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\\FSV\contents\chipla\02_入札プロジェクト\02入札案件\02落札案件\国土交通省\令和６年度建設業構造実態調査業務\09_報告書作成\★e-stat用 集計表\令和６年度建設業構造実態調査e-stat用データ\"/>
    </mc:Choice>
  </mc:AlternateContent>
  <xr:revisionPtr revIDLastSave="0" documentId="13_ncr:1_{A9223AD5-FF47-4188-8866-1A5147D4E408}" xr6:coauthVersionLast="47" xr6:coauthVersionMax="47" xr10:uidLastSave="{00000000-0000-0000-0000-000000000000}"/>
  <bookViews>
    <workbookView xWindow="7950" yWindow="315" windowWidth="15330" windowHeight="15135" tabRatio="612" xr2:uid="{00000000-000D-0000-FFFF-FFFF00000000}"/>
  </bookViews>
  <sheets>
    <sheet name="3-5-1" sheetId="13" r:id="rId1"/>
    <sheet name="3-5-2" sheetId="14" r:id="rId2"/>
    <sheet name="3-5-3" sheetId="15" r:id="rId3"/>
  </sheets>
  <externalReferences>
    <externalReference r:id="rId4"/>
    <externalReference r:id="rId5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xlnm._FilterDatabase" localSheetId="0" hidden="1">'3-5-1'!$A$6:$Z$265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'3-5-1'!$A$1:$W$266</definedName>
    <definedName name="_xlnm.Print_Area" localSheetId="1">'3-5-2'!$A$1:$V$134</definedName>
    <definedName name="_xlnm.Print_Area" localSheetId="2">'3-5-3'!$A$1:$Y$60</definedName>
    <definedName name="_xlnm.Print_Titles" localSheetId="0">'3-5-1'!$1:$5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72" i="14" l="1"/>
  <c r="V71" i="14"/>
  <c r="V70" i="14"/>
  <c r="V69" i="14"/>
  <c r="V68" i="14"/>
  <c r="T72" i="14"/>
  <c r="T71" i="14"/>
  <c r="T70" i="14"/>
  <c r="T69" i="14"/>
  <c r="T68" i="14"/>
  <c r="R72" i="14"/>
  <c r="R71" i="14"/>
  <c r="R70" i="14"/>
  <c r="R69" i="14"/>
  <c r="R68" i="14"/>
  <c r="P72" i="14"/>
  <c r="P71" i="14"/>
  <c r="P70" i="14"/>
  <c r="P69" i="14"/>
  <c r="P68" i="14"/>
  <c r="N72" i="14"/>
  <c r="N71" i="14"/>
  <c r="N70" i="14"/>
  <c r="N69" i="14"/>
  <c r="N68" i="14"/>
  <c r="L72" i="14"/>
  <c r="L71" i="14"/>
  <c r="L70" i="14"/>
  <c r="L69" i="14"/>
  <c r="L68" i="14"/>
  <c r="J72" i="14"/>
  <c r="J71" i="14"/>
  <c r="J70" i="14"/>
  <c r="J69" i="14"/>
  <c r="J68" i="14"/>
  <c r="H72" i="14"/>
  <c r="H71" i="14"/>
  <c r="H70" i="14"/>
  <c r="H69" i="14"/>
  <c r="H68" i="14"/>
  <c r="F72" i="14"/>
  <c r="F71" i="14"/>
  <c r="F70" i="14"/>
  <c r="F69" i="14"/>
  <c r="F68" i="14"/>
  <c r="D72" i="14"/>
  <c r="D71" i="14"/>
  <c r="D70" i="14"/>
  <c r="D69" i="14"/>
  <c r="D68" i="14"/>
  <c r="V60" i="14"/>
  <c r="V59" i="14"/>
  <c r="T60" i="14"/>
  <c r="T59" i="14"/>
  <c r="R60" i="14"/>
  <c r="R59" i="14"/>
  <c r="P60" i="14"/>
  <c r="P59" i="14"/>
  <c r="N60" i="14"/>
  <c r="N59" i="14"/>
  <c r="L60" i="14"/>
  <c r="L59" i="14"/>
  <c r="J60" i="14"/>
  <c r="J59" i="14"/>
  <c r="H60" i="14"/>
  <c r="H59" i="14"/>
  <c r="F60" i="14"/>
  <c r="F59" i="14"/>
  <c r="D60" i="14"/>
  <c r="D59" i="14"/>
  <c r="D56" i="14"/>
  <c r="D55" i="14"/>
  <c r="V56" i="14"/>
  <c r="V55" i="14"/>
  <c r="T56" i="14"/>
  <c r="T55" i="14"/>
  <c r="R56" i="14"/>
  <c r="R55" i="14"/>
  <c r="P56" i="14"/>
  <c r="P55" i="14"/>
  <c r="N56" i="14"/>
  <c r="N55" i="14"/>
  <c r="L56" i="14"/>
  <c r="L55" i="14"/>
  <c r="J56" i="14"/>
  <c r="J55" i="14"/>
  <c r="H56" i="14"/>
  <c r="H55" i="14"/>
  <c r="F56" i="14"/>
  <c r="F55" i="14"/>
  <c r="D13" i="14" l="1"/>
  <c r="K85" i="14"/>
  <c r="N85" i="14"/>
  <c r="Q85" i="14"/>
  <c r="K86" i="14"/>
  <c r="N86" i="14"/>
  <c r="Q86" i="14"/>
  <c r="K87" i="14"/>
  <c r="Q87" i="14"/>
  <c r="K88" i="14"/>
  <c r="Q88" i="14"/>
  <c r="K89" i="14"/>
  <c r="N89" i="14"/>
  <c r="Q89" i="14"/>
  <c r="K90" i="14"/>
  <c r="N90" i="14"/>
  <c r="Q90" i="14"/>
  <c r="K91" i="14"/>
  <c r="N91" i="14"/>
  <c r="Q91" i="14"/>
  <c r="K92" i="14"/>
  <c r="N92" i="14"/>
  <c r="Q92" i="14"/>
  <c r="K93" i="14"/>
  <c r="N93" i="14"/>
  <c r="Q93" i="14"/>
  <c r="K94" i="14"/>
  <c r="Q94" i="14"/>
  <c r="K95" i="14"/>
  <c r="Q95" i="14"/>
  <c r="K96" i="14"/>
  <c r="N96" i="14"/>
  <c r="Q96" i="14"/>
  <c r="K97" i="14"/>
  <c r="N97" i="14"/>
  <c r="Q97" i="14"/>
  <c r="K98" i="14"/>
  <c r="N98" i="14"/>
  <c r="Q98" i="14"/>
  <c r="K99" i="14"/>
  <c r="N99" i="14"/>
  <c r="Q99" i="14"/>
  <c r="K100" i="14"/>
  <c r="N100" i="14"/>
  <c r="Q100" i="14"/>
  <c r="K101" i="14"/>
  <c r="Q101" i="14"/>
  <c r="K102" i="14"/>
  <c r="Q102" i="14"/>
  <c r="K103" i="14"/>
  <c r="N103" i="14"/>
  <c r="Q103" i="14"/>
  <c r="K104" i="14"/>
  <c r="N104" i="14"/>
  <c r="Q104" i="14"/>
  <c r="K105" i="14"/>
  <c r="N105" i="14"/>
  <c r="Q105" i="14"/>
  <c r="K106" i="14"/>
  <c r="N106" i="14"/>
  <c r="Q106" i="14"/>
  <c r="K107" i="14"/>
  <c r="N107" i="14"/>
  <c r="Q107" i="14"/>
  <c r="K108" i="14"/>
  <c r="Q108" i="14"/>
  <c r="K109" i="14"/>
  <c r="Q109" i="14"/>
  <c r="K110" i="14"/>
  <c r="N110" i="14"/>
  <c r="Q110" i="14"/>
  <c r="K111" i="14"/>
  <c r="N111" i="14"/>
  <c r="Q111" i="14"/>
  <c r="K112" i="14"/>
  <c r="N112" i="14"/>
  <c r="Q112" i="14"/>
  <c r="K113" i="14"/>
  <c r="N113" i="14"/>
  <c r="Q113" i="14"/>
  <c r="K114" i="14"/>
  <c r="N114" i="14"/>
  <c r="Q114" i="14"/>
  <c r="K115" i="14"/>
  <c r="Q115" i="14"/>
  <c r="K116" i="14"/>
  <c r="Q116" i="14"/>
  <c r="K117" i="14"/>
  <c r="N117" i="14"/>
  <c r="Q117" i="14"/>
  <c r="K118" i="14"/>
  <c r="N118" i="14"/>
  <c r="Q118" i="14"/>
  <c r="K119" i="14"/>
  <c r="N119" i="14"/>
  <c r="Q119" i="14"/>
  <c r="K120" i="14"/>
  <c r="N120" i="14"/>
  <c r="Q120" i="14"/>
  <c r="K121" i="14"/>
  <c r="N121" i="14"/>
  <c r="Q121" i="14"/>
  <c r="K122" i="14"/>
  <c r="Q122" i="14"/>
  <c r="K123" i="14"/>
  <c r="Q123" i="14"/>
  <c r="K124" i="14"/>
  <c r="N124" i="14"/>
  <c r="Q124" i="14"/>
  <c r="K125" i="14"/>
  <c r="N125" i="14"/>
  <c r="Q125" i="14"/>
  <c r="K126" i="14"/>
  <c r="N126" i="14"/>
  <c r="Q126" i="14"/>
  <c r="K127" i="14"/>
  <c r="N127" i="14"/>
  <c r="Q127" i="14"/>
  <c r="K128" i="14"/>
  <c r="N128" i="14"/>
  <c r="Q128" i="14"/>
  <c r="K129" i="14"/>
  <c r="Q129" i="14"/>
  <c r="K130" i="14"/>
  <c r="Q130" i="14"/>
  <c r="K131" i="14"/>
  <c r="N131" i="14"/>
  <c r="Q131" i="14"/>
  <c r="K132" i="14"/>
  <c r="N132" i="14"/>
  <c r="Q132" i="14"/>
  <c r="K133" i="14"/>
  <c r="N133" i="14"/>
  <c r="Q133" i="14"/>
  <c r="V32" i="14"/>
  <c r="T32" i="14"/>
  <c r="R32" i="14"/>
  <c r="P32" i="14"/>
  <c r="N32" i="14"/>
  <c r="L32" i="14"/>
  <c r="J32" i="14"/>
  <c r="H32" i="14"/>
  <c r="F32" i="14"/>
  <c r="D32" i="14"/>
  <c r="V31" i="14"/>
  <c r="T31" i="14"/>
  <c r="R31" i="14"/>
  <c r="P31" i="14"/>
  <c r="N31" i="14"/>
  <c r="L31" i="14"/>
  <c r="J31" i="14"/>
  <c r="H31" i="14"/>
  <c r="F31" i="14"/>
  <c r="D31" i="14"/>
  <c r="V30" i="14"/>
  <c r="T30" i="14"/>
  <c r="R30" i="14"/>
  <c r="P30" i="14"/>
  <c r="N30" i="14"/>
  <c r="L30" i="14"/>
  <c r="J30" i="14"/>
  <c r="H30" i="14"/>
  <c r="F30" i="14"/>
  <c r="D30" i="14"/>
  <c r="V29" i="14"/>
  <c r="T29" i="14"/>
  <c r="R29" i="14"/>
  <c r="P29" i="14"/>
  <c r="N29" i="14"/>
  <c r="L29" i="14"/>
  <c r="J29" i="14"/>
  <c r="H29" i="14"/>
  <c r="F29" i="14"/>
  <c r="D29" i="14"/>
  <c r="V28" i="14"/>
  <c r="T28" i="14"/>
  <c r="R28" i="14"/>
  <c r="P28" i="14"/>
  <c r="N28" i="14"/>
  <c r="L28" i="14"/>
  <c r="J28" i="14"/>
  <c r="H28" i="14"/>
  <c r="F28" i="14"/>
  <c r="D28" i="14"/>
  <c r="V27" i="14"/>
  <c r="T27" i="14"/>
  <c r="R27" i="14"/>
  <c r="P27" i="14"/>
  <c r="N27" i="14"/>
  <c r="L27" i="14"/>
  <c r="J27" i="14"/>
  <c r="H27" i="14"/>
  <c r="F27" i="14"/>
  <c r="D27" i="14"/>
  <c r="E6" i="14" l="1"/>
  <c r="O134" i="14"/>
  <c r="S80" i="14" s="1"/>
  <c r="H133" i="14"/>
  <c r="D133" i="14"/>
  <c r="E133" i="14" s="1"/>
  <c r="C133" i="14"/>
  <c r="H132" i="14"/>
  <c r="D132" i="14"/>
  <c r="E132" i="14" s="1"/>
  <c r="C132" i="14"/>
  <c r="H131" i="14"/>
  <c r="D131" i="14"/>
  <c r="E131" i="14" s="1"/>
  <c r="C131" i="14"/>
  <c r="H130" i="14"/>
  <c r="D130" i="14"/>
  <c r="E130" i="14" s="1"/>
  <c r="C130" i="14"/>
  <c r="H129" i="14"/>
  <c r="D129" i="14"/>
  <c r="E129" i="14" s="1"/>
  <c r="C129" i="14"/>
  <c r="H128" i="14"/>
  <c r="D128" i="14"/>
  <c r="E128" i="14" s="1"/>
  <c r="C128" i="14"/>
  <c r="H127" i="14"/>
  <c r="D127" i="14"/>
  <c r="E127" i="14" s="1"/>
  <c r="C127" i="14"/>
  <c r="H126" i="14"/>
  <c r="D126" i="14"/>
  <c r="E126" i="14" s="1"/>
  <c r="C126" i="14"/>
  <c r="H125" i="14"/>
  <c r="D125" i="14"/>
  <c r="E125" i="14" s="1"/>
  <c r="C125" i="14"/>
  <c r="H124" i="14"/>
  <c r="D124" i="14"/>
  <c r="E124" i="14" s="1"/>
  <c r="C124" i="14"/>
  <c r="H123" i="14"/>
  <c r="D123" i="14"/>
  <c r="E123" i="14" s="1"/>
  <c r="C123" i="14"/>
  <c r="H122" i="14"/>
  <c r="D122" i="14"/>
  <c r="E122" i="14" s="1"/>
  <c r="C122" i="14"/>
  <c r="H121" i="14"/>
  <c r="D121" i="14"/>
  <c r="E121" i="14" s="1"/>
  <c r="C121" i="14"/>
  <c r="H120" i="14"/>
  <c r="D120" i="14"/>
  <c r="E120" i="14" s="1"/>
  <c r="C120" i="14"/>
  <c r="H119" i="14"/>
  <c r="D119" i="14"/>
  <c r="E119" i="14" s="1"/>
  <c r="C119" i="14"/>
  <c r="H118" i="14"/>
  <c r="D118" i="14"/>
  <c r="E118" i="14" s="1"/>
  <c r="C118" i="14"/>
  <c r="H117" i="14"/>
  <c r="D117" i="14"/>
  <c r="E117" i="14" s="1"/>
  <c r="C117" i="14"/>
  <c r="H116" i="14"/>
  <c r="D116" i="14"/>
  <c r="E116" i="14" s="1"/>
  <c r="C116" i="14"/>
  <c r="H115" i="14"/>
  <c r="D115" i="14"/>
  <c r="E115" i="14" s="1"/>
  <c r="C115" i="14"/>
  <c r="H114" i="14"/>
  <c r="D114" i="14"/>
  <c r="E114" i="14" s="1"/>
  <c r="C114" i="14"/>
  <c r="H113" i="14"/>
  <c r="D113" i="14"/>
  <c r="E113" i="14" s="1"/>
  <c r="C113" i="14"/>
  <c r="H112" i="14"/>
  <c r="D112" i="14"/>
  <c r="E112" i="14" s="1"/>
  <c r="C112" i="14"/>
  <c r="H111" i="14"/>
  <c r="D111" i="14"/>
  <c r="E111" i="14" s="1"/>
  <c r="C111" i="14"/>
  <c r="H110" i="14"/>
  <c r="D110" i="14"/>
  <c r="E110" i="14" s="1"/>
  <c r="C110" i="14"/>
  <c r="H109" i="14"/>
  <c r="D109" i="14"/>
  <c r="E109" i="14" s="1"/>
  <c r="C109" i="14"/>
  <c r="H108" i="14"/>
  <c r="D108" i="14"/>
  <c r="E108" i="14" s="1"/>
  <c r="C108" i="14"/>
  <c r="H107" i="14"/>
  <c r="D107" i="14"/>
  <c r="E107" i="14" s="1"/>
  <c r="C107" i="14"/>
  <c r="H106" i="14"/>
  <c r="D106" i="14"/>
  <c r="E106" i="14" s="1"/>
  <c r="C106" i="14"/>
  <c r="H105" i="14"/>
  <c r="D105" i="14"/>
  <c r="E105" i="14" s="1"/>
  <c r="C105" i="14"/>
  <c r="H104" i="14"/>
  <c r="D104" i="14"/>
  <c r="E104" i="14" s="1"/>
  <c r="C104" i="14"/>
  <c r="H103" i="14"/>
  <c r="D103" i="14"/>
  <c r="E103" i="14" s="1"/>
  <c r="C103" i="14"/>
  <c r="H102" i="14"/>
  <c r="D102" i="14"/>
  <c r="E102" i="14" s="1"/>
  <c r="C102" i="14"/>
  <c r="H101" i="14"/>
  <c r="D101" i="14"/>
  <c r="E101" i="14" s="1"/>
  <c r="C101" i="14"/>
  <c r="H100" i="14"/>
  <c r="D100" i="14"/>
  <c r="E100" i="14" s="1"/>
  <c r="C100" i="14"/>
  <c r="H99" i="14"/>
  <c r="D99" i="14"/>
  <c r="E99" i="14" s="1"/>
  <c r="C99" i="14"/>
  <c r="H98" i="14"/>
  <c r="D98" i="14"/>
  <c r="E98" i="14" s="1"/>
  <c r="C98" i="14"/>
  <c r="H97" i="14"/>
  <c r="D97" i="14"/>
  <c r="E97" i="14" s="1"/>
  <c r="C97" i="14"/>
  <c r="H96" i="14"/>
  <c r="D96" i="14"/>
  <c r="E96" i="14" s="1"/>
  <c r="C96" i="14"/>
  <c r="H95" i="14"/>
  <c r="D95" i="14"/>
  <c r="E95" i="14" s="1"/>
  <c r="C95" i="14"/>
  <c r="H94" i="14"/>
  <c r="D94" i="14"/>
  <c r="E94" i="14" s="1"/>
  <c r="C94" i="14"/>
  <c r="H93" i="14"/>
  <c r="D93" i="14"/>
  <c r="E93" i="14" s="1"/>
  <c r="C93" i="14"/>
  <c r="H92" i="14"/>
  <c r="D92" i="14"/>
  <c r="E92" i="14" s="1"/>
  <c r="C92" i="14"/>
  <c r="H91" i="14"/>
  <c r="D91" i="14"/>
  <c r="E91" i="14" s="1"/>
  <c r="C91" i="14"/>
  <c r="H90" i="14"/>
  <c r="D90" i="14"/>
  <c r="E90" i="14" s="1"/>
  <c r="C90" i="14"/>
  <c r="H89" i="14"/>
  <c r="D89" i="14"/>
  <c r="E89" i="14" s="1"/>
  <c r="C89" i="14"/>
  <c r="H88" i="14"/>
  <c r="D88" i="14"/>
  <c r="E88" i="14" s="1"/>
  <c r="C88" i="14"/>
  <c r="H87" i="14"/>
  <c r="D87" i="14"/>
  <c r="E87" i="14" s="1"/>
  <c r="C87" i="14"/>
  <c r="H86" i="14"/>
  <c r="D86" i="14"/>
  <c r="E86" i="14" s="1"/>
  <c r="C86" i="14"/>
  <c r="H85" i="14"/>
  <c r="D85" i="14"/>
  <c r="E85" i="14" s="1"/>
  <c r="C85" i="14"/>
  <c r="V46" i="14"/>
  <c r="T46" i="14"/>
  <c r="R46" i="14"/>
  <c r="P46" i="14"/>
  <c r="N46" i="14"/>
  <c r="L46" i="14"/>
  <c r="J46" i="14"/>
  <c r="H46" i="14"/>
  <c r="F46" i="14"/>
  <c r="D46" i="14"/>
  <c r="V45" i="14"/>
  <c r="T45" i="14"/>
  <c r="R45" i="14"/>
  <c r="P45" i="14"/>
  <c r="N45" i="14"/>
  <c r="L45" i="14"/>
  <c r="J45" i="14"/>
  <c r="H45" i="14"/>
  <c r="F45" i="14"/>
  <c r="D45" i="14"/>
  <c r="V44" i="14"/>
  <c r="T44" i="14"/>
  <c r="R44" i="14"/>
  <c r="P44" i="14"/>
  <c r="N44" i="14"/>
  <c r="L44" i="14"/>
  <c r="J44" i="14"/>
  <c r="H44" i="14"/>
  <c r="F44" i="14"/>
  <c r="D44" i="14"/>
  <c r="V43" i="14"/>
  <c r="T43" i="14"/>
  <c r="R43" i="14"/>
  <c r="P43" i="14"/>
  <c r="N43" i="14"/>
  <c r="L43" i="14"/>
  <c r="J43" i="14"/>
  <c r="H43" i="14"/>
  <c r="F43" i="14"/>
  <c r="D43" i="14"/>
  <c r="V42" i="14"/>
  <c r="T42" i="14"/>
  <c r="R42" i="14"/>
  <c r="P42" i="14"/>
  <c r="N42" i="14"/>
  <c r="L42" i="14"/>
  <c r="J42" i="14"/>
  <c r="H42" i="14"/>
  <c r="F42" i="14"/>
  <c r="D42" i="14"/>
  <c r="V41" i="14"/>
  <c r="T41" i="14"/>
  <c r="R41" i="14"/>
  <c r="P41" i="14"/>
  <c r="N41" i="14"/>
  <c r="L41" i="14"/>
  <c r="J41" i="14"/>
  <c r="H41" i="14"/>
  <c r="F41" i="14"/>
  <c r="D41" i="14"/>
  <c r="V12" i="14"/>
  <c r="U12" i="14"/>
  <c r="T12" i="14"/>
  <c r="S12" i="14"/>
  <c r="R12" i="14"/>
  <c r="Q12" i="14"/>
  <c r="P12" i="14"/>
  <c r="O12" i="14"/>
  <c r="N12" i="14"/>
  <c r="M12" i="14"/>
  <c r="L12" i="14"/>
  <c r="K12" i="14"/>
  <c r="J12" i="14"/>
  <c r="I12" i="14"/>
  <c r="H12" i="14"/>
  <c r="G12" i="14"/>
  <c r="F12" i="14"/>
  <c r="E12" i="14"/>
  <c r="D12" i="14"/>
  <c r="C12" i="14"/>
  <c r="V11" i="14"/>
  <c r="V18" i="14" s="1"/>
  <c r="U11" i="14"/>
  <c r="T11" i="14"/>
  <c r="T18" i="14" s="1"/>
  <c r="S11" i="14"/>
  <c r="R11" i="14"/>
  <c r="R18" i="14" s="1"/>
  <c r="Q11" i="14"/>
  <c r="P11" i="14"/>
  <c r="P18" i="14" s="1"/>
  <c r="O11" i="14"/>
  <c r="N11" i="14"/>
  <c r="N18" i="14" s="1"/>
  <c r="M11" i="14"/>
  <c r="L11" i="14"/>
  <c r="L18" i="14" s="1"/>
  <c r="K11" i="14"/>
  <c r="J11" i="14"/>
  <c r="J18" i="14" s="1"/>
  <c r="I11" i="14"/>
  <c r="H11" i="14"/>
  <c r="H18" i="14" s="1"/>
  <c r="G11" i="14"/>
  <c r="F11" i="14"/>
  <c r="F18" i="14" s="1"/>
  <c r="E11" i="14"/>
  <c r="D11" i="14"/>
  <c r="D18" i="14" s="1"/>
  <c r="C11" i="14"/>
  <c r="V10" i="14"/>
  <c r="V17" i="14" s="1"/>
  <c r="U10" i="14"/>
  <c r="T10" i="14"/>
  <c r="T17" i="14" s="1"/>
  <c r="S10" i="14"/>
  <c r="R10" i="14"/>
  <c r="R17" i="14" s="1"/>
  <c r="Q10" i="14"/>
  <c r="P10" i="14"/>
  <c r="P17" i="14" s="1"/>
  <c r="O10" i="14"/>
  <c r="N10" i="14"/>
  <c r="N17" i="14" s="1"/>
  <c r="M10" i="14"/>
  <c r="L10" i="14"/>
  <c r="L17" i="14" s="1"/>
  <c r="K10" i="14"/>
  <c r="J10" i="14"/>
  <c r="J17" i="14" s="1"/>
  <c r="I10" i="14"/>
  <c r="H10" i="14"/>
  <c r="H17" i="14" s="1"/>
  <c r="G10" i="14"/>
  <c r="F10" i="14"/>
  <c r="F17" i="14" s="1"/>
  <c r="E10" i="14"/>
  <c r="D10" i="14"/>
  <c r="D17" i="14" s="1"/>
  <c r="C10" i="14"/>
  <c r="V9" i="14"/>
  <c r="V16" i="14" s="1"/>
  <c r="U9" i="14"/>
  <c r="T9" i="14"/>
  <c r="T16" i="14" s="1"/>
  <c r="S9" i="14"/>
  <c r="R9" i="14"/>
  <c r="R16" i="14" s="1"/>
  <c r="Q9" i="14"/>
  <c r="P9" i="14"/>
  <c r="P16" i="14" s="1"/>
  <c r="O9" i="14"/>
  <c r="N9" i="14"/>
  <c r="N16" i="14" s="1"/>
  <c r="M9" i="14"/>
  <c r="L9" i="14"/>
  <c r="L16" i="14" s="1"/>
  <c r="K9" i="14"/>
  <c r="J9" i="14"/>
  <c r="J16" i="14" s="1"/>
  <c r="I9" i="14"/>
  <c r="H9" i="14"/>
  <c r="H16" i="14" s="1"/>
  <c r="G9" i="14"/>
  <c r="F9" i="14"/>
  <c r="F16" i="14" s="1"/>
  <c r="E9" i="14"/>
  <c r="D9" i="14"/>
  <c r="D16" i="14" s="1"/>
  <c r="C9" i="14"/>
  <c r="V8" i="14"/>
  <c r="V15" i="14" s="1"/>
  <c r="U8" i="14"/>
  <c r="T8" i="14"/>
  <c r="T15" i="14" s="1"/>
  <c r="S8" i="14"/>
  <c r="R8" i="14"/>
  <c r="R15" i="14" s="1"/>
  <c r="Q8" i="14"/>
  <c r="P8" i="14"/>
  <c r="P15" i="14" s="1"/>
  <c r="O8" i="14"/>
  <c r="N8" i="14"/>
  <c r="N15" i="14" s="1"/>
  <c r="M8" i="14"/>
  <c r="L8" i="14"/>
  <c r="L15" i="14" s="1"/>
  <c r="K8" i="14"/>
  <c r="J8" i="14"/>
  <c r="J15" i="14" s="1"/>
  <c r="I8" i="14"/>
  <c r="H8" i="14"/>
  <c r="H15" i="14" s="1"/>
  <c r="G8" i="14"/>
  <c r="F8" i="14"/>
  <c r="F15" i="14" s="1"/>
  <c r="E8" i="14"/>
  <c r="D8" i="14"/>
  <c r="D15" i="14" s="1"/>
  <c r="C8" i="14"/>
  <c r="V7" i="14"/>
  <c r="V14" i="14" s="1"/>
  <c r="U7" i="14"/>
  <c r="T7" i="14"/>
  <c r="T14" i="14" s="1"/>
  <c r="S7" i="14"/>
  <c r="R7" i="14"/>
  <c r="R14" i="14" s="1"/>
  <c r="Q7" i="14"/>
  <c r="P7" i="14"/>
  <c r="P14" i="14" s="1"/>
  <c r="O7" i="14"/>
  <c r="N7" i="14"/>
  <c r="N14" i="14" s="1"/>
  <c r="M7" i="14"/>
  <c r="L7" i="14"/>
  <c r="L14" i="14" s="1"/>
  <c r="K7" i="14"/>
  <c r="J7" i="14"/>
  <c r="J14" i="14" s="1"/>
  <c r="I7" i="14"/>
  <c r="H7" i="14"/>
  <c r="H14" i="14" s="1"/>
  <c r="G7" i="14"/>
  <c r="F7" i="14"/>
  <c r="F14" i="14" s="1"/>
  <c r="E7" i="14"/>
  <c r="D7" i="14"/>
  <c r="D14" i="14" s="1"/>
  <c r="C7" i="14"/>
  <c r="V6" i="14"/>
  <c r="V13" i="14" s="1"/>
  <c r="U6" i="14"/>
  <c r="T6" i="14"/>
  <c r="T13" i="14" s="1"/>
  <c r="S6" i="14"/>
  <c r="R6" i="14"/>
  <c r="R13" i="14" s="1"/>
  <c r="Q6" i="14"/>
  <c r="P6" i="14"/>
  <c r="P13" i="14" s="1"/>
  <c r="O6" i="14"/>
  <c r="N6" i="14"/>
  <c r="N13" i="14" s="1"/>
  <c r="M6" i="14"/>
  <c r="L6" i="14"/>
  <c r="L13" i="14" s="1"/>
  <c r="K6" i="14"/>
  <c r="J6" i="14"/>
  <c r="J13" i="14" s="1"/>
  <c r="I6" i="14"/>
  <c r="H6" i="14"/>
  <c r="H13" i="14" s="1"/>
  <c r="G6" i="14"/>
  <c r="F6" i="14"/>
  <c r="F13" i="14" s="1"/>
  <c r="C6" i="14"/>
</calcChain>
</file>

<file path=xl/sharedStrings.xml><?xml version="1.0" encoding="utf-8"?>
<sst xmlns="http://schemas.openxmlformats.org/spreadsheetml/2006/main" count="763" uniqueCount="147">
  <si>
    <t>業種</t>
    <rPh sb="0" eb="2">
      <t>ギョウシュ</t>
    </rPh>
    <phoneticPr fontId="5"/>
  </si>
  <si>
    <t>小　　計</t>
    <rPh sb="0" eb="4">
      <t>ショウケイ</t>
    </rPh>
    <phoneticPr fontId="5"/>
  </si>
  <si>
    <t>ほ装工事業</t>
    <rPh sb="0" eb="2">
      <t>ホソウ</t>
    </rPh>
    <rPh sb="2" eb="5">
      <t>コージ</t>
    </rPh>
    <phoneticPr fontId="5"/>
  </si>
  <si>
    <t>しゅんせつ　　工事業</t>
    <rPh sb="7" eb="9">
      <t>コウジ</t>
    </rPh>
    <rPh sb="9" eb="10">
      <t>ギョウ</t>
    </rPh>
    <phoneticPr fontId="5"/>
  </si>
  <si>
    <t>建築工事業</t>
    <rPh sb="0" eb="2">
      <t>ケンチク</t>
    </rPh>
    <rPh sb="2" eb="5">
      <t>コージ</t>
    </rPh>
    <phoneticPr fontId="5"/>
  </si>
  <si>
    <t>鉄筋工事業</t>
    <rPh sb="0" eb="2">
      <t>テッキン</t>
    </rPh>
    <rPh sb="2" eb="5">
      <t>コージ</t>
    </rPh>
    <phoneticPr fontId="5"/>
  </si>
  <si>
    <t>躯体関係計</t>
    <rPh sb="0" eb="2">
      <t>クタイ</t>
    </rPh>
    <rPh sb="2" eb="4">
      <t>カンケイ</t>
    </rPh>
    <rPh sb="4" eb="5">
      <t>ケイ</t>
    </rPh>
    <phoneticPr fontId="5"/>
  </si>
  <si>
    <t>左官工事業</t>
    <rPh sb="0" eb="2">
      <t>サカン</t>
    </rPh>
    <rPh sb="2" eb="5">
      <t>コージ</t>
    </rPh>
    <phoneticPr fontId="5"/>
  </si>
  <si>
    <t>石工事業</t>
    <rPh sb="0" eb="1">
      <t>イシ</t>
    </rPh>
    <rPh sb="1" eb="4">
      <t>コージ</t>
    </rPh>
    <phoneticPr fontId="5"/>
  </si>
  <si>
    <t>屋根工事業</t>
    <rPh sb="0" eb="2">
      <t>ヤネ</t>
    </rPh>
    <rPh sb="2" eb="5">
      <t>コージ</t>
    </rPh>
    <phoneticPr fontId="5"/>
  </si>
  <si>
    <t>板金工事業</t>
    <rPh sb="0" eb="2">
      <t>バンキン</t>
    </rPh>
    <rPh sb="2" eb="5">
      <t>コージ</t>
    </rPh>
    <phoneticPr fontId="5"/>
  </si>
  <si>
    <t>塗装工事業</t>
    <rPh sb="0" eb="2">
      <t>トソウ</t>
    </rPh>
    <rPh sb="2" eb="5">
      <t>コージ</t>
    </rPh>
    <phoneticPr fontId="5"/>
  </si>
  <si>
    <t>防水工事業</t>
    <rPh sb="0" eb="2">
      <t>ボウスイ</t>
    </rPh>
    <rPh sb="2" eb="5">
      <t>コージ</t>
    </rPh>
    <phoneticPr fontId="5"/>
  </si>
  <si>
    <t>建具工事業</t>
    <rPh sb="0" eb="2">
      <t>ケング</t>
    </rPh>
    <rPh sb="2" eb="5">
      <t>コージ</t>
    </rPh>
    <phoneticPr fontId="5"/>
  </si>
  <si>
    <t>仕上関係計</t>
    <rPh sb="0" eb="2">
      <t>シアゲ</t>
    </rPh>
    <rPh sb="2" eb="4">
      <t>カンケイ</t>
    </rPh>
    <rPh sb="4" eb="5">
      <t>ケイ</t>
    </rPh>
    <phoneticPr fontId="5"/>
  </si>
  <si>
    <t>電気工事業</t>
    <rPh sb="0" eb="2">
      <t>デンキ</t>
    </rPh>
    <rPh sb="2" eb="5">
      <t>コージ</t>
    </rPh>
    <phoneticPr fontId="5"/>
  </si>
  <si>
    <t>管工事業</t>
    <rPh sb="0" eb="1">
      <t>クダ</t>
    </rPh>
    <rPh sb="1" eb="4">
      <t>コージ</t>
    </rPh>
    <phoneticPr fontId="5"/>
  </si>
  <si>
    <t>年度</t>
    <rPh sb="0" eb="2">
      <t>ネンド</t>
    </rPh>
    <phoneticPr fontId="5"/>
  </si>
  <si>
    <t>500万円未満</t>
    <phoneticPr fontId="10"/>
  </si>
  <si>
    <t>R01年度</t>
  </si>
  <si>
    <t>増減</t>
    <rPh sb="0" eb="2">
      <t>ゾウゲン</t>
    </rPh>
    <phoneticPr fontId="5"/>
  </si>
  <si>
    <t>-</t>
    <phoneticPr fontId="10"/>
  </si>
  <si>
    <t>-</t>
    <phoneticPr fontId="10"/>
  </si>
  <si>
    <t>増減</t>
    <rPh sb="0" eb="2">
      <t>ゾウゲン</t>
    </rPh>
    <phoneticPr fontId="10"/>
  </si>
  <si>
    <t>土木</t>
    <rPh sb="0" eb="2">
      <t>ドボク</t>
    </rPh>
    <phoneticPr fontId="5"/>
  </si>
  <si>
    <t>職別</t>
    <rPh sb="0" eb="1">
      <t>ショク</t>
    </rPh>
    <rPh sb="1" eb="2">
      <t>ベツ</t>
    </rPh>
    <phoneticPr fontId="5"/>
  </si>
  <si>
    <t>設備</t>
    <rPh sb="0" eb="2">
      <t>セツビ</t>
    </rPh>
    <phoneticPr fontId="5"/>
  </si>
  <si>
    <t>合計</t>
    <rPh sb="0" eb="2">
      <t>ゴウケイ</t>
    </rPh>
    <phoneticPr fontId="5"/>
  </si>
  <si>
    <t>下請比率別、次数</t>
    <rPh sb="0" eb="5">
      <t>シタヒ</t>
    </rPh>
    <rPh sb="6" eb="8">
      <t>ジスウ</t>
    </rPh>
    <phoneticPr fontId="5"/>
  </si>
  <si>
    <t>５０％以上１００％以下</t>
    <rPh sb="3" eb="5">
      <t>イジョウ</t>
    </rPh>
    <rPh sb="9" eb="11">
      <t>イカ</t>
    </rPh>
    <phoneticPr fontId="5"/>
  </si>
  <si>
    <t>合　　計</t>
    <rPh sb="0" eb="4">
      <t>ゴウケイ</t>
    </rPh>
    <phoneticPr fontId="5"/>
  </si>
  <si>
    <t>一次下請</t>
    <rPh sb="0" eb="4">
      <t>イチ</t>
    </rPh>
    <phoneticPr fontId="5"/>
  </si>
  <si>
    <t>二次下請</t>
    <rPh sb="0" eb="4">
      <t>ニ</t>
    </rPh>
    <phoneticPr fontId="5"/>
  </si>
  <si>
    <t>三次以下下請</t>
    <rPh sb="0" eb="6">
      <t>サン</t>
    </rPh>
    <phoneticPr fontId="5"/>
  </si>
  <si>
    <t>１０％以上２０％未満</t>
    <rPh sb="3" eb="5">
      <t>イジョウ</t>
    </rPh>
    <rPh sb="8" eb="10">
      <t>ミマン</t>
    </rPh>
    <phoneticPr fontId="5"/>
  </si>
  <si>
    <t>２０％以上３０％未満</t>
    <rPh sb="3" eb="5">
      <t>イジョウ</t>
    </rPh>
    <rPh sb="8" eb="10">
      <t>ミマン</t>
    </rPh>
    <phoneticPr fontId="5"/>
  </si>
  <si>
    <t>３０％以上４０％未満</t>
    <rPh sb="3" eb="5">
      <t>イジョウ</t>
    </rPh>
    <rPh sb="8" eb="10">
      <t>ミマン</t>
    </rPh>
    <phoneticPr fontId="5"/>
  </si>
  <si>
    <t>４０％以上５０％未満</t>
    <rPh sb="3" eb="5">
      <t>イジョウ</t>
    </rPh>
    <rPh sb="8" eb="10">
      <t>ミマン</t>
    </rPh>
    <phoneticPr fontId="5"/>
  </si>
  <si>
    <t>５０％以上６０％未満</t>
    <rPh sb="3" eb="5">
      <t>イジョウ</t>
    </rPh>
    <rPh sb="8" eb="10">
      <t>ミマン</t>
    </rPh>
    <phoneticPr fontId="5"/>
  </si>
  <si>
    <t>６０％以上７０％未満</t>
    <rPh sb="3" eb="5">
      <t>イジョウ</t>
    </rPh>
    <rPh sb="8" eb="10">
      <t>ミマン</t>
    </rPh>
    <phoneticPr fontId="5"/>
  </si>
  <si>
    <t>７０％以上８０％未満</t>
    <rPh sb="3" eb="5">
      <t>イジョウ</t>
    </rPh>
    <rPh sb="8" eb="10">
      <t>ミマン</t>
    </rPh>
    <phoneticPr fontId="5"/>
  </si>
  <si>
    <t>８０％以上９０％未満</t>
    <rPh sb="3" eb="5">
      <t>イジョウ</t>
    </rPh>
    <rPh sb="8" eb="10">
      <t>ミマン</t>
    </rPh>
    <phoneticPr fontId="5"/>
  </si>
  <si>
    <t>９０％以上１００％未満</t>
    <rPh sb="3" eb="5">
      <t>イジョウ</t>
    </rPh>
    <rPh sb="9" eb="11">
      <t>ミマン</t>
    </rPh>
    <phoneticPr fontId="5"/>
  </si>
  <si>
    <t>１００％</t>
    <phoneticPr fontId="5"/>
  </si>
  <si>
    <t>合　　　　　計</t>
    <rPh sb="0" eb="7">
      <t>ゴウケイ</t>
    </rPh>
    <phoneticPr fontId="5"/>
  </si>
  <si>
    <t>（単位：社、％）</t>
    <rPh sb="1" eb="3">
      <t>タンイ</t>
    </rPh>
    <rPh sb="4" eb="5">
      <t>シャ</t>
    </rPh>
    <phoneticPr fontId="5"/>
  </si>
  <si>
    <t>資本金</t>
  </si>
  <si>
    <t>小　　計</t>
  </si>
  <si>
    <t>　　土　　　木</t>
    <rPh sb="2" eb="7">
      <t>ドボク</t>
    </rPh>
    <phoneticPr fontId="5"/>
  </si>
  <si>
    <t>土木工事業</t>
    <rPh sb="0" eb="2">
      <t>ドボク</t>
    </rPh>
    <rPh sb="2" eb="5">
      <t>コージ</t>
    </rPh>
    <phoneticPr fontId="5"/>
  </si>
  <si>
    <t>造園工事業</t>
    <rPh sb="0" eb="2">
      <t>ゾウエン</t>
    </rPh>
    <rPh sb="2" eb="4">
      <t>コウジ</t>
    </rPh>
    <rPh sb="4" eb="5">
      <t>ギョウ</t>
    </rPh>
    <phoneticPr fontId="5"/>
  </si>
  <si>
    <t>水道施設　　　工事業</t>
    <rPh sb="0" eb="4">
      <t>スイド</t>
    </rPh>
    <rPh sb="7" eb="9">
      <t>コウジ</t>
    </rPh>
    <rPh sb="9" eb="10">
      <t>ギョウ</t>
    </rPh>
    <phoneticPr fontId="5"/>
  </si>
  <si>
    <t>　　建　　　築</t>
    <rPh sb="2" eb="7">
      <t>ケンチク</t>
    </rPh>
    <phoneticPr fontId="5"/>
  </si>
  <si>
    <t>木造建築　　　工事業</t>
    <rPh sb="0" eb="2">
      <t>モクゾウ</t>
    </rPh>
    <rPh sb="2" eb="4">
      <t>ケンチク</t>
    </rPh>
    <rPh sb="7" eb="10">
      <t>コージ</t>
    </rPh>
    <phoneticPr fontId="5"/>
  </si>
  <si>
    <t>　　職　　　別</t>
    <rPh sb="2" eb="7">
      <t>ショクベツ</t>
    </rPh>
    <phoneticPr fontId="5"/>
  </si>
  <si>
    <t>大工工事業</t>
    <rPh sb="0" eb="2">
      <t>ダイク</t>
    </rPh>
    <rPh sb="2" eb="4">
      <t>コウジ</t>
    </rPh>
    <rPh sb="4" eb="5">
      <t>ギョウ</t>
    </rPh>
    <phoneticPr fontId="5"/>
  </si>
  <si>
    <t>とび・土工・　　コンクリート　　工事業</t>
    <rPh sb="3" eb="4">
      <t>ド</t>
    </rPh>
    <rPh sb="4" eb="5">
      <t>ダイク</t>
    </rPh>
    <rPh sb="16" eb="19">
      <t>コージ</t>
    </rPh>
    <phoneticPr fontId="5"/>
  </si>
  <si>
    <t>鋼構造物　　工事業</t>
    <rPh sb="0" eb="9">
      <t>コウコ</t>
    </rPh>
    <phoneticPr fontId="5"/>
  </si>
  <si>
    <t>内装仕上　　　工事業</t>
    <rPh sb="0" eb="2">
      <t>ナイソウ</t>
    </rPh>
    <rPh sb="2" eb="4">
      <t>シアゲ</t>
    </rPh>
    <rPh sb="7" eb="10">
      <t>コージ</t>
    </rPh>
    <phoneticPr fontId="5"/>
  </si>
  <si>
    <t>　　設　　　備</t>
    <rPh sb="2" eb="7">
      <t>セツビ</t>
    </rPh>
    <phoneticPr fontId="5"/>
  </si>
  <si>
    <t>機械器具　　　設置工事業</t>
    <rPh sb="0" eb="2">
      <t>キカイ</t>
    </rPh>
    <rPh sb="7" eb="9">
      <t>セッチ</t>
    </rPh>
    <rPh sb="9" eb="11">
      <t>コウジ</t>
    </rPh>
    <rPh sb="11" eb="12">
      <t>ギョウ</t>
    </rPh>
    <phoneticPr fontId="5"/>
  </si>
  <si>
    <t>熱絶縁　　　工事業</t>
    <rPh sb="0" eb="1">
      <t>ネツ</t>
    </rPh>
    <rPh sb="1" eb="3">
      <t>ゼツエン</t>
    </rPh>
    <rPh sb="6" eb="9">
      <t>コージ</t>
    </rPh>
    <phoneticPr fontId="5"/>
  </si>
  <si>
    <t>電気通信　　　　工事業</t>
    <rPh sb="0" eb="2">
      <t>デンキ</t>
    </rPh>
    <rPh sb="2" eb="4">
      <t>ツウシン</t>
    </rPh>
    <rPh sb="8" eb="11">
      <t>コージ</t>
    </rPh>
    <phoneticPr fontId="5"/>
  </si>
  <si>
    <t>（注）</t>
    <rPh sb="1" eb="2">
      <t>チュウ</t>
    </rPh>
    <phoneticPr fontId="5"/>
  </si>
  <si>
    <t>1. (     )の数値は各合計を100とした場合の構成比</t>
    <rPh sb="11" eb="13">
      <t>スウチ</t>
    </rPh>
    <rPh sb="14" eb="15">
      <t>カク</t>
    </rPh>
    <rPh sb="15" eb="17">
      <t>ゴウケイ</t>
    </rPh>
    <rPh sb="24" eb="26">
      <t>バアイ</t>
    </rPh>
    <rPh sb="27" eb="30">
      <t>コウセイヒ</t>
    </rPh>
    <phoneticPr fontId="5"/>
  </si>
  <si>
    <t>500万円以上  　　　　　1000万円未満</t>
    <phoneticPr fontId="5"/>
  </si>
  <si>
    <t>1000万円以上 　　　　　3000万円未満</t>
    <phoneticPr fontId="5"/>
  </si>
  <si>
    <t>-</t>
    <phoneticPr fontId="10"/>
  </si>
  <si>
    <t>-</t>
  </si>
  <si>
    <t/>
  </si>
  <si>
    <t xml:space="preserve"> </t>
  </si>
  <si>
    <t>一般土木建築</t>
    <rPh sb="0" eb="2">
      <t>イッパン</t>
    </rPh>
    <rPh sb="2" eb="4">
      <t>ドボク</t>
    </rPh>
    <rPh sb="4" eb="6">
      <t>ケンチク</t>
    </rPh>
    <phoneticPr fontId="5"/>
  </si>
  <si>
    <t>建築</t>
    <rPh sb="0" eb="2">
      <t>ケンチク</t>
    </rPh>
    <phoneticPr fontId="5"/>
  </si>
  <si>
    <t>木造建築</t>
    <rPh sb="0" eb="2">
      <t>モクゾウ</t>
    </rPh>
    <rPh sb="2" eb="4">
      <t>ケンチク</t>
    </rPh>
    <phoneticPr fontId="5"/>
  </si>
  <si>
    <t>０％超　　　　　50％未満</t>
    <rPh sb="2" eb="3">
      <t>コ</t>
    </rPh>
    <rPh sb="11" eb="13">
      <t>ミマン</t>
    </rPh>
    <phoneticPr fontId="5"/>
  </si>
  <si>
    <t>（下請比率別詳細）</t>
    <rPh sb="1" eb="3">
      <t>シタウケ</t>
    </rPh>
    <rPh sb="3" eb="5">
      <t>ヒリツ</t>
    </rPh>
    <rPh sb="5" eb="6">
      <t>ベツ</t>
    </rPh>
    <rPh sb="6" eb="8">
      <t>ショウサイ</t>
    </rPh>
    <phoneticPr fontId="5"/>
  </si>
  <si>
    <t>０％超１０％未満</t>
    <rPh sb="2" eb="3">
      <t>チョウ</t>
    </rPh>
    <phoneticPr fontId="5"/>
  </si>
  <si>
    <t>小　計</t>
    <rPh sb="0" eb="3">
      <t>ショウケイ</t>
    </rPh>
    <phoneticPr fontId="5"/>
  </si>
  <si>
    <t>-</t>
    <phoneticPr fontId="10"/>
  </si>
  <si>
    <t>表3－5－1　下請工事での契約締結方法（下請完工高のある企業のみ対象）</t>
    <rPh sb="0" eb="1">
      <t>ヒョウ</t>
    </rPh>
    <rPh sb="7" eb="9">
      <t>シタウケ</t>
    </rPh>
    <rPh sb="9" eb="11">
      <t>コウジ</t>
    </rPh>
    <rPh sb="13" eb="15">
      <t>ケイヤク</t>
    </rPh>
    <rPh sb="15" eb="17">
      <t>テイケツ</t>
    </rPh>
    <rPh sb="17" eb="19">
      <t>ホウホウ</t>
    </rPh>
    <rPh sb="20" eb="22">
      <t>シタウケ</t>
    </rPh>
    <rPh sb="22" eb="25">
      <t>カンコウダカ</t>
    </rPh>
    <rPh sb="28" eb="30">
      <t>キギョウ</t>
    </rPh>
    <rPh sb="32" eb="34">
      <t>タイショウ</t>
    </rPh>
    <phoneticPr fontId="5"/>
  </si>
  <si>
    <t>個　　人</t>
    <phoneticPr fontId="5"/>
  </si>
  <si>
    <t>法　　　　　　　人</t>
    <phoneticPr fontId="5"/>
  </si>
  <si>
    <t>合　　計</t>
    <phoneticPr fontId="5"/>
  </si>
  <si>
    <t>契約方法</t>
    <rPh sb="0" eb="2">
      <t>ケイヤク</t>
    </rPh>
    <rPh sb="2" eb="4">
      <t>ホウホウ</t>
    </rPh>
    <phoneticPr fontId="5"/>
  </si>
  <si>
    <t>500万円未満</t>
    <phoneticPr fontId="5"/>
  </si>
  <si>
    <t>500万円以上  　　　　　1000万円未満</t>
    <phoneticPr fontId="5"/>
  </si>
  <si>
    <t>1000万円以上 　　　　　3000万円未満</t>
    <phoneticPr fontId="5"/>
  </si>
  <si>
    <t>3000万円以上　　　　　 5000万円未満</t>
    <phoneticPr fontId="5"/>
  </si>
  <si>
    <t>5000万円以上　　　　　    1億円未満</t>
    <phoneticPr fontId="5"/>
  </si>
  <si>
    <t>1億円以上      　　　　　   3億円未満</t>
    <phoneticPr fontId="5"/>
  </si>
  <si>
    <t>3億円以上      　　　　　   10億円未満</t>
    <phoneticPr fontId="5"/>
  </si>
  <si>
    <t>10億円以上</t>
    <phoneticPr fontId="5"/>
  </si>
  <si>
    <t>一般土木建築</t>
    <phoneticPr fontId="5"/>
  </si>
  <si>
    <t>一般土木　　建築工事業</t>
    <phoneticPr fontId="5"/>
  </si>
  <si>
    <t>工事ごとの契約書</t>
    <rPh sb="0" eb="2">
      <t>コウジ</t>
    </rPh>
    <rPh sb="5" eb="8">
      <t>ケイヤクショ</t>
    </rPh>
    <phoneticPr fontId="5"/>
  </si>
  <si>
    <t>基本契約書があり注文書と請書を交換</t>
    <rPh sb="0" eb="2">
      <t>キホン</t>
    </rPh>
    <rPh sb="2" eb="4">
      <t>ケイヤク</t>
    </rPh>
    <rPh sb="4" eb="5">
      <t>ショ</t>
    </rPh>
    <rPh sb="8" eb="11">
      <t>チュウモンショ</t>
    </rPh>
    <rPh sb="12" eb="13">
      <t>セイキュウ</t>
    </rPh>
    <rPh sb="13" eb="14">
      <t>ショ</t>
    </rPh>
    <rPh sb="15" eb="17">
      <t>コウカン</t>
    </rPh>
    <phoneticPr fontId="5"/>
  </si>
  <si>
    <t>基本契約約款添付の注文書と請書を交換</t>
    <rPh sb="0" eb="2">
      <t>キホン</t>
    </rPh>
    <rPh sb="2" eb="4">
      <t>ケイヤク</t>
    </rPh>
    <rPh sb="4" eb="6">
      <t>ヤッカン</t>
    </rPh>
    <rPh sb="6" eb="8">
      <t>テンプ</t>
    </rPh>
    <rPh sb="9" eb="12">
      <t>チュウモンショ</t>
    </rPh>
    <rPh sb="13" eb="15">
      <t>ウケショ</t>
    </rPh>
    <rPh sb="16" eb="18">
      <t>コウカン</t>
    </rPh>
    <phoneticPr fontId="5"/>
  </si>
  <si>
    <t>注文書と請書の
交換のみ</t>
    <rPh sb="0" eb="3">
      <t>チュウモンショ</t>
    </rPh>
    <rPh sb="4" eb="5">
      <t>セイキュウショ</t>
    </rPh>
    <rPh sb="5" eb="6">
      <t>ショ</t>
    </rPh>
    <rPh sb="8" eb="10">
      <t>コウカン</t>
    </rPh>
    <phoneticPr fontId="5"/>
  </si>
  <si>
    <t>注文書または請書の一方からの交付</t>
    <rPh sb="0" eb="3">
      <t>チュウモンショ</t>
    </rPh>
    <rPh sb="6" eb="7">
      <t>セイキュウ</t>
    </rPh>
    <rPh sb="7" eb="8">
      <t>ショ</t>
    </rPh>
    <rPh sb="9" eb="11">
      <t>イッポウ</t>
    </rPh>
    <rPh sb="14" eb="16">
      <t>コウフ</t>
    </rPh>
    <phoneticPr fontId="5"/>
  </si>
  <si>
    <t>メモまたは口頭</t>
    <rPh sb="5" eb="7">
      <t>コウトウ</t>
    </rPh>
    <phoneticPr fontId="5"/>
  </si>
  <si>
    <t>解体工事業</t>
    <phoneticPr fontId="5"/>
  </si>
  <si>
    <t>タイル・　　　　　れんが・　　　　　ブロック　　　工事業</t>
    <rPh sb="25" eb="28">
      <t>コージ</t>
    </rPh>
    <phoneticPr fontId="5"/>
  </si>
  <si>
    <t>ガラス　　　　　　工事業</t>
    <rPh sb="9" eb="12">
      <t>コージ</t>
    </rPh>
    <phoneticPr fontId="5"/>
  </si>
  <si>
    <t>さく井　　　　　工事業</t>
    <rPh sb="2" eb="3">
      <t>イ</t>
    </rPh>
    <rPh sb="8" eb="11">
      <t>コージ</t>
    </rPh>
    <phoneticPr fontId="5"/>
  </si>
  <si>
    <t>消防施設　　　　　工事業</t>
    <rPh sb="0" eb="2">
      <t>ショウボウ</t>
    </rPh>
    <rPh sb="2" eb="4">
      <t>シセツ</t>
    </rPh>
    <rPh sb="9" eb="12">
      <t>コージ</t>
    </rPh>
    <phoneticPr fontId="5"/>
  </si>
  <si>
    <t>1. (     )の数値は各合計を100とした場合の構成比（複数回答）</t>
    <rPh sb="11" eb="13">
      <t>スウチ</t>
    </rPh>
    <rPh sb="14" eb="15">
      <t>カク</t>
    </rPh>
    <rPh sb="15" eb="17">
      <t>ゴウケイ</t>
    </rPh>
    <rPh sb="24" eb="26">
      <t>バアイ</t>
    </rPh>
    <rPh sb="27" eb="30">
      <t>コウセイヒ</t>
    </rPh>
    <rPh sb="31" eb="33">
      <t>フクスウ</t>
    </rPh>
    <rPh sb="33" eb="35">
      <t>カイトウ</t>
    </rPh>
    <phoneticPr fontId="5"/>
  </si>
  <si>
    <t>表3－5－2　下請工事での契約締結方法　（経年変化）（下請完工高のある企業のみ対象）</t>
    <rPh sb="0" eb="1">
      <t>ヒョウ</t>
    </rPh>
    <rPh sb="7" eb="9">
      <t>シタウケ</t>
    </rPh>
    <rPh sb="9" eb="11">
      <t>コウジ</t>
    </rPh>
    <rPh sb="13" eb="15">
      <t>ケイヤク</t>
    </rPh>
    <rPh sb="15" eb="17">
      <t>テイケツ</t>
    </rPh>
    <rPh sb="17" eb="19">
      <t>ホウホウ</t>
    </rPh>
    <rPh sb="21" eb="23">
      <t>ケイネン</t>
    </rPh>
    <rPh sb="23" eb="25">
      <t>ヘンカ</t>
    </rPh>
    <rPh sb="27" eb="29">
      <t>シタウケ</t>
    </rPh>
    <rPh sb="29" eb="32">
      <t>カンコウダカ</t>
    </rPh>
    <rPh sb="35" eb="37">
      <t>キギョウ</t>
    </rPh>
    <rPh sb="39" eb="41">
      <t>タイショウ</t>
    </rPh>
    <phoneticPr fontId="5"/>
  </si>
  <si>
    <t>個　　人</t>
    <phoneticPr fontId="5"/>
  </si>
  <si>
    <t>法　　　　　　　人</t>
    <phoneticPr fontId="5"/>
  </si>
  <si>
    <t>合　　計</t>
    <phoneticPr fontId="5"/>
  </si>
  <si>
    <t>3000万円以上　　　　　 5000万円未満</t>
    <phoneticPr fontId="5"/>
  </si>
  <si>
    <t>5000万円以上　　　　　    1億円未満</t>
    <phoneticPr fontId="5"/>
  </si>
  <si>
    <t>1億円以上      　　　　　   3億円未満</t>
    <phoneticPr fontId="5"/>
  </si>
  <si>
    <t>3億円以上      　　　　　   10億円未満</t>
    <phoneticPr fontId="5"/>
  </si>
  <si>
    <t>10億円以上</t>
    <phoneticPr fontId="5"/>
  </si>
  <si>
    <t>R01　　年度</t>
  </si>
  <si>
    <t>工事ごとの契約書</t>
    <rPh sb="0" eb="2">
      <t>コウジ</t>
    </rPh>
    <rPh sb="5" eb="8">
      <t>ケイヤクショ</t>
    </rPh>
    <phoneticPr fontId="8"/>
  </si>
  <si>
    <t>基本契約書があり注文書と請書を交換</t>
    <rPh sb="0" eb="2">
      <t>キホン</t>
    </rPh>
    <rPh sb="2" eb="4">
      <t>ケイヤク</t>
    </rPh>
    <rPh sb="4" eb="5">
      <t>ショ</t>
    </rPh>
    <rPh sb="8" eb="11">
      <t>チュウモンショ</t>
    </rPh>
    <rPh sb="12" eb="13">
      <t>セイキュウ</t>
    </rPh>
    <rPh sb="13" eb="14">
      <t>ショ</t>
    </rPh>
    <rPh sb="15" eb="17">
      <t>コウカン</t>
    </rPh>
    <phoneticPr fontId="8"/>
  </si>
  <si>
    <t>基本契約約款添付の注文書と請書を交換</t>
    <rPh sb="0" eb="2">
      <t>キホン</t>
    </rPh>
    <rPh sb="2" eb="4">
      <t>ケイヤク</t>
    </rPh>
    <rPh sb="4" eb="6">
      <t>ヤッカン</t>
    </rPh>
    <rPh sb="6" eb="8">
      <t>テンプ</t>
    </rPh>
    <rPh sb="9" eb="12">
      <t>チュウモンショ</t>
    </rPh>
    <rPh sb="13" eb="15">
      <t>ウケショ</t>
    </rPh>
    <rPh sb="16" eb="18">
      <t>コウカン</t>
    </rPh>
    <phoneticPr fontId="8"/>
  </si>
  <si>
    <t>注文書と請書の
交換のみ</t>
    <rPh sb="0" eb="3">
      <t>チュウモンショ</t>
    </rPh>
    <rPh sb="4" eb="5">
      <t>セイキュウショ</t>
    </rPh>
    <rPh sb="5" eb="6">
      <t>ショ</t>
    </rPh>
    <rPh sb="8" eb="10">
      <t>コウカン</t>
    </rPh>
    <phoneticPr fontId="8"/>
  </si>
  <si>
    <t>注文書または請書の一方からの交付</t>
    <rPh sb="0" eb="3">
      <t>チュウモンショ</t>
    </rPh>
    <rPh sb="6" eb="7">
      <t>セイキュウ</t>
    </rPh>
    <rPh sb="7" eb="8">
      <t>ショ</t>
    </rPh>
    <rPh sb="9" eb="11">
      <t>イッポウ</t>
    </rPh>
    <rPh sb="14" eb="16">
      <t>コウフ</t>
    </rPh>
    <phoneticPr fontId="8"/>
  </si>
  <si>
    <t>メモまたは口頭</t>
    <rPh sb="5" eb="7">
      <t>コウトウ</t>
    </rPh>
    <phoneticPr fontId="8"/>
  </si>
  <si>
    <t>-</t>
    <phoneticPr fontId="10"/>
  </si>
  <si>
    <t>-</t>
    <phoneticPr fontId="10"/>
  </si>
  <si>
    <t>-</t>
    <phoneticPr fontId="10"/>
  </si>
  <si>
    <t>-</t>
    <phoneticPr fontId="10"/>
  </si>
  <si>
    <t>H26　　年度</t>
    <phoneticPr fontId="5"/>
  </si>
  <si>
    <t>-</t>
    <phoneticPr fontId="10"/>
  </si>
  <si>
    <t>H23　　年度</t>
    <phoneticPr fontId="5"/>
  </si>
  <si>
    <t>H20　　年度</t>
    <phoneticPr fontId="5"/>
  </si>
  <si>
    <t>注文書と請書の交換</t>
    <rPh sb="0" eb="3">
      <t>チュウモンショ</t>
    </rPh>
    <rPh sb="4" eb="5">
      <t>セイキュウショ</t>
    </rPh>
    <rPh sb="5" eb="6">
      <t>ショ</t>
    </rPh>
    <rPh sb="7" eb="9">
      <t>コウカン</t>
    </rPh>
    <phoneticPr fontId="5"/>
  </si>
  <si>
    <t>注文書または請書の一方から交付</t>
    <rPh sb="0" eb="3">
      <t>チュウモンショ</t>
    </rPh>
    <rPh sb="6" eb="7">
      <t>セイキュウ</t>
    </rPh>
    <rPh sb="7" eb="8">
      <t>ショ</t>
    </rPh>
    <rPh sb="9" eb="11">
      <t>イッポウ</t>
    </rPh>
    <rPh sb="13" eb="15">
      <t>コウフ</t>
    </rPh>
    <phoneticPr fontId="5"/>
  </si>
  <si>
    <t>-</t>
    <phoneticPr fontId="10"/>
  </si>
  <si>
    <t>H17　　年度</t>
    <phoneticPr fontId="5"/>
  </si>
  <si>
    <t xml:space="preserve"> </t>
    <phoneticPr fontId="10"/>
  </si>
  <si>
    <t>（単位：社、％）</t>
    <phoneticPr fontId="10"/>
  </si>
  <si>
    <t>表3－5－3　下請工事での契約締結方法（下請比率、次数別集計）（下請完工高のある企業のみ対象）</t>
    <rPh sb="0" eb="1">
      <t>ヒョウ</t>
    </rPh>
    <rPh sb="7" eb="9">
      <t>シタウケ</t>
    </rPh>
    <rPh sb="9" eb="11">
      <t>コウジ</t>
    </rPh>
    <rPh sb="13" eb="15">
      <t>ケイヤク</t>
    </rPh>
    <rPh sb="15" eb="17">
      <t>テイケツ</t>
    </rPh>
    <rPh sb="17" eb="19">
      <t>ホウホウ</t>
    </rPh>
    <rPh sb="20" eb="24">
      <t>シタヒ</t>
    </rPh>
    <rPh sb="25" eb="27">
      <t>ジスウ</t>
    </rPh>
    <rPh sb="27" eb="28">
      <t>ベツ</t>
    </rPh>
    <rPh sb="28" eb="30">
      <t>シュウケイ</t>
    </rPh>
    <rPh sb="32" eb="34">
      <t>シタウケ</t>
    </rPh>
    <rPh sb="34" eb="37">
      <t>カンコウダカ</t>
    </rPh>
    <rPh sb="40" eb="42">
      <t>キギョウ</t>
    </rPh>
    <rPh sb="44" eb="46">
      <t>タイショウ</t>
    </rPh>
    <phoneticPr fontId="5"/>
  </si>
  <si>
    <t>合　計</t>
    <phoneticPr fontId="5"/>
  </si>
  <si>
    <t>契約方法</t>
  </si>
  <si>
    <t>三次以下下請</t>
    <rPh sb="2" eb="4">
      <t>イカ</t>
    </rPh>
    <phoneticPr fontId="5"/>
  </si>
  <si>
    <t>H17年度</t>
  </si>
  <si>
    <t>増減</t>
  </si>
  <si>
    <t>H20年度</t>
  </si>
  <si>
    <t>H23年度</t>
  </si>
  <si>
    <t>H26年度</t>
  </si>
  <si>
    <t>R06年度</t>
    <phoneticPr fontId="4"/>
  </si>
  <si>
    <t>R06　　年度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</si>
</sst>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&quot;▲ &quot;#,##0.0"/>
    <numFmt numFmtId="177" formatCode="#,##0_ "/>
    <numFmt numFmtId="179" formatCode="\(0.0\)"/>
    <numFmt numFmtId="180" formatCode="#,##0;&quot;▲ &quot;#,##0"/>
  </numFmts>
  <fonts count="15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u/>
      <sz val="8.25"/>
      <color indexed="36"/>
      <name val="ＭＳ ゴシック"/>
      <family val="3"/>
      <charset val="128"/>
    </font>
    <font>
      <sz val="11"/>
      <name val="ＭＳ 明朝"/>
      <family val="1"/>
      <charset val="128"/>
    </font>
    <font>
      <b/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/>
    <xf numFmtId="0" fontId="13" fillId="0" borderId="0">
      <alignment vertical="center"/>
    </xf>
    <xf numFmtId="0" fontId="14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178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0" fontId="8" fillId="0" borderId="0" xfId="1" applyFont="1"/>
    <xf numFmtId="176" fontId="8" fillId="0" borderId="0" xfId="1" applyNumberFormat="1" applyFont="1" applyAlignment="1">
      <alignment vertical="center" wrapText="1"/>
    </xf>
    <xf numFmtId="176" fontId="8" fillId="0" borderId="0" xfId="1" applyNumberFormat="1" applyFont="1" applyAlignment="1">
      <alignment vertical="center"/>
    </xf>
    <xf numFmtId="0" fontId="2" fillId="0" borderId="0" xfId="1"/>
    <xf numFmtId="176" fontId="7" fillId="0" borderId="3" xfId="1" applyNumberFormat="1" applyFont="1" applyBorder="1" applyAlignment="1">
      <alignment horizontal="right" vertical="center"/>
    </xf>
    <xf numFmtId="176" fontId="7" fillId="0" borderId="14" xfId="1" applyNumberFormat="1" applyFont="1" applyBorder="1" applyAlignment="1">
      <alignment horizontal="center" vertical="center"/>
    </xf>
    <xf numFmtId="176" fontId="7" fillId="0" borderId="10" xfId="1" applyNumberFormat="1" applyFont="1" applyBorder="1" applyAlignment="1">
      <alignment vertical="top"/>
    </xf>
    <xf numFmtId="0" fontId="8" fillId="0" borderId="0" xfId="1" applyFont="1" applyAlignment="1">
      <alignment horizontal="right" vertical="center"/>
    </xf>
    <xf numFmtId="177" fontId="8" fillId="0" borderId="0" xfId="1" applyNumberFormat="1" applyFont="1" applyAlignment="1">
      <alignment vertical="center"/>
    </xf>
    <xf numFmtId="0" fontId="2" fillId="0" borderId="0" xfId="1" applyAlignment="1">
      <alignment horizontal="right"/>
    </xf>
    <xf numFmtId="0" fontId="2" fillId="0" borderId="7" xfId="1" applyBorder="1"/>
    <xf numFmtId="0" fontId="8" fillId="0" borderId="0" xfId="1" applyFont="1" applyAlignment="1">
      <alignment vertical="center"/>
    </xf>
    <xf numFmtId="0" fontId="8" fillId="0" borderId="0" xfId="1" applyFont="1" applyAlignment="1">
      <alignment horizontal="right"/>
    </xf>
    <xf numFmtId="176" fontId="7" fillId="0" borderId="1" xfId="1" applyNumberFormat="1" applyFont="1" applyBorder="1" applyAlignment="1">
      <alignment vertical="center"/>
    </xf>
    <xf numFmtId="176" fontId="7" fillId="0" borderId="2" xfId="1" applyNumberFormat="1" applyFont="1" applyBorder="1" applyAlignment="1">
      <alignment horizontal="right" vertical="center" wrapText="1"/>
    </xf>
    <xf numFmtId="176" fontId="7" fillId="0" borderId="9" xfId="1" applyNumberFormat="1" applyFont="1" applyBorder="1" applyAlignment="1">
      <alignment horizontal="center" vertical="center" wrapText="1"/>
    </xf>
    <xf numFmtId="176" fontId="8" fillId="0" borderId="0" xfId="1" applyNumberFormat="1" applyFont="1" applyAlignment="1">
      <alignment horizontal="center" vertical="center" wrapText="1"/>
    </xf>
    <xf numFmtId="176" fontId="7" fillId="0" borderId="13" xfId="1" applyNumberFormat="1" applyFont="1" applyBorder="1" applyAlignment="1">
      <alignment horizontal="center" vertical="center"/>
    </xf>
    <xf numFmtId="0" fontId="7" fillId="0" borderId="10" xfId="1" applyFont="1" applyBorder="1" applyAlignment="1">
      <alignment vertical="top"/>
    </xf>
    <xf numFmtId="176" fontId="7" fillId="0" borderId="8" xfId="1" applyNumberFormat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2" fillId="0" borderId="13" xfId="1" applyBorder="1"/>
    <xf numFmtId="0" fontId="2" fillId="0" borderId="16" xfId="1" applyBorder="1"/>
    <xf numFmtId="0" fontId="7" fillId="0" borderId="10" xfId="1" applyFont="1" applyBorder="1" applyAlignment="1">
      <alignment horizontal="center" vertical="top" textRotation="255"/>
    </xf>
    <xf numFmtId="0" fontId="2" fillId="0" borderId="10" xfId="1" applyBorder="1" applyAlignment="1">
      <alignment horizontal="center" vertical="top" textRotation="255"/>
    </xf>
    <xf numFmtId="177" fontId="8" fillId="0" borderId="0" xfId="1" quotePrefix="1" applyNumberFormat="1" applyFont="1" applyAlignment="1">
      <alignment vertical="center"/>
    </xf>
    <xf numFmtId="176" fontId="7" fillId="0" borderId="1" xfId="1" applyNumberFormat="1" applyFont="1" applyBorder="1" applyAlignment="1">
      <alignment horizontal="right" vertical="center" wrapText="1"/>
    </xf>
    <xf numFmtId="176" fontId="7" fillId="0" borderId="13" xfId="1" applyNumberFormat="1" applyFont="1" applyBorder="1" applyAlignment="1">
      <alignment horizontal="center" vertical="center" wrapText="1"/>
    </xf>
    <xf numFmtId="177" fontId="7" fillId="0" borderId="24" xfId="1" applyNumberFormat="1" applyFont="1" applyBorder="1" applyAlignment="1">
      <alignment vertical="center" shrinkToFit="1"/>
    </xf>
    <xf numFmtId="177" fontId="7" fillId="0" borderId="26" xfId="1" applyNumberFormat="1" applyFont="1" applyBorder="1" applyAlignment="1">
      <alignment vertical="center" shrinkToFit="1"/>
    </xf>
    <xf numFmtId="177" fontId="7" fillId="0" borderId="28" xfId="1" applyNumberFormat="1" applyFont="1" applyBorder="1" applyAlignment="1">
      <alignment vertical="center" shrinkToFit="1"/>
    </xf>
    <xf numFmtId="177" fontId="7" fillId="0" borderId="16" xfId="1" applyNumberFormat="1" applyFont="1" applyBorder="1" applyAlignment="1">
      <alignment vertical="center" shrinkToFit="1"/>
    </xf>
    <xf numFmtId="177" fontId="7" fillId="0" borderId="20" xfId="1" applyNumberFormat="1" applyFont="1" applyBorder="1" applyAlignment="1">
      <alignment vertical="center" shrinkToFit="1"/>
    </xf>
    <xf numFmtId="179" fontId="7" fillId="0" borderId="25" xfId="1" applyNumberFormat="1" applyFont="1" applyBorder="1" applyAlignment="1">
      <alignment vertical="center" shrinkToFit="1"/>
    </xf>
    <xf numFmtId="177" fontId="7" fillId="0" borderId="32" xfId="1" applyNumberFormat="1" applyFont="1" applyBorder="1" applyAlignment="1">
      <alignment vertical="center" shrinkToFit="1"/>
    </xf>
    <xf numFmtId="179" fontId="7" fillId="0" borderId="27" xfId="1" applyNumberFormat="1" applyFont="1" applyBorder="1" applyAlignment="1">
      <alignment vertical="center" shrinkToFit="1"/>
    </xf>
    <xf numFmtId="177" fontId="7" fillId="0" borderId="23" xfId="1" applyNumberFormat="1" applyFont="1" applyBorder="1" applyAlignment="1">
      <alignment vertical="center" shrinkToFit="1"/>
    </xf>
    <xf numFmtId="179" fontId="7" fillId="0" borderId="29" xfId="1" applyNumberFormat="1" applyFont="1" applyBorder="1" applyAlignment="1">
      <alignment vertical="center" shrinkToFit="1"/>
    </xf>
    <xf numFmtId="177" fontId="7" fillId="0" borderId="13" xfId="1" applyNumberFormat="1" applyFont="1" applyBorder="1" applyAlignment="1">
      <alignment vertical="center" shrinkToFit="1"/>
    </xf>
    <xf numFmtId="179" fontId="7" fillId="0" borderId="14" xfId="1" applyNumberFormat="1" applyFont="1" applyBorder="1" applyAlignment="1">
      <alignment vertical="center" shrinkToFit="1"/>
    </xf>
    <xf numFmtId="180" fontId="6" fillId="0" borderId="0" xfId="1" applyNumberFormat="1" applyFont="1" applyAlignment="1">
      <alignment vertical="center"/>
    </xf>
    <xf numFmtId="180" fontId="12" fillId="0" borderId="0" xfId="1" applyNumberFormat="1" applyFont="1" applyAlignment="1">
      <alignment vertical="center"/>
    </xf>
    <xf numFmtId="180" fontId="7" fillId="0" borderId="0" xfId="1" applyNumberFormat="1" applyFont="1" applyAlignment="1">
      <alignment vertical="center"/>
    </xf>
    <xf numFmtId="180" fontId="8" fillId="0" borderId="0" xfId="1" applyNumberFormat="1" applyFont="1" applyAlignment="1">
      <alignment vertical="center"/>
    </xf>
    <xf numFmtId="180" fontId="8" fillId="0" borderId="0" xfId="1" applyNumberFormat="1" applyFont="1" applyAlignment="1">
      <alignment horizontal="right" vertical="center"/>
    </xf>
    <xf numFmtId="176" fontId="7" fillId="0" borderId="4" xfId="1" applyNumberFormat="1" applyFont="1" applyBorder="1" applyAlignment="1">
      <alignment horizontal="right" vertical="center"/>
    </xf>
    <xf numFmtId="180" fontId="8" fillId="0" borderId="2" xfId="1" applyNumberFormat="1" applyFont="1" applyBorder="1" applyAlignment="1">
      <alignment horizontal="center" vertical="center"/>
    </xf>
    <xf numFmtId="176" fontId="7" fillId="0" borderId="15" xfId="1" applyNumberFormat="1" applyFont="1" applyBorder="1" applyAlignment="1">
      <alignment wrapText="1"/>
    </xf>
    <xf numFmtId="180" fontId="8" fillId="0" borderId="13" xfId="1" applyNumberFormat="1" applyFont="1" applyBorder="1" applyAlignment="1">
      <alignment horizontal="center" vertical="center" wrapText="1"/>
    </xf>
    <xf numFmtId="180" fontId="8" fillId="0" borderId="14" xfId="1" applyNumberFormat="1" applyFont="1" applyBorder="1" applyAlignment="1">
      <alignment horizontal="center" vertical="center" wrapText="1"/>
    </xf>
    <xf numFmtId="180" fontId="7" fillId="0" borderId="0" xfId="1" applyNumberFormat="1" applyFont="1" applyAlignment="1">
      <alignment horizontal="center" vertical="center" wrapText="1"/>
    </xf>
    <xf numFmtId="180" fontId="7" fillId="0" borderId="15" xfId="1" applyNumberFormat="1" applyFont="1" applyBorder="1" applyAlignment="1">
      <alignment horizontal="center" vertical="center"/>
    </xf>
    <xf numFmtId="180" fontId="7" fillId="0" borderId="0" xfId="1" applyNumberFormat="1" applyFont="1" applyAlignment="1">
      <alignment horizontal="right" vertical="center"/>
    </xf>
    <xf numFmtId="180" fontId="7" fillId="0" borderId="0" xfId="1" applyNumberFormat="1" applyFont="1" applyAlignment="1">
      <alignment horizontal="center" vertical="center"/>
    </xf>
    <xf numFmtId="179" fontId="7" fillId="0" borderId="0" xfId="1" applyNumberFormat="1" applyFont="1" applyAlignment="1">
      <alignment vertical="center"/>
    </xf>
    <xf numFmtId="176" fontId="7" fillId="0" borderId="11" xfId="1" applyNumberFormat="1" applyFont="1" applyBorder="1" applyAlignment="1">
      <alignment vertical="center" wrapText="1"/>
    </xf>
    <xf numFmtId="176" fontId="7" fillId="0" borderId="22" xfId="1" applyNumberFormat="1" applyFont="1" applyBorder="1" applyAlignment="1">
      <alignment vertical="center" wrapText="1"/>
    </xf>
    <xf numFmtId="176" fontId="7" fillId="0" borderId="12" xfId="1" applyNumberFormat="1" applyFont="1" applyBorder="1" applyAlignment="1">
      <alignment vertical="center" wrapText="1"/>
    </xf>
    <xf numFmtId="176" fontId="7" fillId="0" borderId="14" xfId="1" applyNumberFormat="1" applyFont="1" applyBorder="1" applyAlignment="1">
      <alignment horizontal="center" vertical="center" wrapText="1"/>
    </xf>
    <xf numFmtId="176" fontId="7" fillId="0" borderId="10" xfId="1" applyNumberFormat="1" applyFont="1" applyBorder="1" applyAlignment="1">
      <alignment vertical="top" textRotation="255" wrapText="1"/>
    </xf>
    <xf numFmtId="0" fontId="7" fillId="0" borderId="10" xfId="1" applyFont="1" applyBorder="1" applyAlignment="1">
      <alignment vertical="top" textRotation="255" wrapText="1"/>
    </xf>
    <xf numFmtId="176" fontId="7" fillId="0" borderId="15" xfId="1" applyNumberFormat="1" applyFont="1" applyBorder="1" applyAlignment="1">
      <alignment vertical="top"/>
    </xf>
    <xf numFmtId="176" fontId="8" fillId="0" borderId="10" xfId="1" applyNumberFormat="1" applyFont="1" applyBorder="1" applyAlignment="1">
      <alignment vertical="center"/>
    </xf>
    <xf numFmtId="0" fontId="7" fillId="0" borderId="10" xfId="1" applyFont="1" applyBorder="1" applyAlignment="1">
      <alignment horizontal="center" vertical="top"/>
    </xf>
    <xf numFmtId="0" fontId="2" fillId="0" borderId="10" xfId="1" applyBorder="1" applyAlignment="1">
      <alignment horizontal="center" vertical="top"/>
    </xf>
    <xf numFmtId="176" fontId="8" fillId="0" borderId="15" xfId="1" applyNumberFormat="1" applyFont="1" applyBorder="1" applyAlignment="1">
      <alignment vertical="center"/>
    </xf>
    <xf numFmtId="176" fontId="7" fillId="0" borderId="7" xfId="1" applyNumberFormat="1" applyFont="1" applyBorder="1" applyAlignment="1">
      <alignment horizontal="center" vertical="center" wrapText="1"/>
    </xf>
    <xf numFmtId="176" fontId="9" fillId="0" borderId="11" xfId="1" applyNumberFormat="1" applyFont="1" applyBorder="1" applyAlignment="1">
      <alignment vertical="center" wrapText="1"/>
    </xf>
    <xf numFmtId="176" fontId="9" fillId="0" borderId="22" xfId="1" applyNumberFormat="1" applyFont="1" applyBorder="1" applyAlignment="1">
      <alignment vertical="center" wrapText="1"/>
    </xf>
    <xf numFmtId="176" fontId="9" fillId="0" borderId="12" xfId="1" applyNumberFormat="1" applyFont="1" applyBorder="1" applyAlignment="1">
      <alignment vertical="center" wrapText="1"/>
    </xf>
    <xf numFmtId="176" fontId="7" fillId="0" borderId="19" xfId="1" applyNumberFormat="1" applyFont="1" applyBorder="1" applyAlignment="1">
      <alignment vertical="center" wrapText="1"/>
    </xf>
    <xf numFmtId="177" fontId="7" fillId="0" borderId="16" xfId="1" applyNumberFormat="1" applyFont="1" applyBorder="1" applyAlignment="1">
      <alignment horizontal="right" vertical="center" shrinkToFit="1"/>
    </xf>
    <xf numFmtId="179" fontId="7" fillId="0" borderId="14" xfId="1" applyNumberFormat="1" applyFont="1" applyBorder="1" applyAlignment="1">
      <alignment horizontal="right" vertical="center" shrinkToFit="1"/>
    </xf>
    <xf numFmtId="177" fontId="7" fillId="0" borderId="26" xfId="1" applyNumberFormat="1" applyFont="1" applyBorder="1" applyAlignment="1">
      <alignment horizontal="right" vertical="center" shrinkToFit="1"/>
    </xf>
    <xf numFmtId="179" fontId="7" fillId="0" borderId="27" xfId="1" applyNumberFormat="1" applyFont="1" applyBorder="1" applyAlignment="1">
      <alignment horizontal="right" vertical="center" shrinkToFit="1"/>
    </xf>
    <xf numFmtId="177" fontId="7" fillId="0" borderId="30" xfId="1" applyNumberFormat="1" applyFont="1" applyBorder="1" applyAlignment="1">
      <alignment vertical="center" shrinkToFit="1"/>
    </xf>
    <xf numFmtId="179" fontId="7" fillId="0" borderId="31" xfId="1" applyNumberFormat="1" applyFont="1" applyBorder="1" applyAlignment="1">
      <alignment vertical="center" shrinkToFit="1"/>
    </xf>
    <xf numFmtId="179" fontId="7" fillId="0" borderId="7" xfId="1" applyNumberFormat="1" applyFont="1" applyBorder="1" applyAlignment="1">
      <alignment vertical="center" shrinkToFit="1"/>
    </xf>
    <xf numFmtId="176" fontId="7" fillId="0" borderId="25" xfId="1" applyNumberFormat="1" applyFont="1" applyBorder="1" applyAlignment="1">
      <alignment vertical="center" shrinkToFit="1"/>
    </xf>
    <xf numFmtId="176" fontId="7" fillId="0" borderId="27" xfId="1" applyNumberFormat="1" applyFont="1" applyBorder="1" applyAlignment="1">
      <alignment vertical="center" shrinkToFit="1"/>
    </xf>
    <xf numFmtId="176" fontId="7" fillId="0" borderId="29" xfId="1" applyNumberFormat="1" applyFont="1" applyBorder="1" applyAlignment="1">
      <alignment vertical="center" shrinkToFit="1"/>
    </xf>
    <xf numFmtId="179" fontId="7" fillId="0" borderId="14" xfId="1" applyNumberFormat="1" applyFont="1" applyBorder="1" applyAlignment="1">
      <alignment horizontal="center" vertical="center" shrinkToFit="1"/>
    </xf>
    <xf numFmtId="180" fontId="7" fillId="0" borderId="20" xfId="1" applyNumberFormat="1" applyFont="1" applyBorder="1" applyAlignment="1">
      <alignment vertical="center" shrinkToFit="1"/>
    </xf>
    <xf numFmtId="180" fontId="7" fillId="0" borderId="32" xfId="1" applyNumberFormat="1" applyFont="1" applyBorder="1" applyAlignment="1">
      <alignment vertical="center" shrinkToFit="1"/>
    </xf>
    <xf numFmtId="180" fontId="7" fillId="0" borderId="33" xfId="1" applyNumberFormat="1" applyFont="1" applyBorder="1" applyAlignment="1">
      <alignment vertical="center" shrinkToFit="1"/>
    </xf>
    <xf numFmtId="179" fontId="7" fillId="0" borderId="34" xfId="1" applyNumberFormat="1" applyFont="1" applyBorder="1" applyAlignment="1">
      <alignment vertical="center" shrinkToFit="1"/>
    </xf>
    <xf numFmtId="180" fontId="7" fillId="0" borderId="13" xfId="1" applyNumberFormat="1" applyFont="1" applyBorder="1" applyAlignment="1">
      <alignment vertical="center" shrinkToFit="1"/>
    </xf>
    <xf numFmtId="177" fontId="7" fillId="0" borderId="6" xfId="1" applyNumberFormat="1" applyFont="1" applyBorder="1" applyAlignment="1">
      <alignment vertical="center" shrinkToFit="1"/>
    </xf>
    <xf numFmtId="176" fontId="7" fillId="0" borderId="8" xfId="1" applyNumberFormat="1" applyFont="1" applyBorder="1" applyAlignment="1">
      <alignment horizontal="center" vertical="center"/>
    </xf>
    <xf numFmtId="179" fontId="7" fillId="0" borderId="3" xfId="1" applyNumberFormat="1" applyFont="1" applyBorder="1" applyAlignment="1">
      <alignment vertical="center" shrinkToFit="1"/>
    </xf>
    <xf numFmtId="179" fontId="7" fillId="0" borderId="9" xfId="1" applyNumberFormat="1" applyFont="1" applyBorder="1" applyAlignment="1">
      <alignment vertical="center" shrinkToFit="1"/>
    </xf>
    <xf numFmtId="177" fontId="7" fillId="0" borderId="16" xfId="1" applyNumberFormat="1" applyFont="1" applyBorder="1" applyAlignment="1">
      <alignment horizontal="center" vertical="center" shrinkToFit="1"/>
    </xf>
    <xf numFmtId="0" fontId="11" fillId="0" borderId="0" xfId="1" applyFont="1" applyAlignment="1">
      <alignment horizontal="right"/>
    </xf>
    <xf numFmtId="0" fontId="8" fillId="0" borderId="0" xfId="1" applyFont="1" applyAlignment="1">
      <alignment vertical="top"/>
    </xf>
    <xf numFmtId="176" fontId="7" fillId="0" borderId="11" xfId="1" applyNumberFormat="1" applyFont="1" applyBorder="1" applyAlignment="1">
      <alignment vertical="center" shrinkToFit="1"/>
    </xf>
    <xf numFmtId="176" fontId="7" fillId="0" borderId="22" xfId="1" applyNumberFormat="1" applyFont="1" applyBorder="1" applyAlignment="1">
      <alignment vertical="center" shrinkToFit="1"/>
    </xf>
    <xf numFmtId="176" fontId="7" fillId="0" borderId="12" xfId="1" applyNumberFormat="1" applyFont="1" applyBorder="1" applyAlignment="1">
      <alignment vertical="center" shrinkToFit="1"/>
    </xf>
    <xf numFmtId="177" fontId="7" fillId="0" borderId="5" xfId="1" applyNumberFormat="1" applyFont="1" applyBorder="1" applyAlignment="1">
      <alignment vertical="center" shrinkToFit="1"/>
    </xf>
    <xf numFmtId="176" fontId="7" fillId="0" borderId="0" xfId="1" applyNumberFormat="1" applyFont="1" applyAlignment="1">
      <alignment horizontal="center" vertical="center"/>
    </xf>
    <xf numFmtId="0" fontId="2" fillId="0" borderId="18" xfId="1" applyBorder="1" applyAlignment="1">
      <alignment horizontal="center" vertical="center"/>
    </xf>
    <xf numFmtId="176" fontId="7" fillId="0" borderId="22" xfId="1" applyNumberFormat="1" applyFont="1" applyBorder="1" applyAlignment="1">
      <alignment horizontal="center" vertical="center" shrinkToFit="1"/>
    </xf>
    <xf numFmtId="176" fontId="7" fillId="0" borderId="18" xfId="1" applyNumberFormat="1" applyFont="1" applyBorder="1" applyAlignment="1">
      <alignment vertical="center" shrinkToFit="1"/>
    </xf>
    <xf numFmtId="180" fontId="7" fillId="0" borderId="0" xfId="1" applyNumberFormat="1" applyFont="1" applyAlignment="1">
      <alignment vertical="center" shrinkToFit="1"/>
    </xf>
    <xf numFmtId="180" fontId="7" fillId="0" borderId="21" xfId="1" applyNumberFormat="1" applyFont="1" applyBorder="1" applyAlignment="1">
      <alignment vertical="center" shrinkToFit="1"/>
    </xf>
    <xf numFmtId="0" fontId="7" fillId="0" borderId="10" xfId="1" applyFont="1" applyBorder="1" applyAlignment="1">
      <alignment vertical="top" textRotation="255" wrapText="1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 wrapText="1"/>
    </xf>
    <xf numFmtId="176" fontId="7" fillId="0" borderId="10" xfId="1" applyNumberFormat="1" applyFont="1" applyBorder="1" applyAlignment="1">
      <alignment vertical="top" wrapText="1"/>
    </xf>
    <xf numFmtId="0" fontId="7" fillId="0" borderId="10" xfId="1" applyFont="1" applyBorder="1" applyAlignment="1">
      <alignment vertical="top" wrapText="1"/>
    </xf>
    <xf numFmtId="176" fontId="7" fillId="0" borderId="4" xfId="1" applyNumberFormat="1" applyFont="1" applyBorder="1" applyAlignment="1">
      <alignment vertical="top" wrapText="1"/>
    </xf>
    <xf numFmtId="176" fontId="7" fillId="0" borderId="4" xfId="1" applyNumberFormat="1" applyFont="1" applyBorder="1" applyAlignment="1">
      <alignment vertical="top" textRotation="255" wrapText="1"/>
    </xf>
    <xf numFmtId="0" fontId="7" fillId="0" borderId="3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2" fillId="0" borderId="10" xfId="1" applyBorder="1" applyAlignment="1">
      <alignment horizontal="center" vertical="top" textRotation="255"/>
    </xf>
    <xf numFmtId="176" fontId="7" fillId="0" borderId="4" xfId="1" applyNumberFormat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top" textRotation="255"/>
    </xf>
    <xf numFmtId="176" fontId="7" fillId="0" borderId="1" xfId="1" applyNumberFormat="1" applyFont="1" applyBorder="1" applyAlignment="1">
      <alignment horizontal="center" vertical="center" wrapText="1"/>
    </xf>
    <xf numFmtId="176" fontId="7" fillId="0" borderId="3" xfId="1" applyNumberFormat="1" applyFont="1" applyBorder="1" applyAlignment="1">
      <alignment horizontal="center" vertical="center" wrapText="1"/>
    </xf>
    <xf numFmtId="176" fontId="7" fillId="0" borderId="9" xfId="1" applyNumberFormat="1" applyFont="1" applyBorder="1" applyAlignment="1">
      <alignment horizontal="center" vertical="center" wrapText="1"/>
    </xf>
    <xf numFmtId="176" fontId="7" fillId="0" borderId="4" xfId="1" applyNumberFormat="1" applyFont="1" applyBorder="1" applyAlignment="1">
      <alignment vertical="center" textRotation="255" wrapText="1"/>
    </xf>
    <xf numFmtId="0" fontId="7" fillId="0" borderId="10" xfId="1" applyFont="1" applyBorder="1" applyAlignment="1">
      <alignment vertical="center" textRotation="255" wrapText="1"/>
    </xf>
    <xf numFmtId="0" fontId="2" fillId="0" borderId="15" xfId="1" applyBorder="1" applyAlignment="1">
      <alignment vertical="center"/>
    </xf>
    <xf numFmtId="176" fontId="7" fillId="0" borderId="1" xfId="1" applyNumberFormat="1" applyFont="1" applyBorder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176" fontId="7" fillId="0" borderId="9" xfId="1" applyNumberFormat="1" applyFont="1" applyBorder="1" applyAlignment="1">
      <alignment horizontal="center" vertical="center"/>
    </xf>
    <xf numFmtId="176" fontId="7" fillId="0" borderId="5" xfId="1" applyNumberFormat="1" applyFont="1" applyBorder="1" applyAlignment="1">
      <alignment horizontal="center" vertical="center"/>
    </xf>
    <xf numFmtId="176" fontId="7" fillId="0" borderId="13" xfId="1" applyNumberFormat="1" applyFont="1" applyBorder="1" applyAlignment="1">
      <alignment horizontal="center" vertical="center" wrapText="1"/>
    </xf>
    <xf numFmtId="176" fontId="7" fillId="0" borderId="16" xfId="1" applyNumberFormat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top" wrapText="1"/>
    </xf>
    <xf numFmtId="0" fontId="2" fillId="0" borderId="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8" xfId="1" applyBorder="1" applyAlignment="1">
      <alignment horizontal="center"/>
    </xf>
    <xf numFmtId="0" fontId="2" fillId="0" borderId="13" xfId="1" applyBorder="1" applyAlignment="1">
      <alignment horizontal="center"/>
    </xf>
    <xf numFmtId="176" fontId="7" fillId="0" borderId="6" xfId="1" applyNumberFormat="1" applyFont="1" applyBorder="1" applyAlignment="1">
      <alignment horizontal="center" vertical="center"/>
    </xf>
    <xf numFmtId="176" fontId="7" fillId="0" borderId="7" xfId="1" applyNumberFormat="1" applyFont="1" applyBorder="1" applyAlignment="1">
      <alignment horizontal="center" vertical="center"/>
    </xf>
    <xf numFmtId="176" fontId="7" fillId="0" borderId="2" xfId="1" applyNumberFormat="1" applyFont="1" applyBorder="1" applyAlignment="1">
      <alignment horizontal="center" vertical="center" wrapText="1"/>
    </xf>
    <xf numFmtId="180" fontId="8" fillId="0" borderId="5" xfId="1" applyNumberFormat="1" applyFont="1" applyBorder="1" applyAlignment="1">
      <alignment horizontal="center" vertical="center" wrapText="1"/>
    </xf>
    <xf numFmtId="180" fontId="8" fillId="0" borderId="7" xfId="1" applyNumberFormat="1" applyFont="1" applyBorder="1" applyAlignment="1">
      <alignment horizontal="center" vertical="center" wrapText="1"/>
    </xf>
    <xf numFmtId="180" fontId="8" fillId="0" borderId="13" xfId="1" applyNumberFormat="1" applyFont="1" applyBorder="1" applyAlignment="1">
      <alignment horizontal="center" vertical="center"/>
    </xf>
    <xf numFmtId="180" fontId="8" fillId="0" borderId="14" xfId="1" applyNumberFormat="1" applyFont="1" applyBorder="1" applyAlignment="1">
      <alignment horizontal="center" vertical="center"/>
    </xf>
    <xf numFmtId="180" fontId="8" fillId="0" borderId="5" xfId="1" applyNumberFormat="1" applyFont="1" applyBorder="1" applyAlignment="1">
      <alignment horizontal="center" vertical="center"/>
    </xf>
    <xf numFmtId="180" fontId="8" fillId="0" borderId="6" xfId="1" applyNumberFormat="1" applyFont="1" applyBorder="1" applyAlignment="1">
      <alignment horizontal="center" vertical="center"/>
    </xf>
    <xf numFmtId="180" fontId="8" fillId="0" borderId="2" xfId="1" applyNumberFormat="1" applyFont="1" applyBorder="1" applyAlignment="1">
      <alignment horizontal="center" vertical="center"/>
    </xf>
    <xf numFmtId="180" fontId="8" fillId="0" borderId="3" xfId="1" applyNumberFormat="1" applyFont="1" applyBorder="1" applyAlignment="1">
      <alignment horizontal="center" vertical="center"/>
    </xf>
    <xf numFmtId="180" fontId="8" fillId="0" borderId="5" xfId="1" quotePrefix="1" applyNumberFormat="1" applyFont="1" applyBorder="1" applyAlignment="1">
      <alignment horizontal="center" vertical="center"/>
    </xf>
    <xf numFmtId="180" fontId="8" fillId="0" borderId="1" xfId="1" applyNumberFormat="1" applyFont="1" applyBorder="1" applyAlignment="1">
      <alignment horizontal="center" vertical="center" wrapText="1"/>
    </xf>
    <xf numFmtId="180" fontId="8" fillId="0" borderId="3" xfId="1" quotePrefix="1" applyNumberFormat="1" applyFont="1" applyBorder="1" applyAlignment="1">
      <alignment horizontal="center" vertical="center" wrapText="1"/>
    </xf>
    <xf numFmtId="180" fontId="8" fillId="0" borderId="13" xfId="1" quotePrefix="1" applyNumberFormat="1" applyFont="1" applyBorder="1" applyAlignment="1">
      <alignment horizontal="center" vertical="center" wrapText="1"/>
    </xf>
    <xf numFmtId="180" fontId="8" fillId="0" borderId="14" xfId="1" quotePrefix="1" applyNumberFormat="1" applyFont="1" applyBorder="1" applyAlignment="1">
      <alignment horizontal="center" vertical="center" wrapText="1"/>
    </xf>
    <xf numFmtId="180" fontId="8" fillId="0" borderId="1" xfId="1" applyNumberFormat="1" applyFont="1" applyBorder="1" applyAlignment="1">
      <alignment horizontal="center" vertical="center"/>
    </xf>
    <xf numFmtId="180" fontId="8" fillId="0" borderId="8" xfId="1" applyNumberFormat="1" applyFont="1" applyBorder="1" applyAlignment="1">
      <alignment horizontal="center" vertical="center"/>
    </xf>
    <xf numFmtId="180" fontId="8" fillId="0" borderId="9" xfId="1" applyNumberFormat="1" applyFont="1" applyBorder="1" applyAlignment="1">
      <alignment horizontal="center" vertical="center"/>
    </xf>
    <xf numFmtId="0" fontId="7" fillId="0" borderId="4" xfId="1" applyFont="1" applyBorder="1" applyAlignment="1">
      <alignment vertical="top" textRotation="255" wrapText="1"/>
    </xf>
    <xf numFmtId="176" fontId="7" fillId="0" borderId="1" xfId="1" applyNumberFormat="1" applyFont="1" applyBorder="1" applyAlignment="1">
      <alignment horizontal="center" vertical="top" textRotation="255" wrapText="1"/>
    </xf>
    <xf numFmtId="176" fontId="7" fillId="0" borderId="8" xfId="1" applyNumberFormat="1" applyFont="1" applyBorder="1" applyAlignment="1">
      <alignment horizontal="center" vertical="top" textRotation="255" wrapText="1"/>
    </xf>
    <xf numFmtId="176" fontId="7" fillId="0" borderId="13" xfId="1" applyNumberFormat="1" applyFont="1" applyBorder="1" applyAlignment="1">
      <alignment horizontal="center" vertical="top" textRotation="255" wrapText="1"/>
    </xf>
    <xf numFmtId="176" fontId="7" fillId="0" borderId="5" xfId="1" applyNumberFormat="1" applyFont="1" applyBorder="1" applyAlignment="1">
      <alignment horizontal="center" vertical="center" wrapText="1"/>
    </xf>
    <xf numFmtId="0" fontId="2" fillId="0" borderId="7" xfId="1" applyBorder="1" applyAlignment="1">
      <alignment horizontal="center" vertical="center" wrapText="1"/>
    </xf>
    <xf numFmtId="0" fontId="2" fillId="0" borderId="5" xfId="1" applyBorder="1" applyAlignment="1">
      <alignment horizontal="center" vertical="center" wrapText="1"/>
    </xf>
    <xf numFmtId="0" fontId="2" fillId="0" borderId="1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176" fontId="7" fillId="0" borderId="18" xfId="1" applyNumberFormat="1" applyFont="1" applyBorder="1" applyAlignment="1">
      <alignment vertical="top" textRotation="255" wrapText="1"/>
    </xf>
    <xf numFmtId="0" fontId="7" fillId="0" borderId="18" xfId="1" applyFont="1" applyBorder="1" applyAlignment="1">
      <alignment vertical="top" textRotation="255" wrapText="1"/>
    </xf>
    <xf numFmtId="0" fontId="2" fillId="0" borderId="18" xfId="1" applyBorder="1" applyAlignment="1">
      <alignment vertical="top" textRotation="255" wrapText="1"/>
    </xf>
    <xf numFmtId="0" fontId="2" fillId="0" borderId="4" xfId="1" applyBorder="1" applyAlignment="1">
      <alignment vertical="top" textRotation="255" wrapText="1"/>
    </xf>
    <xf numFmtId="179" fontId="7" fillId="0" borderId="37" xfId="1" applyNumberFormat="1" applyFont="1" applyBorder="1" applyAlignment="1">
      <alignment horizontal="right" vertical="center" shrinkToFit="1"/>
    </xf>
    <xf numFmtId="179" fontId="7" fillId="0" borderId="31" xfId="1" applyNumberFormat="1" applyFont="1" applyBorder="1" applyAlignment="1">
      <alignment horizontal="right" vertical="center" shrinkToFit="1"/>
    </xf>
    <xf numFmtId="177" fontId="7" fillId="0" borderId="36" xfId="1" applyNumberFormat="1" applyFont="1" applyBorder="1" applyAlignment="1">
      <alignment horizontal="right" vertical="center" shrinkToFit="1"/>
    </xf>
    <xf numFmtId="177" fontId="7" fillId="0" borderId="21" xfId="1" applyNumberFormat="1" applyFont="1" applyBorder="1" applyAlignment="1">
      <alignment horizontal="right" vertical="center" shrinkToFit="1"/>
    </xf>
    <xf numFmtId="0" fontId="2" fillId="0" borderId="8" xfId="1" applyBorder="1" applyAlignment="1">
      <alignment horizontal="center" vertical="top" textRotation="255" wrapText="1"/>
    </xf>
    <xf numFmtId="0" fontId="2" fillId="0" borderId="13" xfId="1" applyBorder="1" applyAlignment="1">
      <alignment horizontal="center" vertical="top" textRotation="255" wrapText="1"/>
    </xf>
    <xf numFmtId="176" fontId="7" fillId="0" borderId="35" xfId="1" applyNumberFormat="1" applyFont="1" applyBorder="1" applyAlignment="1">
      <alignment horizontal="right" vertical="center" shrinkToFit="1"/>
    </xf>
    <xf numFmtId="176" fontId="7" fillId="0" borderId="17" xfId="1" applyNumberFormat="1" applyFont="1" applyBorder="1" applyAlignment="1">
      <alignment horizontal="right" vertical="center" shrinkToFit="1"/>
    </xf>
  </cellXfs>
  <cellStyles count="7">
    <cellStyle name="パーセント 3" xfId="5" xr:uid="{98D23B9B-CF89-4291-BBAA-7B9D408416FB}"/>
    <cellStyle name="桁区切り 2" xfId="6" xr:uid="{118B4F2C-0554-4CC8-91A4-AA626A9822C2}"/>
    <cellStyle name="標準" xfId="0" builtinId="0"/>
    <cellStyle name="標準 2" xfId="4" xr:uid="{6F2B81C6-1978-4084-B5E1-C089679D6219}"/>
    <cellStyle name="標準 3" xfId="2" xr:uid="{00000000-0005-0000-0000-000001000000}"/>
    <cellStyle name="標準 4" xfId="1" xr:uid="{00000000-0005-0000-0000-000002000000}"/>
    <cellStyle name="標準 6" xfId="3" xr:uid="{6964BF1F-46C9-4A88-8243-8302964B09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66"/>
  <dimension ref="A1:W266"/>
  <sheetViews>
    <sheetView tabSelected="1" zoomScale="85" zoomScaleNormal="85" workbookViewId="0"/>
  </sheetViews>
  <sheetFormatPr defaultColWidth="8.875" defaultRowHeight="13.5" x14ac:dyDescent="0.15"/>
  <cols>
    <col min="1" max="1" width="3.625" style="4" customWidth="1"/>
    <col min="2" max="2" width="10" style="3" customWidth="1"/>
    <col min="3" max="3" width="17.5" style="4" customWidth="1"/>
    <col min="4" max="4" width="6.5" style="10" customWidth="1"/>
    <col min="5" max="5" width="6.5" style="13" customWidth="1"/>
    <col min="6" max="6" width="6.5" style="10" customWidth="1"/>
    <col min="7" max="7" width="6.5" style="13" customWidth="1"/>
    <col min="8" max="8" width="6.5" style="10" customWidth="1"/>
    <col min="9" max="9" width="6.5" style="13" customWidth="1"/>
    <col min="10" max="10" width="6.5" style="10" customWidth="1"/>
    <col min="11" max="11" width="6.5" style="13" customWidth="1"/>
    <col min="12" max="12" width="6.5" style="10" customWidth="1"/>
    <col min="13" max="13" width="6.5" style="13" customWidth="1"/>
    <col min="14" max="14" width="6.5" style="10" customWidth="1"/>
    <col min="15" max="15" width="6.5" style="13" customWidth="1"/>
    <col min="16" max="16" width="6.5" style="10" customWidth="1"/>
    <col min="17" max="20" width="6.5" style="13" customWidth="1"/>
    <col min="21" max="21" width="6.5" style="10" customWidth="1"/>
    <col min="22" max="22" width="8" style="13" customWidth="1"/>
    <col min="23" max="23" width="6.5" style="10" customWidth="1"/>
    <col min="24" max="16384" width="8.875" style="4"/>
  </cols>
  <sheetData>
    <row r="1" spans="1:23" ht="17.25" x14ac:dyDescent="0.15">
      <c r="A1" s="1" t="s">
        <v>79</v>
      </c>
    </row>
    <row r="2" spans="1:23" ht="17.25" x14ac:dyDescent="0.15">
      <c r="A2" s="1"/>
    </row>
    <row r="3" spans="1:23" ht="17.25" customHeight="1" x14ac:dyDescent="0.15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14" t="s">
        <v>45</v>
      </c>
    </row>
    <row r="4" spans="1:23" ht="15.75" customHeight="1" x14ac:dyDescent="0.15">
      <c r="A4" s="15"/>
      <c r="B4" s="16"/>
      <c r="C4" s="6" t="s">
        <v>46</v>
      </c>
      <c r="D4" s="126" t="s">
        <v>80</v>
      </c>
      <c r="E4" s="127"/>
      <c r="F4" s="130" t="s">
        <v>81</v>
      </c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8"/>
      <c r="V4" s="126" t="s">
        <v>82</v>
      </c>
      <c r="W4" s="127"/>
    </row>
    <row r="5" spans="1:23" s="18" customFormat="1" ht="34.5" customHeight="1" x14ac:dyDescent="0.15">
      <c r="A5" s="131" t="s">
        <v>0</v>
      </c>
      <c r="B5" s="132"/>
      <c r="C5" s="17" t="s">
        <v>83</v>
      </c>
      <c r="D5" s="128"/>
      <c r="E5" s="129"/>
      <c r="F5" s="120" t="s">
        <v>84</v>
      </c>
      <c r="G5" s="121"/>
      <c r="H5" s="120" t="s">
        <v>85</v>
      </c>
      <c r="I5" s="121"/>
      <c r="J5" s="120" t="s">
        <v>86</v>
      </c>
      <c r="K5" s="121"/>
      <c r="L5" s="120" t="s">
        <v>87</v>
      </c>
      <c r="M5" s="121"/>
      <c r="N5" s="120" t="s">
        <v>88</v>
      </c>
      <c r="O5" s="121"/>
      <c r="P5" s="120" t="s">
        <v>89</v>
      </c>
      <c r="Q5" s="121"/>
      <c r="R5" s="120" t="s">
        <v>90</v>
      </c>
      <c r="S5" s="121"/>
      <c r="T5" s="109" t="s">
        <v>91</v>
      </c>
      <c r="U5" s="122"/>
      <c r="V5" s="128"/>
      <c r="W5" s="129"/>
    </row>
    <row r="6" spans="1:23" ht="25.5" customHeight="1" x14ac:dyDescent="0.15">
      <c r="A6" s="123" t="s">
        <v>92</v>
      </c>
      <c r="B6" s="112" t="s">
        <v>93</v>
      </c>
      <c r="C6" s="57" t="s">
        <v>94</v>
      </c>
      <c r="D6" s="30"/>
      <c r="E6" s="35"/>
      <c r="F6" s="30">
        <v>154</v>
      </c>
      <c r="G6" s="35">
        <v>33.333333333333329</v>
      </c>
      <c r="H6" s="30">
        <v>135.28571428571428</v>
      </c>
      <c r="I6" s="35">
        <v>14.285714285714285</v>
      </c>
      <c r="J6" s="30">
        <v>930.92</v>
      </c>
      <c r="K6" s="35">
        <v>38.636363636363633</v>
      </c>
      <c r="L6" s="30">
        <v>401.31578947368416</v>
      </c>
      <c r="M6" s="35">
        <v>35.714285714285715</v>
      </c>
      <c r="N6" s="30">
        <v>114.61818181818182</v>
      </c>
      <c r="O6" s="35">
        <v>20</v>
      </c>
      <c r="P6" s="30">
        <v>49.428571428571423</v>
      </c>
      <c r="Q6" s="35">
        <v>36.363636363636367</v>
      </c>
      <c r="R6" s="30">
        <v>8.6666666666666661</v>
      </c>
      <c r="S6" s="35">
        <v>33.333333333333336</v>
      </c>
      <c r="T6" s="30">
        <v>18.2</v>
      </c>
      <c r="U6" s="35">
        <v>41.17647058823529</v>
      </c>
      <c r="V6" s="30">
        <v>1812.4349236728183</v>
      </c>
      <c r="W6" s="35">
        <v>31.13965463003716</v>
      </c>
    </row>
    <row r="7" spans="1:23" ht="25.5" customHeight="1" x14ac:dyDescent="0.15">
      <c r="A7" s="124"/>
      <c r="B7" s="111"/>
      <c r="C7" s="58" t="s">
        <v>95</v>
      </c>
      <c r="D7" s="31"/>
      <c r="E7" s="37"/>
      <c r="F7" s="31"/>
      <c r="G7" s="37"/>
      <c r="H7" s="31"/>
      <c r="I7" s="37"/>
      <c r="J7" s="31">
        <v>273.8</v>
      </c>
      <c r="K7" s="37">
        <v>11.363636363636363</v>
      </c>
      <c r="L7" s="31">
        <v>120.39473684210526</v>
      </c>
      <c r="M7" s="37">
        <v>10.714285714285715</v>
      </c>
      <c r="N7" s="31">
        <v>171.92727272727274</v>
      </c>
      <c r="O7" s="37">
        <v>30</v>
      </c>
      <c r="P7" s="31">
        <v>41.19047619047619</v>
      </c>
      <c r="Q7" s="37">
        <v>30.303030303030305</v>
      </c>
      <c r="R7" s="31">
        <v>4.333333333333333</v>
      </c>
      <c r="S7" s="37">
        <v>16.666666666666668</v>
      </c>
      <c r="T7" s="31">
        <v>13</v>
      </c>
      <c r="U7" s="37">
        <v>29.411764705882348</v>
      </c>
      <c r="V7" s="31">
        <v>624.64581909318747</v>
      </c>
      <c r="W7" s="37">
        <v>10.732112264335225</v>
      </c>
    </row>
    <row r="8" spans="1:23" ht="25.5" customHeight="1" x14ac:dyDescent="0.15">
      <c r="A8" s="124"/>
      <c r="B8" s="111"/>
      <c r="C8" s="58" t="s">
        <v>96</v>
      </c>
      <c r="D8" s="31">
        <v>99</v>
      </c>
      <c r="E8" s="37">
        <v>100</v>
      </c>
      <c r="F8" s="31"/>
      <c r="G8" s="37"/>
      <c r="H8" s="31">
        <v>270.57142857142856</v>
      </c>
      <c r="I8" s="37">
        <v>28.571428571428569</v>
      </c>
      <c r="J8" s="31">
        <v>438.08</v>
      </c>
      <c r="K8" s="37">
        <v>18.18181818181818</v>
      </c>
      <c r="L8" s="31">
        <v>240.78947368421052</v>
      </c>
      <c r="M8" s="37">
        <v>21.428571428571431</v>
      </c>
      <c r="N8" s="31">
        <v>171.92727272727274</v>
      </c>
      <c r="O8" s="37">
        <v>30</v>
      </c>
      <c r="P8" s="31">
        <v>24.714285714285712</v>
      </c>
      <c r="Q8" s="37">
        <v>18.181818181818183</v>
      </c>
      <c r="R8" s="31">
        <v>8.6666666666666661</v>
      </c>
      <c r="S8" s="37">
        <v>33.333333333333336</v>
      </c>
      <c r="T8" s="31">
        <v>5.2</v>
      </c>
      <c r="U8" s="37">
        <v>11.76470588235294</v>
      </c>
      <c r="V8" s="31">
        <v>1258.9491273638646</v>
      </c>
      <c r="W8" s="37">
        <v>21.630150970305625</v>
      </c>
    </row>
    <row r="9" spans="1:23" ht="25.5" customHeight="1" x14ac:dyDescent="0.15">
      <c r="A9" s="124"/>
      <c r="B9" s="111"/>
      <c r="C9" s="58" t="s">
        <v>97</v>
      </c>
      <c r="D9" s="31"/>
      <c r="E9" s="37"/>
      <c r="F9" s="31">
        <v>154</v>
      </c>
      <c r="G9" s="37">
        <v>33.333333333333329</v>
      </c>
      <c r="H9" s="31">
        <v>541.14285714285711</v>
      </c>
      <c r="I9" s="37">
        <v>57.142857142857139</v>
      </c>
      <c r="J9" s="31">
        <v>602.36</v>
      </c>
      <c r="K9" s="37">
        <v>25</v>
      </c>
      <c r="L9" s="31">
        <v>361.18421052631578</v>
      </c>
      <c r="M9" s="37">
        <v>32.142857142857146</v>
      </c>
      <c r="N9" s="31">
        <v>114.61818181818182</v>
      </c>
      <c r="O9" s="37">
        <v>20</v>
      </c>
      <c r="P9" s="31">
        <v>20.595238095238095</v>
      </c>
      <c r="Q9" s="37">
        <v>15.151515151515152</v>
      </c>
      <c r="R9" s="31">
        <v>4.333333333333333</v>
      </c>
      <c r="S9" s="37">
        <v>16.666666666666668</v>
      </c>
      <c r="T9" s="31">
        <v>7.8000000000000007</v>
      </c>
      <c r="U9" s="37">
        <v>17.647058823529413</v>
      </c>
      <c r="V9" s="31">
        <v>1806.0338209159258</v>
      </c>
      <c r="W9" s="37">
        <v>31.029676541170346</v>
      </c>
    </row>
    <row r="10" spans="1:23" ht="25.5" customHeight="1" x14ac:dyDescent="0.15">
      <c r="A10" s="124"/>
      <c r="B10" s="111"/>
      <c r="C10" s="58" t="s">
        <v>98</v>
      </c>
      <c r="D10" s="31"/>
      <c r="E10" s="37"/>
      <c r="F10" s="31">
        <v>154</v>
      </c>
      <c r="G10" s="37">
        <v>33.333333333333329</v>
      </c>
      <c r="H10" s="31"/>
      <c r="I10" s="37"/>
      <c r="J10" s="31">
        <v>109.52</v>
      </c>
      <c r="K10" s="37">
        <v>4.545454545454545</v>
      </c>
      <c r="L10" s="31"/>
      <c r="M10" s="37"/>
      <c r="N10" s="31"/>
      <c r="O10" s="37"/>
      <c r="P10" s="31"/>
      <c r="Q10" s="37"/>
      <c r="R10" s="31"/>
      <c r="S10" s="37"/>
      <c r="T10" s="31"/>
      <c r="U10" s="37"/>
      <c r="V10" s="31">
        <v>263.52</v>
      </c>
      <c r="W10" s="37">
        <v>4.5275676830804263</v>
      </c>
    </row>
    <row r="11" spans="1:23" ht="25.5" customHeight="1" x14ac:dyDescent="0.15">
      <c r="A11" s="124"/>
      <c r="B11" s="111"/>
      <c r="C11" s="59" t="s">
        <v>99</v>
      </c>
      <c r="D11" s="32"/>
      <c r="E11" s="39"/>
      <c r="F11" s="32"/>
      <c r="G11" s="39"/>
      <c r="H11" s="32"/>
      <c r="I11" s="39"/>
      <c r="J11" s="32">
        <v>54.76</v>
      </c>
      <c r="K11" s="39">
        <v>2.2727272727272725</v>
      </c>
      <c r="L11" s="32"/>
      <c r="M11" s="39"/>
      <c r="N11" s="32"/>
      <c r="O11" s="39"/>
      <c r="P11" s="32"/>
      <c r="Q11" s="39"/>
      <c r="R11" s="32"/>
      <c r="S11" s="39"/>
      <c r="T11" s="32"/>
      <c r="U11" s="39"/>
      <c r="V11" s="32">
        <v>54.76</v>
      </c>
      <c r="W11" s="39">
        <v>0.94083791107120596</v>
      </c>
    </row>
    <row r="12" spans="1:23" ht="25.5" customHeight="1" x14ac:dyDescent="0.15">
      <c r="A12" s="125"/>
      <c r="B12" s="19"/>
      <c r="C12" s="7" t="s">
        <v>47</v>
      </c>
      <c r="D12" s="33">
        <v>99</v>
      </c>
      <c r="E12" s="41">
        <v>100</v>
      </c>
      <c r="F12" s="33">
        <v>462</v>
      </c>
      <c r="G12" s="41">
        <v>99.999999999999986</v>
      </c>
      <c r="H12" s="33">
        <v>947</v>
      </c>
      <c r="I12" s="41">
        <v>100</v>
      </c>
      <c r="J12" s="33">
        <v>2409.44</v>
      </c>
      <c r="K12" s="41">
        <v>100</v>
      </c>
      <c r="L12" s="33">
        <v>1123.6842105263156</v>
      </c>
      <c r="M12" s="41">
        <v>100</v>
      </c>
      <c r="N12" s="33">
        <v>573.09090909090912</v>
      </c>
      <c r="O12" s="41">
        <v>100</v>
      </c>
      <c r="P12" s="33">
        <v>135.92857142857142</v>
      </c>
      <c r="Q12" s="41">
        <v>100.00000000000001</v>
      </c>
      <c r="R12" s="33">
        <v>25.999999999999996</v>
      </c>
      <c r="S12" s="41">
        <v>100.00000000000001</v>
      </c>
      <c r="T12" s="33">
        <v>44.2</v>
      </c>
      <c r="U12" s="41">
        <v>100</v>
      </c>
      <c r="V12" s="33">
        <v>5820.3436910457967</v>
      </c>
      <c r="W12" s="41">
        <v>99.999999999999972</v>
      </c>
    </row>
    <row r="13" spans="1:23" ht="25.5" customHeight="1" x14ac:dyDescent="0.15">
      <c r="A13" s="113" t="s">
        <v>48</v>
      </c>
      <c r="B13" s="112" t="s">
        <v>49</v>
      </c>
      <c r="C13" s="57" t="s">
        <v>94</v>
      </c>
      <c r="D13" s="30">
        <v>168.41666666666666</v>
      </c>
      <c r="E13" s="35">
        <v>8.3333333333333339</v>
      </c>
      <c r="F13" s="30">
        <v>1551.75</v>
      </c>
      <c r="G13" s="35">
        <v>27.27272727272727</v>
      </c>
      <c r="H13" s="30">
        <v>1741.7796610169491</v>
      </c>
      <c r="I13" s="35">
        <v>36.170212765957451</v>
      </c>
      <c r="J13" s="30">
        <v>2335.6578947368421</v>
      </c>
      <c r="K13" s="35">
        <v>24.590163934426233</v>
      </c>
      <c r="L13" s="30">
        <v>774.1219512195122</v>
      </c>
      <c r="M13" s="35">
        <v>25.757575757575758</v>
      </c>
      <c r="N13" s="30">
        <v>301.83050847457628</v>
      </c>
      <c r="O13" s="35">
        <v>34.782608695652172</v>
      </c>
      <c r="P13" s="30">
        <v>22.53125</v>
      </c>
      <c r="Q13" s="35">
        <v>36.84210526315789</v>
      </c>
      <c r="R13" s="30">
        <v>3.6</v>
      </c>
      <c r="S13" s="35">
        <v>25</v>
      </c>
      <c r="T13" s="30">
        <v>2.5</v>
      </c>
      <c r="U13" s="35">
        <v>12.5</v>
      </c>
      <c r="V13" s="30">
        <v>6902.1879321145461</v>
      </c>
      <c r="W13" s="35">
        <v>26.553684438555841</v>
      </c>
    </row>
    <row r="14" spans="1:23" ht="25.5" customHeight="1" x14ac:dyDescent="0.15">
      <c r="A14" s="106"/>
      <c r="B14" s="111"/>
      <c r="C14" s="58" t="s">
        <v>95</v>
      </c>
      <c r="D14" s="31">
        <v>336.83333333333331</v>
      </c>
      <c r="E14" s="37">
        <v>16.666666666666668</v>
      </c>
      <c r="F14" s="31">
        <v>905.1875</v>
      </c>
      <c r="G14" s="37">
        <v>15.909090909090908</v>
      </c>
      <c r="H14" s="31">
        <v>922.11864406779659</v>
      </c>
      <c r="I14" s="37">
        <v>19.148936170212767</v>
      </c>
      <c r="J14" s="31">
        <v>1712.8157894736842</v>
      </c>
      <c r="K14" s="37">
        <v>18.032786885245905</v>
      </c>
      <c r="L14" s="31">
        <v>273.21951219512198</v>
      </c>
      <c r="M14" s="37">
        <v>9.0909090909090917</v>
      </c>
      <c r="N14" s="31">
        <v>113.1864406779661</v>
      </c>
      <c r="O14" s="37">
        <v>13.043478260869565</v>
      </c>
      <c r="P14" s="31">
        <v>19.3125</v>
      </c>
      <c r="Q14" s="37">
        <v>31.578947368421051</v>
      </c>
      <c r="R14" s="31">
        <v>3.6</v>
      </c>
      <c r="S14" s="37">
        <v>25</v>
      </c>
      <c r="T14" s="31">
        <v>15</v>
      </c>
      <c r="U14" s="37">
        <v>75</v>
      </c>
      <c r="V14" s="31">
        <v>4301.2737197479019</v>
      </c>
      <c r="W14" s="37">
        <v>16.547602899454578</v>
      </c>
    </row>
    <row r="15" spans="1:23" ht="25.5" customHeight="1" x14ac:dyDescent="0.15">
      <c r="A15" s="106"/>
      <c r="B15" s="111"/>
      <c r="C15" s="58" t="s">
        <v>96</v>
      </c>
      <c r="D15" s="31">
        <v>673.66666666666663</v>
      </c>
      <c r="E15" s="37">
        <v>33.333333333333336</v>
      </c>
      <c r="F15" s="31">
        <v>1293.125</v>
      </c>
      <c r="G15" s="37">
        <v>22.727272727272727</v>
      </c>
      <c r="H15" s="31">
        <v>819.66101694915255</v>
      </c>
      <c r="I15" s="37">
        <v>17.021276595744684</v>
      </c>
      <c r="J15" s="31">
        <v>2802.7894736842109</v>
      </c>
      <c r="K15" s="37">
        <v>29.508196721311482</v>
      </c>
      <c r="L15" s="31">
        <v>1092.8780487804879</v>
      </c>
      <c r="M15" s="37">
        <v>36.363636363636367</v>
      </c>
      <c r="N15" s="31">
        <v>301.83050847457628</v>
      </c>
      <c r="O15" s="37">
        <v>34.782608695652172</v>
      </c>
      <c r="P15" s="31">
        <v>6.4375</v>
      </c>
      <c r="Q15" s="37">
        <v>10.526315789473683</v>
      </c>
      <c r="R15" s="31">
        <v>3.6</v>
      </c>
      <c r="S15" s="37">
        <v>25</v>
      </c>
      <c r="T15" s="31">
        <v>2.5</v>
      </c>
      <c r="U15" s="37">
        <v>12.5</v>
      </c>
      <c r="V15" s="31">
        <v>6996.4882145550946</v>
      </c>
      <c r="W15" s="37">
        <v>26.916470842957018</v>
      </c>
    </row>
    <row r="16" spans="1:23" ht="25.5" customHeight="1" x14ac:dyDescent="0.15">
      <c r="A16" s="106"/>
      <c r="B16" s="111"/>
      <c r="C16" s="58" t="s">
        <v>97</v>
      </c>
      <c r="D16" s="31"/>
      <c r="E16" s="37"/>
      <c r="F16" s="31">
        <v>1422.4375</v>
      </c>
      <c r="G16" s="37">
        <v>25</v>
      </c>
      <c r="H16" s="31">
        <v>922.11864406779659</v>
      </c>
      <c r="I16" s="37">
        <v>19.148936170212767</v>
      </c>
      <c r="J16" s="31">
        <v>1868.5263157894738</v>
      </c>
      <c r="K16" s="37">
        <v>19.672131147540988</v>
      </c>
      <c r="L16" s="31">
        <v>819.65853658536594</v>
      </c>
      <c r="M16" s="37">
        <v>27.272727272727277</v>
      </c>
      <c r="N16" s="31">
        <v>150.91525423728814</v>
      </c>
      <c r="O16" s="37">
        <v>17.391304347826086</v>
      </c>
      <c r="P16" s="31">
        <v>12.875</v>
      </c>
      <c r="Q16" s="37">
        <v>21.052631578947366</v>
      </c>
      <c r="R16" s="31">
        <v>3.6</v>
      </c>
      <c r="S16" s="37">
        <v>25</v>
      </c>
      <c r="T16" s="31"/>
      <c r="U16" s="37"/>
      <c r="V16" s="31">
        <v>5200.1312506799259</v>
      </c>
      <c r="W16" s="37">
        <v>20.005633811730281</v>
      </c>
    </row>
    <row r="17" spans="1:23" ht="25.5" customHeight="1" x14ac:dyDescent="0.15">
      <c r="A17" s="106"/>
      <c r="B17" s="111"/>
      <c r="C17" s="58" t="s">
        <v>98</v>
      </c>
      <c r="D17" s="31">
        <v>336.83333333333331</v>
      </c>
      <c r="E17" s="37">
        <v>16.666666666666668</v>
      </c>
      <c r="F17" s="31">
        <v>517.25</v>
      </c>
      <c r="G17" s="37">
        <v>9.0909090909090917</v>
      </c>
      <c r="H17" s="31">
        <v>409.83050847457628</v>
      </c>
      <c r="I17" s="37">
        <v>8.5106382978723421</v>
      </c>
      <c r="J17" s="31">
        <v>311.42105263157896</v>
      </c>
      <c r="K17" s="37">
        <v>3.2786885245901649</v>
      </c>
      <c r="L17" s="31">
        <v>45.536585365853661</v>
      </c>
      <c r="M17" s="37">
        <v>1.5151515151515151</v>
      </c>
      <c r="N17" s="31"/>
      <c r="O17" s="37"/>
      <c r="P17" s="31"/>
      <c r="Q17" s="37"/>
      <c r="R17" s="31"/>
      <c r="S17" s="37"/>
      <c r="T17" s="31"/>
      <c r="U17" s="37"/>
      <c r="V17" s="31">
        <v>1620.8714798053422</v>
      </c>
      <c r="W17" s="37">
        <v>6.2357197766158734</v>
      </c>
    </row>
    <row r="18" spans="1:23" ht="25.5" customHeight="1" x14ac:dyDescent="0.15">
      <c r="A18" s="106"/>
      <c r="B18" s="111"/>
      <c r="C18" s="59" t="s">
        <v>99</v>
      </c>
      <c r="D18" s="32">
        <v>505.25</v>
      </c>
      <c r="E18" s="39">
        <v>25.000000000000007</v>
      </c>
      <c r="F18" s="32"/>
      <c r="G18" s="39"/>
      <c r="H18" s="32"/>
      <c r="I18" s="39"/>
      <c r="J18" s="32">
        <v>467.13157894736844</v>
      </c>
      <c r="K18" s="39">
        <v>4.9180327868852469</v>
      </c>
      <c r="L18" s="32"/>
      <c r="M18" s="39"/>
      <c r="N18" s="32"/>
      <c r="O18" s="39"/>
      <c r="P18" s="32"/>
      <c r="Q18" s="39"/>
      <c r="R18" s="32"/>
      <c r="S18" s="39"/>
      <c r="T18" s="32"/>
      <c r="U18" s="39"/>
      <c r="V18" s="32">
        <v>972.38157894736844</v>
      </c>
      <c r="W18" s="39">
        <v>3.7408882306864131</v>
      </c>
    </row>
    <row r="19" spans="1:23" ht="25.5" customHeight="1" x14ac:dyDescent="0.15">
      <c r="A19" s="106"/>
      <c r="B19" s="19"/>
      <c r="C19" s="60" t="s">
        <v>47</v>
      </c>
      <c r="D19" s="33">
        <v>2020.9999999999998</v>
      </c>
      <c r="E19" s="41">
        <v>100</v>
      </c>
      <c r="F19" s="33">
        <v>5689.75</v>
      </c>
      <c r="G19" s="41">
        <v>100</v>
      </c>
      <c r="H19" s="33">
        <v>4815.5084745762706</v>
      </c>
      <c r="I19" s="41">
        <v>100.00000000000001</v>
      </c>
      <c r="J19" s="33">
        <v>9498.3421052631566</v>
      </c>
      <c r="K19" s="41">
        <v>100.00000000000003</v>
      </c>
      <c r="L19" s="33">
        <v>3005.4146341463415</v>
      </c>
      <c r="M19" s="41">
        <v>100.00000000000001</v>
      </c>
      <c r="N19" s="33">
        <v>867.76271186440681</v>
      </c>
      <c r="O19" s="41">
        <v>100</v>
      </c>
      <c r="P19" s="33">
        <v>61.15625</v>
      </c>
      <c r="Q19" s="41">
        <v>100</v>
      </c>
      <c r="R19" s="33">
        <v>14.4</v>
      </c>
      <c r="S19" s="41">
        <v>100</v>
      </c>
      <c r="T19" s="33">
        <v>20</v>
      </c>
      <c r="U19" s="41">
        <v>100</v>
      </c>
      <c r="V19" s="33">
        <v>25993.334175850177</v>
      </c>
      <c r="W19" s="41">
        <v>100</v>
      </c>
    </row>
    <row r="20" spans="1:23" ht="25.5" customHeight="1" x14ac:dyDescent="0.15">
      <c r="A20" s="20"/>
      <c r="B20" s="112" t="s">
        <v>2</v>
      </c>
      <c r="C20" s="57" t="s">
        <v>94</v>
      </c>
      <c r="D20" s="30">
        <v>14.5</v>
      </c>
      <c r="E20" s="35">
        <v>60.000000000000007</v>
      </c>
      <c r="F20" s="30">
        <v>122.20689655172414</v>
      </c>
      <c r="G20" s="35">
        <v>14.814814814814813</v>
      </c>
      <c r="H20" s="30">
        <v>118.83333333333333</v>
      </c>
      <c r="I20" s="35">
        <v>16.666666666666664</v>
      </c>
      <c r="J20" s="30">
        <v>232.33333333333331</v>
      </c>
      <c r="K20" s="35">
        <v>18.421052631578945</v>
      </c>
      <c r="L20" s="30">
        <v>111.84782608695652</v>
      </c>
      <c r="M20" s="35">
        <v>38.461538461538467</v>
      </c>
      <c r="N20" s="30">
        <v>22.451612903225804</v>
      </c>
      <c r="O20" s="35">
        <v>19.35483870967742</v>
      </c>
      <c r="P20" s="30">
        <v>4</v>
      </c>
      <c r="Q20" s="35">
        <v>40</v>
      </c>
      <c r="R20" s="30"/>
      <c r="S20" s="35"/>
      <c r="T20" s="30">
        <v>6</v>
      </c>
      <c r="U20" s="35">
        <v>100</v>
      </c>
      <c r="V20" s="30">
        <v>632.17300220857317</v>
      </c>
      <c r="W20" s="35">
        <v>19.474812841588687</v>
      </c>
    </row>
    <row r="21" spans="1:23" ht="25.5" customHeight="1" x14ac:dyDescent="0.15">
      <c r="A21" s="20"/>
      <c r="B21" s="111"/>
      <c r="C21" s="58" t="s">
        <v>95</v>
      </c>
      <c r="D21" s="31"/>
      <c r="E21" s="37"/>
      <c r="F21" s="31">
        <v>213.86206896551724</v>
      </c>
      <c r="G21" s="37">
        <v>25.925925925925924</v>
      </c>
      <c r="H21" s="31">
        <v>118.83333333333333</v>
      </c>
      <c r="I21" s="37">
        <v>16.666666666666664</v>
      </c>
      <c r="J21" s="31">
        <v>398.28571428571428</v>
      </c>
      <c r="K21" s="37">
        <v>31.578947368421051</v>
      </c>
      <c r="L21" s="31">
        <v>29.826086956521738</v>
      </c>
      <c r="M21" s="37">
        <v>10.256410256410257</v>
      </c>
      <c r="N21" s="31">
        <v>29.93548387096774</v>
      </c>
      <c r="O21" s="37">
        <v>25.806451612903224</v>
      </c>
      <c r="P21" s="31"/>
      <c r="Q21" s="37"/>
      <c r="R21" s="31"/>
      <c r="S21" s="37"/>
      <c r="T21" s="31"/>
      <c r="U21" s="37"/>
      <c r="V21" s="31">
        <v>790.74268741205435</v>
      </c>
      <c r="W21" s="37">
        <v>24.359733473913582</v>
      </c>
    </row>
    <row r="22" spans="1:23" ht="25.5" customHeight="1" x14ac:dyDescent="0.15">
      <c r="A22" s="20"/>
      <c r="B22" s="111"/>
      <c r="C22" s="58" t="s">
        <v>96</v>
      </c>
      <c r="D22" s="31"/>
      <c r="E22" s="37"/>
      <c r="F22" s="31">
        <v>91.65517241379311</v>
      </c>
      <c r="G22" s="37">
        <v>11.111111111111111</v>
      </c>
      <c r="H22" s="31">
        <v>118.83333333333333</v>
      </c>
      <c r="I22" s="37">
        <v>16.666666666666664</v>
      </c>
      <c r="J22" s="31">
        <v>232.33333333333331</v>
      </c>
      <c r="K22" s="37">
        <v>18.421052631578945</v>
      </c>
      <c r="L22" s="31">
        <v>67.108695652173907</v>
      </c>
      <c r="M22" s="37">
        <v>23.076923076923077</v>
      </c>
      <c r="N22" s="31">
        <v>29.93548387096774</v>
      </c>
      <c r="O22" s="37">
        <v>25.806451612903224</v>
      </c>
      <c r="P22" s="31">
        <v>2</v>
      </c>
      <c r="Q22" s="37">
        <v>20</v>
      </c>
      <c r="R22" s="31"/>
      <c r="S22" s="37"/>
      <c r="T22" s="31"/>
      <c r="U22" s="37"/>
      <c r="V22" s="31">
        <v>541.86601860360133</v>
      </c>
      <c r="W22" s="37">
        <v>16.692802857215785</v>
      </c>
    </row>
    <row r="23" spans="1:23" ht="25.5" customHeight="1" x14ac:dyDescent="0.15">
      <c r="A23" s="20"/>
      <c r="B23" s="111"/>
      <c r="C23" s="58" t="s">
        <v>97</v>
      </c>
      <c r="D23" s="31"/>
      <c r="E23" s="37"/>
      <c r="F23" s="31">
        <v>213.86206896551724</v>
      </c>
      <c r="G23" s="37">
        <v>25.925925925925924</v>
      </c>
      <c r="H23" s="31">
        <v>237.66666666666666</v>
      </c>
      <c r="I23" s="37">
        <v>33.333333333333329</v>
      </c>
      <c r="J23" s="31">
        <v>331.90476190476193</v>
      </c>
      <c r="K23" s="37">
        <v>26.315789473684216</v>
      </c>
      <c r="L23" s="31">
        <v>74.565217391304344</v>
      </c>
      <c r="M23" s="37">
        <v>25.641025641025639</v>
      </c>
      <c r="N23" s="31">
        <v>29.93548387096774</v>
      </c>
      <c r="O23" s="37">
        <v>25.806451612903224</v>
      </c>
      <c r="P23" s="31">
        <v>4</v>
      </c>
      <c r="Q23" s="37">
        <v>40</v>
      </c>
      <c r="R23" s="31"/>
      <c r="S23" s="37"/>
      <c r="T23" s="31"/>
      <c r="U23" s="37"/>
      <c r="V23" s="31">
        <v>891.93419879921794</v>
      </c>
      <c r="W23" s="37">
        <v>27.477053793727418</v>
      </c>
    </row>
    <row r="24" spans="1:23" ht="25.5" customHeight="1" x14ac:dyDescent="0.15">
      <c r="A24" s="20"/>
      <c r="B24" s="111"/>
      <c r="C24" s="58" t="s">
        <v>98</v>
      </c>
      <c r="D24" s="31"/>
      <c r="E24" s="37"/>
      <c r="F24" s="31">
        <v>91.65517241379311</v>
      </c>
      <c r="G24" s="37">
        <v>11.111111111111111</v>
      </c>
      <c r="H24" s="31">
        <v>89.125</v>
      </c>
      <c r="I24" s="37">
        <v>12.5</v>
      </c>
      <c r="J24" s="31">
        <v>33.19047619047619</v>
      </c>
      <c r="K24" s="37">
        <v>2.6315789473684212</v>
      </c>
      <c r="L24" s="31"/>
      <c r="M24" s="37"/>
      <c r="N24" s="31">
        <v>3.7419354838709675</v>
      </c>
      <c r="O24" s="37">
        <v>3.225806451612903</v>
      </c>
      <c r="P24" s="31"/>
      <c r="Q24" s="37"/>
      <c r="R24" s="31"/>
      <c r="S24" s="37"/>
      <c r="T24" s="31"/>
      <c r="U24" s="37"/>
      <c r="V24" s="31">
        <v>217.71258408814026</v>
      </c>
      <c r="W24" s="37">
        <v>6.7068853202565188</v>
      </c>
    </row>
    <row r="25" spans="1:23" ht="25.5" customHeight="1" x14ac:dyDescent="0.15">
      <c r="A25" s="20"/>
      <c r="B25" s="111"/>
      <c r="C25" s="59" t="s">
        <v>99</v>
      </c>
      <c r="D25" s="32">
        <v>9.6666666666666661</v>
      </c>
      <c r="E25" s="39">
        <v>40</v>
      </c>
      <c r="F25" s="32">
        <v>91.65517241379311</v>
      </c>
      <c r="G25" s="39">
        <v>11.111111111111111</v>
      </c>
      <c r="H25" s="32">
        <v>29.708333333333332</v>
      </c>
      <c r="I25" s="39">
        <v>4.1666666666666661</v>
      </c>
      <c r="J25" s="32">
        <v>33.19047619047619</v>
      </c>
      <c r="K25" s="39">
        <v>2.6315789473684212</v>
      </c>
      <c r="L25" s="32">
        <v>7.4565217391304346</v>
      </c>
      <c r="M25" s="39">
        <v>2.5641025641025643</v>
      </c>
      <c r="N25" s="32"/>
      <c r="O25" s="39"/>
      <c r="P25" s="32"/>
      <c r="Q25" s="39"/>
      <c r="R25" s="32"/>
      <c r="S25" s="39"/>
      <c r="T25" s="32"/>
      <c r="U25" s="39"/>
      <c r="V25" s="32">
        <v>171.67717034339972</v>
      </c>
      <c r="W25" s="39">
        <v>5.2887117132980102</v>
      </c>
    </row>
    <row r="26" spans="1:23" ht="25.5" customHeight="1" x14ac:dyDescent="0.15">
      <c r="A26" s="8"/>
      <c r="B26" s="19"/>
      <c r="C26" s="60" t="s">
        <v>47</v>
      </c>
      <c r="D26" s="33">
        <v>24.166666666666664</v>
      </c>
      <c r="E26" s="41">
        <v>100</v>
      </c>
      <c r="F26" s="33">
        <v>824.89655172413802</v>
      </c>
      <c r="G26" s="41">
        <v>100</v>
      </c>
      <c r="H26" s="33">
        <v>713</v>
      </c>
      <c r="I26" s="41">
        <v>99.999999999999986</v>
      </c>
      <c r="J26" s="33">
        <v>1261.2380952380952</v>
      </c>
      <c r="K26" s="41">
        <v>100.00000000000001</v>
      </c>
      <c r="L26" s="33">
        <v>290.80434782608694</v>
      </c>
      <c r="M26" s="41">
        <v>100</v>
      </c>
      <c r="N26" s="33">
        <v>115.99999999999999</v>
      </c>
      <c r="O26" s="41">
        <v>100</v>
      </c>
      <c r="P26" s="33">
        <v>10</v>
      </c>
      <c r="Q26" s="41">
        <v>100</v>
      </c>
      <c r="R26" s="33"/>
      <c r="S26" s="41"/>
      <c r="T26" s="33">
        <v>6</v>
      </c>
      <c r="U26" s="41">
        <v>100</v>
      </c>
      <c r="V26" s="33">
        <v>3246.1056614549866</v>
      </c>
      <c r="W26" s="41">
        <v>100</v>
      </c>
    </row>
    <row r="27" spans="1:23" ht="25.5" customHeight="1" x14ac:dyDescent="0.15">
      <c r="A27" s="20"/>
      <c r="B27" s="112" t="s">
        <v>3</v>
      </c>
      <c r="C27" s="57" t="s">
        <v>94</v>
      </c>
      <c r="D27" s="30"/>
      <c r="E27" s="35"/>
      <c r="F27" s="30"/>
      <c r="G27" s="35"/>
      <c r="H27" s="30"/>
      <c r="I27" s="35"/>
      <c r="J27" s="30"/>
      <c r="K27" s="35"/>
      <c r="L27" s="30">
        <v>9</v>
      </c>
      <c r="M27" s="35">
        <v>33.333333333333329</v>
      </c>
      <c r="N27" s="30">
        <v>8</v>
      </c>
      <c r="O27" s="35">
        <v>100</v>
      </c>
      <c r="P27" s="30"/>
      <c r="Q27" s="35"/>
      <c r="R27" s="30"/>
      <c r="S27" s="35"/>
      <c r="T27" s="30"/>
      <c r="U27" s="35"/>
      <c r="V27" s="30">
        <v>17</v>
      </c>
      <c r="W27" s="35">
        <v>12.623762376237623</v>
      </c>
    </row>
    <row r="28" spans="1:23" ht="25.5" customHeight="1" x14ac:dyDescent="0.15">
      <c r="A28" s="20"/>
      <c r="B28" s="111"/>
      <c r="C28" s="58" t="s">
        <v>95</v>
      </c>
      <c r="D28" s="31"/>
      <c r="E28" s="37"/>
      <c r="F28" s="31"/>
      <c r="G28" s="37"/>
      <c r="H28" s="31"/>
      <c r="I28" s="37"/>
      <c r="J28" s="31"/>
      <c r="K28" s="37"/>
      <c r="L28" s="31"/>
      <c r="M28" s="37"/>
      <c r="N28" s="31"/>
      <c r="O28" s="37"/>
      <c r="P28" s="31"/>
      <c r="Q28" s="37"/>
      <c r="R28" s="31"/>
      <c r="S28" s="37"/>
      <c r="T28" s="31"/>
      <c r="U28" s="37"/>
      <c r="V28" s="31"/>
      <c r="W28" s="37"/>
    </row>
    <row r="29" spans="1:23" ht="25.5" customHeight="1" x14ac:dyDescent="0.15">
      <c r="A29" s="20"/>
      <c r="B29" s="111"/>
      <c r="C29" s="58" t="s">
        <v>96</v>
      </c>
      <c r="D29" s="31"/>
      <c r="E29" s="37"/>
      <c r="F29" s="31"/>
      <c r="G29" s="37"/>
      <c r="H29" s="31">
        <v>69</v>
      </c>
      <c r="I29" s="37">
        <v>100</v>
      </c>
      <c r="J29" s="31">
        <v>15.333333333333334</v>
      </c>
      <c r="K29" s="37">
        <v>50</v>
      </c>
      <c r="L29" s="31">
        <v>18</v>
      </c>
      <c r="M29" s="37">
        <v>66.666666666666657</v>
      </c>
      <c r="N29" s="31"/>
      <c r="O29" s="37"/>
      <c r="P29" s="31"/>
      <c r="Q29" s="37"/>
      <c r="R29" s="31"/>
      <c r="S29" s="37"/>
      <c r="T29" s="31"/>
      <c r="U29" s="37"/>
      <c r="V29" s="31">
        <v>102.33333333333333</v>
      </c>
      <c r="W29" s="37">
        <v>75.990099009900987</v>
      </c>
    </row>
    <row r="30" spans="1:23" ht="25.5" customHeight="1" x14ac:dyDescent="0.15">
      <c r="A30" s="20"/>
      <c r="B30" s="111"/>
      <c r="C30" s="58" t="s">
        <v>97</v>
      </c>
      <c r="D30" s="31"/>
      <c r="E30" s="37"/>
      <c r="F30" s="31"/>
      <c r="G30" s="37"/>
      <c r="H30" s="31"/>
      <c r="I30" s="37"/>
      <c r="J30" s="31">
        <v>15.333333333333334</v>
      </c>
      <c r="K30" s="37">
        <v>50</v>
      </c>
      <c r="L30" s="31"/>
      <c r="M30" s="37"/>
      <c r="N30" s="31"/>
      <c r="O30" s="37"/>
      <c r="P30" s="31"/>
      <c r="Q30" s="37"/>
      <c r="R30" s="31"/>
      <c r="S30" s="37"/>
      <c r="T30" s="31"/>
      <c r="U30" s="37"/>
      <c r="V30" s="31">
        <v>15.333333333333334</v>
      </c>
      <c r="W30" s="37">
        <v>11.386138613861387</v>
      </c>
    </row>
    <row r="31" spans="1:23" ht="25.5" customHeight="1" x14ac:dyDescent="0.15">
      <c r="A31" s="20"/>
      <c r="B31" s="111"/>
      <c r="C31" s="58" t="s">
        <v>98</v>
      </c>
      <c r="D31" s="31"/>
      <c r="E31" s="37"/>
      <c r="F31" s="31"/>
      <c r="G31" s="37"/>
      <c r="H31" s="31"/>
      <c r="I31" s="37"/>
      <c r="J31" s="31"/>
      <c r="K31" s="37"/>
      <c r="L31" s="31"/>
      <c r="M31" s="37"/>
      <c r="N31" s="31"/>
      <c r="O31" s="37"/>
      <c r="P31" s="31"/>
      <c r="Q31" s="37"/>
      <c r="R31" s="31"/>
      <c r="S31" s="37"/>
      <c r="T31" s="31"/>
      <c r="U31" s="37"/>
      <c r="V31" s="31"/>
      <c r="W31" s="37"/>
    </row>
    <row r="32" spans="1:23" ht="25.5" customHeight="1" x14ac:dyDescent="0.15">
      <c r="A32" s="20"/>
      <c r="B32" s="111"/>
      <c r="C32" s="59" t="s">
        <v>99</v>
      </c>
      <c r="D32" s="32"/>
      <c r="E32" s="39"/>
      <c r="F32" s="32"/>
      <c r="G32" s="39"/>
      <c r="H32" s="32"/>
      <c r="I32" s="39"/>
      <c r="J32" s="32"/>
      <c r="K32" s="39"/>
      <c r="L32" s="32"/>
      <c r="M32" s="39"/>
      <c r="N32" s="32"/>
      <c r="O32" s="39"/>
      <c r="P32" s="32"/>
      <c r="Q32" s="39"/>
      <c r="R32" s="32"/>
      <c r="S32" s="39"/>
      <c r="T32" s="32"/>
      <c r="U32" s="39"/>
      <c r="V32" s="32"/>
      <c r="W32" s="39"/>
    </row>
    <row r="33" spans="1:23" ht="25.5" customHeight="1" x14ac:dyDescent="0.15">
      <c r="A33" s="8"/>
      <c r="B33" s="19"/>
      <c r="C33" s="60" t="s">
        <v>47</v>
      </c>
      <c r="D33" s="33"/>
      <c r="E33" s="41"/>
      <c r="F33" s="33"/>
      <c r="G33" s="41"/>
      <c r="H33" s="33">
        <v>69</v>
      </c>
      <c r="I33" s="41">
        <v>100</v>
      </c>
      <c r="J33" s="33">
        <v>30.666666666666668</v>
      </c>
      <c r="K33" s="41">
        <v>100</v>
      </c>
      <c r="L33" s="33">
        <v>27</v>
      </c>
      <c r="M33" s="41">
        <v>99.999999999999986</v>
      </c>
      <c r="N33" s="33">
        <v>8</v>
      </c>
      <c r="O33" s="41">
        <v>100</v>
      </c>
      <c r="P33" s="33"/>
      <c r="Q33" s="41"/>
      <c r="R33" s="33"/>
      <c r="S33" s="41"/>
      <c r="T33" s="33"/>
      <c r="U33" s="41"/>
      <c r="V33" s="33">
        <v>134.66666666666666</v>
      </c>
      <c r="W33" s="41">
        <v>100</v>
      </c>
    </row>
    <row r="34" spans="1:23" ht="25.5" customHeight="1" x14ac:dyDescent="0.15">
      <c r="A34" s="20"/>
      <c r="B34" s="112" t="s">
        <v>50</v>
      </c>
      <c r="C34" s="57" t="s">
        <v>94</v>
      </c>
      <c r="D34" s="30"/>
      <c r="E34" s="35"/>
      <c r="F34" s="30">
        <v>259.60000000000002</v>
      </c>
      <c r="G34" s="35">
        <v>50</v>
      </c>
      <c r="H34" s="30">
        <v>61.5</v>
      </c>
      <c r="I34" s="35">
        <v>22.222222222222221</v>
      </c>
      <c r="J34" s="30">
        <v>180.76595744680853</v>
      </c>
      <c r="K34" s="35">
        <v>30</v>
      </c>
      <c r="L34" s="30">
        <v>31.276595744680851</v>
      </c>
      <c r="M34" s="35">
        <v>25</v>
      </c>
      <c r="N34" s="30">
        <v>8</v>
      </c>
      <c r="O34" s="35">
        <v>23.52941176470588</v>
      </c>
      <c r="P34" s="30"/>
      <c r="Q34" s="35"/>
      <c r="R34" s="30"/>
      <c r="S34" s="35"/>
      <c r="T34" s="30"/>
      <c r="U34" s="35"/>
      <c r="V34" s="30">
        <v>541.14255319148947</v>
      </c>
      <c r="W34" s="35">
        <v>30.736090558577096</v>
      </c>
    </row>
    <row r="35" spans="1:23" ht="25.5" customHeight="1" x14ac:dyDescent="0.15">
      <c r="A35" s="20"/>
      <c r="B35" s="111"/>
      <c r="C35" s="58" t="s">
        <v>95</v>
      </c>
      <c r="D35" s="31"/>
      <c r="E35" s="37"/>
      <c r="F35" s="31"/>
      <c r="G35" s="37"/>
      <c r="H35" s="31">
        <v>123</v>
      </c>
      <c r="I35" s="37">
        <v>44.444444444444443</v>
      </c>
      <c r="J35" s="31">
        <v>150.63829787234044</v>
      </c>
      <c r="K35" s="37">
        <v>25</v>
      </c>
      <c r="L35" s="31">
        <v>37.531914893617021</v>
      </c>
      <c r="M35" s="37">
        <v>30</v>
      </c>
      <c r="N35" s="31">
        <v>8</v>
      </c>
      <c r="O35" s="37">
        <v>23.52941176470588</v>
      </c>
      <c r="P35" s="31"/>
      <c r="Q35" s="37"/>
      <c r="R35" s="31"/>
      <c r="S35" s="37"/>
      <c r="T35" s="31"/>
      <c r="U35" s="37"/>
      <c r="V35" s="31">
        <v>319.17021276595744</v>
      </c>
      <c r="W35" s="37">
        <v>18.12839242694594</v>
      </c>
    </row>
    <row r="36" spans="1:23" ht="25.5" customHeight="1" x14ac:dyDescent="0.15">
      <c r="A36" s="20"/>
      <c r="B36" s="111"/>
      <c r="C36" s="58" t="s">
        <v>96</v>
      </c>
      <c r="D36" s="31"/>
      <c r="E36" s="37"/>
      <c r="F36" s="31"/>
      <c r="G36" s="37"/>
      <c r="H36" s="31">
        <v>30.75</v>
      </c>
      <c r="I36" s="37">
        <v>11.111111111111111</v>
      </c>
      <c r="J36" s="31">
        <v>120.51063829787235</v>
      </c>
      <c r="K36" s="37">
        <v>20</v>
      </c>
      <c r="L36" s="31">
        <v>34.404255319148938</v>
      </c>
      <c r="M36" s="37">
        <v>27.500000000000004</v>
      </c>
      <c r="N36" s="31">
        <v>12</v>
      </c>
      <c r="O36" s="37">
        <v>35.294117647058826</v>
      </c>
      <c r="P36" s="31"/>
      <c r="Q36" s="37"/>
      <c r="R36" s="31"/>
      <c r="S36" s="37"/>
      <c r="T36" s="31"/>
      <c r="U36" s="37"/>
      <c r="V36" s="31">
        <v>197.66489361702128</v>
      </c>
      <c r="W36" s="37">
        <v>11.227071378203753</v>
      </c>
    </row>
    <row r="37" spans="1:23" ht="25.5" customHeight="1" x14ac:dyDescent="0.15">
      <c r="A37" s="20"/>
      <c r="B37" s="111"/>
      <c r="C37" s="58" t="s">
        <v>97</v>
      </c>
      <c r="D37" s="31"/>
      <c r="E37" s="37"/>
      <c r="F37" s="31">
        <v>259.60000000000002</v>
      </c>
      <c r="G37" s="37">
        <v>50</v>
      </c>
      <c r="H37" s="31">
        <v>30.75</v>
      </c>
      <c r="I37" s="37">
        <v>11.111111111111111</v>
      </c>
      <c r="J37" s="31">
        <v>120.51063829787235</v>
      </c>
      <c r="K37" s="37">
        <v>20</v>
      </c>
      <c r="L37" s="31">
        <v>21.893617021276597</v>
      </c>
      <c r="M37" s="37">
        <v>17.5</v>
      </c>
      <c r="N37" s="31">
        <v>6</v>
      </c>
      <c r="O37" s="37">
        <v>17.647058823529413</v>
      </c>
      <c r="P37" s="31"/>
      <c r="Q37" s="37"/>
      <c r="R37" s="31"/>
      <c r="S37" s="37"/>
      <c r="T37" s="31"/>
      <c r="U37" s="37"/>
      <c r="V37" s="31">
        <v>438.75425531914897</v>
      </c>
      <c r="W37" s="37">
        <v>24.920587828321068</v>
      </c>
    </row>
    <row r="38" spans="1:23" ht="25.5" customHeight="1" x14ac:dyDescent="0.15">
      <c r="A38" s="20"/>
      <c r="B38" s="111"/>
      <c r="C38" s="58" t="s">
        <v>98</v>
      </c>
      <c r="D38" s="31">
        <v>203</v>
      </c>
      <c r="E38" s="37">
        <v>100</v>
      </c>
      <c r="F38" s="31"/>
      <c r="G38" s="37"/>
      <c r="H38" s="31"/>
      <c r="I38" s="37"/>
      <c r="J38" s="31">
        <v>30.127659574468087</v>
      </c>
      <c r="K38" s="37">
        <v>5</v>
      </c>
      <c r="L38" s="31"/>
      <c r="M38" s="37"/>
      <c r="N38" s="31"/>
      <c r="O38" s="37"/>
      <c r="P38" s="31"/>
      <c r="Q38" s="37"/>
      <c r="R38" s="31"/>
      <c r="S38" s="37"/>
      <c r="T38" s="31"/>
      <c r="U38" s="37"/>
      <c r="V38" s="31">
        <v>233.12765957446808</v>
      </c>
      <c r="W38" s="37">
        <v>13.241303634560806</v>
      </c>
    </row>
    <row r="39" spans="1:23" ht="25.5" customHeight="1" x14ac:dyDescent="0.15">
      <c r="A39" s="20"/>
      <c r="B39" s="111"/>
      <c r="C39" s="59" t="s">
        <v>99</v>
      </c>
      <c r="D39" s="32"/>
      <c r="E39" s="39"/>
      <c r="F39" s="32"/>
      <c r="G39" s="39"/>
      <c r="H39" s="32">
        <v>30.75</v>
      </c>
      <c r="I39" s="39">
        <v>11.111111111111111</v>
      </c>
      <c r="J39" s="32"/>
      <c r="K39" s="39"/>
      <c r="L39" s="32"/>
      <c r="M39" s="39"/>
      <c r="N39" s="32"/>
      <c r="O39" s="39"/>
      <c r="P39" s="32"/>
      <c r="Q39" s="39"/>
      <c r="R39" s="32"/>
      <c r="S39" s="39"/>
      <c r="T39" s="32"/>
      <c r="U39" s="39"/>
      <c r="V39" s="32">
        <v>30.75</v>
      </c>
      <c r="W39" s="39">
        <v>1.7465541733913483</v>
      </c>
    </row>
    <row r="40" spans="1:23" ht="25.5" customHeight="1" x14ac:dyDescent="0.15">
      <c r="A40" s="8"/>
      <c r="B40" s="19"/>
      <c r="C40" s="60" t="s">
        <v>47</v>
      </c>
      <c r="D40" s="33">
        <v>203</v>
      </c>
      <c r="E40" s="41">
        <v>100</v>
      </c>
      <c r="F40" s="33">
        <v>519.20000000000005</v>
      </c>
      <c r="G40" s="41">
        <v>100</v>
      </c>
      <c r="H40" s="33">
        <v>276.75</v>
      </c>
      <c r="I40" s="41">
        <v>100</v>
      </c>
      <c r="J40" s="33">
        <v>602.55319148936178</v>
      </c>
      <c r="K40" s="41">
        <v>100</v>
      </c>
      <c r="L40" s="33">
        <v>125.1063829787234</v>
      </c>
      <c r="M40" s="41">
        <v>100</v>
      </c>
      <c r="N40" s="33">
        <v>34</v>
      </c>
      <c r="O40" s="41">
        <v>100</v>
      </c>
      <c r="P40" s="33"/>
      <c r="Q40" s="41"/>
      <c r="R40" s="33"/>
      <c r="S40" s="41"/>
      <c r="T40" s="33"/>
      <c r="U40" s="41"/>
      <c r="V40" s="33">
        <v>1760.6095744680852</v>
      </c>
      <c r="W40" s="41">
        <v>100.00000000000001</v>
      </c>
    </row>
    <row r="41" spans="1:23" ht="25.5" customHeight="1" x14ac:dyDescent="0.15">
      <c r="A41" s="20"/>
      <c r="B41" s="112" t="s">
        <v>51</v>
      </c>
      <c r="C41" s="57" t="s">
        <v>94</v>
      </c>
      <c r="D41" s="30"/>
      <c r="E41" s="35"/>
      <c r="F41" s="30">
        <v>89.538461538461547</v>
      </c>
      <c r="G41" s="35">
        <v>27.272727272727277</v>
      </c>
      <c r="H41" s="30">
        <v>47.555555555555557</v>
      </c>
      <c r="I41" s="35">
        <v>14.285714285714285</v>
      </c>
      <c r="J41" s="30">
        <v>107.18918918918918</v>
      </c>
      <c r="K41" s="35">
        <v>18.749999999999996</v>
      </c>
      <c r="L41" s="30">
        <v>39.5</v>
      </c>
      <c r="M41" s="35">
        <v>29.629629629629626</v>
      </c>
      <c r="N41" s="30">
        <v>5.333333333333333</v>
      </c>
      <c r="O41" s="35">
        <v>16.666666666666664</v>
      </c>
      <c r="P41" s="30"/>
      <c r="Q41" s="35"/>
      <c r="R41" s="30"/>
      <c r="S41" s="35"/>
      <c r="T41" s="30"/>
      <c r="U41" s="35"/>
      <c r="V41" s="30">
        <v>289.11653961653957</v>
      </c>
      <c r="W41" s="35">
        <v>19.75940073586899</v>
      </c>
    </row>
    <row r="42" spans="1:23" ht="25.5" customHeight="1" x14ac:dyDescent="0.15">
      <c r="A42" s="20"/>
      <c r="B42" s="111"/>
      <c r="C42" s="58" t="s">
        <v>95</v>
      </c>
      <c r="D42" s="31"/>
      <c r="E42" s="37"/>
      <c r="F42" s="31"/>
      <c r="G42" s="37"/>
      <c r="H42" s="31"/>
      <c r="I42" s="37"/>
      <c r="J42" s="31">
        <v>107.18918918918918</v>
      </c>
      <c r="K42" s="37">
        <v>18.749999999999996</v>
      </c>
      <c r="L42" s="31">
        <v>19.75</v>
      </c>
      <c r="M42" s="37">
        <v>14.814814814814813</v>
      </c>
      <c r="N42" s="31">
        <v>5.333333333333333</v>
      </c>
      <c r="O42" s="37">
        <v>16.666666666666664</v>
      </c>
      <c r="P42" s="31"/>
      <c r="Q42" s="37"/>
      <c r="R42" s="31"/>
      <c r="S42" s="37"/>
      <c r="T42" s="31"/>
      <c r="U42" s="37"/>
      <c r="V42" s="31">
        <v>132.27252252252251</v>
      </c>
      <c r="W42" s="37">
        <v>9.0400424075816534</v>
      </c>
    </row>
    <row r="43" spans="1:23" ht="25.5" customHeight="1" x14ac:dyDescent="0.15">
      <c r="A43" s="20"/>
      <c r="B43" s="111"/>
      <c r="C43" s="58" t="s">
        <v>96</v>
      </c>
      <c r="D43" s="31"/>
      <c r="E43" s="37"/>
      <c r="F43" s="31">
        <v>89.538461538461547</v>
      </c>
      <c r="G43" s="37">
        <v>27.272727272727277</v>
      </c>
      <c r="H43" s="31">
        <v>285.33333333333337</v>
      </c>
      <c r="I43" s="37">
        <v>85.714285714285722</v>
      </c>
      <c r="J43" s="31">
        <v>142.91891891891891</v>
      </c>
      <c r="K43" s="37">
        <v>24.999999999999993</v>
      </c>
      <c r="L43" s="31">
        <v>34.5625</v>
      </c>
      <c r="M43" s="37">
        <v>25.925925925925924</v>
      </c>
      <c r="N43" s="31">
        <v>5.333333333333333</v>
      </c>
      <c r="O43" s="37">
        <v>16.666666666666664</v>
      </c>
      <c r="P43" s="31"/>
      <c r="Q43" s="37"/>
      <c r="R43" s="31"/>
      <c r="S43" s="37"/>
      <c r="T43" s="31"/>
      <c r="U43" s="37"/>
      <c r="V43" s="31">
        <v>557.68654712404725</v>
      </c>
      <c r="W43" s="37">
        <v>38.114567863334848</v>
      </c>
    </row>
    <row r="44" spans="1:23" ht="25.5" customHeight="1" x14ac:dyDescent="0.15">
      <c r="A44" s="20"/>
      <c r="B44" s="111"/>
      <c r="C44" s="58" t="s">
        <v>97</v>
      </c>
      <c r="D44" s="31"/>
      <c r="E44" s="37"/>
      <c r="F44" s="31">
        <v>149.23076923076923</v>
      </c>
      <c r="G44" s="37">
        <v>45.454545454545453</v>
      </c>
      <c r="H44" s="31"/>
      <c r="I44" s="37"/>
      <c r="J44" s="31">
        <v>178.64864864864865</v>
      </c>
      <c r="K44" s="37">
        <v>31.249999999999993</v>
      </c>
      <c r="L44" s="31">
        <v>29.625</v>
      </c>
      <c r="M44" s="37">
        <v>22.222222222222221</v>
      </c>
      <c r="N44" s="31">
        <v>16</v>
      </c>
      <c r="O44" s="37">
        <v>50</v>
      </c>
      <c r="P44" s="31"/>
      <c r="Q44" s="37"/>
      <c r="R44" s="31"/>
      <c r="S44" s="37"/>
      <c r="T44" s="31"/>
      <c r="U44" s="37"/>
      <c r="V44" s="31">
        <v>373.50441787941787</v>
      </c>
      <c r="W44" s="37">
        <v>25.52681171158665</v>
      </c>
    </row>
    <row r="45" spans="1:23" ht="25.5" customHeight="1" x14ac:dyDescent="0.15">
      <c r="A45" s="20"/>
      <c r="B45" s="111"/>
      <c r="C45" s="58" t="s">
        <v>98</v>
      </c>
      <c r="D45" s="31">
        <v>65</v>
      </c>
      <c r="E45" s="37">
        <v>100</v>
      </c>
      <c r="F45" s="31"/>
      <c r="G45" s="37"/>
      <c r="H45" s="31"/>
      <c r="I45" s="37"/>
      <c r="J45" s="31">
        <v>17.864864864864863</v>
      </c>
      <c r="K45" s="37">
        <v>3.1249999999999991</v>
      </c>
      <c r="L45" s="31">
        <v>4.9375</v>
      </c>
      <c r="M45" s="37">
        <v>3.7037037037037033</v>
      </c>
      <c r="N45" s="31"/>
      <c r="O45" s="37"/>
      <c r="P45" s="31"/>
      <c r="Q45" s="37"/>
      <c r="R45" s="31"/>
      <c r="S45" s="37"/>
      <c r="T45" s="31"/>
      <c r="U45" s="37"/>
      <c r="V45" s="31">
        <v>87.80236486486487</v>
      </c>
      <c r="W45" s="37">
        <v>6.0007708836820841</v>
      </c>
    </row>
    <row r="46" spans="1:23" ht="25.5" customHeight="1" x14ac:dyDescent="0.15">
      <c r="A46" s="20"/>
      <c r="B46" s="111"/>
      <c r="C46" s="59" t="s">
        <v>99</v>
      </c>
      <c r="D46" s="32"/>
      <c r="E46" s="39"/>
      <c r="F46" s="32"/>
      <c r="G46" s="39"/>
      <c r="H46" s="32"/>
      <c r="I46" s="39"/>
      <c r="J46" s="32">
        <v>17.864864864864863</v>
      </c>
      <c r="K46" s="39">
        <v>3.1249999999999991</v>
      </c>
      <c r="L46" s="32">
        <v>4.9375</v>
      </c>
      <c r="M46" s="39">
        <v>3.7037037037037033</v>
      </c>
      <c r="N46" s="32"/>
      <c r="O46" s="39"/>
      <c r="P46" s="32"/>
      <c r="Q46" s="39"/>
      <c r="R46" s="32"/>
      <c r="S46" s="39"/>
      <c r="T46" s="32"/>
      <c r="U46" s="39"/>
      <c r="V46" s="32">
        <v>22.802364864864863</v>
      </c>
      <c r="W46" s="39">
        <v>1.5584063979457943</v>
      </c>
    </row>
    <row r="47" spans="1:23" ht="25.5" customHeight="1" x14ac:dyDescent="0.15">
      <c r="A47" s="20"/>
      <c r="B47" s="19"/>
      <c r="C47" s="60" t="s">
        <v>47</v>
      </c>
      <c r="D47" s="33">
        <v>65</v>
      </c>
      <c r="E47" s="41">
        <v>100</v>
      </c>
      <c r="F47" s="33">
        <v>328.30769230769232</v>
      </c>
      <c r="G47" s="41">
        <v>100</v>
      </c>
      <c r="H47" s="33">
        <v>332.88888888888891</v>
      </c>
      <c r="I47" s="41">
        <v>100</v>
      </c>
      <c r="J47" s="33">
        <v>571.67567567567573</v>
      </c>
      <c r="K47" s="41">
        <v>99.999999999999972</v>
      </c>
      <c r="L47" s="33">
        <v>133.3125</v>
      </c>
      <c r="M47" s="41">
        <v>100</v>
      </c>
      <c r="N47" s="33">
        <v>32</v>
      </c>
      <c r="O47" s="41">
        <v>100</v>
      </c>
      <c r="P47" s="33"/>
      <c r="Q47" s="41"/>
      <c r="R47" s="33"/>
      <c r="S47" s="41"/>
      <c r="T47" s="33"/>
      <c r="U47" s="41"/>
      <c r="V47" s="33">
        <v>1463.1847568722567</v>
      </c>
      <c r="W47" s="41">
        <v>100.00000000000001</v>
      </c>
    </row>
    <row r="48" spans="1:23" ht="25.5" customHeight="1" x14ac:dyDescent="0.15">
      <c r="A48" s="21"/>
      <c r="B48" s="114" t="s">
        <v>1</v>
      </c>
      <c r="C48" s="57" t="s">
        <v>94</v>
      </c>
      <c r="D48" s="30">
        <v>182.91666666666666</v>
      </c>
      <c r="E48" s="35">
        <v>7.9076302327257011</v>
      </c>
      <c r="F48" s="30">
        <v>2023.0953580901855</v>
      </c>
      <c r="G48" s="35">
        <v>27.479665476042136</v>
      </c>
      <c r="H48" s="30">
        <v>1969.6685499058381</v>
      </c>
      <c r="I48" s="35">
        <v>31.732266604449748</v>
      </c>
      <c r="J48" s="30">
        <v>2855.9463747061732</v>
      </c>
      <c r="K48" s="35">
        <v>23.870217451407598</v>
      </c>
      <c r="L48" s="30">
        <v>965.74637305114959</v>
      </c>
      <c r="M48" s="35">
        <v>26.963819611738472</v>
      </c>
      <c r="N48" s="30">
        <v>345.61545471113538</v>
      </c>
      <c r="O48" s="35">
        <v>32.674195340272064</v>
      </c>
      <c r="P48" s="30">
        <v>26.53125</v>
      </c>
      <c r="Q48" s="35">
        <v>37.285902503293805</v>
      </c>
      <c r="R48" s="30">
        <v>3.6</v>
      </c>
      <c r="S48" s="35">
        <v>25</v>
      </c>
      <c r="T48" s="30">
        <v>8.5</v>
      </c>
      <c r="U48" s="35">
        <v>32.692307692307693</v>
      </c>
      <c r="V48" s="30">
        <v>8381.6200271311482</v>
      </c>
      <c r="W48" s="35">
        <v>25.712146525863499</v>
      </c>
    </row>
    <row r="49" spans="1:23" ht="25.5" customHeight="1" x14ac:dyDescent="0.15">
      <c r="A49" s="22"/>
      <c r="B49" s="115"/>
      <c r="C49" s="58" t="s">
        <v>95</v>
      </c>
      <c r="D49" s="31">
        <v>336.83333333333331</v>
      </c>
      <c r="E49" s="37">
        <v>14.561567836299446</v>
      </c>
      <c r="F49" s="31">
        <v>1119.0495689655172</v>
      </c>
      <c r="G49" s="37">
        <v>15.200028848521896</v>
      </c>
      <c r="H49" s="31">
        <v>1163.9519774011299</v>
      </c>
      <c r="I49" s="37">
        <v>18.751801902627133</v>
      </c>
      <c r="J49" s="31">
        <v>2368.928990820928</v>
      </c>
      <c r="K49" s="37">
        <v>19.799689041310092</v>
      </c>
      <c r="L49" s="31">
        <v>360.32751404526073</v>
      </c>
      <c r="M49" s="37">
        <v>10.060411678447984</v>
      </c>
      <c r="N49" s="31">
        <v>156.45525788226718</v>
      </c>
      <c r="O49" s="37">
        <v>14.791148915289327</v>
      </c>
      <c r="P49" s="31">
        <v>19.3125</v>
      </c>
      <c r="Q49" s="37">
        <v>27.140974967061926</v>
      </c>
      <c r="R49" s="31">
        <v>3.6</v>
      </c>
      <c r="S49" s="37">
        <v>25</v>
      </c>
      <c r="T49" s="31">
        <v>15</v>
      </c>
      <c r="U49" s="37">
        <v>57.692307692307686</v>
      </c>
      <c r="V49" s="31">
        <v>5543.4591424484361</v>
      </c>
      <c r="W49" s="37">
        <v>17.005570912233097</v>
      </c>
    </row>
    <row r="50" spans="1:23" ht="25.5" customHeight="1" x14ac:dyDescent="0.15">
      <c r="A50" s="22"/>
      <c r="B50" s="115"/>
      <c r="C50" s="58" t="s">
        <v>96</v>
      </c>
      <c r="D50" s="31">
        <v>673.66666666666663</v>
      </c>
      <c r="E50" s="37">
        <v>29.123135672598892</v>
      </c>
      <c r="F50" s="31">
        <v>1474.3186339522545</v>
      </c>
      <c r="G50" s="37">
        <v>20.025641749456945</v>
      </c>
      <c r="H50" s="31">
        <v>1323.5776836158193</v>
      </c>
      <c r="I50" s="37">
        <v>21.323445475232404</v>
      </c>
      <c r="J50" s="31">
        <v>3313.885697567669</v>
      </c>
      <c r="K50" s="37">
        <v>27.697709211430183</v>
      </c>
      <c r="L50" s="31">
        <v>1246.9534997518108</v>
      </c>
      <c r="M50" s="37">
        <v>34.815175256944002</v>
      </c>
      <c r="N50" s="31">
        <v>349.09932567887734</v>
      </c>
      <c r="O50" s="37">
        <v>33.003557580845019</v>
      </c>
      <c r="P50" s="31">
        <v>8.4375</v>
      </c>
      <c r="Q50" s="37">
        <v>11.857707509881422</v>
      </c>
      <c r="R50" s="31">
        <v>3.6</v>
      </c>
      <c r="S50" s="37">
        <v>25</v>
      </c>
      <c r="T50" s="31">
        <v>2.5</v>
      </c>
      <c r="U50" s="37">
        <v>9.6153846153846168</v>
      </c>
      <c r="V50" s="31">
        <v>8396.0390072330974</v>
      </c>
      <c r="W50" s="37">
        <v>25.756379374398119</v>
      </c>
    </row>
    <row r="51" spans="1:23" ht="25.5" customHeight="1" x14ac:dyDescent="0.15">
      <c r="A51" s="22"/>
      <c r="B51" s="115"/>
      <c r="C51" s="58" t="s">
        <v>97</v>
      </c>
      <c r="D51" s="31"/>
      <c r="E51" s="37"/>
      <c r="F51" s="31">
        <v>2045.1303381962864</v>
      </c>
      <c r="G51" s="37">
        <v>27.77896618851992</v>
      </c>
      <c r="H51" s="31">
        <v>1190.5353107344633</v>
      </c>
      <c r="I51" s="37">
        <v>19.180071633901779</v>
      </c>
      <c r="J51" s="31">
        <v>2514.9236979740904</v>
      </c>
      <c r="K51" s="37">
        <v>21.019923929949798</v>
      </c>
      <c r="L51" s="31">
        <v>945.74237099794686</v>
      </c>
      <c r="M51" s="37">
        <v>26.405304127832181</v>
      </c>
      <c r="N51" s="31">
        <v>202.85073810825588</v>
      </c>
      <c r="O51" s="37">
        <v>19.177338720015218</v>
      </c>
      <c r="P51" s="31">
        <v>16.875</v>
      </c>
      <c r="Q51" s="37">
        <v>23.715415019762844</v>
      </c>
      <c r="R51" s="31">
        <v>3.6</v>
      </c>
      <c r="S51" s="37">
        <v>25</v>
      </c>
      <c r="T51" s="31"/>
      <c r="U51" s="37"/>
      <c r="V51" s="31">
        <v>6919.6574560110439</v>
      </c>
      <c r="W51" s="37">
        <v>21.227309976092751</v>
      </c>
    </row>
    <row r="52" spans="1:23" ht="25.5" customHeight="1" x14ac:dyDescent="0.15">
      <c r="A52" s="22"/>
      <c r="B52" s="115"/>
      <c r="C52" s="58" t="s">
        <v>98</v>
      </c>
      <c r="D52" s="31">
        <v>604.83333333333326</v>
      </c>
      <c r="E52" s="37">
        <v>26.147416960876139</v>
      </c>
      <c r="F52" s="31">
        <v>608.90517241379314</v>
      </c>
      <c r="G52" s="37">
        <v>8.2707472871463601</v>
      </c>
      <c r="H52" s="31">
        <v>498.95550847457628</v>
      </c>
      <c r="I52" s="37">
        <v>8.0384028162661956</v>
      </c>
      <c r="J52" s="31">
        <v>392.60405326138812</v>
      </c>
      <c r="K52" s="37">
        <v>3.2814145975053584</v>
      </c>
      <c r="L52" s="31">
        <v>50.474085365853661</v>
      </c>
      <c r="M52" s="37">
        <v>1.4092459167851146</v>
      </c>
      <c r="N52" s="31">
        <v>3.7419354838709675</v>
      </c>
      <c r="O52" s="37">
        <v>0.35375944357836669</v>
      </c>
      <c r="P52" s="31"/>
      <c r="Q52" s="37"/>
      <c r="R52" s="31"/>
      <c r="S52" s="37"/>
      <c r="T52" s="31"/>
      <c r="U52" s="37"/>
      <c r="V52" s="31">
        <v>2159.5140883328149</v>
      </c>
      <c r="W52" s="37">
        <v>6.6247029195005345</v>
      </c>
    </row>
    <row r="53" spans="1:23" ht="25.5" customHeight="1" x14ac:dyDescent="0.15">
      <c r="A53" s="22"/>
      <c r="B53" s="115"/>
      <c r="C53" s="59" t="s">
        <v>99</v>
      </c>
      <c r="D53" s="32">
        <v>514.91666666666663</v>
      </c>
      <c r="E53" s="39">
        <v>22.260249297499822</v>
      </c>
      <c r="F53" s="32">
        <v>91.65517241379311</v>
      </c>
      <c r="G53" s="39">
        <v>1.2449504503127446</v>
      </c>
      <c r="H53" s="32">
        <v>60.458333333333329</v>
      </c>
      <c r="I53" s="39">
        <v>0.97401156752273832</v>
      </c>
      <c r="J53" s="32">
        <v>518.18692000270948</v>
      </c>
      <c r="K53" s="39">
        <v>4.3310457683969661</v>
      </c>
      <c r="L53" s="32">
        <v>12.394021739130434</v>
      </c>
      <c r="M53" s="39">
        <v>0.34604340825225977</v>
      </c>
      <c r="N53" s="32"/>
      <c r="O53" s="39"/>
      <c r="P53" s="32"/>
      <c r="Q53" s="39"/>
      <c r="R53" s="32"/>
      <c r="S53" s="39"/>
      <c r="T53" s="32"/>
      <c r="U53" s="39"/>
      <c r="V53" s="32">
        <v>1197.611114155633</v>
      </c>
      <c r="W53" s="39">
        <v>3.6738902919119942</v>
      </c>
    </row>
    <row r="54" spans="1:23" ht="25.5" customHeight="1" x14ac:dyDescent="0.15">
      <c r="A54" s="23"/>
      <c r="B54" s="24"/>
      <c r="C54" s="60" t="s">
        <v>47</v>
      </c>
      <c r="D54" s="33">
        <v>2313.1666666666665</v>
      </c>
      <c r="E54" s="41">
        <v>100</v>
      </c>
      <c r="F54" s="33">
        <v>7362.1542440318299</v>
      </c>
      <c r="G54" s="41">
        <v>100</v>
      </c>
      <c r="H54" s="33">
        <v>6207.1473634651602</v>
      </c>
      <c r="I54" s="41">
        <v>100</v>
      </c>
      <c r="J54" s="33">
        <v>11964.475734332958</v>
      </c>
      <c r="K54" s="41">
        <v>99.999999999999986</v>
      </c>
      <c r="L54" s="33">
        <v>3581.6378649511516</v>
      </c>
      <c r="M54" s="41">
        <v>100.00000000000001</v>
      </c>
      <c r="N54" s="33">
        <v>1057.7627118644068</v>
      </c>
      <c r="O54" s="41">
        <v>100</v>
      </c>
      <c r="P54" s="33">
        <v>71.15625</v>
      </c>
      <c r="Q54" s="41">
        <v>100</v>
      </c>
      <c r="R54" s="33">
        <v>14.4</v>
      </c>
      <c r="S54" s="41">
        <v>100</v>
      </c>
      <c r="T54" s="33">
        <v>26</v>
      </c>
      <c r="U54" s="41">
        <v>100</v>
      </c>
      <c r="V54" s="33">
        <v>32597.900835312175</v>
      </c>
      <c r="W54" s="41">
        <v>100</v>
      </c>
    </row>
    <row r="55" spans="1:23" ht="25.5" customHeight="1" x14ac:dyDescent="0.15">
      <c r="A55" s="113" t="s">
        <v>52</v>
      </c>
      <c r="B55" s="112" t="s">
        <v>4</v>
      </c>
      <c r="C55" s="57" t="s">
        <v>94</v>
      </c>
      <c r="D55" s="30">
        <v>515.31578947368416</v>
      </c>
      <c r="E55" s="35">
        <v>10</v>
      </c>
      <c r="F55" s="30">
        <v>679.71428571428567</v>
      </c>
      <c r="G55" s="35">
        <v>9.0909090909090917</v>
      </c>
      <c r="H55" s="30">
        <v>1514.7777777777778</v>
      </c>
      <c r="I55" s="35">
        <v>23.52941176470588</v>
      </c>
      <c r="J55" s="30">
        <v>2727</v>
      </c>
      <c r="K55" s="35">
        <v>19.565217391304348</v>
      </c>
      <c r="L55" s="30">
        <v>667.07692307692309</v>
      </c>
      <c r="M55" s="35">
        <v>24.242424242424239</v>
      </c>
      <c r="N55" s="30">
        <v>293.74137931034488</v>
      </c>
      <c r="O55" s="35">
        <v>25</v>
      </c>
      <c r="P55" s="30">
        <v>46.428571428571431</v>
      </c>
      <c r="Q55" s="35">
        <v>24.999999999999996</v>
      </c>
      <c r="R55" s="30">
        <v>12.894736842105264</v>
      </c>
      <c r="S55" s="35">
        <v>35.714285714285715</v>
      </c>
      <c r="T55" s="30">
        <v>17.600000000000001</v>
      </c>
      <c r="U55" s="35">
        <v>50</v>
      </c>
      <c r="V55" s="30">
        <v>6474.5494636236926</v>
      </c>
      <c r="W55" s="35">
        <v>17.409617815697942</v>
      </c>
    </row>
    <row r="56" spans="1:23" ht="25.5" customHeight="1" x14ac:dyDescent="0.15">
      <c r="A56" s="106"/>
      <c r="B56" s="111"/>
      <c r="C56" s="58" t="s">
        <v>95</v>
      </c>
      <c r="D56" s="31">
        <v>515.31578947368416</v>
      </c>
      <c r="E56" s="37">
        <v>10</v>
      </c>
      <c r="F56" s="31">
        <v>2039.1428571428569</v>
      </c>
      <c r="G56" s="37">
        <v>27.27272727272727</v>
      </c>
      <c r="H56" s="31">
        <v>1893.4722222222222</v>
      </c>
      <c r="I56" s="37">
        <v>29.411764705882355</v>
      </c>
      <c r="J56" s="31">
        <v>6060</v>
      </c>
      <c r="K56" s="37">
        <v>43.478260869565219</v>
      </c>
      <c r="L56" s="31">
        <v>833.84615384615381</v>
      </c>
      <c r="M56" s="37">
        <v>30.303030303030297</v>
      </c>
      <c r="N56" s="31">
        <v>489.56896551724139</v>
      </c>
      <c r="O56" s="37">
        <v>41.666666666666664</v>
      </c>
      <c r="P56" s="31">
        <v>102.14285714285715</v>
      </c>
      <c r="Q56" s="37">
        <v>54.999999999999993</v>
      </c>
      <c r="R56" s="31">
        <v>18.05263157894737</v>
      </c>
      <c r="S56" s="37">
        <v>50</v>
      </c>
      <c r="T56" s="31"/>
      <c r="U56" s="37"/>
      <c r="V56" s="31">
        <v>11951.541476923961</v>
      </c>
      <c r="W56" s="37">
        <v>32.136872316866068</v>
      </c>
    </row>
    <row r="57" spans="1:23" ht="25.5" customHeight="1" x14ac:dyDescent="0.15">
      <c r="A57" s="106"/>
      <c r="B57" s="111"/>
      <c r="C57" s="58" t="s">
        <v>96</v>
      </c>
      <c r="D57" s="31"/>
      <c r="E57" s="37"/>
      <c r="F57" s="31"/>
      <c r="G57" s="37"/>
      <c r="H57" s="31">
        <v>378.69444444444446</v>
      </c>
      <c r="I57" s="37">
        <v>5.8823529411764701</v>
      </c>
      <c r="J57" s="31">
        <v>1818</v>
      </c>
      <c r="K57" s="37">
        <v>13.043478260869565</v>
      </c>
      <c r="L57" s="31">
        <v>500.30769230769232</v>
      </c>
      <c r="M57" s="37">
        <v>18.18181818181818</v>
      </c>
      <c r="N57" s="31">
        <v>195.82758620689657</v>
      </c>
      <c r="O57" s="37">
        <v>16.666666666666664</v>
      </c>
      <c r="P57" s="31">
        <v>18.571428571428573</v>
      </c>
      <c r="Q57" s="37">
        <v>10</v>
      </c>
      <c r="R57" s="31">
        <v>2.5789473684210527</v>
      </c>
      <c r="S57" s="37">
        <v>7.1428571428571423</v>
      </c>
      <c r="T57" s="31"/>
      <c r="U57" s="37"/>
      <c r="V57" s="31">
        <v>2913.9800988988832</v>
      </c>
      <c r="W57" s="37">
        <v>7.8354918947496675</v>
      </c>
    </row>
    <row r="58" spans="1:23" ht="25.5" customHeight="1" x14ac:dyDescent="0.15">
      <c r="A58" s="106"/>
      <c r="B58" s="111"/>
      <c r="C58" s="58" t="s">
        <v>97</v>
      </c>
      <c r="D58" s="31">
        <v>2061.2631578947367</v>
      </c>
      <c r="E58" s="37">
        <v>40</v>
      </c>
      <c r="F58" s="31">
        <v>1359.4285714285713</v>
      </c>
      <c r="G58" s="37">
        <v>18.181818181818183</v>
      </c>
      <c r="H58" s="31">
        <v>1136.0833333333335</v>
      </c>
      <c r="I58" s="37">
        <v>17.647058823529413</v>
      </c>
      <c r="J58" s="31">
        <v>1818</v>
      </c>
      <c r="K58" s="37">
        <v>13.043478260869565</v>
      </c>
      <c r="L58" s="31">
        <v>583.69230769230774</v>
      </c>
      <c r="M58" s="37">
        <v>21.212121212121211</v>
      </c>
      <c r="N58" s="31">
        <v>32.637931034482762</v>
      </c>
      <c r="O58" s="37">
        <v>2.7777777777777777</v>
      </c>
      <c r="P58" s="31">
        <v>18.571428571428573</v>
      </c>
      <c r="Q58" s="37">
        <v>10</v>
      </c>
      <c r="R58" s="31">
        <v>2.5789473684210527</v>
      </c>
      <c r="S58" s="37">
        <v>7.1428571428571423</v>
      </c>
      <c r="T58" s="31">
        <v>17.600000000000001</v>
      </c>
      <c r="U58" s="37">
        <v>50</v>
      </c>
      <c r="V58" s="31">
        <v>7029.8556773232813</v>
      </c>
      <c r="W58" s="37">
        <v>18.902797998428571</v>
      </c>
    </row>
    <row r="59" spans="1:23" ht="25.5" customHeight="1" x14ac:dyDescent="0.15">
      <c r="A59" s="106"/>
      <c r="B59" s="111"/>
      <c r="C59" s="58" t="s">
        <v>98</v>
      </c>
      <c r="D59" s="31">
        <v>1030.6315789473683</v>
      </c>
      <c r="E59" s="37">
        <v>20</v>
      </c>
      <c r="F59" s="31">
        <v>1359.4285714285713</v>
      </c>
      <c r="G59" s="37">
        <v>18.181818181818183</v>
      </c>
      <c r="H59" s="31">
        <v>1136.0833333333335</v>
      </c>
      <c r="I59" s="37">
        <v>17.647058823529413</v>
      </c>
      <c r="J59" s="31">
        <v>606</v>
      </c>
      <c r="K59" s="37">
        <v>4.3478260869565215</v>
      </c>
      <c r="L59" s="31"/>
      <c r="M59" s="37"/>
      <c r="N59" s="31">
        <v>97.913793103448285</v>
      </c>
      <c r="O59" s="37">
        <v>8.3333333333333321</v>
      </c>
      <c r="P59" s="31"/>
      <c r="Q59" s="37"/>
      <c r="R59" s="31"/>
      <c r="S59" s="37"/>
      <c r="T59" s="31"/>
      <c r="U59" s="37"/>
      <c r="V59" s="31">
        <v>4230.0572768127213</v>
      </c>
      <c r="W59" s="37">
        <v>11.374332830659137</v>
      </c>
    </row>
    <row r="60" spans="1:23" ht="25.5" customHeight="1" x14ac:dyDescent="0.15">
      <c r="A60" s="106"/>
      <c r="B60" s="111"/>
      <c r="C60" s="59" t="s">
        <v>99</v>
      </c>
      <c r="D60" s="32">
        <v>1030.6315789473683</v>
      </c>
      <c r="E60" s="39">
        <v>20</v>
      </c>
      <c r="F60" s="32">
        <v>2039.1428571428569</v>
      </c>
      <c r="G60" s="39">
        <v>27.27272727272727</v>
      </c>
      <c r="H60" s="32">
        <v>378.69444444444446</v>
      </c>
      <c r="I60" s="39">
        <v>5.8823529411764701</v>
      </c>
      <c r="J60" s="32">
        <v>909</v>
      </c>
      <c r="K60" s="39">
        <v>6.5217391304347823</v>
      </c>
      <c r="L60" s="32">
        <v>166.76923076923077</v>
      </c>
      <c r="M60" s="39">
        <v>6.0606060606060597</v>
      </c>
      <c r="N60" s="32">
        <v>65.275862068965523</v>
      </c>
      <c r="O60" s="39">
        <v>5.5555555555555554</v>
      </c>
      <c r="P60" s="32"/>
      <c r="Q60" s="39"/>
      <c r="R60" s="32"/>
      <c r="S60" s="39"/>
      <c r="T60" s="32"/>
      <c r="U60" s="39"/>
      <c r="V60" s="32">
        <v>4589.5139733728656</v>
      </c>
      <c r="W60" s="39">
        <v>12.340887143598609</v>
      </c>
    </row>
    <row r="61" spans="1:23" ht="25.5" customHeight="1" x14ac:dyDescent="0.15">
      <c r="A61" s="106"/>
      <c r="B61" s="19"/>
      <c r="C61" s="60" t="s">
        <v>47</v>
      </c>
      <c r="D61" s="33">
        <v>5153.1578947368416</v>
      </c>
      <c r="E61" s="41">
        <v>100</v>
      </c>
      <c r="F61" s="33">
        <v>7476.8571428571422</v>
      </c>
      <c r="G61" s="41">
        <v>100</v>
      </c>
      <c r="H61" s="33">
        <v>6437.8055555555557</v>
      </c>
      <c r="I61" s="41">
        <v>100</v>
      </c>
      <c r="J61" s="33">
        <v>13938</v>
      </c>
      <c r="K61" s="41">
        <v>99.999999999999986</v>
      </c>
      <c r="L61" s="33">
        <v>2751.6923076923081</v>
      </c>
      <c r="M61" s="41">
        <v>100</v>
      </c>
      <c r="N61" s="33">
        <v>1174.9655172413795</v>
      </c>
      <c r="O61" s="41">
        <v>99.999999999999972</v>
      </c>
      <c r="P61" s="33">
        <v>185.71428571428575</v>
      </c>
      <c r="Q61" s="41">
        <v>99.999999999999986</v>
      </c>
      <c r="R61" s="33">
        <v>36.10526315789474</v>
      </c>
      <c r="S61" s="41">
        <v>100</v>
      </c>
      <c r="T61" s="33">
        <v>35.200000000000003</v>
      </c>
      <c r="U61" s="41">
        <v>100</v>
      </c>
      <c r="V61" s="33">
        <v>37189.497966955409</v>
      </c>
      <c r="W61" s="41">
        <v>100</v>
      </c>
    </row>
    <row r="62" spans="1:23" ht="25.5" customHeight="1" x14ac:dyDescent="0.15">
      <c r="A62" s="61"/>
      <c r="B62" s="112" t="s">
        <v>53</v>
      </c>
      <c r="C62" s="57" t="s">
        <v>94</v>
      </c>
      <c r="D62" s="30"/>
      <c r="E62" s="35"/>
      <c r="F62" s="30">
        <v>163.48275862068965</v>
      </c>
      <c r="G62" s="35">
        <v>33.333333333333329</v>
      </c>
      <c r="H62" s="30">
        <v>67.232558139534888</v>
      </c>
      <c r="I62" s="35">
        <v>14.285714285714285</v>
      </c>
      <c r="J62" s="30">
        <v>1254.5999999999999</v>
      </c>
      <c r="K62" s="35">
        <v>38.636363636363633</v>
      </c>
      <c r="L62" s="30">
        <v>92.35294117647058</v>
      </c>
      <c r="M62" s="35">
        <v>35.714285714285715</v>
      </c>
      <c r="N62" s="30">
        <v>38.260869565217391</v>
      </c>
      <c r="O62" s="35">
        <v>20</v>
      </c>
      <c r="P62" s="30">
        <v>43</v>
      </c>
      <c r="Q62" s="35">
        <v>36.36363636363636</v>
      </c>
      <c r="R62" s="30">
        <v>4</v>
      </c>
      <c r="S62" s="35">
        <v>33.333333333333329</v>
      </c>
      <c r="T62" s="30">
        <v>28</v>
      </c>
      <c r="U62" s="35">
        <v>41.17647058823529</v>
      </c>
      <c r="V62" s="30">
        <v>1690.9291275019125</v>
      </c>
      <c r="W62" s="35">
        <v>31.715765900510679</v>
      </c>
    </row>
    <row r="63" spans="1:23" ht="25.5" customHeight="1" x14ac:dyDescent="0.15">
      <c r="A63" s="62"/>
      <c r="B63" s="111"/>
      <c r="C63" s="58" t="s">
        <v>95</v>
      </c>
      <c r="D63" s="31"/>
      <c r="E63" s="37"/>
      <c r="F63" s="31"/>
      <c r="G63" s="37"/>
      <c r="H63" s="31"/>
      <c r="I63" s="37"/>
      <c r="J63" s="31">
        <v>369</v>
      </c>
      <c r="K63" s="37">
        <v>11.363636363636363</v>
      </c>
      <c r="L63" s="31">
        <v>27.705882352941174</v>
      </c>
      <c r="M63" s="37">
        <v>10.714285714285714</v>
      </c>
      <c r="N63" s="31">
        <v>57.391304347826086</v>
      </c>
      <c r="O63" s="37">
        <v>30.000000000000004</v>
      </c>
      <c r="P63" s="31">
        <v>35.833333333333336</v>
      </c>
      <c r="Q63" s="37">
        <v>30.303030303030305</v>
      </c>
      <c r="R63" s="31">
        <v>2</v>
      </c>
      <c r="S63" s="37">
        <v>16.666666666666664</v>
      </c>
      <c r="T63" s="31">
        <v>20</v>
      </c>
      <c r="U63" s="37">
        <v>29.411764705882355</v>
      </c>
      <c r="V63" s="31">
        <v>511.93052003410054</v>
      </c>
      <c r="W63" s="37">
        <v>9.6019805127579847</v>
      </c>
    </row>
    <row r="64" spans="1:23" ht="25.5" customHeight="1" x14ac:dyDescent="0.15">
      <c r="A64" s="62"/>
      <c r="B64" s="111"/>
      <c r="C64" s="58" t="s">
        <v>96</v>
      </c>
      <c r="D64" s="31">
        <v>475.09090909090907</v>
      </c>
      <c r="E64" s="37">
        <v>100</v>
      </c>
      <c r="F64" s="31"/>
      <c r="G64" s="37"/>
      <c r="H64" s="31">
        <v>134.46511627906978</v>
      </c>
      <c r="I64" s="37">
        <v>28.571428571428569</v>
      </c>
      <c r="J64" s="31">
        <v>590.4</v>
      </c>
      <c r="K64" s="37">
        <v>18.18181818181818</v>
      </c>
      <c r="L64" s="31">
        <v>55.411764705882348</v>
      </c>
      <c r="M64" s="37">
        <v>21.428571428571427</v>
      </c>
      <c r="N64" s="31">
        <v>57.391304347826086</v>
      </c>
      <c r="O64" s="37">
        <v>30.000000000000004</v>
      </c>
      <c r="P64" s="31">
        <v>21.5</v>
      </c>
      <c r="Q64" s="37">
        <v>18.18181818181818</v>
      </c>
      <c r="R64" s="31">
        <v>4</v>
      </c>
      <c r="S64" s="37">
        <v>33.333333333333329</v>
      </c>
      <c r="T64" s="31">
        <v>8</v>
      </c>
      <c r="U64" s="37">
        <v>11.76470588235294</v>
      </c>
      <c r="V64" s="31">
        <v>1346.2590944236872</v>
      </c>
      <c r="W64" s="37">
        <v>25.250992241912794</v>
      </c>
    </row>
    <row r="65" spans="1:23" ht="25.5" customHeight="1" x14ac:dyDescent="0.15">
      <c r="A65" s="62"/>
      <c r="B65" s="111"/>
      <c r="C65" s="58" t="s">
        <v>97</v>
      </c>
      <c r="D65" s="31"/>
      <c r="E65" s="37"/>
      <c r="F65" s="31">
        <v>163.48275862068965</v>
      </c>
      <c r="G65" s="37">
        <v>33.333333333333329</v>
      </c>
      <c r="H65" s="31">
        <v>268.93023255813955</v>
      </c>
      <c r="I65" s="37">
        <v>57.142857142857139</v>
      </c>
      <c r="J65" s="31">
        <v>811.8</v>
      </c>
      <c r="K65" s="37">
        <v>24.999999999999996</v>
      </c>
      <c r="L65" s="31">
        <v>83.117647058823522</v>
      </c>
      <c r="M65" s="37">
        <v>32.142857142857146</v>
      </c>
      <c r="N65" s="31">
        <v>38.260869565217391</v>
      </c>
      <c r="O65" s="37">
        <v>20</v>
      </c>
      <c r="P65" s="31">
        <v>17.916666666666668</v>
      </c>
      <c r="Q65" s="37">
        <v>15.151515151515152</v>
      </c>
      <c r="R65" s="31">
        <v>2</v>
      </c>
      <c r="S65" s="37">
        <v>16.666666666666664</v>
      </c>
      <c r="T65" s="31">
        <v>12</v>
      </c>
      <c r="U65" s="37">
        <v>17.647058823529413</v>
      </c>
      <c r="V65" s="31">
        <v>1397.5081744695369</v>
      </c>
      <c r="W65" s="37">
        <v>26.212241178319722</v>
      </c>
    </row>
    <row r="66" spans="1:23" ht="25.5" customHeight="1" x14ac:dyDescent="0.15">
      <c r="A66" s="62"/>
      <c r="B66" s="111"/>
      <c r="C66" s="58" t="s">
        <v>98</v>
      </c>
      <c r="D66" s="31"/>
      <c r="E66" s="37"/>
      <c r="F66" s="31">
        <v>163.48275862068965</v>
      </c>
      <c r="G66" s="37">
        <v>33.333333333333329</v>
      </c>
      <c r="H66" s="31"/>
      <c r="I66" s="37"/>
      <c r="J66" s="31">
        <v>147.6</v>
      </c>
      <c r="K66" s="37">
        <v>4.545454545454545</v>
      </c>
      <c r="L66" s="31"/>
      <c r="M66" s="37"/>
      <c r="N66" s="31"/>
      <c r="O66" s="37"/>
      <c r="P66" s="31"/>
      <c r="Q66" s="37"/>
      <c r="R66" s="31"/>
      <c r="S66" s="37"/>
      <c r="T66" s="31"/>
      <c r="U66" s="37"/>
      <c r="V66" s="31">
        <v>311.08275862068967</v>
      </c>
      <c r="W66" s="37">
        <v>5.834796850814616</v>
      </c>
    </row>
    <row r="67" spans="1:23" ht="25.5" customHeight="1" x14ac:dyDescent="0.15">
      <c r="A67" s="62"/>
      <c r="B67" s="111"/>
      <c r="C67" s="59" t="s">
        <v>99</v>
      </c>
      <c r="D67" s="32"/>
      <c r="E67" s="39"/>
      <c r="F67" s="32"/>
      <c r="G67" s="39"/>
      <c r="H67" s="32"/>
      <c r="I67" s="39"/>
      <c r="J67" s="32">
        <v>73.8</v>
      </c>
      <c r="K67" s="39">
        <v>2.2727272727272725</v>
      </c>
      <c r="L67" s="32"/>
      <c r="M67" s="39"/>
      <c r="N67" s="32"/>
      <c r="O67" s="39"/>
      <c r="P67" s="32"/>
      <c r="Q67" s="39"/>
      <c r="R67" s="32"/>
      <c r="S67" s="39"/>
      <c r="T67" s="32"/>
      <c r="U67" s="39"/>
      <c r="V67" s="32">
        <v>73.8</v>
      </c>
      <c r="W67" s="39">
        <v>1.3842233156841997</v>
      </c>
    </row>
    <row r="68" spans="1:23" ht="25.5" customHeight="1" x14ac:dyDescent="0.15">
      <c r="A68" s="62"/>
      <c r="B68" s="19"/>
      <c r="C68" s="60" t="s">
        <v>47</v>
      </c>
      <c r="D68" s="33">
        <v>475.09090909090907</v>
      </c>
      <c r="E68" s="41">
        <v>100</v>
      </c>
      <c r="F68" s="33">
        <v>490.44827586206895</v>
      </c>
      <c r="G68" s="41">
        <v>99.999999999999986</v>
      </c>
      <c r="H68" s="33">
        <v>470.62790697674421</v>
      </c>
      <c r="I68" s="41">
        <v>100</v>
      </c>
      <c r="J68" s="33">
        <v>3247.2000000000003</v>
      </c>
      <c r="K68" s="41">
        <v>100</v>
      </c>
      <c r="L68" s="33">
        <v>258.58823529411762</v>
      </c>
      <c r="M68" s="41">
        <v>100</v>
      </c>
      <c r="N68" s="33">
        <v>191.30434782608694</v>
      </c>
      <c r="O68" s="41">
        <v>100</v>
      </c>
      <c r="P68" s="33">
        <v>118.25000000000001</v>
      </c>
      <c r="Q68" s="41">
        <v>100</v>
      </c>
      <c r="R68" s="33">
        <v>12</v>
      </c>
      <c r="S68" s="41">
        <v>99.999999999999972</v>
      </c>
      <c r="T68" s="33">
        <v>68</v>
      </c>
      <c r="U68" s="41">
        <v>100</v>
      </c>
      <c r="V68" s="33">
        <v>5331.509675049927</v>
      </c>
      <c r="W68" s="41">
        <v>100</v>
      </c>
    </row>
    <row r="69" spans="1:23" ht="25.5" customHeight="1" x14ac:dyDescent="0.15">
      <c r="A69" s="21"/>
      <c r="B69" s="114" t="s">
        <v>1</v>
      </c>
      <c r="C69" s="57" t="s">
        <v>94</v>
      </c>
      <c r="D69" s="30">
        <v>515.31578947368416</v>
      </c>
      <c r="E69" s="35">
        <v>9.1558814728165494</v>
      </c>
      <c r="F69" s="30">
        <v>843.19704433497532</v>
      </c>
      <c r="G69" s="35">
        <v>10.583214776151056</v>
      </c>
      <c r="H69" s="30">
        <v>1582.0103359173127</v>
      </c>
      <c r="I69" s="35">
        <v>22.899697080348279</v>
      </c>
      <c r="J69" s="30">
        <v>3981.6</v>
      </c>
      <c r="K69" s="35">
        <v>23.168773130367988</v>
      </c>
      <c r="L69" s="30">
        <v>759.4298642533937</v>
      </c>
      <c r="M69" s="35">
        <v>25.227876718094251</v>
      </c>
      <c r="N69" s="30">
        <v>332.00224887556226</v>
      </c>
      <c r="O69" s="35">
        <v>24.299902776467075</v>
      </c>
      <c r="P69" s="30">
        <v>89.428571428571431</v>
      </c>
      <c r="Q69" s="35">
        <v>29.42074961814123</v>
      </c>
      <c r="R69" s="30">
        <v>16.894736842105264</v>
      </c>
      <c r="S69" s="35">
        <v>35.120350109409188</v>
      </c>
      <c r="T69" s="30">
        <v>45.6</v>
      </c>
      <c r="U69" s="35">
        <v>44.186046511627914</v>
      </c>
      <c r="V69" s="30">
        <v>8165.4785911256049</v>
      </c>
      <c r="W69" s="35">
        <v>19.203398611511624</v>
      </c>
    </row>
    <row r="70" spans="1:23" ht="25.5" customHeight="1" x14ac:dyDescent="0.15">
      <c r="A70" s="22"/>
      <c r="B70" s="115"/>
      <c r="C70" s="58" t="s">
        <v>95</v>
      </c>
      <c r="D70" s="31">
        <v>515.31578947368416</v>
      </c>
      <c r="E70" s="37">
        <v>9.1558814728165494</v>
      </c>
      <c r="F70" s="31">
        <v>2039.1428571428569</v>
      </c>
      <c r="G70" s="37">
        <v>25.593883376830064</v>
      </c>
      <c r="H70" s="31">
        <v>1893.4722222222222</v>
      </c>
      <c r="I70" s="37">
        <v>27.408127073835438</v>
      </c>
      <c r="J70" s="31">
        <v>6429</v>
      </c>
      <c r="K70" s="37">
        <v>37.410097060261158</v>
      </c>
      <c r="L70" s="31">
        <v>861.55203619909503</v>
      </c>
      <c r="M70" s="37">
        <v>28.620323717216412</v>
      </c>
      <c r="N70" s="31">
        <v>546.96026986506752</v>
      </c>
      <c r="O70" s="37">
        <v>40.033106478423178</v>
      </c>
      <c r="P70" s="31">
        <v>137.97619047619048</v>
      </c>
      <c r="Q70" s="37">
        <v>45.39223749657306</v>
      </c>
      <c r="R70" s="31">
        <v>20.05263157894737</v>
      </c>
      <c r="S70" s="37">
        <v>41.684901531728663</v>
      </c>
      <c r="T70" s="31">
        <v>20</v>
      </c>
      <c r="U70" s="37">
        <v>19.379844961240313</v>
      </c>
      <c r="V70" s="31">
        <v>12463.471996958062</v>
      </c>
      <c r="W70" s="37">
        <v>29.311327948507365</v>
      </c>
    </row>
    <row r="71" spans="1:23" ht="25.5" customHeight="1" x14ac:dyDescent="0.15">
      <c r="A71" s="22"/>
      <c r="B71" s="115"/>
      <c r="C71" s="58" t="s">
        <v>96</v>
      </c>
      <c r="D71" s="31">
        <v>475.09090909090907</v>
      </c>
      <c r="E71" s="37">
        <v>8.4411852718344917</v>
      </c>
      <c r="F71" s="31"/>
      <c r="G71" s="37"/>
      <c r="H71" s="31">
        <v>513.15956072351423</v>
      </c>
      <c r="I71" s="37">
        <v>7.4280162573269486</v>
      </c>
      <c r="J71" s="31">
        <v>2408.4</v>
      </c>
      <c r="K71" s="37">
        <v>14.014384470358216</v>
      </c>
      <c r="L71" s="31">
        <v>555.7194570135747</v>
      </c>
      <c r="M71" s="37">
        <v>18.460719825875728</v>
      </c>
      <c r="N71" s="31">
        <v>253.21889055472266</v>
      </c>
      <c r="O71" s="37">
        <v>18.533592596087793</v>
      </c>
      <c r="P71" s="31">
        <v>40.071428571428569</v>
      </c>
      <c r="Q71" s="37">
        <v>13.182939725061685</v>
      </c>
      <c r="R71" s="31">
        <v>6.5789473684210531</v>
      </c>
      <c r="S71" s="37">
        <v>13.676148796498905</v>
      </c>
      <c r="T71" s="31">
        <v>8</v>
      </c>
      <c r="U71" s="37">
        <v>7.7519379844961254</v>
      </c>
      <c r="V71" s="31">
        <v>4260.2391933225699</v>
      </c>
      <c r="W71" s="37">
        <v>10.019139784246308</v>
      </c>
    </row>
    <row r="72" spans="1:23" ht="25.5" customHeight="1" x14ac:dyDescent="0.15">
      <c r="A72" s="22"/>
      <c r="B72" s="115"/>
      <c r="C72" s="58" t="s">
        <v>97</v>
      </c>
      <c r="D72" s="31">
        <v>2061.2631578947367</v>
      </c>
      <c r="E72" s="37">
        <v>36.623525891266198</v>
      </c>
      <c r="F72" s="31">
        <v>1522.9113300492609</v>
      </c>
      <c r="G72" s="37">
        <v>19.11450923509441</v>
      </c>
      <c r="H72" s="31">
        <v>1405.013565891473</v>
      </c>
      <c r="I72" s="37">
        <v>20.337657929420985</v>
      </c>
      <c r="J72" s="31">
        <v>2629.8</v>
      </c>
      <c r="K72" s="37">
        <v>15.302702325256618</v>
      </c>
      <c r="L72" s="31">
        <v>666.80995475113127</v>
      </c>
      <c r="M72" s="37">
        <v>22.151090080448295</v>
      </c>
      <c r="N72" s="31">
        <v>70.898800599700152</v>
      </c>
      <c r="O72" s="37">
        <v>5.189223769946735</v>
      </c>
      <c r="P72" s="31">
        <v>36.488095238095241</v>
      </c>
      <c r="Q72" s="37">
        <v>12.004073160224024</v>
      </c>
      <c r="R72" s="31">
        <v>4.5789473684210531</v>
      </c>
      <c r="S72" s="37">
        <v>9.5185995623632387</v>
      </c>
      <c r="T72" s="31">
        <v>29.6</v>
      </c>
      <c r="U72" s="37">
        <v>28.682170542635667</v>
      </c>
      <c r="V72" s="31">
        <v>8427.3638517928193</v>
      </c>
      <c r="W72" s="37">
        <v>19.819294788930772</v>
      </c>
    </row>
    <row r="73" spans="1:23" ht="25.5" customHeight="1" x14ac:dyDescent="0.15">
      <c r="A73" s="22"/>
      <c r="B73" s="115"/>
      <c r="C73" s="58" t="s">
        <v>98</v>
      </c>
      <c r="D73" s="31">
        <v>1030.6315789473683</v>
      </c>
      <c r="E73" s="37">
        <v>18.311762945633099</v>
      </c>
      <c r="F73" s="31">
        <v>1522.9113300492609</v>
      </c>
      <c r="G73" s="37">
        <v>19.11450923509441</v>
      </c>
      <c r="H73" s="31">
        <v>1136.0833333333335</v>
      </c>
      <c r="I73" s="37">
        <v>16.444876244301266</v>
      </c>
      <c r="J73" s="31">
        <v>753.6</v>
      </c>
      <c r="K73" s="37">
        <v>4.3851686334753159</v>
      </c>
      <c r="L73" s="31"/>
      <c r="M73" s="37"/>
      <c r="N73" s="31">
        <v>97.913793103448285</v>
      </c>
      <c r="O73" s="37">
        <v>7.1665046274451276</v>
      </c>
      <c r="P73" s="31"/>
      <c r="Q73" s="37"/>
      <c r="R73" s="31"/>
      <c r="S73" s="37"/>
      <c r="T73" s="31"/>
      <c r="U73" s="37"/>
      <c r="V73" s="31">
        <v>4541.140035433411</v>
      </c>
      <c r="W73" s="37">
        <v>10.67975640103915</v>
      </c>
    </row>
    <row r="74" spans="1:23" ht="25.5" customHeight="1" x14ac:dyDescent="0.15">
      <c r="A74" s="22"/>
      <c r="B74" s="115"/>
      <c r="C74" s="59" t="s">
        <v>99</v>
      </c>
      <c r="D74" s="32">
        <v>1030.6315789473683</v>
      </c>
      <c r="E74" s="39">
        <v>18.311762945633099</v>
      </c>
      <c r="F74" s="32">
        <v>2039.1428571428569</v>
      </c>
      <c r="G74" s="39">
        <v>25.593883376830064</v>
      </c>
      <c r="H74" s="32">
        <v>378.69444444444446</v>
      </c>
      <c r="I74" s="39">
        <v>5.4816254147670875</v>
      </c>
      <c r="J74" s="32">
        <v>982.8</v>
      </c>
      <c r="K74" s="39">
        <v>5.718874380280706</v>
      </c>
      <c r="L74" s="32">
        <v>166.76923076923077</v>
      </c>
      <c r="M74" s="39">
        <v>5.5399896583652994</v>
      </c>
      <c r="N74" s="32">
        <v>65.275862068965523</v>
      </c>
      <c r="O74" s="39">
        <v>4.7776697516300848</v>
      </c>
      <c r="P74" s="32"/>
      <c r="Q74" s="39"/>
      <c r="R74" s="32"/>
      <c r="S74" s="39"/>
      <c r="T74" s="32"/>
      <c r="U74" s="39"/>
      <c r="V74" s="32">
        <v>4663.3139733728658</v>
      </c>
      <c r="W74" s="39">
        <v>10.967082465764772</v>
      </c>
    </row>
    <row r="75" spans="1:23" ht="25.5" customHeight="1" x14ac:dyDescent="0.15">
      <c r="A75" s="23"/>
      <c r="B75" s="24"/>
      <c r="C75" s="60" t="s">
        <v>47</v>
      </c>
      <c r="D75" s="33">
        <v>5628.2488038277506</v>
      </c>
      <c r="E75" s="41">
        <v>99.999999999999972</v>
      </c>
      <c r="F75" s="33">
        <v>7967.305418719211</v>
      </c>
      <c r="G75" s="41">
        <v>100</v>
      </c>
      <c r="H75" s="33">
        <v>6908.4334625322999</v>
      </c>
      <c r="I75" s="41">
        <v>100</v>
      </c>
      <c r="J75" s="33">
        <v>17185.2</v>
      </c>
      <c r="K75" s="41">
        <v>100</v>
      </c>
      <c r="L75" s="33">
        <v>3010.2805429864261</v>
      </c>
      <c r="M75" s="41">
        <v>99.999999999999986</v>
      </c>
      <c r="N75" s="33">
        <v>1366.2698650674665</v>
      </c>
      <c r="O75" s="41">
        <v>99.999999999999986</v>
      </c>
      <c r="P75" s="33">
        <v>303.96428571428572</v>
      </c>
      <c r="Q75" s="41">
        <v>100</v>
      </c>
      <c r="R75" s="33">
        <v>48.10526315789474</v>
      </c>
      <c r="S75" s="41">
        <v>100</v>
      </c>
      <c r="T75" s="33">
        <v>103.19999999999999</v>
      </c>
      <c r="U75" s="41">
        <v>100.00000000000003</v>
      </c>
      <c r="V75" s="33">
        <v>42521.007642005337</v>
      </c>
      <c r="W75" s="41">
        <v>100</v>
      </c>
    </row>
    <row r="76" spans="1:23" ht="25.5" customHeight="1" x14ac:dyDescent="0.15">
      <c r="A76" s="113" t="s">
        <v>54</v>
      </c>
      <c r="B76" s="112" t="s">
        <v>55</v>
      </c>
      <c r="C76" s="57" t="s">
        <v>94</v>
      </c>
      <c r="D76" s="30"/>
      <c r="E76" s="35"/>
      <c r="F76" s="30">
        <v>335.5609756097561</v>
      </c>
      <c r="G76" s="35">
        <v>18.18181818181818</v>
      </c>
      <c r="H76" s="30">
        <v>238.66666666666666</v>
      </c>
      <c r="I76" s="35">
        <v>17.948717948717952</v>
      </c>
      <c r="J76" s="30">
        <v>202.70212765957447</v>
      </c>
      <c r="K76" s="35">
        <v>17.499999999999996</v>
      </c>
      <c r="L76" s="30">
        <v>3.44</v>
      </c>
      <c r="M76" s="35">
        <v>4.7619047619047628</v>
      </c>
      <c r="N76" s="30">
        <v>5.25</v>
      </c>
      <c r="O76" s="35">
        <v>12.5</v>
      </c>
      <c r="P76" s="30">
        <v>1.6666666666666667</v>
      </c>
      <c r="Q76" s="35">
        <v>33.333333333333336</v>
      </c>
      <c r="R76" s="30"/>
      <c r="S76" s="35"/>
      <c r="T76" s="30"/>
      <c r="U76" s="35"/>
      <c r="V76" s="30">
        <v>787.28643660266391</v>
      </c>
      <c r="W76" s="35">
        <v>13.533682153547645</v>
      </c>
    </row>
    <row r="77" spans="1:23" ht="25.5" customHeight="1" x14ac:dyDescent="0.15">
      <c r="A77" s="106"/>
      <c r="B77" s="111"/>
      <c r="C77" s="58" t="s">
        <v>95</v>
      </c>
      <c r="D77" s="31">
        <v>151.6</v>
      </c>
      <c r="E77" s="37">
        <v>11.111111111111112</v>
      </c>
      <c r="F77" s="31">
        <v>447.41463414634148</v>
      </c>
      <c r="G77" s="37">
        <v>24.242424242424239</v>
      </c>
      <c r="H77" s="31">
        <v>409.14285714285711</v>
      </c>
      <c r="I77" s="37">
        <v>30.76923076923077</v>
      </c>
      <c r="J77" s="31">
        <v>405.40425531914894</v>
      </c>
      <c r="K77" s="37">
        <v>34.999999999999993</v>
      </c>
      <c r="L77" s="31">
        <v>27.52</v>
      </c>
      <c r="M77" s="37">
        <v>38.095238095238102</v>
      </c>
      <c r="N77" s="31">
        <v>23.625</v>
      </c>
      <c r="O77" s="37">
        <v>56.25</v>
      </c>
      <c r="P77" s="31">
        <v>3.3333333333333335</v>
      </c>
      <c r="Q77" s="37">
        <v>66.666666666666671</v>
      </c>
      <c r="R77" s="31"/>
      <c r="S77" s="37"/>
      <c r="T77" s="31"/>
      <c r="U77" s="37"/>
      <c r="V77" s="31">
        <v>1468.0400799416807</v>
      </c>
      <c r="W77" s="37">
        <v>25.236034697021676</v>
      </c>
    </row>
    <row r="78" spans="1:23" ht="25.5" customHeight="1" x14ac:dyDescent="0.15">
      <c r="A78" s="106"/>
      <c r="B78" s="111"/>
      <c r="C78" s="58" t="s">
        <v>96</v>
      </c>
      <c r="D78" s="31">
        <v>151.6</v>
      </c>
      <c r="E78" s="37">
        <v>11.111111111111112</v>
      </c>
      <c r="F78" s="31">
        <v>391.48780487804879</v>
      </c>
      <c r="G78" s="37">
        <v>21.212121212121211</v>
      </c>
      <c r="H78" s="31">
        <v>136.38095238095238</v>
      </c>
      <c r="I78" s="37">
        <v>10.256410256410257</v>
      </c>
      <c r="J78" s="31">
        <v>115.82978723404256</v>
      </c>
      <c r="K78" s="37">
        <v>9.9999999999999982</v>
      </c>
      <c r="L78" s="31">
        <v>34.4</v>
      </c>
      <c r="M78" s="37">
        <v>47.61904761904762</v>
      </c>
      <c r="N78" s="31">
        <v>5.25</v>
      </c>
      <c r="O78" s="37">
        <v>12.5</v>
      </c>
      <c r="P78" s="31"/>
      <c r="Q78" s="37"/>
      <c r="R78" s="31"/>
      <c r="S78" s="37"/>
      <c r="T78" s="31"/>
      <c r="U78" s="37"/>
      <c r="V78" s="31">
        <v>834.94854449304376</v>
      </c>
      <c r="W78" s="37">
        <v>14.353007609908891</v>
      </c>
    </row>
    <row r="79" spans="1:23" ht="25.5" customHeight="1" x14ac:dyDescent="0.15">
      <c r="A79" s="106"/>
      <c r="B79" s="111"/>
      <c r="C79" s="58" t="s">
        <v>97</v>
      </c>
      <c r="D79" s="31">
        <v>303.2</v>
      </c>
      <c r="E79" s="37">
        <v>22.222222222222225</v>
      </c>
      <c r="F79" s="31">
        <v>503.34146341463418</v>
      </c>
      <c r="G79" s="37">
        <v>27.27272727272727</v>
      </c>
      <c r="H79" s="31">
        <v>306.85714285714283</v>
      </c>
      <c r="I79" s="37">
        <v>23.076923076923077</v>
      </c>
      <c r="J79" s="31">
        <v>347.48936170212767</v>
      </c>
      <c r="K79" s="37">
        <v>29.999999999999993</v>
      </c>
      <c r="L79" s="31">
        <v>6.88</v>
      </c>
      <c r="M79" s="37">
        <v>9.5238095238095255</v>
      </c>
      <c r="N79" s="31">
        <v>7.875</v>
      </c>
      <c r="O79" s="37">
        <v>18.75</v>
      </c>
      <c r="P79" s="31"/>
      <c r="Q79" s="37"/>
      <c r="R79" s="31"/>
      <c r="S79" s="37"/>
      <c r="T79" s="31"/>
      <c r="U79" s="37"/>
      <c r="V79" s="31">
        <v>1475.6429679739049</v>
      </c>
      <c r="W79" s="37">
        <v>25.366730547087567</v>
      </c>
    </row>
    <row r="80" spans="1:23" ht="25.5" customHeight="1" x14ac:dyDescent="0.15">
      <c r="A80" s="106"/>
      <c r="B80" s="111"/>
      <c r="C80" s="58" t="s">
        <v>98</v>
      </c>
      <c r="D80" s="31">
        <v>454.79999999999995</v>
      </c>
      <c r="E80" s="37">
        <v>33.333333333333329</v>
      </c>
      <c r="F80" s="31">
        <v>111.85365853658537</v>
      </c>
      <c r="G80" s="37">
        <v>6.0606060606060597</v>
      </c>
      <c r="H80" s="31">
        <v>102.28571428571428</v>
      </c>
      <c r="I80" s="37">
        <v>7.6923076923076925</v>
      </c>
      <c r="J80" s="31">
        <v>57.914893617021278</v>
      </c>
      <c r="K80" s="37">
        <v>4.9999999999999991</v>
      </c>
      <c r="L80" s="31"/>
      <c r="M80" s="37"/>
      <c r="N80" s="31"/>
      <c r="O80" s="37"/>
      <c r="P80" s="31"/>
      <c r="Q80" s="37"/>
      <c r="R80" s="31"/>
      <c r="S80" s="37"/>
      <c r="T80" s="31"/>
      <c r="U80" s="37"/>
      <c r="V80" s="31">
        <v>726.85426643932101</v>
      </c>
      <c r="W80" s="37">
        <v>12.494835623472646</v>
      </c>
    </row>
    <row r="81" spans="1:23" ht="25.5" customHeight="1" x14ac:dyDescent="0.15">
      <c r="A81" s="106"/>
      <c r="B81" s="111"/>
      <c r="C81" s="59" t="s">
        <v>99</v>
      </c>
      <c r="D81" s="32">
        <v>303.2</v>
      </c>
      <c r="E81" s="39">
        <v>22.222222222222225</v>
      </c>
      <c r="F81" s="32">
        <v>55.926829268292686</v>
      </c>
      <c r="G81" s="39">
        <v>3.0303030303030298</v>
      </c>
      <c r="H81" s="32">
        <v>136.38095238095238</v>
      </c>
      <c r="I81" s="39">
        <v>10.256410256410257</v>
      </c>
      <c r="J81" s="32">
        <v>28.957446808510639</v>
      </c>
      <c r="K81" s="39">
        <v>2.4999999999999996</v>
      </c>
      <c r="L81" s="32"/>
      <c r="M81" s="39"/>
      <c r="N81" s="32"/>
      <c r="O81" s="39"/>
      <c r="P81" s="32"/>
      <c r="Q81" s="39"/>
      <c r="R81" s="32"/>
      <c r="S81" s="39"/>
      <c r="T81" s="32"/>
      <c r="U81" s="39"/>
      <c r="V81" s="32">
        <v>524.46522845775576</v>
      </c>
      <c r="W81" s="39">
        <v>9.0157093689615841</v>
      </c>
    </row>
    <row r="82" spans="1:23" ht="25.5" customHeight="1" x14ac:dyDescent="0.15">
      <c r="A82" s="106"/>
      <c r="B82" s="19"/>
      <c r="C82" s="60" t="s">
        <v>47</v>
      </c>
      <c r="D82" s="33">
        <v>1364.3999999999999</v>
      </c>
      <c r="E82" s="41">
        <v>100</v>
      </c>
      <c r="F82" s="33">
        <v>1845.5853658536587</v>
      </c>
      <c r="G82" s="41">
        <v>100</v>
      </c>
      <c r="H82" s="33">
        <v>1329.7142857142856</v>
      </c>
      <c r="I82" s="41">
        <v>100.00000000000001</v>
      </c>
      <c r="J82" s="33">
        <v>1158.2978723404258</v>
      </c>
      <c r="K82" s="41">
        <v>99.999999999999972</v>
      </c>
      <c r="L82" s="33">
        <v>72.239999999999995</v>
      </c>
      <c r="M82" s="41">
        <v>100</v>
      </c>
      <c r="N82" s="33">
        <v>42</v>
      </c>
      <c r="O82" s="41">
        <v>100</v>
      </c>
      <c r="P82" s="33">
        <v>5</v>
      </c>
      <c r="Q82" s="41">
        <v>100</v>
      </c>
      <c r="R82" s="33"/>
      <c r="S82" s="41"/>
      <c r="T82" s="33"/>
      <c r="U82" s="41"/>
      <c r="V82" s="33">
        <v>5817.2375239083694</v>
      </c>
      <c r="W82" s="41">
        <v>100</v>
      </c>
    </row>
    <row r="83" spans="1:23" ht="25.5" customHeight="1" x14ac:dyDescent="0.15">
      <c r="A83" s="20"/>
      <c r="B83" s="112" t="s">
        <v>56</v>
      </c>
      <c r="C83" s="57" t="s">
        <v>94</v>
      </c>
      <c r="D83" s="30">
        <v>556.53846153846155</v>
      </c>
      <c r="E83" s="35">
        <v>41.666666666666664</v>
      </c>
      <c r="F83" s="30">
        <v>1734</v>
      </c>
      <c r="G83" s="35">
        <v>23.52941176470588</v>
      </c>
      <c r="H83" s="30">
        <v>957.06976744186045</v>
      </c>
      <c r="I83" s="35">
        <v>23.170731707317071</v>
      </c>
      <c r="J83" s="30">
        <v>684.86400000000003</v>
      </c>
      <c r="K83" s="35">
        <v>19.834710743801654</v>
      </c>
      <c r="L83" s="30">
        <v>54.230769230769234</v>
      </c>
      <c r="M83" s="35">
        <v>17.241379310344829</v>
      </c>
      <c r="N83" s="30">
        <v>21.629032258064516</v>
      </c>
      <c r="O83" s="35">
        <v>15.254237288135593</v>
      </c>
      <c r="P83" s="30">
        <v>3.666666666666667</v>
      </c>
      <c r="Q83" s="35">
        <v>11.538461538461538</v>
      </c>
      <c r="R83" s="30"/>
      <c r="S83" s="35"/>
      <c r="T83" s="30"/>
      <c r="U83" s="35"/>
      <c r="V83" s="30">
        <v>4011.9986971358217</v>
      </c>
      <c r="W83" s="35">
        <v>23.909883415945632</v>
      </c>
    </row>
    <row r="84" spans="1:23" ht="25.5" customHeight="1" x14ac:dyDescent="0.15">
      <c r="A84" s="20"/>
      <c r="B84" s="111"/>
      <c r="C84" s="58" t="s">
        <v>95</v>
      </c>
      <c r="D84" s="31"/>
      <c r="E84" s="37"/>
      <c r="F84" s="31">
        <v>1994.1000000000001</v>
      </c>
      <c r="G84" s="37">
        <v>27.058823529411768</v>
      </c>
      <c r="H84" s="31">
        <v>1108.1860465116279</v>
      </c>
      <c r="I84" s="37">
        <v>26.829268292682922</v>
      </c>
      <c r="J84" s="31">
        <v>970.22400000000005</v>
      </c>
      <c r="K84" s="37">
        <v>28.099173553719009</v>
      </c>
      <c r="L84" s="31">
        <v>141</v>
      </c>
      <c r="M84" s="37">
        <v>44.827586206896555</v>
      </c>
      <c r="N84" s="31">
        <v>62.483870967741936</v>
      </c>
      <c r="O84" s="37">
        <v>44.067796610169495</v>
      </c>
      <c r="P84" s="31">
        <v>18.333333333333336</v>
      </c>
      <c r="Q84" s="37">
        <v>57.692307692307686</v>
      </c>
      <c r="R84" s="31"/>
      <c r="S84" s="37"/>
      <c r="T84" s="31">
        <v>0.5</v>
      </c>
      <c r="U84" s="37">
        <v>50</v>
      </c>
      <c r="V84" s="31">
        <v>4294.8272508127029</v>
      </c>
      <c r="W84" s="37">
        <v>25.595426771167173</v>
      </c>
    </row>
    <row r="85" spans="1:23" ht="25.5" customHeight="1" x14ac:dyDescent="0.15">
      <c r="A85" s="20"/>
      <c r="B85" s="111"/>
      <c r="C85" s="58" t="s">
        <v>96</v>
      </c>
      <c r="D85" s="31">
        <v>111.30769230769231</v>
      </c>
      <c r="E85" s="37">
        <v>8.3333333333333321</v>
      </c>
      <c r="F85" s="31">
        <v>1040.4000000000001</v>
      </c>
      <c r="G85" s="37">
        <v>14.117647058823533</v>
      </c>
      <c r="H85" s="31">
        <v>856.32558139534888</v>
      </c>
      <c r="I85" s="37">
        <v>20.73170731707317</v>
      </c>
      <c r="J85" s="31">
        <v>627.79200000000003</v>
      </c>
      <c r="K85" s="37">
        <v>18.181818181818183</v>
      </c>
      <c r="L85" s="31">
        <v>32.53846153846154</v>
      </c>
      <c r="M85" s="37">
        <v>10.344827586206897</v>
      </c>
      <c r="N85" s="31">
        <v>40.854838709677423</v>
      </c>
      <c r="O85" s="37">
        <v>28.813559322033903</v>
      </c>
      <c r="P85" s="31">
        <v>6.1111111111111116</v>
      </c>
      <c r="Q85" s="37">
        <v>19.23076923076923</v>
      </c>
      <c r="R85" s="31">
        <v>1</v>
      </c>
      <c r="S85" s="37">
        <v>50</v>
      </c>
      <c r="T85" s="31">
        <v>0.5</v>
      </c>
      <c r="U85" s="37">
        <v>50</v>
      </c>
      <c r="V85" s="31">
        <v>2716.8296850622914</v>
      </c>
      <c r="W85" s="37">
        <v>16.191201925662181</v>
      </c>
    </row>
    <row r="86" spans="1:23" ht="25.5" customHeight="1" x14ac:dyDescent="0.15">
      <c r="A86" s="20"/>
      <c r="B86" s="111"/>
      <c r="C86" s="58" t="s">
        <v>97</v>
      </c>
      <c r="D86" s="31">
        <v>445.23076923076923</v>
      </c>
      <c r="E86" s="37">
        <v>33.333333333333329</v>
      </c>
      <c r="F86" s="31">
        <v>1473.9</v>
      </c>
      <c r="G86" s="37">
        <v>20</v>
      </c>
      <c r="H86" s="31">
        <v>604.46511627906978</v>
      </c>
      <c r="I86" s="37">
        <v>14.634146341463413</v>
      </c>
      <c r="J86" s="31">
        <v>884.61599999999999</v>
      </c>
      <c r="K86" s="37">
        <v>25.619834710743799</v>
      </c>
      <c r="L86" s="31">
        <v>83.15384615384616</v>
      </c>
      <c r="M86" s="37">
        <v>26.436781609195403</v>
      </c>
      <c r="N86" s="31">
        <v>14.419354838709678</v>
      </c>
      <c r="O86" s="37">
        <v>10.16949152542373</v>
      </c>
      <c r="P86" s="31">
        <v>3.666666666666667</v>
      </c>
      <c r="Q86" s="37">
        <v>11.538461538461538</v>
      </c>
      <c r="R86" s="31">
        <v>1</v>
      </c>
      <c r="S86" s="37">
        <v>50</v>
      </c>
      <c r="T86" s="31"/>
      <c r="U86" s="37"/>
      <c r="V86" s="31">
        <v>3510.4517531690617</v>
      </c>
      <c r="W86" s="37">
        <v>20.920867251401482</v>
      </c>
    </row>
    <row r="87" spans="1:23" ht="25.5" customHeight="1" x14ac:dyDescent="0.15">
      <c r="A87" s="20"/>
      <c r="B87" s="111"/>
      <c r="C87" s="58" t="s">
        <v>98</v>
      </c>
      <c r="D87" s="31">
        <v>111.30769230769231</v>
      </c>
      <c r="E87" s="37">
        <v>8.3333333333333321</v>
      </c>
      <c r="F87" s="31">
        <v>433.5</v>
      </c>
      <c r="G87" s="37">
        <v>5.8823529411764701</v>
      </c>
      <c r="H87" s="31">
        <v>302.23255813953489</v>
      </c>
      <c r="I87" s="37">
        <v>7.3170731707317067</v>
      </c>
      <c r="J87" s="31">
        <v>114.14400000000001</v>
      </c>
      <c r="K87" s="37">
        <v>3.3057851239669422</v>
      </c>
      <c r="L87" s="31">
        <v>3.6153846153846154</v>
      </c>
      <c r="M87" s="37">
        <v>1.1494252873563218</v>
      </c>
      <c r="N87" s="31">
        <v>2.403225806451613</v>
      </c>
      <c r="O87" s="37">
        <v>1.6949152542372881</v>
      </c>
      <c r="P87" s="31"/>
      <c r="Q87" s="37"/>
      <c r="R87" s="31"/>
      <c r="S87" s="37"/>
      <c r="T87" s="31"/>
      <c r="U87" s="37"/>
      <c r="V87" s="31">
        <v>967.20286086906344</v>
      </c>
      <c r="W87" s="37">
        <v>5.7641363790715845</v>
      </c>
    </row>
    <row r="88" spans="1:23" ht="25.5" customHeight="1" x14ac:dyDescent="0.15">
      <c r="A88" s="20"/>
      <c r="B88" s="111"/>
      <c r="C88" s="59" t="s">
        <v>99</v>
      </c>
      <c r="D88" s="32">
        <v>111.30769230769231</v>
      </c>
      <c r="E88" s="39">
        <v>8.3333333333333321</v>
      </c>
      <c r="F88" s="32">
        <v>693.6</v>
      </c>
      <c r="G88" s="39">
        <v>9.4117647058823533</v>
      </c>
      <c r="H88" s="32">
        <v>302.23255813953489</v>
      </c>
      <c r="I88" s="39">
        <v>7.3170731707317067</v>
      </c>
      <c r="J88" s="32">
        <v>171.21600000000001</v>
      </c>
      <c r="K88" s="39">
        <v>4.9586776859504136</v>
      </c>
      <c r="L88" s="32"/>
      <c r="M88" s="39"/>
      <c r="N88" s="32"/>
      <c r="O88" s="39"/>
      <c r="P88" s="32"/>
      <c r="Q88" s="39"/>
      <c r="R88" s="32"/>
      <c r="S88" s="39"/>
      <c r="T88" s="32"/>
      <c r="U88" s="39"/>
      <c r="V88" s="32">
        <v>1278.356250447227</v>
      </c>
      <c r="W88" s="39">
        <v>7.6184842567519508</v>
      </c>
    </row>
    <row r="89" spans="1:23" ht="25.5" customHeight="1" x14ac:dyDescent="0.15">
      <c r="A89" s="8"/>
      <c r="B89" s="19"/>
      <c r="C89" s="60" t="s">
        <v>47</v>
      </c>
      <c r="D89" s="33">
        <v>1335.6923076923078</v>
      </c>
      <c r="E89" s="41">
        <v>99.999999999999986</v>
      </c>
      <c r="F89" s="33">
        <v>7369.5</v>
      </c>
      <c r="G89" s="41">
        <v>100</v>
      </c>
      <c r="H89" s="33">
        <v>4130.5116279069771</v>
      </c>
      <c r="I89" s="41">
        <v>99.999999999999972</v>
      </c>
      <c r="J89" s="33">
        <v>3452.8560000000002</v>
      </c>
      <c r="K89" s="41">
        <v>100.00000000000001</v>
      </c>
      <c r="L89" s="33">
        <v>314.53846153846155</v>
      </c>
      <c r="M89" s="41">
        <v>100.00000000000001</v>
      </c>
      <c r="N89" s="33">
        <v>141.79032258064515</v>
      </c>
      <c r="O89" s="41">
        <v>100</v>
      </c>
      <c r="P89" s="33">
        <v>31.777777777777782</v>
      </c>
      <c r="Q89" s="41">
        <v>99.999999999999986</v>
      </c>
      <c r="R89" s="33">
        <v>2</v>
      </c>
      <c r="S89" s="41">
        <v>100</v>
      </c>
      <c r="T89" s="33">
        <v>1</v>
      </c>
      <c r="U89" s="41">
        <v>100</v>
      </c>
      <c r="V89" s="33">
        <v>16779.666497496168</v>
      </c>
      <c r="W89" s="41">
        <v>100</v>
      </c>
    </row>
    <row r="90" spans="1:23" ht="25.5" customHeight="1" x14ac:dyDescent="0.15">
      <c r="A90" s="20"/>
      <c r="B90" s="112" t="s">
        <v>57</v>
      </c>
      <c r="C90" s="57" t="s">
        <v>94</v>
      </c>
      <c r="D90" s="30">
        <v>27.125</v>
      </c>
      <c r="E90" s="35">
        <v>12.5</v>
      </c>
      <c r="F90" s="30">
        <v>279.64285714285717</v>
      </c>
      <c r="G90" s="35">
        <v>19.23076923076923</v>
      </c>
      <c r="H90" s="30">
        <v>111.57142857142857</v>
      </c>
      <c r="I90" s="35">
        <v>15.384615384615385</v>
      </c>
      <c r="J90" s="30">
        <v>230.26315789473682</v>
      </c>
      <c r="K90" s="35">
        <v>12.962962962962962</v>
      </c>
      <c r="L90" s="30">
        <v>35.162790697674417</v>
      </c>
      <c r="M90" s="35">
        <v>20.930232558139533</v>
      </c>
      <c r="N90" s="30">
        <v>14.525000000000002</v>
      </c>
      <c r="O90" s="35">
        <v>18.421052631578949</v>
      </c>
      <c r="P90" s="30">
        <v>4.5</v>
      </c>
      <c r="Q90" s="35">
        <v>50</v>
      </c>
      <c r="R90" s="30"/>
      <c r="S90" s="35"/>
      <c r="T90" s="30">
        <v>1</v>
      </c>
      <c r="U90" s="35">
        <v>33.333333333333329</v>
      </c>
      <c r="V90" s="30">
        <v>703.7902343066969</v>
      </c>
      <c r="W90" s="35">
        <v>15.863554523247892</v>
      </c>
    </row>
    <row r="91" spans="1:23" ht="25.5" customHeight="1" x14ac:dyDescent="0.15">
      <c r="A91" s="20"/>
      <c r="B91" s="111"/>
      <c r="C91" s="58" t="s">
        <v>95</v>
      </c>
      <c r="D91" s="31">
        <v>27.125</v>
      </c>
      <c r="E91" s="37">
        <v>12.5</v>
      </c>
      <c r="F91" s="31">
        <v>167.78571428571428</v>
      </c>
      <c r="G91" s="37">
        <v>11.538461538461537</v>
      </c>
      <c r="H91" s="31">
        <v>195.25</v>
      </c>
      <c r="I91" s="37">
        <v>26.923076923076927</v>
      </c>
      <c r="J91" s="31">
        <v>690.78947368421041</v>
      </c>
      <c r="K91" s="37">
        <v>38.888888888888886</v>
      </c>
      <c r="L91" s="31">
        <v>93.767441860465112</v>
      </c>
      <c r="M91" s="37">
        <v>55.813953488372093</v>
      </c>
      <c r="N91" s="31">
        <v>45.650000000000006</v>
      </c>
      <c r="O91" s="37">
        <v>57.894736842105267</v>
      </c>
      <c r="P91" s="31">
        <v>2.25</v>
      </c>
      <c r="Q91" s="37">
        <v>25</v>
      </c>
      <c r="R91" s="31">
        <v>5</v>
      </c>
      <c r="S91" s="37">
        <v>100</v>
      </c>
      <c r="T91" s="31">
        <v>2</v>
      </c>
      <c r="U91" s="37">
        <v>66.666666666666657</v>
      </c>
      <c r="V91" s="31">
        <v>1229.6176298303899</v>
      </c>
      <c r="W91" s="37">
        <v>27.715795648651877</v>
      </c>
    </row>
    <row r="92" spans="1:23" ht="25.5" customHeight="1" x14ac:dyDescent="0.15">
      <c r="A92" s="20"/>
      <c r="B92" s="111"/>
      <c r="C92" s="58" t="s">
        <v>96</v>
      </c>
      <c r="D92" s="31">
        <v>27.125</v>
      </c>
      <c r="E92" s="37">
        <v>12.5</v>
      </c>
      <c r="F92" s="31">
        <v>279.64285714285717</v>
      </c>
      <c r="G92" s="37">
        <v>19.23076923076923</v>
      </c>
      <c r="H92" s="31">
        <v>139.46428571428572</v>
      </c>
      <c r="I92" s="37">
        <v>19.230769230769234</v>
      </c>
      <c r="J92" s="31">
        <v>230.26315789473682</v>
      </c>
      <c r="K92" s="37">
        <v>12.962962962962962</v>
      </c>
      <c r="L92" s="31">
        <v>11.720930232558139</v>
      </c>
      <c r="M92" s="37">
        <v>6.9767441860465116</v>
      </c>
      <c r="N92" s="31">
        <v>6.2250000000000005</v>
      </c>
      <c r="O92" s="37">
        <v>7.8947368421052628</v>
      </c>
      <c r="P92" s="31"/>
      <c r="Q92" s="37"/>
      <c r="R92" s="31"/>
      <c r="S92" s="37"/>
      <c r="T92" s="31"/>
      <c r="U92" s="37"/>
      <c r="V92" s="31">
        <v>694.44123098443788</v>
      </c>
      <c r="W92" s="37">
        <v>15.652826359213648</v>
      </c>
    </row>
    <row r="93" spans="1:23" ht="25.5" customHeight="1" x14ac:dyDescent="0.15">
      <c r="A93" s="20"/>
      <c r="B93" s="111"/>
      <c r="C93" s="58" t="s">
        <v>97</v>
      </c>
      <c r="D93" s="31">
        <v>54.25</v>
      </c>
      <c r="E93" s="37">
        <v>25</v>
      </c>
      <c r="F93" s="31">
        <v>335.57142857142856</v>
      </c>
      <c r="G93" s="37">
        <v>23.076923076923073</v>
      </c>
      <c r="H93" s="31">
        <v>55.785714285714285</v>
      </c>
      <c r="I93" s="37">
        <v>7.6923076923076925</v>
      </c>
      <c r="J93" s="31">
        <v>460.52631578947364</v>
      </c>
      <c r="K93" s="37">
        <v>25.925925925925924</v>
      </c>
      <c r="L93" s="31">
        <v>27.348837209302324</v>
      </c>
      <c r="M93" s="37">
        <v>16.279069767441857</v>
      </c>
      <c r="N93" s="31">
        <v>10.375</v>
      </c>
      <c r="O93" s="37">
        <v>13.157894736842104</v>
      </c>
      <c r="P93" s="31">
        <v>2.25</v>
      </c>
      <c r="Q93" s="37">
        <v>25</v>
      </c>
      <c r="R93" s="31"/>
      <c r="S93" s="37"/>
      <c r="T93" s="31"/>
      <c r="U93" s="37"/>
      <c r="V93" s="31">
        <v>946.10729585591878</v>
      </c>
      <c r="W93" s="37">
        <v>21.32542331656246</v>
      </c>
    </row>
    <row r="94" spans="1:23" ht="25.5" customHeight="1" x14ac:dyDescent="0.15">
      <c r="A94" s="20"/>
      <c r="B94" s="111"/>
      <c r="C94" s="58" t="s">
        <v>98</v>
      </c>
      <c r="D94" s="31"/>
      <c r="E94" s="37"/>
      <c r="F94" s="31">
        <v>111.85714285714286</v>
      </c>
      <c r="G94" s="37">
        <v>7.6923076923076916</v>
      </c>
      <c r="H94" s="31">
        <v>111.57142857142857</v>
      </c>
      <c r="I94" s="37">
        <v>15.384615384615385</v>
      </c>
      <c r="J94" s="31">
        <v>98.68421052631578</v>
      </c>
      <c r="K94" s="37">
        <v>5.5555555555555554</v>
      </c>
      <c r="L94" s="31"/>
      <c r="M94" s="37"/>
      <c r="N94" s="31">
        <v>2.0750000000000002</v>
      </c>
      <c r="O94" s="37">
        <v>2.6315789473684208</v>
      </c>
      <c r="P94" s="31"/>
      <c r="Q94" s="37"/>
      <c r="R94" s="31"/>
      <c r="S94" s="37"/>
      <c r="T94" s="31"/>
      <c r="U94" s="37"/>
      <c r="V94" s="31">
        <v>324.18778195488721</v>
      </c>
      <c r="W94" s="37">
        <v>7.3072490979905274</v>
      </c>
    </row>
    <row r="95" spans="1:23" ht="25.5" customHeight="1" x14ac:dyDescent="0.15">
      <c r="A95" s="20"/>
      <c r="B95" s="111"/>
      <c r="C95" s="59" t="s">
        <v>99</v>
      </c>
      <c r="D95" s="32">
        <v>81.375</v>
      </c>
      <c r="E95" s="39">
        <v>37.5</v>
      </c>
      <c r="F95" s="32">
        <v>279.64285714285717</v>
      </c>
      <c r="G95" s="39">
        <v>19.23076923076923</v>
      </c>
      <c r="H95" s="32">
        <v>111.57142857142857</v>
      </c>
      <c r="I95" s="39">
        <v>15.384615384615385</v>
      </c>
      <c r="J95" s="32">
        <v>65.78947368421052</v>
      </c>
      <c r="K95" s="39">
        <v>3.7037037037037033</v>
      </c>
      <c r="L95" s="32"/>
      <c r="M95" s="39"/>
      <c r="N95" s="32"/>
      <c r="O95" s="39"/>
      <c r="P95" s="32"/>
      <c r="Q95" s="39"/>
      <c r="R95" s="32"/>
      <c r="S95" s="39"/>
      <c r="T95" s="32"/>
      <c r="U95" s="39"/>
      <c r="V95" s="32">
        <v>538.37875939849619</v>
      </c>
      <c r="W95" s="39">
        <v>12.135151054333598</v>
      </c>
    </row>
    <row r="96" spans="1:23" ht="25.5" customHeight="1" x14ac:dyDescent="0.15">
      <c r="A96" s="20"/>
      <c r="B96" s="19"/>
      <c r="C96" s="60" t="s">
        <v>47</v>
      </c>
      <c r="D96" s="33">
        <v>217</v>
      </c>
      <c r="E96" s="41">
        <v>100</v>
      </c>
      <c r="F96" s="33">
        <v>1454.1428571428573</v>
      </c>
      <c r="G96" s="41">
        <v>99.999999999999986</v>
      </c>
      <c r="H96" s="33">
        <v>725.21428571428567</v>
      </c>
      <c r="I96" s="41">
        <v>100.00000000000001</v>
      </c>
      <c r="J96" s="33">
        <v>1776.3157894736842</v>
      </c>
      <c r="K96" s="41">
        <v>100</v>
      </c>
      <c r="L96" s="33">
        <v>168</v>
      </c>
      <c r="M96" s="41">
        <v>100</v>
      </c>
      <c r="N96" s="33">
        <v>78.850000000000009</v>
      </c>
      <c r="O96" s="41">
        <v>100.00000000000001</v>
      </c>
      <c r="P96" s="33">
        <v>9</v>
      </c>
      <c r="Q96" s="41">
        <v>100</v>
      </c>
      <c r="R96" s="33">
        <v>5</v>
      </c>
      <c r="S96" s="41">
        <v>100</v>
      </c>
      <c r="T96" s="33">
        <v>3</v>
      </c>
      <c r="U96" s="41">
        <v>99.999999999999986</v>
      </c>
      <c r="V96" s="33">
        <v>4436.5229323308267</v>
      </c>
      <c r="W96" s="41">
        <v>100</v>
      </c>
    </row>
    <row r="97" spans="1:23" ht="25.5" customHeight="1" x14ac:dyDescent="0.15">
      <c r="A97" s="20"/>
      <c r="B97" s="112" t="s">
        <v>5</v>
      </c>
      <c r="C97" s="57" t="s">
        <v>94</v>
      </c>
      <c r="D97" s="30">
        <v>1315.1999999999998</v>
      </c>
      <c r="E97" s="35">
        <v>59.999999999999986</v>
      </c>
      <c r="F97" s="30">
        <v>121.25806451612904</v>
      </c>
      <c r="G97" s="35">
        <v>10.344827586206897</v>
      </c>
      <c r="H97" s="30">
        <v>130.83333333333334</v>
      </c>
      <c r="I97" s="35">
        <v>17.391304347826086</v>
      </c>
      <c r="J97" s="30">
        <v>114.64444444444443</v>
      </c>
      <c r="K97" s="35">
        <v>16.279069767441861</v>
      </c>
      <c r="L97" s="30">
        <v>10.071428571428571</v>
      </c>
      <c r="M97" s="35">
        <v>21.428571428571431</v>
      </c>
      <c r="N97" s="30">
        <v>4.4000000000000004</v>
      </c>
      <c r="O97" s="35">
        <v>20</v>
      </c>
      <c r="P97" s="30"/>
      <c r="Q97" s="35"/>
      <c r="R97" s="30"/>
      <c r="S97" s="35"/>
      <c r="T97" s="30"/>
      <c r="U97" s="35"/>
      <c r="V97" s="30">
        <v>1696.4072708653352</v>
      </c>
      <c r="W97" s="35">
        <v>34.693502104402974</v>
      </c>
    </row>
    <row r="98" spans="1:23" ht="25.5" customHeight="1" x14ac:dyDescent="0.15">
      <c r="A98" s="20"/>
      <c r="B98" s="111"/>
      <c r="C98" s="58" t="s">
        <v>95</v>
      </c>
      <c r="D98" s="31"/>
      <c r="E98" s="37"/>
      <c r="F98" s="31">
        <v>202.09677419354841</v>
      </c>
      <c r="G98" s="37">
        <v>17.241379310344829</v>
      </c>
      <c r="H98" s="31">
        <v>163.54166666666669</v>
      </c>
      <c r="I98" s="37">
        <v>21.739130434782609</v>
      </c>
      <c r="J98" s="31">
        <v>294.79999999999995</v>
      </c>
      <c r="K98" s="37">
        <v>41.860465116279073</v>
      </c>
      <c r="L98" s="31">
        <v>23.5</v>
      </c>
      <c r="M98" s="37">
        <v>50.000000000000014</v>
      </c>
      <c r="N98" s="31">
        <v>13.200000000000001</v>
      </c>
      <c r="O98" s="37">
        <v>60.000000000000007</v>
      </c>
      <c r="P98" s="31"/>
      <c r="Q98" s="37"/>
      <c r="R98" s="31"/>
      <c r="S98" s="37"/>
      <c r="T98" s="31"/>
      <c r="U98" s="37"/>
      <c r="V98" s="31">
        <v>697.13844086021504</v>
      </c>
      <c r="W98" s="37">
        <v>14.257292090422805</v>
      </c>
    </row>
    <row r="99" spans="1:23" ht="25.5" customHeight="1" x14ac:dyDescent="0.15">
      <c r="A99" s="20"/>
      <c r="B99" s="111"/>
      <c r="C99" s="58" t="s">
        <v>96</v>
      </c>
      <c r="D99" s="31"/>
      <c r="E99" s="37"/>
      <c r="F99" s="31">
        <v>161.67741935483872</v>
      </c>
      <c r="G99" s="37">
        <v>13.793103448275861</v>
      </c>
      <c r="H99" s="31">
        <v>196.25</v>
      </c>
      <c r="I99" s="37">
        <v>26.086956521739129</v>
      </c>
      <c r="J99" s="31">
        <v>163.77777777777777</v>
      </c>
      <c r="K99" s="37">
        <v>23.255813953488378</v>
      </c>
      <c r="L99" s="31">
        <v>10.071428571428571</v>
      </c>
      <c r="M99" s="37">
        <v>21.428571428571431</v>
      </c>
      <c r="N99" s="31"/>
      <c r="O99" s="37"/>
      <c r="P99" s="31"/>
      <c r="Q99" s="37"/>
      <c r="R99" s="31"/>
      <c r="S99" s="37"/>
      <c r="T99" s="31"/>
      <c r="U99" s="37"/>
      <c r="V99" s="31">
        <v>531.77662570404505</v>
      </c>
      <c r="W99" s="37">
        <v>10.875450606577918</v>
      </c>
    </row>
    <row r="100" spans="1:23" ht="25.5" customHeight="1" x14ac:dyDescent="0.15">
      <c r="A100" s="20"/>
      <c r="B100" s="111"/>
      <c r="C100" s="58" t="s">
        <v>97</v>
      </c>
      <c r="D100" s="31"/>
      <c r="E100" s="37"/>
      <c r="F100" s="31">
        <v>404.19354838709683</v>
      </c>
      <c r="G100" s="37">
        <v>34.482758620689658</v>
      </c>
      <c r="H100" s="31">
        <v>163.54166666666669</v>
      </c>
      <c r="I100" s="37">
        <v>21.739130434782609</v>
      </c>
      <c r="J100" s="31">
        <v>65.511111111111106</v>
      </c>
      <c r="K100" s="37">
        <v>9.3023255813953494</v>
      </c>
      <c r="L100" s="31">
        <v>3.3571428571428572</v>
      </c>
      <c r="M100" s="37">
        <v>7.1428571428571441</v>
      </c>
      <c r="N100" s="31">
        <v>4.4000000000000004</v>
      </c>
      <c r="O100" s="37">
        <v>20</v>
      </c>
      <c r="P100" s="31"/>
      <c r="Q100" s="37"/>
      <c r="R100" s="31"/>
      <c r="S100" s="37"/>
      <c r="T100" s="31"/>
      <c r="U100" s="37"/>
      <c r="V100" s="31">
        <v>641.0034690220175</v>
      </c>
      <c r="W100" s="37">
        <v>13.10926661502757</v>
      </c>
    </row>
    <row r="101" spans="1:23" ht="25.5" customHeight="1" x14ac:dyDescent="0.15">
      <c r="A101" s="20"/>
      <c r="B101" s="111"/>
      <c r="C101" s="58" t="s">
        <v>98</v>
      </c>
      <c r="D101" s="31">
        <v>438.4</v>
      </c>
      <c r="E101" s="37">
        <v>20</v>
      </c>
      <c r="F101" s="31">
        <v>80.838709677419359</v>
      </c>
      <c r="G101" s="37">
        <v>6.8965517241379306</v>
      </c>
      <c r="H101" s="31">
        <v>65.416666666666671</v>
      </c>
      <c r="I101" s="37">
        <v>8.695652173913043</v>
      </c>
      <c r="J101" s="31">
        <v>65.511111111111106</v>
      </c>
      <c r="K101" s="37">
        <v>9.3023255813953494</v>
      </c>
      <c r="L101" s="31"/>
      <c r="M101" s="37"/>
      <c r="N101" s="31"/>
      <c r="O101" s="37"/>
      <c r="P101" s="31"/>
      <c r="Q101" s="37"/>
      <c r="R101" s="31"/>
      <c r="S101" s="37"/>
      <c r="T101" s="31"/>
      <c r="U101" s="37"/>
      <c r="V101" s="31">
        <v>650.16648745519706</v>
      </c>
      <c r="W101" s="37">
        <v>13.296661001242407</v>
      </c>
    </row>
    <row r="102" spans="1:23" ht="25.5" customHeight="1" x14ac:dyDescent="0.15">
      <c r="A102" s="20"/>
      <c r="B102" s="111"/>
      <c r="C102" s="59" t="s">
        <v>99</v>
      </c>
      <c r="D102" s="32">
        <v>438.4</v>
      </c>
      <c r="E102" s="39">
        <v>20</v>
      </c>
      <c r="F102" s="32">
        <v>202.09677419354841</v>
      </c>
      <c r="G102" s="39">
        <v>17.241379310344829</v>
      </c>
      <c r="H102" s="32">
        <v>32.708333333333336</v>
      </c>
      <c r="I102" s="39">
        <v>4.3478260869565215</v>
      </c>
      <c r="J102" s="32"/>
      <c r="K102" s="39"/>
      <c r="L102" s="32"/>
      <c r="M102" s="39"/>
      <c r="N102" s="32"/>
      <c r="O102" s="39"/>
      <c r="P102" s="32"/>
      <c r="Q102" s="39"/>
      <c r="R102" s="32"/>
      <c r="S102" s="39"/>
      <c r="T102" s="32"/>
      <c r="U102" s="39"/>
      <c r="V102" s="32">
        <v>673.20510752688176</v>
      </c>
      <c r="W102" s="39">
        <v>13.767827582326333</v>
      </c>
    </row>
    <row r="103" spans="1:23" ht="25.5" customHeight="1" x14ac:dyDescent="0.15">
      <c r="A103" s="8"/>
      <c r="B103" s="19"/>
      <c r="C103" s="60" t="s">
        <v>47</v>
      </c>
      <c r="D103" s="33">
        <v>2192</v>
      </c>
      <c r="E103" s="41">
        <v>99.999999999999986</v>
      </c>
      <c r="F103" s="33">
        <v>1172.1612903225807</v>
      </c>
      <c r="G103" s="41">
        <v>100</v>
      </c>
      <c r="H103" s="33">
        <v>752.29166666666674</v>
      </c>
      <c r="I103" s="41">
        <v>100</v>
      </c>
      <c r="J103" s="33">
        <v>704.2444444444443</v>
      </c>
      <c r="K103" s="41">
        <v>100.00000000000001</v>
      </c>
      <c r="L103" s="33">
        <v>46.999999999999993</v>
      </c>
      <c r="M103" s="41">
        <v>100.00000000000001</v>
      </c>
      <c r="N103" s="33">
        <v>22</v>
      </c>
      <c r="O103" s="41">
        <v>100</v>
      </c>
      <c r="P103" s="33"/>
      <c r="Q103" s="41"/>
      <c r="R103" s="33"/>
      <c r="S103" s="41"/>
      <c r="T103" s="33"/>
      <c r="U103" s="41"/>
      <c r="V103" s="33">
        <v>4889.6974014336911</v>
      </c>
      <c r="W103" s="41">
        <v>100</v>
      </c>
    </row>
    <row r="104" spans="1:23" ht="25.5" customHeight="1" x14ac:dyDescent="0.15">
      <c r="A104" s="20"/>
      <c r="B104" s="112" t="s">
        <v>100</v>
      </c>
      <c r="C104" s="57" t="s">
        <v>94</v>
      </c>
      <c r="D104" s="30">
        <v>368</v>
      </c>
      <c r="E104" s="35">
        <v>100</v>
      </c>
      <c r="F104" s="30">
        <v>319.07142857142856</v>
      </c>
      <c r="G104" s="35">
        <v>21.428571428571423</v>
      </c>
      <c r="H104" s="30">
        <v>74.727272727272734</v>
      </c>
      <c r="I104" s="35">
        <v>14.285714285714285</v>
      </c>
      <c r="J104" s="30">
        <v>144.1875</v>
      </c>
      <c r="K104" s="35">
        <v>19.35483870967742</v>
      </c>
      <c r="L104" s="30">
        <v>42.56</v>
      </c>
      <c r="M104" s="35">
        <v>29.166666666666664</v>
      </c>
      <c r="N104" s="30">
        <v>11.100000000000001</v>
      </c>
      <c r="O104" s="35">
        <v>30.000000000000004</v>
      </c>
      <c r="P104" s="30"/>
      <c r="Q104" s="35"/>
      <c r="R104" s="30"/>
      <c r="S104" s="35"/>
      <c r="T104" s="30"/>
      <c r="U104" s="35"/>
      <c r="V104" s="30">
        <v>959.64620129870138</v>
      </c>
      <c r="W104" s="35">
        <v>28.948780987750379</v>
      </c>
    </row>
    <row r="105" spans="1:23" ht="25.5" customHeight="1" x14ac:dyDescent="0.15">
      <c r="A105" s="20"/>
      <c r="B105" s="111"/>
      <c r="C105" s="58" t="s">
        <v>95</v>
      </c>
      <c r="D105" s="31"/>
      <c r="E105" s="37"/>
      <c r="F105" s="31">
        <v>212.71428571428572</v>
      </c>
      <c r="G105" s="37">
        <v>14.285714285714285</v>
      </c>
      <c r="H105" s="31"/>
      <c r="I105" s="37"/>
      <c r="J105" s="31">
        <v>192.25</v>
      </c>
      <c r="K105" s="37">
        <v>25.806451612903224</v>
      </c>
      <c r="L105" s="31">
        <v>42.56</v>
      </c>
      <c r="M105" s="37">
        <v>29.166666666666664</v>
      </c>
      <c r="N105" s="31">
        <v>14.8</v>
      </c>
      <c r="O105" s="37">
        <v>40</v>
      </c>
      <c r="P105" s="31">
        <v>7</v>
      </c>
      <c r="Q105" s="37">
        <v>100</v>
      </c>
      <c r="R105" s="31"/>
      <c r="S105" s="37"/>
      <c r="T105" s="31"/>
      <c r="U105" s="37"/>
      <c r="V105" s="31">
        <v>469.32428571428574</v>
      </c>
      <c r="W105" s="37">
        <v>14.157682217663799</v>
      </c>
    </row>
    <row r="106" spans="1:23" ht="25.5" customHeight="1" x14ac:dyDescent="0.15">
      <c r="A106" s="20"/>
      <c r="B106" s="111"/>
      <c r="C106" s="58" t="s">
        <v>96</v>
      </c>
      <c r="D106" s="31"/>
      <c r="E106" s="37"/>
      <c r="F106" s="31">
        <v>212.71428571428572</v>
      </c>
      <c r="G106" s="37">
        <v>14.285714285714285</v>
      </c>
      <c r="H106" s="31">
        <v>74.727272727272734</v>
      </c>
      <c r="I106" s="37">
        <v>14.285714285714285</v>
      </c>
      <c r="J106" s="31">
        <v>120.15625</v>
      </c>
      <c r="K106" s="37">
        <v>16.129032258064516</v>
      </c>
      <c r="L106" s="31">
        <v>30.4</v>
      </c>
      <c r="M106" s="37">
        <v>20.833333333333329</v>
      </c>
      <c r="N106" s="31"/>
      <c r="O106" s="37"/>
      <c r="P106" s="31"/>
      <c r="Q106" s="37"/>
      <c r="R106" s="31"/>
      <c r="S106" s="37"/>
      <c r="T106" s="31"/>
      <c r="U106" s="37"/>
      <c r="V106" s="31">
        <v>437.99780844155845</v>
      </c>
      <c r="W106" s="37">
        <v>13.212684646206057</v>
      </c>
    </row>
    <row r="107" spans="1:23" ht="25.5" customHeight="1" x14ac:dyDescent="0.15">
      <c r="A107" s="20"/>
      <c r="B107" s="111"/>
      <c r="C107" s="58" t="s">
        <v>97</v>
      </c>
      <c r="D107" s="31"/>
      <c r="E107" s="37"/>
      <c r="F107" s="31">
        <v>425.42857142857144</v>
      </c>
      <c r="G107" s="37">
        <v>28.571428571428569</v>
      </c>
      <c r="H107" s="31">
        <v>224.18181818181819</v>
      </c>
      <c r="I107" s="37">
        <v>42.857142857142854</v>
      </c>
      <c r="J107" s="31">
        <v>240.3125</v>
      </c>
      <c r="K107" s="37">
        <v>32.258064516129032</v>
      </c>
      <c r="L107" s="31">
        <v>30.4</v>
      </c>
      <c r="M107" s="37">
        <v>20.833333333333329</v>
      </c>
      <c r="N107" s="31">
        <v>11.100000000000001</v>
      </c>
      <c r="O107" s="37">
        <v>30.000000000000004</v>
      </c>
      <c r="P107" s="31"/>
      <c r="Q107" s="37"/>
      <c r="R107" s="31"/>
      <c r="S107" s="37"/>
      <c r="T107" s="31"/>
      <c r="U107" s="37"/>
      <c r="V107" s="31">
        <v>931.42288961038957</v>
      </c>
      <c r="W107" s="37">
        <v>28.09739381223897</v>
      </c>
    </row>
    <row r="108" spans="1:23" ht="25.5" customHeight="1" x14ac:dyDescent="0.15">
      <c r="A108" s="20"/>
      <c r="B108" s="111"/>
      <c r="C108" s="58" t="s">
        <v>98</v>
      </c>
      <c r="D108" s="31"/>
      <c r="E108" s="37"/>
      <c r="F108" s="31">
        <v>212.71428571428572</v>
      </c>
      <c r="G108" s="37">
        <v>14.285714285714285</v>
      </c>
      <c r="H108" s="31">
        <v>74.727272727272734</v>
      </c>
      <c r="I108" s="37">
        <v>14.285714285714285</v>
      </c>
      <c r="J108" s="31">
        <v>24.03125</v>
      </c>
      <c r="K108" s="37">
        <v>3.225806451612903</v>
      </c>
      <c r="L108" s="31"/>
      <c r="M108" s="37"/>
      <c r="N108" s="31"/>
      <c r="O108" s="37"/>
      <c r="P108" s="31"/>
      <c r="Q108" s="37"/>
      <c r="R108" s="31"/>
      <c r="S108" s="37"/>
      <c r="T108" s="31"/>
      <c r="U108" s="37"/>
      <c r="V108" s="31">
        <v>311.47280844155847</v>
      </c>
      <c r="W108" s="37">
        <v>9.3959191450054291</v>
      </c>
    </row>
    <row r="109" spans="1:23" ht="25.5" customHeight="1" x14ac:dyDescent="0.15">
      <c r="A109" s="20"/>
      <c r="B109" s="111"/>
      <c r="C109" s="59" t="s">
        <v>99</v>
      </c>
      <c r="D109" s="32"/>
      <c r="E109" s="39"/>
      <c r="F109" s="32">
        <v>106.35714285714286</v>
      </c>
      <c r="G109" s="39">
        <v>7.1428571428571423</v>
      </c>
      <c r="H109" s="32">
        <v>74.727272727272734</v>
      </c>
      <c r="I109" s="39">
        <v>14.285714285714285</v>
      </c>
      <c r="J109" s="32">
        <v>24.03125</v>
      </c>
      <c r="K109" s="39">
        <v>3.225806451612903</v>
      </c>
      <c r="L109" s="32"/>
      <c r="M109" s="39"/>
      <c r="N109" s="32"/>
      <c r="O109" s="39"/>
      <c r="P109" s="32"/>
      <c r="Q109" s="39"/>
      <c r="R109" s="32"/>
      <c r="S109" s="39"/>
      <c r="T109" s="32"/>
      <c r="U109" s="39"/>
      <c r="V109" s="32">
        <v>205.11566558441558</v>
      </c>
      <c r="W109" s="39">
        <v>6.1875391911353672</v>
      </c>
    </row>
    <row r="110" spans="1:23" ht="25.5" customHeight="1" x14ac:dyDescent="0.15">
      <c r="A110" s="63"/>
      <c r="B110" s="19"/>
      <c r="C110" s="60" t="s">
        <v>47</v>
      </c>
      <c r="D110" s="33">
        <v>368</v>
      </c>
      <c r="E110" s="41">
        <v>100</v>
      </c>
      <c r="F110" s="33">
        <v>1489.0000000000002</v>
      </c>
      <c r="G110" s="41">
        <v>99.999999999999972</v>
      </c>
      <c r="H110" s="33">
        <v>523.09090909090912</v>
      </c>
      <c r="I110" s="41">
        <v>99.999999999999972</v>
      </c>
      <c r="J110" s="33">
        <v>744.96875</v>
      </c>
      <c r="K110" s="41">
        <v>99.999999999999972</v>
      </c>
      <c r="L110" s="33">
        <v>145.92000000000002</v>
      </c>
      <c r="M110" s="41">
        <v>99.999999999999986</v>
      </c>
      <c r="N110" s="33">
        <v>37</v>
      </c>
      <c r="O110" s="41">
        <v>100</v>
      </c>
      <c r="P110" s="33">
        <v>7</v>
      </c>
      <c r="Q110" s="41">
        <v>100</v>
      </c>
      <c r="R110" s="33"/>
      <c r="S110" s="41"/>
      <c r="T110" s="33"/>
      <c r="U110" s="41"/>
      <c r="V110" s="33">
        <v>3314.9796590909091</v>
      </c>
      <c r="W110" s="41">
        <v>100.00000000000001</v>
      </c>
    </row>
    <row r="111" spans="1:23" ht="25.5" customHeight="1" x14ac:dyDescent="0.15">
      <c r="A111" s="166" t="s">
        <v>54</v>
      </c>
      <c r="B111" s="117" t="s">
        <v>6</v>
      </c>
      <c r="C111" s="57" t="s">
        <v>94</v>
      </c>
      <c r="D111" s="30">
        <v>2266.8634615384613</v>
      </c>
      <c r="E111" s="35">
        <v>41.388082109822456</v>
      </c>
      <c r="F111" s="30">
        <v>2789.5333258401711</v>
      </c>
      <c r="G111" s="35">
        <v>20.926120148649822</v>
      </c>
      <c r="H111" s="30">
        <v>1512.8684687405619</v>
      </c>
      <c r="I111" s="35">
        <v>20.277501749419031</v>
      </c>
      <c r="J111" s="30">
        <v>1376.6612299987557</v>
      </c>
      <c r="K111" s="35">
        <v>17.56688710325087</v>
      </c>
      <c r="L111" s="30">
        <v>145.46498849987222</v>
      </c>
      <c r="M111" s="35">
        <v>19.455033811433019</v>
      </c>
      <c r="N111" s="30">
        <v>56.904032258064518</v>
      </c>
      <c r="O111" s="35">
        <v>17.691821660139304</v>
      </c>
      <c r="P111" s="30">
        <v>9.8333333333333339</v>
      </c>
      <c r="Q111" s="35">
        <v>18.631578947368421</v>
      </c>
      <c r="R111" s="30"/>
      <c r="S111" s="35"/>
      <c r="T111" s="30">
        <v>1</v>
      </c>
      <c r="U111" s="35">
        <v>25</v>
      </c>
      <c r="V111" s="30">
        <v>8159.1288402092205</v>
      </c>
      <c r="W111" s="35">
        <v>23.154278779889598</v>
      </c>
    </row>
    <row r="112" spans="1:23" ht="25.5" customHeight="1" x14ac:dyDescent="0.15">
      <c r="A112" s="168"/>
      <c r="B112" s="118"/>
      <c r="C112" s="58" t="s">
        <v>95</v>
      </c>
      <c r="D112" s="31">
        <v>178.72499999999999</v>
      </c>
      <c r="E112" s="37">
        <v>3.26313653229816</v>
      </c>
      <c r="F112" s="31">
        <v>3024.1114083398897</v>
      </c>
      <c r="G112" s="37">
        <v>22.68584429073389</v>
      </c>
      <c r="H112" s="31">
        <v>1876.1205703211517</v>
      </c>
      <c r="I112" s="37">
        <v>25.146295882865736</v>
      </c>
      <c r="J112" s="31">
        <v>2553.4677290033596</v>
      </c>
      <c r="K112" s="37">
        <v>32.58352769710595</v>
      </c>
      <c r="L112" s="31">
        <v>328.34744186046515</v>
      </c>
      <c r="M112" s="37">
        <v>43.914419883231893</v>
      </c>
      <c r="N112" s="31">
        <v>159.75887096774193</v>
      </c>
      <c r="O112" s="37">
        <v>49.670038161240001</v>
      </c>
      <c r="P112" s="31">
        <v>30.916666666666668</v>
      </c>
      <c r="Q112" s="37">
        <v>58.578947368421055</v>
      </c>
      <c r="R112" s="31">
        <v>5</v>
      </c>
      <c r="S112" s="37">
        <v>71.428571428571431</v>
      </c>
      <c r="T112" s="31">
        <v>2.5</v>
      </c>
      <c r="U112" s="37">
        <v>62.5</v>
      </c>
      <c r="V112" s="31">
        <v>8158.9476871592751</v>
      </c>
      <c r="W112" s="37">
        <v>23.15376469703806</v>
      </c>
    </row>
    <row r="113" spans="1:23" ht="25.5" customHeight="1" x14ac:dyDescent="0.15">
      <c r="A113" s="168"/>
      <c r="B113" s="118"/>
      <c r="C113" s="58" t="s">
        <v>96</v>
      </c>
      <c r="D113" s="31">
        <v>290.03269230769229</v>
      </c>
      <c r="E113" s="37">
        <v>5.2953771091342698</v>
      </c>
      <c r="F113" s="31">
        <v>2085.9223670900305</v>
      </c>
      <c r="G113" s="37">
        <v>15.647872592214016</v>
      </c>
      <c r="H113" s="31">
        <v>1403.1480922178598</v>
      </c>
      <c r="I113" s="37">
        <v>18.80688141932638</v>
      </c>
      <c r="J113" s="31">
        <v>1257.8189729065573</v>
      </c>
      <c r="K113" s="37">
        <v>16.050400354048197</v>
      </c>
      <c r="L113" s="31">
        <v>119.13082034244823</v>
      </c>
      <c r="M113" s="37">
        <v>15.933003272111204</v>
      </c>
      <c r="N113" s="31">
        <v>52.329838709677425</v>
      </c>
      <c r="O113" s="37">
        <v>16.26967610584855</v>
      </c>
      <c r="P113" s="31">
        <v>6.1111111111111116</v>
      </c>
      <c r="Q113" s="37">
        <v>11.578947368421053</v>
      </c>
      <c r="R113" s="31">
        <v>1</v>
      </c>
      <c r="S113" s="37">
        <v>14.285714285714285</v>
      </c>
      <c r="T113" s="31">
        <v>0.5</v>
      </c>
      <c r="U113" s="37">
        <v>12.5</v>
      </c>
      <c r="V113" s="31">
        <v>5215.9938946853763</v>
      </c>
      <c r="W113" s="37">
        <v>14.802141149746864</v>
      </c>
    </row>
    <row r="114" spans="1:23" ht="25.5" customHeight="1" x14ac:dyDescent="0.15">
      <c r="A114" s="168"/>
      <c r="B114" s="118"/>
      <c r="C114" s="58" t="s">
        <v>97</v>
      </c>
      <c r="D114" s="31">
        <v>802.68076923076922</v>
      </c>
      <c r="E114" s="37">
        <v>14.655235371940758</v>
      </c>
      <c r="F114" s="31">
        <v>3142.435011801731</v>
      </c>
      <c r="G114" s="37">
        <v>23.573467291874387</v>
      </c>
      <c r="H114" s="31">
        <v>1354.8314582704118</v>
      </c>
      <c r="I114" s="37">
        <v>18.15927678637965</v>
      </c>
      <c r="J114" s="31">
        <v>1998.4552886027125</v>
      </c>
      <c r="K114" s="37">
        <v>25.501290855565252</v>
      </c>
      <c r="L114" s="31">
        <v>151.13982622029135</v>
      </c>
      <c r="M114" s="37">
        <v>20.214007918286551</v>
      </c>
      <c r="N114" s="31">
        <v>48.16935483870968</v>
      </c>
      <c r="O114" s="37">
        <v>14.97615549326286</v>
      </c>
      <c r="P114" s="31">
        <v>5.916666666666667</v>
      </c>
      <c r="Q114" s="37">
        <v>11.210526315789474</v>
      </c>
      <c r="R114" s="31">
        <v>1</v>
      </c>
      <c r="S114" s="37">
        <v>14.285714285714285</v>
      </c>
      <c r="T114" s="31"/>
      <c r="U114" s="37"/>
      <c r="V114" s="31">
        <v>7504.6283756312914</v>
      </c>
      <c r="W114" s="37">
        <v>21.296913059211015</v>
      </c>
    </row>
    <row r="115" spans="1:23" ht="25.5" customHeight="1" x14ac:dyDescent="0.15">
      <c r="A115" s="168"/>
      <c r="B115" s="118"/>
      <c r="C115" s="58" t="s">
        <v>98</v>
      </c>
      <c r="D115" s="31">
        <v>1004.5076923076922</v>
      </c>
      <c r="E115" s="37">
        <v>18.340163646628898</v>
      </c>
      <c r="F115" s="31">
        <v>950.76379678543344</v>
      </c>
      <c r="G115" s="37">
        <v>7.1323031921571012</v>
      </c>
      <c r="H115" s="31">
        <v>656.2336403906171</v>
      </c>
      <c r="I115" s="37">
        <v>8.7957274977949886</v>
      </c>
      <c r="J115" s="31">
        <v>360.28546525444818</v>
      </c>
      <c r="K115" s="37">
        <v>4.5974230661473809</v>
      </c>
      <c r="L115" s="31">
        <v>3.6153846153846154</v>
      </c>
      <c r="M115" s="37">
        <v>0.48353511493732559</v>
      </c>
      <c r="N115" s="31">
        <v>4.4782258064516132</v>
      </c>
      <c r="O115" s="37">
        <v>1.3923085795092696</v>
      </c>
      <c r="P115" s="31"/>
      <c r="Q115" s="37"/>
      <c r="R115" s="31"/>
      <c r="S115" s="37"/>
      <c r="T115" s="31"/>
      <c r="U115" s="37"/>
      <c r="V115" s="31">
        <v>2979.8842051600272</v>
      </c>
      <c r="W115" s="37">
        <v>8.4564260436774461</v>
      </c>
    </row>
    <row r="116" spans="1:23" ht="25.5" customHeight="1" x14ac:dyDescent="0.15">
      <c r="A116" s="168"/>
      <c r="B116" s="118"/>
      <c r="C116" s="59" t="s">
        <v>99</v>
      </c>
      <c r="D116" s="32">
        <v>934.28269230769229</v>
      </c>
      <c r="E116" s="39">
        <v>17.058005230175478</v>
      </c>
      <c r="F116" s="32">
        <v>1337.6236034618412</v>
      </c>
      <c r="G116" s="39">
        <v>10.034392484370773</v>
      </c>
      <c r="H116" s="32">
        <v>657.62054515252191</v>
      </c>
      <c r="I116" s="39">
        <v>8.8143166642142035</v>
      </c>
      <c r="J116" s="32">
        <v>289.9941704927212</v>
      </c>
      <c r="K116" s="39">
        <v>3.700470923882357</v>
      </c>
      <c r="L116" s="32"/>
      <c r="M116" s="39"/>
      <c r="N116" s="32"/>
      <c r="O116" s="39"/>
      <c r="P116" s="32"/>
      <c r="Q116" s="39"/>
      <c r="R116" s="32"/>
      <c r="S116" s="39"/>
      <c r="T116" s="32"/>
      <c r="U116" s="39"/>
      <c r="V116" s="32">
        <v>3219.5210114147767</v>
      </c>
      <c r="W116" s="39">
        <v>9.1364762704370186</v>
      </c>
    </row>
    <row r="117" spans="1:23" ht="25.5" customHeight="1" x14ac:dyDescent="0.15">
      <c r="A117" s="169"/>
      <c r="B117" s="19"/>
      <c r="C117" s="60" t="s">
        <v>47</v>
      </c>
      <c r="D117" s="33">
        <v>5477.0923076923063</v>
      </c>
      <c r="E117" s="41">
        <v>100.00000000000003</v>
      </c>
      <c r="F117" s="33">
        <v>13330.389513319098</v>
      </c>
      <c r="G117" s="41">
        <v>99.999999999999972</v>
      </c>
      <c r="H117" s="33">
        <v>7460.8227750931246</v>
      </c>
      <c r="I117" s="41">
        <v>99.999999999999986</v>
      </c>
      <c r="J117" s="33">
        <v>7836.6828562585542</v>
      </c>
      <c r="K117" s="41">
        <v>100.00000000000001</v>
      </c>
      <c r="L117" s="33">
        <v>747.69846153846163</v>
      </c>
      <c r="M117" s="41">
        <v>100</v>
      </c>
      <c r="N117" s="33">
        <v>321.6403225806452</v>
      </c>
      <c r="O117" s="41">
        <v>100</v>
      </c>
      <c r="P117" s="33">
        <v>52.777777777777779</v>
      </c>
      <c r="Q117" s="41">
        <v>100.00000000000001</v>
      </c>
      <c r="R117" s="33">
        <v>7</v>
      </c>
      <c r="S117" s="41">
        <v>100</v>
      </c>
      <c r="T117" s="33">
        <v>4</v>
      </c>
      <c r="U117" s="41">
        <v>100</v>
      </c>
      <c r="V117" s="33">
        <v>35238.104014259967</v>
      </c>
      <c r="W117" s="41">
        <v>100</v>
      </c>
    </row>
    <row r="118" spans="1:23" ht="25.5" customHeight="1" x14ac:dyDescent="0.15">
      <c r="A118" s="64"/>
      <c r="B118" s="112" t="s">
        <v>7</v>
      </c>
      <c r="C118" s="57" t="s">
        <v>94</v>
      </c>
      <c r="D118" s="30">
        <v>248.75</v>
      </c>
      <c r="E118" s="35">
        <v>25</v>
      </c>
      <c r="F118" s="30">
        <v>383.59999999999997</v>
      </c>
      <c r="G118" s="35">
        <v>29.166666666666668</v>
      </c>
      <c r="H118" s="30">
        <v>85.272727272727266</v>
      </c>
      <c r="I118" s="35">
        <v>18.18181818181818</v>
      </c>
      <c r="J118" s="30">
        <v>123.89999999999999</v>
      </c>
      <c r="K118" s="35">
        <v>23.333333333333332</v>
      </c>
      <c r="L118" s="30">
        <v>3.8181818181818183</v>
      </c>
      <c r="M118" s="35">
        <v>20</v>
      </c>
      <c r="N118" s="30"/>
      <c r="O118" s="35"/>
      <c r="P118" s="30"/>
      <c r="Q118" s="35"/>
      <c r="R118" s="30"/>
      <c r="S118" s="35"/>
      <c r="T118" s="30"/>
      <c r="U118" s="35"/>
      <c r="V118" s="30">
        <v>845.34090909090901</v>
      </c>
      <c r="W118" s="35">
        <v>25.269578403291469</v>
      </c>
    </row>
    <row r="119" spans="1:23" ht="25.5" customHeight="1" x14ac:dyDescent="0.15">
      <c r="A119" s="65"/>
      <c r="B119" s="110"/>
      <c r="C119" s="58" t="s">
        <v>95</v>
      </c>
      <c r="D119" s="77"/>
      <c r="E119" s="78"/>
      <c r="F119" s="77">
        <v>328.79999999999995</v>
      </c>
      <c r="G119" s="78">
        <v>25</v>
      </c>
      <c r="H119" s="77">
        <v>42.636363636363633</v>
      </c>
      <c r="I119" s="78">
        <v>9.0909090909090899</v>
      </c>
      <c r="J119" s="77">
        <v>247.79999999999998</v>
      </c>
      <c r="K119" s="78">
        <v>46.666666666666664</v>
      </c>
      <c r="L119" s="77">
        <v>13.363636363636363</v>
      </c>
      <c r="M119" s="78">
        <v>70</v>
      </c>
      <c r="N119" s="77">
        <v>8</v>
      </c>
      <c r="O119" s="78">
        <v>50</v>
      </c>
      <c r="P119" s="77"/>
      <c r="Q119" s="78"/>
      <c r="R119" s="77"/>
      <c r="S119" s="78"/>
      <c r="T119" s="77"/>
      <c r="U119" s="78"/>
      <c r="V119" s="77">
        <v>640.59999999999991</v>
      </c>
      <c r="W119" s="78">
        <v>19.149306216064918</v>
      </c>
    </row>
    <row r="120" spans="1:23" ht="25.5" customHeight="1" x14ac:dyDescent="0.15">
      <c r="A120" s="66"/>
      <c r="B120" s="111"/>
      <c r="C120" s="58" t="s">
        <v>96</v>
      </c>
      <c r="D120" s="31"/>
      <c r="E120" s="37"/>
      <c r="F120" s="31">
        <v>219.2</v>
      </c>
      <c r="G120" s="37">
        <v>16.666666666666668</v>
      </c>
      <c r="H120" s="31">
        <v>85.272727272727266</v>
      </c>
      <c r="I120" s="37">
        <v>18.18181818181818</v>
      </c>
      <c r="J120" s="31">
        <v>106.19999999999999</v>
      </c>
      <c r="K120" s="37">
        <v>20</v>
      </c>
      <c r="L120" s="31">
        <v>1.9090909090909092</v>
      </c>
      <c r="M120" s="37">
        <v>10</v>
      </c>
      <c r="N120" s="31"/>
      <c r="O120" s="37"/>
      <c r="P120" s="31"/>
      <c r="Q120" s="37"/>
      <c r="R120" s="31"/>
      <c r="S120" s="37"/>
      <c r="T120" s="31"/>
      <c r="U120" s="37"/>
      <c r="V120" s="31">
        <v>412.58181818181816</v>
      </c>
      <c r="W120" s="37">
        <v>12.333211950584541</v>
      </c>
    </row>
    <row r="121" spans="1:23" ht="25.5" customHeight="1" x14ac:dyDescent="0.15">
      <c r="A121" s="66"/>
      <c r="B121" s="111"/>
      <c r="C121" s="58" t="s">
        <v>97</v>
      </c>
      <c r="D121" s="75">
        <v>248.75</v>
      </c>
      <c r="E121" s="76">
        <v>25</v>
      </c>
      <c r="F121" s="31">
        <v>328.79999999999995</v>
      </c>
      <c r="G121" s="37">
        <v>25</v>
      </c>
      <c r="H121" s="31">
        <v>127.90909090909091</v>
      </c>
      <c r="I121" s="37">
        <v>27.27272727272727</v>
      </c>
      <c r="J121" s="31">
        <v>35.4</v>
      </c>
      <c r="K121" s="37">
        <v>6.666666666666667</v>
      </c>
      <c r="L121" s="31"/>
      <c r="M121" s="37"/>
      <c r="N121" s="31">
        <v>8</v>
      </c>
      <c r="O121" s="37">
        <v>50</v>
      </c>
      <c r="P121" s="31"/>
      <c r="Q121" s="37"/>
      <c r="R121" s="31"/>
      <c r="S121" s="37"/>
      <c r="T121" s="31"/>
      <c r="U121" s="37"/>
      <c r="V121" s="31">
        <v>748.85909090909081</v>
      </c>
      <c r="W121" s="37">
        <v>22.385469941464532</v>
      </c>
    </row>
    <row r="122" spans="1:23" ht="25.5" customHeight="1" x14ac:dyDescent="0.15">
      <c r="A122" s="66"/>
      <c r="B122" s="111"/>
      <c r="C122" s="58" t="s">
        <v>98</v>
      </c>
      <c r="D122" s="31"/>
      <c r="E122" s="37"/>
      <c r="F122" s="31">
        <v>54.8</v>
      </c>
      <c r="G122" s="37">
        <v>4.166666666666667</v>
      </c>
      <c r="H122" s="31">
        <v>85.272727272727266</v>
      </c>
      <c r="I122" s="37">
        <v>18.18181818181818</v>
      </c>
      <c r="J122" s="31">
        <v>17.7</v>
      </c>
      <c r="K122" s="37">
        <v>3.3333333333333335</v>
      </c>
      <c r="L122" s="31"/>
      <c r="M122" s="37"/>
      <c r="N122" s="31"/>
      <c r="O122" s="37"/>
      <c r="P122" s="31"/>
      <c r="Q122" s="37"/>
      <c r="R122" s="31"/>
      <c r="S122" s="37"/>
      <c r="T122" s="31"/>
      <c r="U122" s="37"/>
      <c r="V122" s="31">
        <v>157.77272727272725</v>
      </c>
      <c r="W122" s="37">
        <v>4.7162632954872796</v>
      </c>
    </row>
    <row r="123" spans="1:23" ht="25.5" customHeight="1" x14ac:dyDescent="0.15">
      <c r="A123" s="66"/>
      <c r="B123" s="111"/>
      <c r="C123" s="59" t="s">
        <v>99</v>
      </c>
      <c r="D123" s="32">
        <v>497.5</v>
      </c>
      <c r="E123" s="39">
        <v>50</v>
      </c>
      <c r="F123" s="32"/>
      <c r="G123" s="39"/>
      <c r="H123" s="32">
        <v>42.636363636363633</v>
      </c>
      <c r="I123" s="39">
        <v>9.0909090909090899</v>
      </c>
      <c r="J123" s="32"/>
      <c r="K123" s="39"/>
      <c r="L123" s="32"/>
      <c r="M123" s="39"/>
      <c r="N123" s="32"/>
      <c r="O123" s="39"/>
      <c r="P123" s="32"/>
      <c r="Q123" s="39"/>
      <c r="R123" s="32"/>
      <c r="S123" s="39"/>
      <c r="T123" s="32"/>
      <c r="U123" s="39"/>
      <c r="V123" s="32">
        <v>540.13636363636363</v>
      </c>
      <c r="W123" s="39">
        <v>16.146170193107277</v>
      </c>
    </row>
    <row r="124" spans="1:23" ht="25.5" customHeight="1" x14ac:dyDescent="0.15">
      <c r="A124" s="66"/>
      <c r="B124" s="19"/>
      <c r="C124" s="60" t="s">
        <v>47</v>
      </c>
      <c r="D124" s="73">
        <v>995</v>
      </c>
      <c r="E124" s="74">
        <v>100</v>
      </c>
      <c r="F124" s="33">
        <v>1315.1999999999998</v>
      </c>
      <c r="G124" s="41">
        <v>100.00000000000001</v>
      </c>
      <c r="H124" s="33">
        <v>469</v>
      </c>
      <c r="I124" s="41">
        <v>100</v>
      </c>
      <c r="J124" s="33">
        <v>531</v>
      </c>
      <c r="K124" s="41">
        <v>100</v>
      </c>
      <c r="L124" s="33">
        <v>19.09090909090909</v>
      </c>
      <c r="M124" s="41">
        <v>100</v>
      </c>
      <c r="N124" s="33">
        <v>16</v>
      </c>
      <c r="O124" s="41">
        <v>100</v>
      </c>
      <c r="P124" s="33"/>
      <c r="Q124" s="41"/>
      <c r="R124" s="33"/>
      <c r="S124" s="41"/>
      <c r="T124" s="33"/>
      <c r="U124" s="41"/>
      <c r="V124" s="33">
        <v>3345.2909090909084</v>
      </c>
      <c r="W124" s="41">
        <v>100.00000000000003</v>
      </c>
    </row>
    <row r="125" spans="1:23" ht="25.5" customHeight="1" x14ac:dyDescent="0.15">
      <c r="A125" s="119"/>
      <c r="B125" s="112" t="s">
        <v>8</v>
      </c>
      <c r="C125" s="57" t="s">
        <v>94</v>
      </c>
      <c r="D125" s="30"/>
      <c r="E125" s="35"/>
      <c r="F125" s="30">
        <v>181</v>
      </c>
      <c r="G125" s="35">
        <v>66.666666666666657</v>
      </c>
      <c r="H125" s="30">
        <v>16.083333333333332</v>
      </c>
      <c r="I125" s="35">
        <v>20</v>
      </c>
      <c r="J125" s="30">
        <v>48.588235294117645</v>
      </c>
      <c r="K125" s="35">
        <v>16.666666666666664</v>
      </c>
      <c r="L125" s="30">
        <v>6.6</v>
      </c>
      <c r="M125" s="35">
        <v>50</v>
      </c>
      <c r="N125" s="30"/>
      <c r="O125" s="35"/>
      <c r="P125" s="30"/>
      <c r="Q125" s="35"/>
      <c r="R125" s="30"/>
      <c r="S125" s="35"/>
      <c r="T125" s="30"/>
      <c r="U125" s="35"/>
      <c r="V125" s="30">
        <v>252.27156862745099</v>
      </c>
      <c r="W125" s="35">
        <v>37.504354327873969</v>
      </c>
    </row>
    <row r="126" spans="1:23" ht="25.5" customHeight="1" x14ac:dyDescent="0.15">
      <c r="A126" s="116"/>
      <c r="B126" s="111"/>
      <c r="C126" s="58" t="s">
        <v>95</v>
      </c>
      <c r="D126" s="31"/>
      <c r="E126" s="37"/>
      <c r="F126" s="31"/>
      <c r="G126" s="37"/>
      <c r="H126" s="31"/>
      <c r="I126" s="37"/>
      <c r="J126" s="31">
        <v>121.47058823529412</v>
      </c>
      <c r="K126" s="37">
        <v>41.666666666666664</v>
      </c>
      <c r="L126" s="31"/>
      <c r="M126" s="37"/>
      <c r="N126" s="31">
        <v>16</v>
      </c>
      <c r="O126" s="37">
        <v>100</v>
      </c>
      <c r="P126" s="31"/>
      <c r="Q126" s="37"/>
      <c r="R126" s="31"/>
      <c r="S126" s="37"/>
      <c r="T126" s="31"/>
      <c r="U126" s="37"/>
      <c r="V126" s="31">
        <v>137.47058823529412</v>
      </c>
      <c r="W126" s="37">
        <v>20.437283832216636</v>
      </c>
    </row>
    <row r="127" spans="1:23" ht="25.5" customHeight="1" x14ac:dyDescent="0.15">
      <c r="A127" s="116"/>
      <c r="B127" s="111"/>
      <c r="C127" s="58" t="s">
        <v>96</v>
      </c>
      <c r="D127" s="31"/>
      <c r="E127" s="37"/>
      <c r="F127" s="31"/>
      <c r="G127" s="37"/>
      <c r="H127" s="31">
        <v>16.083333333333332</v>
      </c>
      <c r="I127" s="37">
        <v>20</v>
      </c>
      <c r="J127" s="31">
        <v>48.588235294117645</v>
      </c>
      <c r="K127" s="37">
        <v>16.666666666666664</v>
      </c>
      <c r="L127" s="31"/>
      <c r="M127" s="37"/>
      <c r="N127" s="31"/>
      <c r="O127" s="37"/>
      <c r="P127" s="31"/>
      <c r="Q127" s="37"/>
      <c r="R127" s="31"/>
      <c r="S127" s="37"/>
      <c r="T127" s="31"/>
      <c r="U127" s="37"/>
      <c r="V127" s="31">
        <v>64.671568627450981</v>
      </c>
      <c r="W127" s="37">
        <v>9.6145016972769248</v>
      </c>
    </row>
    <row r="128" spans="1:23" ht="25.5" customHeight="1" x14ac:dyDescent="0.15">
      <c r="A128" s="116"/>
      <c r="B128" s="111"/>
      <c r="C128" s="58" t="s">
        <v>97</v>
      </c>
      <c r="D128" s="31"/>
      <c r="E128" s="37"/>
      <c r="F128" s="31">
        <v>90.5</v>
      </c>
      <c r="G128" s="37">
        <v>33.333333333333329</v>
      </c>
      <c r="H128" s="31"/>
      <c r="I128" s="37"/>
      <c r="J128" s="31">
        <v>48.588235294117645</v>
      </c>
      <c r="K128" s="37">
        <v>16.666666666666664</v>
      </c>
      <c r="L128" s="31"/>
      <c r="M128" s="37"/>
      <c r="N128" s="31"/>
      <c r="O128" s="37"/>
      <c r="P128" s="31"/>
      <c r="Q128" s="37"/>
      <c r="R128" s="31"/>
      <c r="S128" s="37"/>
      <c r="T128" s="31"/>
      <c r="U128" s="37"/>
      <c r="V128" s="31">
        <v>139.08823529411765</v>
      </c>
      <c r="W128" s="37">
        <v>20.677773907264115</v>
      </c>
    </row>
    <row r="129" spans="1:23" ht="25.5" customHeight="1" x14ac:dyDescent="0.15">
      <c r="A129" s="116"/>
      <c r="B129" s="111"/>
      <c r="C129" s="58" t="s">
        <v>98</v>
      </c>
      <c r="D129" s="31"/>
      <c r="E129" s="37"/>
      <c r="F129" s="31"/>
      <c r="G129" s="37"/>
      <c r="H129" s="31"/>
      <c r="I129" s="37"/>
      <c r="J129" s="31">
        <v>24.294117647058822</v>
      </c>
      <c r="K129" s="37">
        <v>8.3333333333333321</v>
      </c>
      <c r="L129" s="31">
        <v>6.6</v>
      </c>
      <c r="M129" s="37">
        <v>50</v>
      </c>
      <c r="N129" s="31"/>
      <c r="O129" s="37"/>
      <c r="P129" s="31"/>
      <c r="Q129" s="37"/>
      <c r="R129" s="31"/>
      <c r="S129" s="37"/>
      <c r="T129" s="31"/>
      <c r="U129" s="37"/>
      <c r="V129" s="31">
        <v>30.89411764705882</v>
      </c>
      <c r="W129" s="37">
        <v>4.5929231787249361</v>
      </c>
    </row>
    <row r="130" spans="1:23" ht="25.5" customHeight="1" x14ac:dyDescent="0.15">
      <c r="A130" s="116"/>
      <c r="B130" s="111"/>
      <c r="C130" s="59" t="s">
        <v>99</v>
      </c>
      <c r="D130" s="32"/>
      <c r="E130" s="39"/>
      <c r="F130" s="32"/>
      <c r="G130" s="39"/>
      <c r="H130" s="32">
        <v>48.25</v>
      </c>
      <c r="I130" s="39">
        <v>60.000000000000007</v>
      </c>
      <c r="J130" s="32"/>
      <c r="K130" s="39"/>
      <c r="L130" s="32"/>
      <c r="M130" s="39"/>
      <c r="N130" s="32"/>
      <c r="O130" s="39"/>
      <c r="P130" s="32"/>
      <c r="Q130" s="39"/>
      <c r="R130" s="32"/>
      <c r="S130" s="39"/>
      <c r="T130" s="32"/>
      <c r="U130" s="39"/>
      <c r="V130" s="32">
        <v>48.25</v>
      </c>
      <c r="W130" s="39">
        <v>7.1731630566434292</v>
      </c>
    </row>
    <row r="131" spans="1:23" ht="25.5" customHeight="1" x14ac:dyDescent="0.15">
      <c r="A131" s="116"/>
      <c r="B131" s="19"/>
      <c r="C131" s="60" t="s">
        <v>47</v>
      </c>
      <c r="D131" s="33"/>
      <c r="E131" s="41"/>
      <c r="F131" s="33">
        <v>271.5</v>
      </c>
      <c r="G131" s="41">
        <v>99.999999999999986</v>
      </c>
      <c r="H131" s="33">
        <v>80.416666666666657</v>
      </c>
      <c r="I131" s="41">
        <v>100</v>
      </c>
      <c r="J131" s="33">
        <v>291.52941176470591</v>
      </c>
      <c r="K131" s="41">
        <v>99.999999999999986</v>
      </c>
      <c r="L131" s="33">
        <v>13.2</v>
      </c>
      <c r="M131" s="41">
        <v>100</v>
      </c>
      <c r="N131" s="33">
        <v>16</v>
      </c>
      <c r="O131" s="41">
        <v>100</v>
      </c>
      <c r="P131" s="33"/>
      <c r="Q131" s="41"/>
      <c r="R131" s="33"/>
      <c r="S131" s="41"/>
      <c r="T131" s="33"/>
      <c r="U131" s="41"/>
      <c r="V131" s="33">
        <v>672.64607843137253</v>
      </c>
      <c r="W131" s="41">
        <v>100</v>
      </c>
    </row>
    <row r="132" spans="1:23" ht="25.5" customHeight="1" x14ac:dyDescent="0.15">
      <c r="A132" s="20"/>
      <c r="B132" s="112" t="s">
        <v>9</v>
      </c>
      <c r="C132" s="57" t="s">
        <v>94</v>
      </c>
      <c r="D132" s="30">
        <v>85.333333333333329</v>
      </c>
      <c r="E132" s="35">
        <v>12.5</v>
      </c>
      <c r="F132" s="30">
        <v>88.625</v>
      </c>
      <c r="G132" s="35">
        <v>6.4516129032258061</v>
      </c>
      <c r="H132" s="30">
        <v>192.60869565217391</v>
      </c>
      <c r="I132" s="35">
        <v>21.739130434782609</v>
      </c>
      <c r="J132" s="30">
        <v>104.86956521739131</v>
      </c>
      <c r="K132" s="35">
        <v>14.516129032258062</v>
      </c>
      <c r="L132" s="30">
        <v>14.08</v>
      </c>
      <c r="M132" s="35">
        <v>15.999999999999998</v>
      </c>
      <c r="N132" s="30">
        <v>7.2857142857142847</v>
      </c>
      <c r="O132" s="35">
        <v>49.999999999999993</v>
      </c>
      <c r="P132" s="30"/>
      <c r="Q132" s="35"/>
      <c r="R132" s="30"/>
      <c r="S132" s="35"/>
      <c r="T132" s="30"/>
      <c r="U132" s="35"/>
      <c r="V132" s="30">
        <v>492.80230848861282</v>
      </c>
      <c r="W132" s="35">
        <v>13.080838015562254</v>
      </c>
    </row>
    <row r="133" spans="1:23" ht="25.5" customHeight="1" x14ac:dyDescent="0.15">
      <c r="A133" s="20"/>
      <c r="B133" s="110"/>
      <c r="C133" s="58" t="s">
        <v>95</v>
      </c>
      <c r="D133" s="77"/>
      <c r="E133" s="78"/>
      <c r="F133" s="77">
        <v>398.8125</v>
      </c>
      <c r="G133" s="78">
        <v>29.032258064516132</v>
      </c>
      <c r="H133" s="77">
        <v>115.56521739130434</v>
      </c>
      <c r="I133" s="78">
        <v>13.043478260869568</v>
      </c>
      <c r="J133" s="77">
        <v>244.69565217391306</v>
      </c>
      <c r="K133" s="78">
        <v>33.87096774193548</v>
      </c>
      <c r="L133" s="77">
        <v>24.64</v>
      </c>
      <c r="M133" s="78">
        <v>27.999999999999996</v>
      </c>
      <c r="N133" s="77">
        <v>2.4285714285714284</v>
      </c>
      <c r="O133" s="78">
        <v>16.666666666666664</v>
      </c>
      <c r="P133" s="77"/>
      <c r="Q133" s="78"/>
      <c r="R133" s="77"/>
      <c r="S133" s="78"/>
      <c r="T133" s="77"/>
      <c r="U133" s="78"/>
      <c r="V133" s="77">
        <v>786.14194099378892</v>
      </c>
      <c r="W133" s="78">
        <v>20.867181850096937</v>
      </c>
    </row>
    <row r="134" spans="1:23" ht="25.5" customHeight="1" x14ac:dyDescent="0.15">
      <c r="A134" s="20"/>
      <c r="B134" s="111"/>
      <c r="C134" s="58" t="s">
        <v>96</v>
      </c>
      <c r="D134" s="31"/>
      <c r="E134" s="37"/>
      <c r="F134" s="31">
        <v>221.5625</v>
      </c>
      <c r="G134" s="37">
        <v>16.129032258064516</v>
      </c>
      <c r="H134" s="31">
        <v>77.043478260869563</v>
      </c>
      <c r="I134" s="37">
        <v>8.6956521739130448</v>
      </c>
      <c r="J134" s="31">
        <v>81.565217391304344</v>
      </c>
      <c r="K134" s="37">
        <v>11.29032258064516</v>
      </c>
      <c r="L134" s="31">
        <v>10.56</v>
      </c>
      <c r="M134" s="37">
        <v>11.999999999999998</v>
      </c>
      <c r="N134" s="31"/>
      <c r="O134" s="37"/>
      <c r="P134" s="31"/>
      <c r="Q134" s="37"/>
      <c r="R134" s="31"/>
      <c r="S134" s="37"/>
      <c r="T134" s="31"/>
      <c r="U134" s="37"/>
      <c r="V134" s="31">
        <v>390.73119565217388</v>
      </c>
      <c r="W134" s="37">
        <v>10.371484447035929</v>
      </c>
    </row>
    <row r="135" spans="1:23" ht="25.5" customHeight="1" x14ac:dyDescent="0.15">
      <c r="A135" s="20"/>
      <c r="B135" s="111"/>
      <c r="C135" s="58" t="s">
        <v>97</v>
      </c>
      <c r="D135" s="31">
        <v>341.33333333333331</v>
      </c>
      <c r="E135" s="37">
        <v>50</v>
      </c>
      <c r="F135" s="31">
        <v>265.875</v>
      </c>
      <c r="G135" s="37">
        <v>19.35483870967742</v>
      </c>
      <c r="H135" s="31">
        <v>231.13043478260869</v>
      </c>
      <c r="I135" s="37">
        <v>26.086956521739136</v>
      </c>
      <c r="J135" s="31">
        <v>174.78260869565219</v>
      </c>
      <c r="K135" s="37">
        <v>24.193548387096772</v>
      </c>
      <c r="L135" s="31">
        <v>24.64</v>
      </c>
      <c r="M135" s="37">
        <v>27.999999999999996</v>
      </c>
      <c r="N135" s="31">
        <v>2.4285714285714284</v>
      </c>
      <c r="O135" s="37">
        <v>16.666666666666664</v>
      </c>
      <c r="P135" s="31"/>
      <c r="Q135" s="37"/>
      <c r="R135" s="31"/>
      <c r="S135" s="37"/>
      <c r="T135" s="31"/>
      <c r="U135" s="37"/>
      <c r="V135" s="31">
        <v>1040.1899482401657</v>
      </c>
      <c r="W135" s="37">
        <v>27.610577272001755</v>
      </c>
    </row>
    <row r="136" spans="1:23" ht="25.5" customHeight="1" x14ac:dyDescent="0.15">
      <c r="A136" s="20"/>
      <c r="B136" s="111"/>
      <c r="C136" s="58" t="s">
        <v>98</v>
      </c>
      <c r="D136" s="31"/>
      <c r="E136" s="37"/>
      <c r="F136" s="31">
        <v>354.5</v>
      </c>
      <c r="G136" s="37">
        <v>25.806451612903224</v>
      </c>
      <c r="H136" s="31">
        <v>77.043478260869563</v>
      </c>
      <c r="I136" s="37">
        <v>8.6956521739130448</v>
      </c>
      <c r="J136" s="31">
        <v>69.913043478260875</v>
      </c>
      <c r="K136" s="37">
        <v>9.67741935483871</v>
      </c>
      <c r="L136" s="31">
        <v>7.04</v>
      </c>
      <c r="M136" s="37">
        <v>7.9999999999999991</v>
      </c>
      <c r="N136" s="31"/>
      <c r="O136" s="37"/>
      <c r="P136" s="31"/>
      <c r="Q136" s="37"/>
      <c r="R136" s="31"/>
      <c r="S136" s="37"/>
      <c r="T136" s="31"/>
      <c r="U136" s="37"/>
      <c r="V136" s="31">
        <v>508.49652173913046</v>
      </c>
      <c r="W136" s="37">
        <v>13.497421821635184</v>
      </c>
    </row>
    <row r="137" spans="1:23" ht="25.5" customHeight="1" x14ac:dyDescent="0.15">
      <c r="A137" s="20"/>
      <c r="B137" s="111"/>
      <c r="C137" s="59" t="s">
        <v>99</v>
      </c>
      <c r="D137" s="32">
        <v>256</v>
      </c>
      <c r="E137" s="39">
        <v>37.5</v>
      </c>
      <c r="F137" s="32">
        <v>44.3125</v>
      </c>
      <c r="G137" s="39">
        <v>3.225806451612903</v>
      </c>
      <c r="H137" s="32">
        <v>192.60869565217391</v>
      </c>
      <c r="I137" s="39">
        <v>21.739130434782609</v>
      </c>
      <c r="J137" s="32">
        <v>46.608695652173914</v>
      </c>
      <c r="K137" s="39">
        <v>6.4516129032258061</v>
      </c>
      <c r="L137" s="32">
        <v>7.04</v>
      </c>
      <c r="M137" s="39">
        <v>7.9999999999999991</v>
      </c>
      <c r="N137" s="32">
        <v>2.4285714285714284</v>
      </c>
      <c r="O137" s="39">
        <v>16.666666666666664</v>
      </c>
      <c r="P137" s="32"/>
      <c r="Q137" s="39"/>
      <c r="R137" s="32"/>
      <c r="S137" s="39"/>
      <c r="T137" s="32"/>
      <c r="U137" s="39"/>
      <c r="V137" s="32">
        <v>548.99846273291917</v>
      </c>
      <c r="W137" s="39">
        <v>14.572496593667939</v>
      </c>
    </row>
    <row r="138" spans="1:23" ht="25.5" customHeight="1" x14ac:dyDescent="0.15">
      <c r="A138" s="8"/>
      <c r="B138" s="19"/>
      <c r="C138" s="60" t="s">
        <v>47</v>
      </c>
      <c r="D138" s="33">
        <v>682.66666666666663</v>
      </c>
      <c r="E138" s="41">
        <v>100</v>
      </c>
      <c r="F138" s="33">
        <v>1373.6875</v>
      </c>
      <c r="G138" s="41">
        <v>100</v>
      </c>
      <c r="H138" s="33">
        <v>885.99999999999989</v>
      </c>
      <c r="I138" s="41">
        <v>100.00000000000001</v>
      </c>
      <c r="J138" s="33">
        <v>722.43478260869574</v>
      </c>
      <c r="K138" s="41">
        <v>99.999999999999986</v>
      </c>
      <c r="L138" s="33">
        <v>88.000000000000014</v>
      </c>
      <c r="M138" s="41">
        <v>99.999999999999986</v>
      </c>
      <c r="N138" s="33">
        <v>14.571428571428571</v>
      </c>
      <c r="O138" s="41">
        <v>99.999999999999972</v>
      </c>
      <c r="P138" s="33"/>
      <c r="Q138" s="41"/>
      <c r="R138" s="33"/>
      <c r="S138" s="41"/>
      <c r="T138" s="33"/>
      <c r="U138" s="41"/>
      <c r="V138" s="33">
        <v>3767.3603778467909</v>
      </c>
      <c r="W138" s="41">
        <v>99.999999999999986</v>
      </c>
    </row>
    <row r="139" spans="1:23" ht="25.5" customHeight="1" x14ac:dyDescent="0.15">
      <c r="A139" s="20"/>
      <c r="B139" s="112" t="s">
        <v>101</v>
      </c>
      <c r="C139" s="57" t="s">
        <v>94</v>
      </c>
      <c r="D139" s="30"/>
      <c r="E139" s="35"/>
      <c r="F139" s="30">
        <v>145.09090909090909</v>
      </c>
      <c r="G139" s="35">
        <v>20</v>
      </c>
      <c r="H139" s="30"/>
      <c r="I139" s="35"/>
      <c r="J139" s="30">
        <v>119.27272727272727</v>
      </c>
      <c r="K139" s="35">
        <v>19.047619047619051</v>
      </c>
      <c r="L139" s="30">
        <v>4.3157894736842106</v>
      </c>
      <c r="M139" s="35">
        <v>11.111111111111111</v>
      </c>
      <c r="N139" s="30"/>
      <c r="O139" s="35"/>
      <c r="P139" s="30"/>
      <c r="Q139" s="35"/>
      <c r="R139" s="30"/>
      <c r="S139" s="35"/>
      <c r="T139" s="30"/>
      <c r="U139" s="35"/>
      <c r="V139" s="30">
        <v>268.67942583732059</v>
      </c>
      <c r="W139" s="35">
        <v>15.509503727781338</v>
      </c>
    </row>
    <row r="140" spans="1:23" ht="25.5" customHeight="1" x14ac:dyDescent="0.15">
      <c r="A140" s="20"/>
      <c r="B140" s="110"/>
      <c r="C140" s="58" t="s">
        <v>95</v>
      </c>
      <c r="D140" s="77">
        <v>38</v>
      </c>
      <c r="E140" s="78">
        <v>100</v>
      </c>
      <c r="F140" s="77">
        <v>145.09090909090909</v>
      </c>
      <c r="G140" s="78">
        <v>20</v>
      </c>
      <c r="H140" s="77">
        <v>155.55555555555554</v>
      </c>
      <c r="I140" s="78">
        <v>55.55555555555555</v>
      </c>
      <c r="J140" s="77">
        <v>283.27272727272725</v>
      </c>
      <c r="K140" s="78">
        <v>45.238095238095241</v>
      </c>
      <c r="L140" s="77">
        <v>8.6315789473684212</v>
      </c>
      <c r="M140" s="78">
        <v>22.222222222222221</v>
      </c>
      <c r="N140" s="77">
        <v>12.5</v>
      </c>
      <c r="O140" s="78">
        <v>57.142857142857139</v>
      </c>
      <c r="P140" s="77">
        <v>2</v>
      </c>
      <c r="Q140" s="78">
        <v>100</v>
      </c>
      <c r="R140" s="77"/>
      <c r="S140" s="78"/>
      <c r="T140" s="77"/>
      <c r="U140" s="78"/>
      <c r="V140" s="77">
        <v>645.05077086656036</v>
      </c>
      <c r="W140" s="78">
        <v>37.235517026229594</v>
      </c>
    </row>
    <row r="141" spans="1:23" ht="25.5" customHeight="1" x14ac:dyDescent="0.15">
      <c r="A141" s="20"/>
      <c r="B141" s="111"/>
      <c r="C141" s="58" t="s">
        <v>96</v>
      </c>
      <c r="D141" s="31"/>
      <c r="E141" s="37"/>
      <c r="F141" s="31">
        <v>72.545454545454547</v>
      </c>
      <c r="G141" s="37">
        <v>10</v>
      </c>
      <c r="H141" s="31">
        <v>31.111111111111111</v>
      </c>
      <c r="I141" s="37">
        <v>11.111111111111111</v>
      </c>
      <c r="J141" s="31">
        <v>59.636363636363633</v>
      </c>
      <c r="K141" s="37">
        <v>9.5238095238095255</v>
      </c>
      <c r="L141" s="31">
        <v>10.789473684210527</v>
      </c>
      <c r="M141" s="37">
        <v>27.777777777777779</v>
      </c>
      <c r="N141" s="31">
        <v>6.25</v>
      </c>
      <c r="O141" s="37">
        <v>28.571428571428569</v>
      </c>
      <c r="P141" s="31"/>
      <c r="Q141" s="37"/>
      <c r="R141" s="31"/>
      <c r="S141" s="37"/>
      <c r="T141" s="31"/>
      <c r="U141" s="37"/>
      <c r="V141" s="31">
        <v>180.33240297713982</v>
      </c>
      <c r="W141" s="37">
        <v>10.409677136600539</v>
      </c>
    </row>
    <row r="142" spans="1:23" ht="25.5" customHeight="1" x14ac:dyDescent="0.15">
      <c r="A142" s="20"/>
      <c r="B142" s="111"/>
      <c r="C142" s="58" t="s">
        <v>97</v>
      </c>
      <c r="D142" s="31"/>
      <c r="E142" s="37"/>
      <c r="F142" s="31">
        <v>253.90909090909091</v>
      </c>
      <c r="G142" s="37">
        <v>35</v>
      </c>
      <c r="H142" s="31">
        <v>62.222222222222221</v>
      </c>
      <c r="I142" s="37">
        <v>22.222222222222221</v>
      </c>
      <c r="J142" s="31">
        <v>104.36363636363636</v>
      </c>
      <c r="K142" s="37">
        <v>16.666666666666668</v>
      </c>
      <c r="L142" s="31">
        <v>10.789473684210527</v>
      </c>
      <c r="M142" s="37">
        <v>27.777777777777779</v>
      </c>
      <c r="N142" s="31">
        <v>3.125</v>
      </c>
      <c r="O142" s="37">
        <v>14.285714285714285</v>
      </c>
      <c r="P142" s="31"/>
      <c r="Q142" s="37"/>
      <c r="R142" s="31"/>
      <c r="S142" s="37"/>
      <c r="T142" s="31"/>
      <c r="U142" s="37"/>
      <c r="V142" s="31">
        <v>434.40942317916</v>
      </c>
      <c r="W142" s="37">
        <v>25.076257875658531</v>
      </c>
    </row>
    <row r="143" spans="1:23" ht="25.5" customHeight="1" x14ac:dyDescent="0.15">
      <c r="A143" s="20"/>
      <c r="B143" s="111"/>
      <c r="C143" s="58" t="s">
        <v>98</v>
      </c>
      <c r="D143" s="31"/>
      <c r="E143" s="37"/>
      <c r="F143" s="31">
        <v>108.81818181818181</v>
      </c>
      <c r="G143" s="37">
        <v>15</v>
      </c>
      <c r="H143" s="31"/>
      <c r="I143" s="37"/>
      <c r="J143" s="31">
        <v>59.636363636363633</v>
      </c>
      <c r="K143" s="37">
        <v>9.5238095238095255</v>
      </c>
      <c r="L143" s="31">
        <v>4.3157894736842106</v>
      </c>
      <c r="M143" s="37">
        <v>11.111111111111111</v>
      </c>
      <c r="N143" s="31"/>
      <c r="O143" s="37"/>
      <c r="P143" s="31"/>
      <c r="Q143" s="37"/>
      <c r="R143" s="31"/>
      <c r="S143" s="37"/>
      <c r="T143" s="31"/>
      <c r="U143" s="37"/>
      <c r="V143" s="31">
        <v>172.77033492822966</v>
      </c>
      <c r="W143" s="37">
        <v>9.9731572124239811</v>
      </c>
    </row>
    <row r="144" spans="1:23" ht="25.5" customHeight="1" x14ac:dyDescent="0.15">
      <c r="A144" s="20"/>
      <c r="B144" s="111"/>
      <c r="C144" s="59" t="s">
        <v>99</v>
      </c>
      <c r="D144" s="32"/>
      <c r="E144" s="39"/>
      <c r="F144" s="32"/>
      <c r="G144" s="39"/>
      <c r="H144" s="32">
        <v>31.111111111111111</v>
      </c>
      <c r="I144" s="39">
        <v>11.111111111111111</v>
      </c>
      <c r="J144" s="32"/>
      <c r="K144" s="39"/>
      <c r="L144" s="32"/>
      <c r="M144" s="39"/>
      <c r="N144" s="32"/>
      <c r="O144" s="39"/>
      <c r="P144" s="32"/>
      <c r="Q144" s="39"/>
      <c r="R144" s="32"/>
      <c r="S144" s="39"/>
      <c r="T144" s="32"/>
      <c r="U144" s="39"/>
      <c r="V144" s="32">
        <v>31.111111111111111</v>
      </c>
      <c r="W144" s="39">
        <v>1.7958870213060192</v>
      </c>
    </row>
    <row r="145" spans="1:23" ht="25.5" customHeight="1" x14ac:dyDescent="0.15">
      <c r="A145" s="8"/>
      <c r="B145" s="19"/>
      <c r="C145" s="60" t="s">
        <v>47</v>
      </c>
      <c r="D145" s="33">
        <v>38</v>
      </c>
      <c r="E145" s="41">
        <v>100</v>
      </c>
      <c r="F145" s="33">
        <v>725.4545454545455</v>
      </c>
      <c r="G145" s="41">
        <v>100</v>
      </c>
      <c r="H145" s="33">
        <v>280</v>
      </c>
      <c r="I145" s="41">
        <v>100</v>
      </c>
      <c r="J145" s="33">
        <v>626.18181818181813</v>
      </c>
      <c r="K145" s="41">
        <v>100.00000000000003</v>
      </c>
      <c r="L145" s="33">
        <v>38.842105263157897</v>
      </c>
      <c r="M145" s="41">
        <v>100</v>
      </c>
      <c r="N145" s="33">
        <v>21.875</v>
      </c>
      <c r="O145" s="41">
        <v>100</v>
      </c>
      <c r="P145" s="33">
        <v>2</v>
      </c>
      <c r="Q145" s="41">
        <v>100</v>
      </c>
      <c r="R145" s="33"/>
      <c r="S145" s="41"/>
      <c r="T145" s="33"/>
      <c r="U145" s="41"/>
      <c r="V145" s="33">
        <v>1732.3534688995214</v>
      </c>
      <c r="W145" s="41">
        <v>100</v>
      </c>
    </row>
    <row r="146" spans="1:23" ht="25.5" customHeight="1" x14ac:dyDescent="0.15">
      <c r="A146" s="20"/>
      <c r="B146" s="112" t="s">
        <v>10</v>
      </c>
      <c r="C146" s="57" t="s">
        <v>94</v>
      </c>
      <c r="D146" s="30">
        <v>96.792452830188694</v>
      </c>
      <c r="E146" s="35">
        <v>21.276595744680851</v>
      </c>
      <c r="F146" s="30">
        <v>109.42857142857142</v>
      </c>
      <c r="G146" s="35">
        <v>15.789473684210526</v>
      </c>
      <c r="H146" s="30">
        <v>84.244897959183675</v>
      </c>
      <c r="I146" s="35">
        <v>17.021276595744684</v>
      </c>
      <c r="J146" s="30">
        <v>21.92</v>
      </c>
      <c r="K146" s="35">
        <v>4.2553191489361692</v>
      </c>
      <c r="L146" s="30">
        <v>4.4615384615384617</v>
      </c>
      <c r="M146" s="35">
        <v>16.666666666666664</v>
      </c>
      <c r="N146" s="30"/>
      <c r="O146" s="35"/>
      <c r="P146" s="30">
        <v>1.3333333333333333</v>
      </c>
      <c r="Q146" s="35">
        <v>33.333333333333329</v>
      </c>
      <c r="R146" s="30"/>
      <c r="S146" s="35"/>
      <c r="T146" s="30"/>
      <c r="U146" s="35"/>
      <c r="V146" s="30">
        <v>318.18079401281557</v>
      </c>
      <c r="W146" s="35">
        <v>14.470655438498312</v>
      </c>
    </row>
    <row r="147" spans="1:23" ht="25.5" customHeight="1" x14ac:dyDescent="0.15">
      <c r="A147" s="20"/>
      <c r="B147" s="110"/>
      <c r="C147" s="58" t="s">
        <v>95</v>
      </c>
      <c r="D147" s="77">
        <v>38.716981132075475</v>
      </c>
      <c r="E147" s="78">
        <v>8.5106382978723385</v>
      </c>
      <c r="F147" s="77">
        <v>145.9047619047619</v>
      </c>
      <c r="G147" s="78">
        <v>21.052631578947366</v>
      </c>
      <c r="H147" s="77">
        <v>63.183673469387756</v>
      </c>
      <c r="I147" s="78">
        <v>12.765957446808512</v>
      </c>
      <c r="J147" s="77">
        <v>197.28000000000003</v>
      </c>
      <c r="K147" s="78">
        <v>38.297872340425528</v>
      </c>
      <c r="L147" s="77">
        <v>15.615384615384617</v>
      </c>
      <c r="M147" s="78">
        <v>58.333333333333336</v>
      </c>
      <c r="N147" s="77">
        <v>10</v>
      </c>
      <c r="O147" s="78">
        <v>100</v>
      </c>
      <c r="P147" s="77">
        <v>2.6666666666666665</v>
      </c>
      <c r="Q147" s="78">
        <v>66.666666666666657</v>
      </c>
      <c r="R147" s="77"/>
      <c r="S147" s="78"/>
      <c r="T147" s="77"/>
      <c r="U147" s="78"/>
      <c r="V147" s="77">
        <v>473.36746778827649</v>
      </c>
      <c r="W147" s="78">
        <v>21.528444365761118</v>
      </c>
    </row>
    <row r="148" spans="1:23" ht="25.5" customHeight="1" x14ac:dyDescent="0.15">
      <c r="A148" s="20"/>
      <c r="B148" s="111"/>
      <c r="C148" s="58" t="s">
        <v>96</v>
      </c>
      <c r="D148" s="31">
        <v>9.6792452830188687</v>
      </c>
      <c r="E148" s="37">
        <v>2.1276595744680846</v>
      </c>
      <c r="F148" s="31">
        <v>60.793650793650791</v>
      </c>
      <c r="G148" s="37">
        <v>8.7719298245614024</v>
      </c>
      <c r="H148" s="31">
        <v>31.591836734693878</v>
      </c>
      <c r="I148" s="37">
        <v>6.3829787234042561</v>
      </c>
      <c r="J148" s="31">
        <v>65.760000000000005</v>
      </c>
      <c r="K148" s="37">
        <v>12.76595744680851</v>
      </c>
      <c r="L148" s="31">
        <v>4.4615384615384617</v>
      </c>
      <c r="M148" s="37">
        <v>16.666666666666664</v>
      </c>
      <c r="N148" s="31"/>
      <c r="O148" s="37"/>
      <c r="P148" s="31"/>
      <c r="Q148" s="37"/>
      <c r="R148" s="31"/>
      <c r="S148" s="37"/>
      <c r="T148" s="31"/>
      <c r="U148" s="37"/>
      <c r="V148" s="31">
        <v>172.28627127290201</v>
      </c>
      <c r="W148" s="37">
        <v>7.835467492966905</v>
      </c>
    </row>
    <row r="149" spans="1:23" ht="25.5" customHeight="1" x14ac:dyDescent="0.15">
      <c r="A149" s="20"/>
      <c r="B149" s="111"/>
      <c r="C149" s="58" t="s">
        <v>97</v>
      </c>
      <c r="D149" s="31">
        <v>125.8301886792453</v>
      </c>
      <c r="E149" s="37">
        <v>27.659574468085101</v>
      </c>
      <c r="F149" s="31">
        <v>218.85714285714283</v>
      </c>
      <c r="G149" s="37">
        <v>31.578947368421051</v>
      </c>
      <c r="H149" s="31">
        <v>179.0204081632653</v>
      </c>
      <c r="I149" s="37">
        <v>36.170212765957451</v>
      </c>
      <c r="J149" s="31">
        <v>142.48000000000002</v>
      </c>
      <c r="K149" s="37">
        <v>27.659574468085101</v>
      </c>
      <c r="L149" s="31">
        <v>2.2307692307692308</v>
      </c>
      <c r="M149" s="37">
        <v>8.3333333333333321</v>
      </c>
      <c r="N149" s="31"/>
      <c r="O149" s="37"/>
      <c r="P149" s="31"/>
      <c r="Q149" s="37"/>
      <c r="R149" s="31"/>
      <c r="S149" s="37"/>
      <c r="T149" s="31"/>
      <c r="U149" s="37"/>
      <c r="V149" s="31">
        <v>668.41850893042272</v>
      </c>
      <c r="W149" s="37">
        <v>30.399238776987186</v>
      </c>
    </row>
    <row r="150" spans="1:23" ht="25.5" customHeight="1" x14ac:dyDescent="0.15">
      <c r="A150" s="20"/>
      <c r="B150" s="111"/>
      <c r="C150" s="58" t="s">
        <v>98</v>
      </c>
      <c r="D150" s="31">
        <v>87.113207547169822</v>
      </c>
      <c r="E150" s="37">
        <v>19.148936170212767</v>
      </c>
      <c r="F150" s="31">
        <v>109.42857142857142</v>
      </c>
      <c r="G150" s="37">
        <v>15.789473684210526</v>
      </c>
      <c r="H150" s="31">
        <v>31.591836734693878</v>
      </c>
      <c r="I150" s="37">
        <v>6.3829787234042561</v>
      </c>
      <c r="J150" s="31">
        <v>54.800000000000004</v>
      </c>
      <c r="K150" s="37">
        <v>10.638297872340424</v>
      </c>
      <c r="L150" s="31"/>
      <c r="M150" s="37"/>
      <c r="N150" s="31"/>
      <c r="O150" s="37"/>
      <c r="P150" s="31"/>
      <c r="Q150" s="37"/>
      <c r="R150" s="31"/>
      <c r="S150" s="37"/>
      <c r="T150" s="31"/>
      <c r="U150" s="37"/>
      <c r="V150" s="31">
        <v>282.93361571043511</v>
      </c>
      <c r="W150" s="37">
        <v>12.867636708296395</v>
      </c>
    </row>
    <row r="151" spans="1:23" ht="25.5" customHeight="1" x14ac:dyDescent="0.15">
      <c r="A151" s="20"/>
      <c r="B151" s="111"/>
      <c r="C151" s="59" t="s">
        <v>99</v>
      </c>
      <c r="D151" s="32">
        <v>96.792452830188694</v>
      </c>
      <c r="E151" s="39">
        <v>21.276595744680851</v>
      </c>
      <c r="F151" s="32">
        <v>48.634920634920633</v>
      </c>
      <c r="G151" s="39">
        <v>7.0175438596491224</v>
      </c>
      <c r="H151" s="32">
        <v>105.30612244897959</v>
      </c>
      <c r="I151" s="39">
        <v>21.276595744680854</v>
      </c>
      <c r="J151" s="32">
        <v>32.880000000000003</v>
      </c>
      <c r="K151" s="39">
        <v>6.3829787234042552</v>
      </c>
      <c r="L151" s="32"/>
      <c r="M151" s="39"/>
      <c r="N151" s="32"/>
      <c r="O151" s="39"/>
      <c r="P151" s="32"/>
      <c r="Q151" s="39"/>
      <c r="R151" s="32"/>
      <c r="S151" s="39"/>
      <c r="T151" s="32"/>
      <c r="U151" s="39"/>
      <c r="V151" s="32">
        <v>283.6134959140889</v>
      </c>
      <c r="W151" s="39">
        <v>12.898557217490088</v>
      </c>
    </row>
    <row r="152" spans="1:23" ht="25.5" customHeight="1" x14ac:dyDescent="0.15">
      <c r="A152" s="8"/>
      <c r="B152" s="19"/>
      <c r="C152" s="60" t="s">
        <v>47</v>
      </c>
      <c r="D152" s="33">
        <v>454.92452830188688</v>
      </c>
      <c r="E152" s="41">
        <v>99.999999999999986</v>
      </c>
      <c r="F152" s="33">
        <v>693.04761904761904</v>
      </c>
      <c r="G152" s="41">
        <v>99.999999999999986</v>
      </c>
      <c r="H152" s="33">
        <v>494.93877551020404</v>
      </c>
      <c r="I152" s="41">
        <v>100</v>
      </c>
      <c r="J152" s="33">
        <v>515.12000000000012</v>
      </c>
      <c r="K152" s="41">
        <v>99.999999999999972</v>
      </c>
      <c r="L152" s="33">
        <v>26.76923076923077</v>
      </c>
      <c r="M152" s="41">
        <v>99.999999999999986</v>
      </c>
      <c r="N152" s="33">
        <v>10</v>
      </c>
      <c r="O152" s="41">
        <v>100</v>
      </c>
      <c r="P152" s="33">
        <v>4</v>
      </c>
      <c r="Q152" s="41">
        <v>99.999999999999986</v>
      </c>
      <c r="R152" s="33"/>
      <c r="S152" s="41"/>
      <c r="T152" s="33"/>
      <c r="U152" s="41"/>
      <c r="V152" s="33">
        <v>2198.8001536289407</v>
      </c>
      <c r="W152" s="41">
        <v>100</v>
      </c>
    </row>
    <row r="153" spans="1:23" ht="25.5" customHeight="1" x14ac:dyDescent="0.15">
      <c r="A153" s="64"/>
      <c r="B153" s="112" t="s">
        <v>102</v>
      </c>
      <c r="C153" s="57" t="s">
        <v>94</v>
      </c>
      <c r="D153" s="30"/>
      <c r="E153" s="35"/>
      <c r="F153" s="30"/>
      <c r="G153" s="35"/>
      <c r="H153" s="30"/>
      <c r="I153" s="35"/>
      <c r="J153" s="30">
        <v>73.733333333333334</v>
      </c>
      <c r="K153" s="35">
        <v>14.285714285714285</v>
      </c>
      <c r="L153" s="30">
        <v>6.5</v>
      </c>
      <c r="M153" s="35">
        <v>66.666666666666657</v>
      </c>
      <c r="N153" s="30">
        <v>2.5</v>
      </c>
      <c r="O153" s="35">
        <v>25</v>
      </c>
      <c r="P153" s="30"/>
      <c r="Q153" s="35"/>
      <c r="R153" s="30"/>
      <c r="S153" s="35"/>
      <c r="T153" s="30"/>
      <c r="U153" s="35"/>
      <c r="V153" s="30">
        <v>82.733333333333334</v>
      </c>
      <c r="W153" s="35">
        <v>8.113630048544481</v>
      </c>
    </row>
    <row r="154" spans="1:23" ht="25.5" customHeight="1" x14ac:dyDescent="0.15">
      <c r="A154" s="64"/>
      <c r="B154" s="110"/>
      <c r="C154" s="58" t="s">
        <v>95</v>
      </c>
      <c r="D154" s="77"/>
      <c r="E154" s="78"/>
      <c r="F154" s="77"/>
      <c r="G154" s="78"/>
      <c r="H154" s="77"/>
      <c r="I154" s="78"/>
      <c r="J154" s="77">
        <v>221.2</v>
      </c>
      <c r="K154" s="78">
        <v>42.857142857142854</v>
      </c>
      <c r="L154" s="77"/>
      <c r="M154" s="78"/>
      <c r="N154" s="77">
        <v>7.5</v>
      </c>
      <c r="O154" s="78">
        <v>75</v>
      </c>
      <c r="P154" s="77"/>
      <c r="Q154" s="78"/>
      <c r="R154" s="77"/>
      <c r="S154" s="78"/>
      <c r="T154" s="77"/>
      <c r="U154" s="78"/>
      <c r="V154" s="77">
        <v>228.7</v>
      </c>
      <c r="W154" s="78">
        <v>22.428531733708173</v>
      </c>
    </row>
    <row r="155" spans="1:23" ht="25.5" customHeight="1" x14ac:dyDescent="0.15">
      <c r="A155" s="64"/>
      <c r="B155" s="111"/>
      <c r="C155" s="58" t="s">
        <v>96</v>
      </c>
      <c r="D155" s="31"/>
      <c r="E155" s="37"/>
      <c r="F155" s="31"/>
      <c r="G155" s="37"/>
      <c r="H155" s="31"/>
      <c r="I155" s="37"/>
      <c r="J155" s="31">
        <v>110.6</v>
      </c>
      <c r="K155" s="37">
        <v>21.428571428571427</v>
      </c>
      <c r="L155" s="31"/>
      <c r="M155" s="37"/>
      <c r="N155" s="31"/>
      <c r="O155" s="37"/>
      <c r="P155" s="31"/>
      <c r="Q155" s="37"/>
      <c r="R155" s="31"/>
      <c r="S155" s="37"/>
      <c r="T155" s="31"/>
      <c r="U155" s="37"/>
      <c r="V155" s="31">
        <v>110.6</v>
      </c>
      <c r="W155" s="37">
        <v>10.846504633791536</v>
      </c>
    </row>
    <row r="156" spans="1:23" ht="25.5" customHeight="1" x14ac:dyDescent="0.15">
      <c r="A156" s="64"/>
      <c r="B156" s="111"/>
      <c r="C156" s="58" t="s">
        <v>97</v>
      </c>
      <c r="D156" s="31"/>
      <c r="E156" s="37"/>
      <c r="F156" s="31">
        <v>46.2</v>
      </c>
      <c r="G156" s="37">
        <v>25</v>
      </c>
      <c r="H156" s="31"/>
      <c r="I156" s="37"/>
      <c r="J156" s="31">
        <v>73.733333333333334</v>
      </c>
      <c r="K156" s="37">
        <v>14.285714285714285</v>
      </c>
      <c r="L156" s="31"/>
      <c r="M156" s="37"/>
      <c r="N156" s="31"/>
      <c r="O156" s="37"/>
      <c r="P156" s="31"/>
      <c r="Q156" s="37"/>
      <c r="R156" s="31"/>
      <c r="S156" s="37"/>
      <c r="T156" s="31"/>
      <c r="U156" s="37"/>
      <c r="V156" s="31">
        <v>119.93333333333334</v>
      </c>
      <c r="W156" s="37">
        <v>11.761821480524999</v>
      </c>
    </row>
    <row r="157" spans="1:23" ht="25.5" customHeight="1" x14ac:dyDescent="0.15">
      <c r="A157" s="64"/>
      <c r="B157" s="111"/>
      <c r="C157" s="58" t="s">
        <v>98</v>
      </c>
      <c r="D157" s="31"/>
      <c r="E157" s="37"/>
      <c r="F157" s="31">
        <v>138.60000000000002</v>
      </c>
      <c r="G157" s="37">
        <v>75.000000000000014</v>
      </c>
      <c r="H157" s="31"/>
      <c r="I157" s="37"/>
      <c r="J157" s="31">
        <v>36.866666666666667</v>
      </c>
      <c r="K157" s="37">
        <v>7.1428571428571423</v>
      </c>
      <c r="L157" s="31">
        <v>3.25</v>
      </c>
      <c r="M157" s="37">
        <v>33.333333333333329</v>
      </c>
      <c r="N157" s="31"/>
      <c r="O157" s="37"/>
      <c r="P157" s="31"/>
      <c r="Q157" s="37"/>
      <c r="R157" s="31"/>
      <c r="S157" s="37"/>
      <c r="T157" s="31"/>
      <c r="U157" s="37"/>
      <c r="V157" s="31">
        <v>178.7166666666667</v>
      </c>
      <c r="W157" s="37">
        <v>17.526683120576653</v>
      </c>
    </row>
    <row r="158" spans="1:23" ht="25.5" customHeight="1" x14ac:dyDescent="0.15">
      <c r="A158" s="64"/>
      <c r="B158" s="111"/>
      <c r="C158" s="59" t="s">
        <v>99</v>
      </c>
      <c r="D158" s="32"/>
      <c r="E158" s="39"/>
      <c r="F158" s="32"/>
      <c r="G158" s="39"/>
      <c r="H158" s="32">
        <v>299</v>
      </c>
      <c r="I158" s="39">
        <v>100</v>
      </c>
      <c r="J158" s="32"/>
      <c r="K158" s="39"/>
      <c r="L158" s="32"/>
      <c r="M158" s="39"/>
      <c r="N158" s="32"/>
      <c r="O158" s="39"/>
      <c r="P158" s="32"/>
      <c r="Q158" s="39"/>
      <c r="R158" s="32"/>
      <c r="S158" s="39"/>
      <c r="T158" s="32"/>
      <c r="U158" s="39"/>
      <c r="V158" s="32">
        <v>299</v>
      </c>
      <c r="W158" s="39">
        <v>29.322828982854155</v>
      </c>
    </row>
    <row r="159" spans="1:23" ht="25.5" customHeight="1" x14ac:dyDescent="0.15">
      <c r="A159" s="67"/>
      <c r="B159" s="19"/>
      <c r="C159" s="60" t="s">
        <v>47</v>
      </c>
      <c r="D159" s="33"/>
      <c r="E159" s="41"/>
      <c r="F159" s="33">
        <v>184.8</v>
      </c>
      <c r="G159" s="41">
        <v>100.00000000000001</v>
      </c>
      <c r="H159" s="33">
        <v>299</v>
      </c>
      <c r="I159" s="41">
        <v>100</v>
      </c>
      <c r="J159" s="33">
        <v>516.13333333333333</v>
      </c>
      <c r="K159" s="41">
        <v>100</v>
      </c>
      <c r="L159" s="33">
        <v>9.75</v>
      </c>
      <c r="M159" s="41">
        <v>99.999999999999986</v>
      </c>
      <c r="N159" s="33">
        <v>10</v>
      </c>
      <c r="O159" s="41">
        <v>100</v>
      </c>
      <c r="P159" s="33"/>
      <c r="Q159" s="41"/>
      <c r="R159" s="33"/>
      <c r="S159" s="41"/>
      <c r="T159" s="33"/>
      <c r="U159" s="41"/>
      <c r="V159" s="33">
        <v>1019.6833333333334</v>
      </c>
      <c r="W159" s="41">
        <v>100</v>
      </c>
    </row>
    <row r="160" spans="1:23" ht="25.5" customHeight="1" x14ac:dyDescent="0.15">
      <c r="A160" s="166" t="s">
        <v>54</v>
      </c>
      <c r="B160" s="112" t="s">
        <v>11</v>
      </c>
      <c r="C160" s="57" t="s">
        <v>94</v>
      </c>
      <c r="D160" s="30"/>
      <c r="E160" s="35"/>
      <c r="F160" s="30">
        <v>1186.71875</v>
      </c>
      <c r="G160" s="35">
        <v>24.137931034482758</v>
      </c>
      <c r="H160" s="30">
        <v>425.55555555555554</v>
      </c>
      <c r="I160" s="35">
        <v>11.76470588235294</v>
      </c>
      <c r="J160" s="30">
        <v>503.0625</v>
      </c>
      <c r="K160" s="35">
        <v>19.672131147540984</v>
      </c>
      <c r="L160" s="30">
        <v>33.180327868852459</v>
      </c>
      <c r="M160" s="35">
        <v>13.793103448275865</v>
      </c>
      <c r="N160" s="30">
        <v>24.5</v>
      </c>
      <c r="O160" s="35">
        <v>20.588235294117645</v>
      </c>
      <c r="P160" s="30">
        <v>6</v>
      </c>
      <c r="Q160" s="35">
        <v>33.333333333333329</v>
      </c>
      <c r="R160" s="30"/>
      <c r="S160" s="35"/>
      <c r="T160" s="30"/>
      <c r="U160" s="35"/>
      <c r="V160" s="30">
        <v>2179.0171334244083</v>
      </c>
      <c r="W160" s="35">
        <v>13.19063928298679</v>
      </c>
    </row>
    <row r="161" spans="1:23" ht="25.5" customHeight="1" x14ac:dyDescent="0.15">
      <c r="A161" s="167"/>
      <c r="B161" s="111"/>
      <c r="C161" s="58" t="s">
        <v>95</v>
      </c>
      <c r="D161" s="31"/>
      <c r="E161" s="37"/>
      <c r="F161" s="31">
        <v>1186.71875</v>
      </c>
      <c r="G161" s="37">
        <v>24.137931034482758</v>
      </c>
      <c r="H161" s="31">
        <v>1063.8888888888889</v>
      </c>
      <c r="I161" s="37">
        <v>29.411764705882355</v>
      </c>
      <c r="J161" s="31">
        <v>544.984375</v>
      </c>
      <c r="K161" s="37">
        <v>21.311475409836063</v>
      </c>
      <c r="L161" s="31">
        <v>78.803278688524586</v>
      </c>
      <c r="M161" s="37">
        <v>32.758620689655174</v>
      </c>
      <c r="N161" s="31">
        <v>56</v>
      </c>
      <c r="O161" s="37">
        <v>47.058823529411761</v>
      </c>
      <c r="P161" s="31">
        <v>12</v>
      </c>
      <c r="Q161" s="37">
        <v>66.666666666666657</v>
      </c>
      <c r="R161" s="31">
        <v>2</v>
      </c>
      <c r="S161" s="37">
        <v>100</v>
      </c>
      <c r="T161" s="31"/>
      <c r="U161" s="37"/>
      <c r="V161" s="31">
        <v>2944.3952925774133</v>
      </c>
      <c r="W161" s="37">
        <v>17.823841591312732</v>
      </c>
    </row>
    <row r="162" spans="1:23" ht="25.5" customHeight="1" x14ac:dyDescent="0.15">
      <c r="A162" s="167"/>
      <c r="B162" s="111"/>
      <c r="C162" s="58" t="s">
        <v>96</v>
      </c>
      <c r="D162" s="31"/>
      <c r="E162" s="37"/>
      <c r="F162" s="31">
        <v>678.125</v>
      </c>
      <c r="G162" s="37">
        <v>13.793103448275861</v>
      </c>
      <c r="H162" s="31">
        <v>531.94444444444446</v>
      </c>
      <c r="I162" s="37">
        <v>14.705882352941178</v>
      </c>
      <c r="J162" s="31">
        <v>461.140625</v>
      </c>
      <c r="K162" s="37">
        <v>18.032786885245901</v>
      </c>
      <c r="L162" s="31">
        <v>70.508196721311478</v>
      </c>
      <c r="M162" s="37">
        <v>29.31034482758621</v>
      </c>
      <c r="N162" s="31">
        <v>21</v>
      </c>
      <c r="O162" s="37">
        <v>17.647058823529413</v>
      </c>
      <c r="P162" s="31"/>
      <c r="Q162" s="37"/>
      <c r="R162" s="31"/>
      <c r="S162" s="37"/>
      <c r="T162" s="31"/>
      <c r="U162" s="37"/>
      <c r="V162" s="31">
        <v>1762.7182661657557</v>
      </c>
      <c r="W162" s="37">
        <v>10.67058191047078</v>
      </c>
    </row>
    <row r="163" spans="1:23" ht="25.5" customHeight="1" x14ac:dyDescent="0.15">
      <c r="A163" s="167"/>
      <c r="B163" s="111"/>
      <c r="C163" s="58" t="s">
        <v>97</v>
      </c>
      <c r="D163" s="31">
        <v>561</v>
      </c>
      <c r="E163" s="37">
        <v>11.111111111111111</v>
      </c>
      <c r="F163" s="31">
        <v>678.125</v>
      </c>
      <c r="G163" s="37">
        <v>13.793103448275861</v>
      </c>
      <c r="H163" s="31">
        <v>1170.2777777777778</v>
      </c>
      <c r="I163" s="37">
        <v>32.352941176470587</v>
      </c>
      <c r="J163" s="31">
        <v>754.59375</v>
      </c>
      <c r="K163" s="37">
        <v>29.508196721311474</v>
      </c>
      <c r="L163" s="31">
        <v>45.622950819672127</v>
      </c>
      <c r="M163" s="37">
        <v>18.96551724137931</v>
      </c>
      <c r="N163" s="31">
        <v>14</v>
      </c>
      <c r="O163" s="37">
        <v>11.76470588235294</v>
      </c>
      <c r="P163" s="31"/>
      <c r="Q163" s="37"/>
      <c r="R163" s="31"/>
      <c r="S163" s="37"/>
      <c r="T163" s="31"/>
      <c r="U163" s="37"/>
      <c r="V163" s="31">
        <v>3223.6194785974499</v>
      </c>
      <c r="W163" s="37">
        <v>19.514119955984288</v>
      </c>
    </row>
    <row r="164" spans="1:23" ht="25.5" customHeight="1" x14ac:dyDescent="0.15">
      <c r="A164" s="167"/>
      <c r="B164" s="111"/>
      <c r="C164" s="58" t="s">
        <v>98</v>
      </c>
      <c r="D164" s="31">
        <v>2805</v>
      </c>
      <c r="E164" s="37">
        <v>55.555555555555557</v>
      </c>
      <c r="F164" s="31">
        <v>508.59375</v>
      </c>
      <c r="G164" s="37">
        <v>10.344827586206897</v>
      </c>
      <c r="H164" s="31">
        <v>212.77777777777777</v>
      </c>
      <c r="I164" s="37">
        <v>5.8823529411764701</v>
      </c>
      <c r="J164" s="31">
        <v>209.609375</v>
      </c>
      <c r="K164" s="37">
        <v>8.1967213114754092</v>
      </c>
      <c r="L164" s="31">
        <v>4.1475409836065573</v>
      </c>
      <c r="M164" s="37">
        <v>1.7241379310344831</v>
      </c>
      <c r="N164" s="31">
        <v>3.5</v>
      </c>
      <c r="O164" s="37">
        <v>2.9411764705882351</v>
      </c>
      <c r="P164" s="31"/>
      <c r="Q164" s="37"/>
      <c r="R164" s="31"/>
      <c r="S164" s="37"/>
      <c r="T164" s="31"/>
      <c r="U164" s="37"/>
      <c r="V164" s="31">
        <v>3743.6284437613845</v>
      </c>
      <c r="W164" s="37">
        <v>22.661984457910958</v>
      </c>
    </row>
    <row r="165" spans="1:23" ht="25.5" customHeight="1" x14ac:dyDescent="0.15">
      <c r="A165" s="167"/>
      <c r="B165" s="111"/>
      <c r="C165" s="59" t="s">
        <v>99</v>
      </c>
      <c r="D165" s="32">
        <v>1683</v>
      </c>
      <c r="E165" s="39">
        <v>33.333333333333329</v>
      </c>
      <c r="F165" s="32">
        <v>678.125</v>
      </c>
      <c r="G165" s="39">
        <v>13.793103448275861</v>
      </c>
      <c r="H165" s="32">
        <v>212.77777777777777</v>
      </c>
      <c r="I165" s="39">
        <v>5.8823529411764701</v>
      </c>
      <c r="J165" s="32">
        <v>83.84375</v>
      </c>
      <c r="K165" s="39">
        <v>3.278688524590164</v>
      </c>
      <c r="L165" s="32">
        <v>8.2950819672131146</v>
      </c>
      <c r="M165" s="39">
        <v>3.4482758620689662</v>
      </c>
      <c r="N165" s="32"/>
      <c r="O165" s="39"/>
      <c r="P165" s="32"/>
      <c r="Q165" s="39"/>
      <c r="R165" s="32"/>
      <c r="S165" s="39"/>
      <c r="T165" s="32"/>
      <c r="U165" s="39"/>
      <c r="V165" s="32">
        <v>2666.0416097449911</v>
      </c>
      <c r="W165" s="39">
        <v>16.138832801334459</v>
      </c>
    </row>
    <row r="166" spans="1:23" ht="25.5" customHeight="1" x14ac:dyDescent="0.15">
      <c r="A166" s="157"/>
      <c r="B166" s="19"/>
      <c r="C166" s="60" t="s">
        <v>47</v>
      </c>
      <c r="D166" s="33">
        <v>5049</v>
      </c>
      <c r="E166" s="41">
        <v>100</v>
      </c>
      <c r="F166" s="33">
        <v>4916.40625</v>
      </c>
      <c r="G166" s="41">
        <v>99.999999999999986</v>
      </c>
      <c r="H166" s="33">
        <v>3617.2222222222222</v>
      </c>
      <c r="I166" s="41">
        <v>100</v>
      </c>
      <c r="J166" s="33">
        <v>2557.234375</v>
      </c>
      <c r="K166" s="41">
        <v>100</v>
      </c>
      <c r="L166" s="33">
        <v>240.5573770491803</v>
      </c>
      <c r="M166" s="41">
        <v>100.00000000000001</v>
      </c>
      <c r="N166" s="33">
        <v>119</v>
      </c>
      <c r="O166" s="41">
        <v>99.999999999999986</v>
      </c>
      <c r="P166" s="33">
        <v>18</v>
      </c>
      <c r="Q166" s="41">
        <v>99.999999999999986</v>
      </c>
      <c r="R166" s="33">
        <v>2</v>
      </c>
      <c r="S166" s="41">
        <v>100</v>
      </c>
      <c r="T166" s="33"/>
      <c r="U166" s="41"/>
      <c r="V166" s="33">
        <v>16519.420224271402</v>
      </c>
      <c r="W166" s="41">
        <v>100.00000000000001</v>
      </c>
    </row>
    <row r="167" spans="1:23" ht="25.5" customHeight="1" x14ac:dyDescent="0.15">
      <c r="A167" s="20"/>
      <c r="B167" s="112" t="s">
        <v>12</v>
      </c>
      <c r="C167" s="57" t="s">
        <v>94</v>
      </c>
      <c r="D167" s="30"/>
      <c r="E167" s="35"/>
      <c r="F167" s="30">
        <v>579.09677419354841</v>
      </c>
      <c r="G167" s="35">
        <v>20.689655172413794</v>
      </c>
      <c r="H167" s="30">
        <v>199.04347826086956</v>
      </c>
      <c r="I167" s="35">
        <v>13.043478260869565</v>
      </c>
      <c r="J167" s="30">
        <v>291.89285714285711</v>
      </c>
      <c r="K167" s="35">
        <v>19.642857142857139</v>
      </c>
      <c r="L167" s="30">
        <v>10.928571428571429</v>
      </c>
      <c r="M167" s="35">
        <v>11.111111111111111</v>
      </c>
      <c r="N167" s="30">
        <v>19.09090909090909</v>
      </c>
      <c r="O167" s="35">
        <v>28.571428571428569</v>
      </c>
      <c r="P167" s="30"/>
      <c r="Q167" s="35"/>
      <c r="R167" s="30"/>
      <c r="S167" s="35"/>
      <c r="T167" s="30"/>
      <c r="U167" s="35"/>
      <c r="V167" s="30">
        <v>1100.0525901167555</v>
      </c>
      <c r="W167" s="35">
        <v>17.225617695103796</v>
      </c>
    </row>
    <row r="168" spans="1:23" ht="25.5" customHeight="1" x14ac:dyDescent="0.15">
      <c r="A168" s="20"/>
      <c r="B168" s="110"/>
      <c r="C168" s="58" t="s">
        <v>95</v>
      </c>
      <c r="D168" s="77"/>
      <c r="E168" s="78"/>
      <c r="F168" s="77">
        <v>289.54838709677421</v>
      </c>
      <c r="G168" s="78">
        <v>10.344827586206897</v>
      </c>
      <c r="H168" s="77">
        <v>265.39130434782606</v>
      </c>
      <c r="I168" s="78">
        <v>17.391304347826086</v>
      </c>
      <c r="J168" s="77">
        <v>318.42857142857144</v>
      </c>
      <c r="K168" s="78">
        <v>21.428571428571431</v>
      </c>
      <c r="L168" s="77">
        <v>61.928571428571431</v>
      </c>
      <c r="M168" s="78">
        <v>62.962962962962962</v>
      </c>
      <c r="N168" s="77">
        <v>41.36363636363636</v>
      </c>
      <c r="O168" s="78">
        <v>61.904761904761905</v>
      </c>
      <c r="P168" s="77">
        <v>6</v>
      </c>
      <c r="Q168" s="78">
        <v>40</v>
      </c>
      <c r="R168" s="77"/>
      <c r="S168" s="78"/>
      <c r="T168" s="77"/>
      <c r="U168" s="78"/>
      <c r="V168" s="77">
        <v>982.66047066537953</v>
      </c>
      <c r="W168" s="78">
        <v>15.387385788506732</v>
      </c>
    </row>
    <row r="169" spans="1:23" ht="25.5" customHeight="1" x14ac:dyDescent="0.15">
      <c r="A169" s="20"/>
      <c r="B169" s="111"/>
      <c r="C169" s="58" t="s">
        <v>96</v>
      </c>
      <c r="D169" s="31">
        <v>197.5</v>
      </c>
      <c r="E169" s="37">
        <v>50</v>
      </c>
      <c r="F169" s="31">
        <v>579.09677419354841</v>
      </c>
      <c r="G169" s="37">
        <v>20.689655172413794</v>
      </c>
      <c r="H169" s="31">
        <v>265.39130434782606</v>
      </c>
      <c r="I169" s="37">
        <v>17.391304347826086</v>
      </c>
      <c r="J169" s="31">
        <v>398.03571428571428</v>
      </c>
      <c r="K169" s="37">
        <v>26.785714285714285</v>
      </c>
      <c r="L169" s="31">
        <v>10.928571428571429</v>
      </c>
      <c r="M169" s="37">
        <v>11.111111111111111</v>
      </c>
      <c r="N169" s="31"/>
      <c r="O169" s="37"/>
      <c r="P169" s="31">
        <v>3</v>
      </c>
      <c r="Q169" s="37">
        <v>20</v>
      </c>
      <c r="R169" s="31"/>
      <c r="S169" s="37"/>
      <c r="T169" s="31"/>
      <c r="U169" s="37"/>
      <c r="V169" s="31">
        <v>1453.9523642556601</v>
      </c>
      <c r="W169" s="37">
        <v>22.767300216894256</v>
      </c>
    </row>
    <row r="170" spans="1:23" ht="25.5" customHeight="1" x14ac:dyDescent="0.15">
      <c r="A170" s="20"/>
      <c r="B170" s="111"/>
      <c r="C170" s="58" t="s">
        <v>97</v>
      </c>
      <c r="D170" s="31">
        <v>197.5</v>
      </c>
      <c r="E170" s="37">
        <v>50</v>
      </c>
      <c r="F170" s="31">
        <v>579.09677419354841</v>
      </c>
      <c r="G170" s="37">
        <v>20.689655172413794</v>
      </c>
      <c r="H170" s="31">
        <v>729.82608695652164</v>
      </c>
      <c r="I170" s="37">
        <v>47.826086956521735</v>
      </c>
      <c r="J170" s="31">
        <v>318.42857142857144</v>
      </c>
      <c r="K170" s="37">
        <v>21.428571428571431</v>
      </c>
      <c r="L170" s="31">
        <v>14.571428571428571</v>
      </c>
      <c r="M170" s="37">
        <v>14.814814814814813</v>
      </c>
      <c r="N170" s="31">
        <v>6.3636363636363633</v>
      </c>
      <c r="O170" s="37">
        <v>9.5238095238095255</v>
      </c>
      <c r="P170" s="31">
        <v>6</v>
      </c>
      <c r="Q170" s="37">
        <v>40</v>
      </c>
      <c r="R170" s="31"/>
      <c r="S170" s="37"/>
      <c r="T170" s="31"/>
      <c r="U170" s="37"/>
      <c r="V170" s="31">
        <v>1851.7864975137063</v>
      </c>
      <c r="W170" s="37">
        <v>28.996946642106291</v>
      </c>
    </row>
    <row r="171" spans="1:23" ht="25.5" customHeight="1" x14ac:dyDescent="0.15">
      <c r="A171" s="20"/>
      <c r="B171" s="111"/>
      <c r="C171" s="58" t="s">
        <v>98</v>
      </c>
      <c r="D171" s="31"/>
      <c r="E171" s="37"/>
      <c r="F171" s="31">
        <v>386.06451612903226</v>
      </c>
      <c r="G171" s="37">
        <v>13.793103448275861</v>
      </c>
      <c r="H171" s="31">
        <v>66.347826086956516</v>
      </c>
      <c r="I171" s="37">
        <v>4.3478260869565215</v>
      </c>
      <c r="J171" s="31">
        <v>79.607142857142861</v>
      </c>
      <c r="K171" s="37">
        <v>5.3571428571428577</v>
      </c>
      <c r="L171" s="31"/>
      <c r="M171" s="37"/>
      <c r="N171" s="31"/>
      <c r="O171" s="37"/>
      <c r="P171" s="31"/>
      <c r="Q171" s="37"/>
      <c r="R171" s="31"/>
      <c r="S171" s="37"/>
      <c r="T171" s="31"/>
      <c r="U171" s="37"/>
      <c r="V171" s="31">
        <v>532.01948507313159</v>
      </c>
      <c r="W171" s="37">
        <v>8.3308419420594007</v>
      </c>
    </row>
    <row r="172" spans="1:23" ht="25.5" customHeight="1" x14ac:dyDescent="0.15">
      <c r="A172" s="20"/>
      <c r="B172" s="111"/>
      <c r="C172" s="59" t="s">
        <v>99</v>
      </c>
      <c r="D172" s="32"/>
      <c r="E172" s="39"/>
      <c r="F172" s="32">
        <v>386.06451612903226</v>
      </c>
      <c r="G172" s="39">
        <v>13.793103448275861</v>
      </c>
      <c r="H172" s="32"/>
      <c r="I172" s="39"/>
      <c r="J172" s="32">
        <v>79.607142857142861</v>
      </c>
      <c r="K172" s="39">
        <v>5.3571428571428577</v>
      </c>
      <c r="L172" s="32"/>
      <c r="M172" s="39"/>
      <c r="N172" s="32"/>
      <c r="O172" s="39"/>
      <c r="P172" s="32"/>
      <c r="Q172" s="39"/>
      <c r="R172" s="32"/>
      <c r="S172" s="39"/>
      <c r="T172" s="32"/>
      <c r="U172" s="39"/>
      <c r="V172" s="32">
        <v>465.67165898617509</v>
      </c>
      <c r="W172" s="39">
        <v>7.2919077153295264</v>
      </c>
    </row>
    <row r="173" spans="1:23" ht="25.5" customHeight="1" x14ac:dyDescent="0.15">
      <c r="A173" s="20"/>
      <c r="B173" s="19"/>
      <c r="C173" s="60" t="s">
        <v>47</v>
      </c>
      <c r="D173" s="33">
        <v>395</v>
      </c>
      <c r="E173" s="41">
        <v>100</v>
      </c>
      <c r="F173" s="33">
        <v>2798.9677419354839</v>
      </c>
      <c r="G173" s="41">
        <v>100</v>
      </c>
      <c r="H173" s="33">
        <v>1526</v>
      </c>
      <c r="I173" s="41">
        <v>99.999999999999986</v>
      </c>
      <c r="J173" s="33">
        <v>1486</v>
      </c>
      <c r="K173" s="41">
        <v>100.00000000000001</v>
      </c>
      <c r="L173" s="33">
        <v>98.357142857142861</v>
      </c>
      <c r="M173" s="41">
        <v>100</v>
      </c>
      <c r="N173" s="33">
        <v>66.818181818181813</v>
      </c>
      <c r="O173" s="41">
        <v>100</v>
      </c>
      <c r="P173" s="33">
        <v>15</v>
      </c>
      <c r="Q173" s="41">
        <v>100</v>
      </c>
      <c r="R173" s="33"/>
      <c r="S173" s="41"/>
      <c r="T173" s="33"/>
      <c r="U173" s="41"/>
      <c r="V173" s="33">
        <v>6386.1430666108081</v>
      </c>
      <c r="W173" s="41">
        <v>100</v>
      </c>
    </row>
    <row r="174" spans="1:23" ht="25.5" customHeight="1" x14ac:dyDescent="0.15">
      <c r="A174" s="65"/>
      <c r="B174" s="112" t="s">
        <v>58</v>
      </c>
      <c r="C174" s="57" t="s">
        <v>94</v>
      </c>
      <c r="D174" s="30">
        <v>1960.3333333333333</v>
      </c>
      <c r="E174" s="35">
        <v>33.333333333333329</v>
      </c>
      <c r="F174" s="30">
        <v>643.28571428571422</v>
      </c>
      <c r="G174" s="35">
        <v>12.76595744680851</v>
      </c>
      <c r="H174" s="30">
        <v>306.8235294117647</v>
      </c>
      <c r="I174" s="35">
        <v>12.903225806451612</v>
      </c>
      <c r="J174" s="30">
        <v>447.86250000000001</v>
      </c>
      <c r="K174" s="35">
        <v>13.846153846153847</v>
      </c>
      <c r="L174" s="30">
        <v>16.785714285714285</v>
      </c>
      <c r="M174" s="35">
        <v>8.3333333333333321</v>
      </c>
      <c r="N174" s="30">
        <v>25.117647058823529</v>
      </c>
      <c r="O174" s="35">
        <v>24.137931034482758</v>
      </c>
      <c r="P174" s="30">
        <v>3</v>
      </c>
      <c r="Q174" s="35">
        <v>28.571428571428569</v>
      </c>
      <c r="R174" s="30">
        <v>1.5</v>
      </c>
      <c r="S174" s="35">
        <v>50</v>
      </c>
      <c r="T174" s="30"/>
      <c r="U174" s="35"/>
      <c r="V174" s="30">
        <v>3404.7084383753504</v>
      </c>
      <c r="W174" s="35">
        <v>20.204181797315073</v>
      </c>
    </row>
    <row r="175" spans="1:23" ht="25.5" customHeight="1" x14ac:dyDescent="0.15">
      <c r="A175" s="66"/>
      <c r="B175" s="111"/>
      <c r="C175" s="58" t="s">
        <v>95</v>
      </c>
      <c r="D175" s="31"/>
      <c r="E175" s="37"/>
      <c r="F175" s="31">
        <v>1608.2142857142856</v>
      </c>
      <c r="G175" s="37">
        <v>31.914893617021274</v>
      </c>
      <c r="H175" s="31">
        <v>306.8235294117647</v>
      </c>
      <c r="I175" s="37">
        <v>12.903225806451612</v>
      </c>
      <c r="J175" s="31">
        <v>1045.0125</v>
      </c>
      <c r="K175" s="37">
        <v>32.307692307692307</v>
      </c>
      <c r="L175" s="31">
        <v>121.69642857142857</v>
      </c>
      <c r="M175" s="37">
        <v>60.416666666666671</v>
      </c>
      <c r="N175" s="31">
        <v>57.411764705882355</v>
      </c>
      <c r="O175" s="37">
        <v>55.172413793103445</v>
      </c>
      <c r="P175" s="31">
        <v>4.5</v>
      </c>
      <c r="Q175" s="37">
        <v>42.857142857142854</v>
      </c>
      <c r="R175" s="31">
        <v>1.5</v>
      </c>
      <c r="S175" s="37">
        <v>50</v>
      </c>
      <c r="T175" s="31"/>
      <c r="U175" s="37"/>
      <c r="V175" s="31">
        <v>3145.1585084033609</v>
      </c>
      <c r="W175" s="37">
        <v>18.663963577297153</v>
      </c>
    </row>
    <row r="176" spans="1:23" ht="25.5" customHeight="1" x14ac:dyDescent="0.15">
      <c r="A176" s="66"/>
      <c r="B176" s="111"/>
      <c r="C176" s="58" t="s">
        <v>96</v>
      </c>
      <c r="D176" s="31"/>
      <c r="E176" s="37"/>
      <c r="F176" s="31">
        <v>536.07142857142856</v>
      </c>
      <c r="G176" s="37">
        <v>10.638297872340425</v>
      </c>
      <c r="H176" s="31">
        <v>536.94117647058818</v>
      </c>
      <c r="I176" s="37">
        <v>22.58064516129032</v>
      </c>
      <c r="J176" s="31">
        <v>298.57500000000005</v>
      </c>
      <c r="K176" s="37">
        <v>9.2307692307692335</v>
      </c>
      <c r="L176" s="31">
        <v>16.785714285714285</v>
      </c>
      <c r="M176" s="37">
        <v>8.3333333333333321</v>
      </c>
      <c r="N176" s="31">
        <v>14.352941176470589</v>
      </c>
      <c r="O176" s="37">
        <v>13.793103448275861</v>
      </c>
      <c r="P176" s="31">
        <v>1.5</v>
      </c>
      <c r="Q176" s="37">
        <v>14.285714285714285</v>
      </c>
      <c r="R176" s="31"/>
      <c r="S176" s="37"/>
      <c r="T176" s="31"/>
      <c r="U176" s="37"/>
      <c r="V176" s="31">
        <v>1404.2262605042015</v>
      </c>
      <c r="W176" s="37">
        <v>8.3329433827611119</v>
      </c>
    </row>
    <row r="177" spans="1:23" ht="25.5" customHeight="1" x14ac:dyDescent="0.15">
      <c r="A177" s="66"/>
      <c r="B177" s="111"/>
      <c r="C177" s="58" t="s">
        <v>97</v>
      </c>
      <c r="D177" s="31">
        <v>1960.3333333333333</v>
      </c>
      <c r="E177" s="37">
        <v>33.333333333333329</v>
      </c>
      <c r="F177" s="31">
        <v>1179.3571428571429</v>
      </c>
      <c r="G177" s="37">
        <v>23.404255319148938</v>
      </c>
      <c r="H177" s="31">
        <v>536.94117647058818</v>
      </c>
      <c r="I177" s="37">
        <v>22.58064516129032</v>
      </c>
      <c r="J177" s="31">
        <v>945.48750000000007</v>
      </c>
      <c r="K177" s="37">
        <v>29.230769230769234</v>
      </c>
      <c r="L177" s="31">
        <v>37.767857142857139</v>
      </c>
      <c r="M177" s="37">
        <v>18.75</v>
      </c>
      <c r="N177" s="31">
        <v>7.1764705882352944</v>
      </c>
      <c r="O177" s="37">
        <v>6.8965517241379306</v>
      </c>
      <c r="P177" s="31">
        <v>1.5</v>
      </c>
      <c r="Q177" s="37">
        <v>14.285714285714285</v>
      </c>
      <c r="R177" s="31"/>
      <c r="S177" s="37"/>
      <c r="T177" s="31"/>
      <c r="U177" s="37"/>
      <c r="V177" s="31">
        <v>4668.5634803921566</v>
      </c>
      <c r="W177" s="37">
        <v>27.704135903971448</v>
      </c>
    </row>
    <row r="178" spans="1:23" ht="25.5" customHeight="1" x14ac:dyDescent="0.15">
      <c r="A178" s="66"/>
      <c r="B178" s="111"/>
      <c r="C178" s="58" t="s">
        <v>98</v>
      </c>
      <c r="D178" s="31">
        <v>1960.3333333333333</v>
      </c>
      <c r="E178" s="37">
        <v>33.333333333333329</v>
      </c>
      <c r="F178" s="31">
        <v>857.71428571428567</v>
      </c>
      <c r="G178" s="37">
        <v>17.021276595744681</v>
      </c>
      <c r="H178" s="31">
        <v>306.8235294117647</v>
      </c>
      <c r="I178" s="37">
        <v>12.903225806451612</v>
      </c>
      <c r="J178" s="31">
        <v>248.8125</v>
      </c>
      <c r="K178" s="37">
        <v>7.6923076923076925</v>
      </c>
      <c r="L178" s="31"/>
      <c r="M178" s="37"/>
      <c r="N178" s="31"/>
      <c r="O178" s="37"/>
      <c r="P178" s="31"/>
      <c r="Q178" s="37"/>
      <c r="R178" s="31"/>
      <c r="S178" s="37"/>
      <c r="T178" s="31"/>
      <c r="U178" s="37"/>
      <c r="V178" s="31">
        <v>3373.6836484593837</v>
      </c>
      <c r="W178" s="37">
        <v>20.020074844537401</v>
      </c>
    </row>
    <row r="179" spans="1:23" ht="25.5" customHeight="1" x14ac:dyDescent="0.15">
      <c r="A179" s="66"/>
      <c r="B179" s="111"/>
      <c r="C179" s="59" t="s">
        <v>99</v>
      </c>
      <c r="D179" s="32"/>
      <c r="E179" s="39"/>
      <c r="F179" s="32">
        <v>214.42857142857142</v>
      </c>
      <c r="G179" s="39">
        <v>4.2553191489361701</v>
      </c>
      <c r="H179" s="32">
        <v>383.52941176470586</v>
      </c>
      <c r="I179" s="39">
        <v>16.129032258064512</v>
      </c>
      <c r="J179" s="32">
        <v>248.8125</v>
      </c>
      <c r="K179" s="39">
        <v>7.6923076923076925</v>
      </c>
      <c r="L179" s="32">
        <v>8.3928571428571423</v>
      </c>
      <c r="M179" s="39">
        <v>4.1666666666666661</v>
      </c>
      <c r="N179" s="32"/>
      <c r="O179" s="39"/>
      <c r="P179" s="32"/>
      <c r="Q179" s="39"/>
      <c r="R179" s="32"/>
      <c r="S179" s="39"/>
      <c r="T179" s="32"/>
      <c r="U179" s="39"/>
      <c r="V179" s="32">
        <v>855.16334033613441</v>
      </c>
      <c r="W179" s="39">
        <v>5.0747004941178133</v>
      </c>
    </row>
    <row r="180" spans="1:23" ht="25.5" customHeight="1" x14ac:dyDescent="0.15">
      <c r="A180" s="66"/>
      <c r="B180" s="19"/>
      <c r="C180" s="60" t="s">
        <v>47</v>
      </c>
      <c r="D180" s="33">
        <v>5881</v>
      </c>
      <c r="E180" s="41">
        <v>99.999999999999986</v>
      </c>
      <c r="F180" s="33">
        <v>5039.0714285714284</v>
      </c>
      <c r="G180" s="41">
        <v>99.999999999999986</v>
      </c>
      <c r="H180" s="33">
        <v>2377.8823529411766</v>
      </c>
      <c r="I180" s="41">
        <v>100</v>
      </c>
      <c r="J180" s="33">
        <v>3234.5625</v>
      </c>
      <c r="K180" s="41">
        <v>100</v>
      </c>
      <c r="L180" s="33">
        <v>201.42857142857142</v>
      </c>
      <c r="M180" s="41">
        <v>100</v>
      </c>
      <c r="N180" s="33">
        <v>104.05882352941177</v>
      </c>
      <c r="O180" s="41">
        <v>100</v>
      </c>
      <c r="P180" s="33">
        <v>10.5</v>
      </c>
      <c r="Q180" s="41">
        <v>99.999999999999972</v>
      </c>
      <c r="R180" s="33">
        <v>3</v>
      </c>
      <c r="S180" s="41">
        <v>100</v>
      </c>
      <c r="T180" s="33"/>
      <c r="U180" s="41"/>
      <c r="V180" s="33">
        <v>16851.503676470587</v>
      </c>
      <c r="W180" s="41">
        <v>100</v>
      </c>
    </row>
    <row r="181" spans="1:23" ht="25.5" customHeight="1" x14ac:dyDescent="0.15">
      <c r="A181" s="25"/>
      <c r="B181" s="112" t="s">
        <v>13</v>
      </c>
      <c r="C181" s="57" t="s">
        <v>94</v>
      </c>
      <c r="D181" s="30"/>
      <c r="E181" s="35"/>
      <c r="F181" s="30">
        <v>255.875</v>
      </c>
      <c r="G181" s="35">
        <v>13.043478260869565</v>
      </c>
      <c r="H181" s="30">
        <v>318.59999999999997</v>
      </c>
      <c r="I181" s="35">
        <v>26.470588235294112</v>
      </c>
      <c r="J181" s="30">
        <v>296.58490566037739</v>
      </c>
      <c r="K181" s="35">
        <v>22.448979591836739</v>
      </c>
      <c r="L181" s="30">
        <v>19.046511627906977</v>
      </c>
      <c r="M181" s="35">
        <v>16.666666666666668</v>
      </c>
      <c r="N181" s="30">
        <v>6.5</v>
      </c>
      <c r="O181" s="35">
        <v>18.181818181818183</v>
      </c>
      <c r="P181" s="30"/>
      <c r="Q181" s="35"/>
      <c r="R181" s="30"/>
      <c r="S181" s="35"/>
      <c r="T181" s="30"/>
      <c r="U181" s="35"/>
      <c r="V181" s="30">
        <v>896.60641728828432</v>
      </c>
      <c r="W181" s="35">
        <v>16.012291870366955</v>
      </c>
    </row>
    <row r="182" spans="1:23" ht="25.5" customHeight="1" x14ac:dyDescent="0.15">
      <c r="A182" s="26"/>
      <c r="B182" s="111"/>
      <c r="C182" s="58" t="s">
        <v>95</v>
      </c>
      <c r="D182" s="31"/>
      <c r="E182" s="37"/>
      <c r="F182" s="31">
        <v>341.16666666666669</v>
      </c>
      <c r="G182" s="37">
        <v>17.391304347826086</v>
      </c>
      <c r="H182" s="31">
        <v>247.79999999999998</v>
      </c>
      <c r="I182" s="37">
        <v>20.588235294117645</v>
      </c>
      <c r="J182" s="31">
        <v>350.50943396226415</v>
      </c>
      <c r="K182" s="37">
        <v>26.530612244897959</v>
      </c>
      <c r="L182" s="31">
        <v>59.860465116279066</v>
      </c>
      <c r="M182" s="37">
        <v>52.380952380952387</v>
      </c>
      <c r="N182" s="31">
        <v>13</v>
      </c>
      <c r="O182" s="37">
        <v>36.363636363636367</v>
      </c>
      <c r="P182" s="31">
        <v>8</v>
      </c>
      <c r="Q182" s="37">
        <v>66.666666666666657</v>
      </c>
      <c r="R182" s="31"/>
      <c r="S182" s="37"/>
      <c r="T182" s="31"/>
      <c r="U182" s="37"/>
      <c r="V182" s="31">
        <v>1020.33656574521</v>
      </c>
      <c r="W182" s="37">
        <v>18.221960697239865</v>
      </c>
    </row>
    <row r="183" spans="1:23" ht="25.5" customHeight="1" x14ac:dyDescent="0.15">
      <c r="A183" s="26"/>
      <c r="B183" s="111"/>
      <c r="C183" s="58" t="s">
        <v>96</v>
      </c>
      <c r="D183" s="75"/>
      <c r="E183" s="76"/>
      <c r="F183" s="31">
        <v>85.291666666666671</v>
      </c>
      <c r="G183" s="37">
        <v>4.3478260869565215</v>
      </c>
      <c r="H183" s="31">
        <v>177</v>
      </c>
      <c r="I183" s="37">
        <v>14.705882352941174</v>
      </c>
      <c r="J183" s="31">
        <v>53.924528301886795</v>
      </c>
      <c r="K183" s="37">
        <v>4.0816326530612255</v>
      </c>
      <c r="L183" s="31">
        <v>5.441860465116279</v>
      </c>
      <c r="M183" s="37">
        <v>4.7619047619047628</v>
      </c>
      <c r="N183" s="31">
        <v>3.25</v>
      </c>
      <c r="O183" s="37">
        <v>9.0909090909090917</v>
      </c>
      <c r="P183" s="31"/>
      <c r="Q183" s="37"/>
      <c r="R183" s="31"/>
      <c r="S183" s="37"/>
      <c r="T183" s="31"/>
      <c r="U183" s="37"/>
      <c r="V183" s="31">
        <v>324.9080554336698</v>
      </c>
      <c r="W183" s="37">
        <v>5.8024597128937661</v>
      </c>
    </row>
    <row r="184" spans="1:23" ht="25.5" customHeight="1" x14ac:dyDescent="0.15">
      <c r="A184" s="26"/>
      <c r="B184" s="111"/>
      <c r="C184" s="58" t="s">
        <v>97</v>
      </c>
      <c r="D184" s="31">
        <v>475.5</v>
      </c>
      <c r="E184" s="37">
        <v>50</v>
      </c>
      <c r="F184" s="31">
        <v>511.75</v>
      </c>
      <c r="G184" s="37">
        <v>26.086956521739129</v>
      </c>
      <c r="H184" s="31">
        <v>141.6</v>
      </c>
      <c r="I184" s="37">
        <v>11.76470588235294</v>
      </c>
      <c r="J184" s="31">
        <v>350.50943396226415</v>
      </c>
      <c r="K184" s="37">
        <v>26.530612244897959</v>
      </c>
      <c r="L184" s="31">
        <v>16.325581395348838</v>
      </c>
      <c r="M184" s="37">
        <v>14.285714285714288</v>
      </c>
      <c r="N184" s="31">
        <v>9.75</v>
      </c>
      <c r="O184" s="37">
        <v>27.27272727272727</v>
      </c>
      <c r="P184" s="31">
        <v>4</v>
      </c>
      <c r="Q184" s="37">
        <v>33.333333333333329</v>
      </c>
      <c r="R184" s="31"/>
      <c r="S184" s="37"/>
      <c r="T184" s="31"/>
      <c r="U184" s="37"/>
      <c r="V184" s="31">
        <v>1509.4350153576129</v>
      </c>
      <c r="W184" s="37">
        <v>26.956659643767349</v>
      </c>
    </row>
    <row r="185" spans="1:23" ht="25.5" customHeight="1" x14ac:dyDescent="0.15">
      <c r="A185" s="26"/>
      <c r="B185" s="111"/>
      <c r="C185" s="58" t="s">
        <v>98</v>
      </c>
      <c r="D185" s="31">
        <v>237.75</v>
      </c>
      <c r="E185" s="37">
        <v>25</v>
      </c>
      <c r="F185" s="31">
        <v>255.875</v>
      </c>
      <c r="G185" s="37">
        <v>13.043478260869565</v>
      </c>
      <c r="H185" s="31">
        <v>212.39999999999998</v>
      </c>
      <c r="I185" s="37">
        <v>17.647058823529406</v>
      </c>
      <c r="J185" s="31">
        <v>107.84905660377359</v>
      </c>
      <c r="K185" s="37">
        <v>8.1632653061224509</v>
      </c>
      <c r="L185" s="31">
        <v>10.883720930232558</v>
      </c>
      <c r="M185" s="37">
        <v>9.5238095238095255</v>
      </c>
      <c r="N185" s="31">
        <v>3.25</v>
      </c>
      <c r="O185" s="37">
        <v>9.0909090909090917</v>
      </c>
      <c r="P185" s="31"/>
      <c r="Q185" s="37"/>
      <c r="R185" s="31"/>
      <c r="S185" s="37"/>
      <c r="T185" s="31"/>
      <c r="U185" s="37"/>
      <c r="V185" s="31">
        <v>828.00777753400621</v>
      </c>
      <c r="W185" s="37">
        <v>14.787204228257778</v>
      </c>
    </row>
    <row r="186" spans="1:23" ht="25.5" customHeight="1" x14ac:dyDescent="0.15">
      <c r="A186" s="26"/>
      <c r="B186" s="111"/>
      <c r="C186" s="59" t="s">
        <v>99</v>
      </c>
      <c r="D186" s="32">
        <v>237.75</v>
      </c>
      <c r="E186" s="39">
        <v>25</v>
      </c>
      <c r="F186" s="32">
        <v>511.75</v>
      </c>
      <c r="G186" s="39">
        <v>26.086956521739129</v>
      </c>
      <c r="H186" s="32">
        <v>106.19999999999999</v>
      </c>
      <c r="I186" s="39">
        <v>8.823529411764703</v>
      </c>
      <c r="J186" s="32">
        <v>161.77358490566039</v>
      </c>
      <c r="K186" s="39">
        <v>12.244897959183676</v>
      </c>
      <c r="L186" s="32">
        <v>2.7209302325581395</v>
      </c>
      <c r="M186" s="39">
        <v>2.3809523809523814</v>
      </c>
      <c r="N186" s="32"/>
      <c r="O186" s="39"/>
      <c r="P186" s="32"/>
      <c r="Q186" s="39"/>
      <c r="R186" s="32"/>
      <c r="S186" s="39"/>
      <c r="T186" s="32"/>
      <c r="U186" s="39"/>
      <c r="V186" s="32">
        <v>1020.1945151382185</v>
      </c>
      <c r="W186" s="39">
        <v>18.219423847474289</v>
      </c>
    </row>
    <row r="187" spans="1:23" ht="25.5" customHeight="1" x14ac:dyDescent="0.15">
      <c r="A187" s="26"/>
      <c r="B187" s="19"/>
      <c r="C187" s="60" t="s">
        <v>47</v>
      </c>
      <c r="D187" s="73">
        <v>951</v>
      </c>
      <c r="E187" s="74">
        <v>100</v>
      </c>
      <c r="F187" s="33">
        <v>1961.7083333333335</v>
      </c>
      <c r="G187" s="41">
        <v>99.999999999999986</v>
      </c>
      <c r="H187" s="33">
        <v>1203.6000000000001</v>
      </c>
      <c r="I187" s="41">
        <v>99.999999999999972</v>
      </c>
      <c r="J187" s="33">
        <v>1321.1509433962262</v>
      </c>
      <c r="K187" s="41">
        <v>100.00000000000001</v>
      </c>
      <c r="L187" s="33">
        <v>114.27906976744185</v>
      </c>
      <c r="M187" s="41">
        <v>100</v>
      </c>
      <c r="N187" s="33">
        <v>35.75</v>
      </c>
      <c r="O187" s="41">
        <v>100</v>
      </c>
      <c r="P187" s="33">
        <v>12</v>
      </c>
      <c r="Q187" s="41">
        <v>99.999999999999986</v>
      </c>
      <c r="R187" s="33"/>
      <c r="S187" s="41"/>
      <c r="T187" s="33"/>
      <c r="U187" s="41"/>
      <c r="V187" s="33">
        <v>5599.4883464970017</v>
      </c>
      <c r="W187" s="41">
        <v>100</v>
      </c>
    </row>
    <row r="188" spans="1:23" ht="25.5" customHeight="1" x14ac:dyDescent="0.15">
      <c r="A188" s="20"/>
      <c r="B188" s="117" t="s">
        <v>14</v>
      </c>
      <c r="C188" s="57" t="s">
        <v>94</v>
      </c>
      <c r="D188" s="30">
        <v>2391.2091194968552</v>
      </c>
      <c r="E188" s="35">
        <v>16.552064685887032</v>
      </c>
      <c r="F188" s="30">
        <v>3572.720718998743</v>
      </c>
      <c r="G188" s="35">
        <v>18.530859620984973</v>
      </c>
      <c r="H188" s="30">
        <v>1628.2322174456078</v>
      </c>
      <c r="I188" s="35">
        <v>14.493711222232738</v>
      </c>
      <c r="J188" s="30">
        <v>2031.6866239208041</v>
      </c>
      <c r="K188" s="35">
        <v>17.215717795926178</v>
      </c>
      <c r="L188" s="30">
        <v>119.71663496444965</v>
      </c>
      <c r="M188" s="35">
        <v>14.079764613387747</v>
      </c>
      <c r="N188" s="30">
        <v>84.994270435446907</v>
      </c>
      <c r="O188" s="35">
        <v>20.526376114259172</v>
      </c>
      <c r="P188" s="30">
        <v>10.333333333333332</v>
      </c>
      <c r="Q188" s="35">
        <v>16.802168021680213</v>
      </c>
      <c r="R188" s="30">
        <v>1.5</v>
      </c>
      <c r="S188" s="35">
        <v>30</v>
      </c>
      <c r="T188" s="30"/>
      <c r="U188" s="35"/>
      <c r="V188" s="30">
        <v>9840.392918595242</v>
      </c>
      <c r="W188" s="35">
        <v>16.939124320821399</v>
      </c>
    </row>
    <row r="189" spans="1:23" ht="25.5" customHeight="1" x14ac:dyDescent="0.15">
      <c r="A189" s="20"/>
      <c r="B189" s="118"/>
      <c r="C189" s="58" t="s">
        <v>95</v>
      </c>
      <c r="D189" s="31">
        <v>76.716981132075475</v>
      </c>
      <c r="E189" s="37">
        <v>0.53103863808920138</v>
      </c>
      <c r="F189" s="31">
        <v>4444.2562604733976</v>
      </c>
      <c r="G189" s="37">
        <v>23.051308893127377</v>
      </c>
      <c r="H189" s="31">
        <v>2260.8445327010909</v>
      </c>
      <c r="I189" s="37">
        <v>20.124910577399241</v>
      </c>
      <c r="J189" s="31">
        <v>3574.65384807277</v>
      </c>
      <c r="K189" s="37">
        <v>30.290218551412401</v>
      </c>
      <c r="L189" s="31">
        <v>384.53934373119301</v>
      </c>
      <c r="M189" s="37">
        <v>45.225322662381672</v>
      </c>
      <c r="N189" s="31">
        <v>224.20397249809014</v>
      </c>
      <c r="O189" s="37">
        <v>54.145944688143501</v>
      </c>
      <c r="P189" s="31">
        <v>35.166666666666664</v>
      </c>
      <c r="Q189" s="37">
        <v>57.181571815718158</v>
      </c>
      <c r="R189" s="31">
        <v>3.5</v>
      </c>
      <c r="S189" s="37">
        <v>70</v>
      </c>
      <c r="T189" s="31"/>
      <c r="U189" s="37"/>
      <c r="V189" s="31">
        <v>11003.881605275283</v>
      </c>
      <c r="W189" s="37">
        <v>18.941938606041621</v>
      </c>
    </row>
    <row r="190" spans="1:23" ht="25.5" customHeight="1" x14ac:dyDescent="0.15">
      <c r="A190" s="20"/>
      <c r="B190" s="118"/>
      <c r="C190" s="58" t="s">
        <v>96</v>
      </c>
      <c r="D190" s="31">
        <v>207.17924528301887</v>
      </c>
      <c r="E190" s="37">
        <v>1.4341047136100529</v>
      </c>
      <c r="F190" s="31">
        <v>2452.6864747707486</v>
      </c>
      <c r="G190" s="37">
        <v>12.721506194585158</v>
      </c>
      <c r="H190" s="31">
        <v>1752.3794119755939</v>
      </c>
      <c r="I190" s="37">
        <v>15.598807637405521</v>
      </c>
      <c r="J190" s="31">
        <v>1684.0256839093868</v>
      </c>
      <c r="K190" s="37">
        <v>14.269774971164889</v>
      </c>
      <c r="L190" s="31">
        <v>131.38444595555339</v>
      </c>
      <c r="M190" s="37">
        <v>15.452005257781257</v>
      </c>
      <c r="N190" s="31">
        <v>44.852941176470587</v>
      </c>
      <c r="O190" s="37">
        <v>10.832122397217642</v>
      </c>
      <c r="P190" s="31">
        <v>4.5</v>
      </c>
      <c r="Q190" s="37">
        <v>7.3170731707317067</v>
      </c>
      <c r="R190" s="31"/>
      <c r="S190" s="37"/>
      <c r="T190" s="31"/>
      <c r="U190" s="37"/>
      <c r="V190" s="31">
        <v>6277.0082030707708</v>
      </c>
      <c r="W190" s="37">
        <v>10.805160240472407</v>
      </c>
    </row>
    <row r="191" spans="1:23" ht="25.5" customHeight="1" x14ac:dyDescent="0.15">
      <c r="A191" s="20"/>
      <c r="B191" s="118"/>
      <c r="C191" s="58" t="s">
        <v>97</v>
      </c>
      <c r="D191" s="31">
        <v>3910.2468553459121</v>
      </c>
      <c r="E191" s="37">
        <v>27.066917050354206</v>
      </c>
      <c r="F191" s="31">
        <v>4152.4701508169246</v>
      </c>
      <c r="G191" s="37">
        <v>21.537883170079887</v>
      </c>
      <c r="H191" s="31">
        <v>3178.9271972820748</v>
      </c>
      <c r="I191" s="37">
        <v>28.297224622044563</v>
      </c>
      <c r="J191" s="31">
        <v>2948.3670690775753</v>
      </c>
      <c r="K191" s="37">
        <v>24.983309346244969</v>
      </c>
      <c r="L191" s="31">
        <v>151.94806084428646</v>
      </c>
      <c r="M191" s="37">
        <v>17.870473312113848</v>
      </c>
      <c r="N191" s="31">
        <v>50.843678380443087</v>
      </c>
      <c r="O191" s="37">
        <v>12.278903744012295</v>
      </c>
      <c r="P191" s="31">
        <v>11.5</v>
      </c>
      <c r="Q191" s="37">
        <v>18.699186991869919</v>
      </c>
      <c r="R191" s="31"/>
      <c r="S191" s="37"/>
      <c r="T191" s="31"/>
      <c r="U191" s="37"/>
      <c r="V191" s="31">
        <v>14404.303011747215</v>
      </c>
      <c r="W191" s="37">
        <v>24.795379766766441</v>
      </c>
    </row>
    <row r="192" spans="1:23" ht="25.5" customHeight="1" x14ac:dyDescent="0.15">
      <c r="A192" s="20"/>
      <c r="B192" s="118"/>
      <c r="C192" s="58" t="s">
        <v>98</v>
      </c>
      <c r="D192" s="31">
        <v>5090.1965408805027</v>
      </c>
      <c r="E192" s="37">
        <v>35.234585600050153</v>
      </c>
      <c r="F192" s="31">
        <v>2774.3943050900712</v>
      </c>
      <c r="G192" s="37">
        <v>14.390128824648931</v>
      </c>
      <c r="H192" s="31">
        <v>992.25717554478967</v>
      </c>
      <c r="I192" s="37">
        <v>8.8325785514159332</v>
      </c>
      <c r="J192" s="31">
        <v>909.08826588926649</v>
      </c>
      <c r="K192" s="37">
        <v>7.7032583927409766</v>
      </c>
      <c r="L192" s="31">
        <v>36.23705138752333</v>
      </c>
      <c r="M192" s="37">
        <v>4.2618066734925604</v>
      </c>
      <c r="N192" s="31">
        <v>6.75</v>
      </c>
      <c r="O192" s="37">
        <v>1.6301456328927533</v>
      </c>
      <c r="P192" s="31"/>
      <c r="Q192" s="37"/>
      <c r="R192" s="31"/>
      <c r="S192" s="37"/>
      <c r="T192" s="31"/>
      <c r="U192" s="37"/>
      <c r="V192" s="31">
        <v>9808.9233387921522</v>
      </c>
      <c r="W192" s="37">
        <v>16.8849529956499</v>
      </c>
    </row>
    <row r="193" spans="1:23" ht="25.5" customHeight="1" x14ac:dyDescent="0.15">
      <c r="A193" s="20"/>
      <c r="B193" s="118"/>
      <c r="C193" s="59" t="s">
        <v>99</v>
      </c>
      <c r="D193" s="32">
        <v>2771.0424528301887</v>
      </c>
      <c r="E193" s="39">
        <v>19.181289312009365</v>
      </c>
      <c r="F193" s="32">
        <v>1883.3155081925242</v>
      </c>
      <c r="G193" s="39">
        <v>9.7683132965736643</v>
      </c>
      <c r="H193" s="32">
        <v>1421.4194823911118</v>
      </c>
      <c r="I193" s="39">
        <v>12.652767389501996</v>
      </c>
      <c r="J193" s="32">
        <v>653.52567341497718</v>
      </c>
      <c r="K193" s="39">
        <v>5.5377209425105836</v>
      </c>
      <c r="L193" s="32">
        <v>26.448869342628395</v>
      </c>
      <c r="M193" s="39">
        <v>3.110627480842902</v>
      </c>
      <c r="N193" s="32">
        <v>2.4285714285714284</v>
      </c>
      <c r="O193" s="39">
        <v>0.58650742347464135</v>
      </c>
      <c r="P193" s="32"/>
      <c r="Q193" s="39"/>
      <c r="R193" s="32"/>
      <c r="S193" s="39"/>
      <c r="T193" s="32"/>
      <c r="U193" s="39"/>
      <c r="V193" s="32">
        <v>6758.1805576000024</v>
      </c>
      <c r="W193" s="39">
        <v>11.633444070248235</v>
      </c>
    </row>
    <row r="194" spans="1:23" ht="25.5" customHeight="1" x14ac:dyDescent="0.15">
      <c r="A194" s="8"/>
      <c r="B194" s="19"/>
      <c r="C194" s="60" t="s">
        <v>47</v>
      </c>
      <c r="D194" s="33">
        <v>14446.591194968552</v>
      </c>
      <c r="E194" s="41">
        <v>100.00000000000001</v>
      </c>
      <c r="F194" s="33">
        <v>19279.843418342411</v>
      </c>
      <c r="G194" s="41">
        <v>99.999999999999986</v>
      </c>
      <c r="H194" s="33">
        <v>11234.060017340269</v>
      </c>
      <c r="I194" s="41">
        <v>100</v>
      </c>
      <c r="J194" s="33">
        <v>11801.34716428478</v>
      </c>
      <c r="K194" s="41">
        <v>100</v>
      </c>
      <c r="L194" s="33">
        <v>850.27440622563438</v>
      </c>
      <c r="M194" s="41">
        <v>99.999999999999986</v>
      </c>
      <c r="N194" s="33">
        <v>414.07343391902214</v>
      </c>
      <c r="O194" s="41">
        <v>100.00000000000001</v>
      </c>
      <c r="P194" s="33">
        <v>61.5</v>
      </c>
      <c r="Q194" s="41">
        <v>100</v>
      </c>
      <c r="R194" s="33">
        <v>5</v>
      </c>
      <c r="S194" s="41">
        <v>100</v>
      </c>
      <c r="T194" s="33"/>
      <c r="U194" s="41"/>
      <c r="V194" s="33">
        <v>58092.689635080664</v>
      </c>
      <c r="W194" s="41">
        <v>100</v>
      </c>
    </row>
    <row r="195" spans="1:23" ht="25.5" customHeight="1" x14ac:dyDescent="0.15">
      <c r="A195" s="21"/>
      <c r="B195" s="114" t="s">
        <v>1</v>
      </c>
      <c r="C195" s="57" t="s">
        <v>94</v>
      </c>
      <c r="D195" s="30">
        <v>4658.072581035316</v>
      </c>
      <c r="E195" s="35">
        <v>23.379575269870241</v>
      </c>
      <c r="F195" s="30">
        <v>6362.2540448389136</v>
      </c>
      <c r="G195" s="35">
        <v>19.509992639953687</v>
      </c>
      <c r="H195" s="30">
        <v>3141.1006861861697</v>
      </c>
      <c r="I195" s="35">
        <v>16.801927677543425</v>
      </c>
      <c r="J195" s="30">
        <v>3408.3478539195598</v>
      </c>
      <c r="K195" s="35">
        <v>17.355854178622234</v>
      </c>
      <c r="L195" s="30">
        <v>265.18162346432189</v>
      </c>
      <c r="M195" s="35">
        <v>16.594876472174864</v>
      </c>
      <c r="N195" s="30">
        <v>141.89830269351143</v>
      </c>
      <c r="O195" s="35">
        <v>19.287161812581331</v>
      </c>
      <c r="P195" s="30">
        <v>20.166666666666664</v>
      </c>
      <c r="Q195" s="35">
        <v>17.647058823529406</v>
      </c>
      <c r="R195" s="30">
        <v>1.5</v>
      </c>
      <c r="S195" s="35">
        <v>12.5</v>
      </c>
      <c r="T195" s="30">
        <v>1</v>
      </c>
      <c r="U195" s="35">
        <v>25</v>
      </c>
      <c r="V195" s="30">
        <v>17999.521758804462</v>
      </c>
      <c r="W195" s="35">
        <v>19.285726666411588</v>
      </c>
    </row>
    <row r="196" spans="1:23" ht="25.5" customHeight="1" x14ac:dyDescent="0.15">
      <c r="A196" s="22"/>
      <c r="B196" s="115"/>
      <c r="C196" s="58" t="s">
        <v>95</v>
      </c>
      <c r="D196" s="31">
        <v>255.44198113207545</v>
      </c>
      <c r="E196" s="37">
        <v>1.2821021830524486</v>
      </c>
      <c r="F196" s="31">
        <v>7468.3676688132873</v>
      </c>
      <c r="G196" s="37">
        <v>22.901914513962872</v>
      </c>
      <c r="H196" s="31">
        <v>4136.9651030222431</v>
      </c>
      <c r="I196" s="37">
        <v>22.128863544930315</v>
      </c>
      <c r="J196" s="31">
        <v>6128.1215770761301</v>
      </c>
      <c r="K196" s="37">
        <v>31.205378394194856</v>
      </c>
      <c r="L196" s="31">
        <v>712.88678559165817</v>
      </c>
      <c r="M196" s="37">
        <v>44.611945545054127</v>
      </c>
      <c r="N196" s="31">
        <v>383.96284346583207</v>
      </c>
      <c r="O196" s="37">
        <v>52.189161895330926</v>
      </c>
      <c r="P196" s="31">
        <v>66.083333333333329</v>
      </c>
      <c r="Q196" s="37">
        <v>57.8269324258629</v>
      </c>
      <c r="R196" s="31">
        <v>8.5</v>
      </c>
      <c r="S196" s="37">
        <v>70.833333333333343</v>
      </c>
      <c r="T196" s="31">
        <v>2.5</v>
      </c>
      <c r="U196" s="37">
        <v>62.5</v>
      </c>
      <c r="V196" s="31">
        <v>19162.829292434559</v>
      </c>
      <c r="W196" s="37">
        <v>20.532161511914818</v>
      </c>
    </row>
    <row r="197" spans="1:23" ht="25.5" customHeight="1" x14ac:dyDescent="0.15">
      <c r="A197" s="22"/>
      <c r="B197" s="115"/>
      <c r="C197" s="58" t="s">
        <v>96</v>
      </c>
      <c r="D197" s="31">
        <v>497.21193759071116</v>
      </c>
      <c r="E197" s="37">
        <v>2.4955823933074788</v>
      </c>
      <c r="F197" s="31">
        <v>4538.6088418607796</v>
      </c>
      <c r="G197" s="37">
        <v>13.917744320845413</v>
      </c>
      <c r="H197" s="31">
        <v>3155.5275041934538</v>
      </c>
      <c r="I197" s="37">
        <v>16.879097554281692</v>
      </c>
      <c r="J197" s="31">
        <v>2941.8446568159443</v>
      </c>
      <c r="K197" s="37">
        <v>14.980345043461496</v>
      </c>
      <c r="L197" s="31">
        <v>250.51526629800162</v>
      </c>
      <c r="M197" s="37">
        <v>15.677066322692063</v>
      </c>
      <c r="N197" s="31">
        <v>97.182779886148012</v>
      </c>
      <c r="O197" s="37">
        <v>13.209319389176322</v>
      </c>
      <c r="P197" s="31">
        <v>10.611111111111111</v>
      </c>
      <c r="Q197" s="37">
        <v>9.2853670393777321</v>
      </c>
      <c r="R197" s="31">
        <v>1</v>
      </c>
      <c r="S197" s="37">
        <v>8.3333333333333321</v>
      </c>
      <c r="T197" s="31">
        <v>0.5</v>
      </c>
      <c r="U197" s="37">
        <v>12.5</v>
      </c>
      <c r="V197" s="31">
        <v>11493.002097756151</v>
      </c>
      <c r="W197" s="37">
        <v>12.314265901281496</v>
      </c>
    </row>
    <row r="198" spans="1:23" ht="25.5" customHeight="1" x14ac:dyDescent="0.15">
      <c r="A198" s="22"/>
      <c r="B198" s="115"/>
      <c r="C198" s="58" t="s">
        <v>97</v>
      </c>
      <c r="D198" s="31">
        <v>4712.9276245766814</v>
      </c>
      <c r="E198" s="37">
        <v>23.654901082660029</v>
      </c>
      <c r="F198" s="31">
        <v>7294.9051626186556</v>
      </c>
      <c r="G198" s="37">
        <v>22.369987905041857</v>
      </c>
      <c r="H198" s="31">
        <v>4533.7586555524867</v>
      </c>
      <c r="I198" s="37">
        <v>24.251335009104686</v>
      </c>
      <c r="J198" s="31">
        <v>4946.8223576802875</v>
      </c>
      <c r="K198" s="37">
        <v>25.19001321673008</v>
      </c>
      <c r="L198" s="31">
        <v>303.08788706457779</v>
      </c>
      <c r="M198" s="37">
        <v>18.96702335682722</v>
      </c>
      <c r="N198" s="31">
        <v>99.01303321915276</v>
      </c>
      <c r="O198" s="37">
        <v>13.458091865813515</v>
      </c>
      <c r="P198" s="31">
        <v>17.416666666666668</v>
      </c>
      <c r="Q198" s="37">
        <v>15.240641711229946</v>
      </c>
      <c r="R198" s="31">
        <v>1</v>
      </c>
      <c r="S198" s="37">
        <v>8.3333333333333321</v>
      </c>
      <c r="T198" s="31"/>
      <c r="U198" s="37"/>
      <c r="V198" s="31">
        <v>21908.93138737851</v>
      </c>
      <c r="W198" s="37">
        <v>23.474493820007595</v>
      </c>
    </row>
    <row r="199" spans="1:23" ht="25.5" customHeight="1" x14ac:dyDescent="0.15">
      <c r="A199" s="22"/>
      <c r="B199" s="115"/>
      <c r="C199" s="58" t="s">
        <v>98</v>
      </c>
      <c r="D199" s="31">
        <v>6094.7042331881948</v>
      </c>
      <c r="E199" s="37">
        <v>30.590248195692482</v>
      </c>
      <c r="F199" s="31">
        <v>3725.1581018755046</v>
      </c>
      <c r="G199" s="37">
        <v>11.423279648698008</v>
      </c>
      <c r="H199" s="31">
        <v>1648.4908159354068</v>
      </c>
      <c r="I199" s="37">
        <v>8.8178718970231813</v>
      </c>
      <c r="J199" s="31">
        <v>1269.3737311437146</v>
      </c>
      <c r="K199" s="37">
        <v>6.4638547237977697</v>
      </c>
      <c r="L199" s="31">
        <v>39.852436002907943</v>
      </c>
      <c r="M199" s="37">
        <v>2.4939369626888586</v>
      </c>
      <c r="N199" s="31">
        <v>11.228225806451613</v>
      </c>
      <c r="O199" s="37">
        <v>1.5261677122733932</v>
      </c>
      <c r="P199" s="31"/>
      <c r="Q199" s="37"/>
      <c r="R199" s="31"/>
      <c r="S199" s="37"/>
      <c r="T199" s="31"/>
      <c r="U199" s="37"/>
      <c r="V199" s="31">
        <v>12788.80754395218</v>
      </c>
      <c r="W199" s="37">
        <v>13.702666658982739</v>
      </c>
    </row>
    <row r="200" spans="1:23" ht="25.5" customHeight="1" x14ac:dyDescent="0.15">
      <c r="A200" s="22"/>
      <c r="B200" s="115"/>
      <c r="C200" s="59" t="s">
        <v>99</v>
      </c>
      <c r="D200" s="32">
        <v>3705.325145137881</v>
      </c>
      <c r="E200" s="39">
        <v>18.597590875417314</v>
      </c>
      <c r="F200" s="32">
        <v>3220.9391116543657</v>
      </c>
      <c r="G200" s="39">
        <v>9.8770809714981613</v>
      </c>
      <c r="H200" s="32">
        <v>2079.0400275436336</v>
      </c>
      <c r="I200" s="39">
        <v>11.120904317116707</v>
      </c>
      <c r="J200" s="32">
        <v>943.51984390769837</v>
      </c>
      <c r="K200" s="39">
        <v>4.8045544431935507</v>
      </c>
      <c r="L200" s="32">
        <v>26.448869342628395</v>
      </c>
      <c r="M200" s="39">
        <v>1.6551513405628715</v>
      </c>
      <c r="N200" s="32">
        <v>2.4285714285714284</v>
      </c>
      <c r="O200" s="39">
        <v>0.33009732482452597</v>
      </c>
      <c r="P200" s="32"/>
      <c r="Q200" s="39"/>
      <c r="R200" s="32"/>
      <c r="S200" s="39"/>
      <c r="T200" s="32"/>
      <c r="U200" s="39"/>
      <c r="V200" s="32">
        <v>9977.7015690147764</v>
      </c>
      <c r="W200" s="39">
        <v>10.690685441401758</v>
      </c>
    </row>
    <row r="201" spans="1:23" ht="25.5" customHeight="1" x14ac:dyDescent="0.15">
      <c r="A201" s="23"/>
      <c r="B201" s="24"/>
      <c r="C201" s="68" t="s">
        <v>47</v>
      </c>
      <c r="D201" s="33">
        <v>19923.683502660861</v>
      </c>
      <c r="E201" s="41">
        <v>99.999999999999986</v>
      </c>
      <c r="F201" s="33">
        <v>32610.232931661507</v>
      </c>
      <c r="G201" s="41">
        <v>100</v>
      </c>
      <c r="H201" s="33">
        <v>18694.882792433393</v>
      </c>
      <c r="I201" s="41">
        <v>100.00000000000001</v>
      </c>
      <c r="J201" s="33">
        <v>19638.030020543338</v>
      </c>
      <c r="K201" s="41">
        <v>99.999999999999986</v>
      </c>
      <c r="L201" s="33">
        <v>1597.9728677640958</v>
      </c>
      <c r="M201" s="41">
        <v>99.999999999999986</v>
      </c>
      <c r="N201" s="33">
        <v>735.71375649966717</v>
      </c>
      <c r="O201" s="41">
        <v>100.00000000000001</v>
      </c>
      <c r="P201" s="33">
        <v>114.27777777777779</v>
      </c>
      <c r="Q201" s="41">
        <v>99.999999999999972</v>
      </c>
      <c r="R201" s="33">
        <v>12</v>
      </c>
      <c r="S201" s="41">
        <v>100</v>
      </c>
      <c r="T201" s="33">
        <v>4</v>
      </c>
      <c r="U201" s="41">
        <v>100</v>
      </c>
      <c r="V201" s="33">
        <v>93330.793649340645</v>
      </c>
      <c r="W201" s="41">
        <v>99.999999999999986</v>
      </c>
    </row>
    <row r="202" spans="1:23" ht="25.5" customHeight="1" x14ac:dyDescent="0.15">
      <c r="A202" s="166" t="s">
        <v>59</v>
      </c>
      <c r="B202" s="110" t="s">
        <v>15</v>
      </c>
      <c r="C202" s="57" t="s">
        <v>94</v>
      </c>
      <c r="D202" s="77">
        <v>606.14285714285711</v>
      </c>
      <c r="E202" s="78">
        <v>16.666666666666664</v>
      </c>
      <c r="F202" s="77">
        <v>1480.22</v>
      </c>
      <c r="G202" s="78">
        <v>16.279069767441857</v>
      </c>
      <c r="H202" s="77">
        <v>1311.8039215686274</v>
      </c>
      <c r="I202" s="78">
        <v>26.190476190476193</v>
      </c>
      <c r="J202" s="77">
        <v>1844.1666666666665</v>
      </c>
      <c r="K202" s="78">
        <v>21.978021978021982</v>
      </c>
      <c r="L202" s="77">
        <v>267.10112359550561</v>
      </c>
      <c r="M202" s="78">
        <v>24.705882352941178</v>
      </c>
      <c r="N202" s="77">
        <v>65.180555555555557</v>
      </c>
      <c r="O202" s="78">
        <v>19.402985074626862</v>
      </c>
      <c r="P202" s="77">
        <v>12.5</v>
      </c>
      <c r="Q202" s="78">
        <v>25</v>
      </c>
      <c r="R202" s="77"/>
      <c r="S202" s="78"/>
      <c r="T202" s="77">
        <v>3.75</v>
      </c>
      <c r="U202" s="78">
        <v>25</v>
      </c>
      <c r="V202" s="77">
        <v>5590.8651245292131</v>
      </c>
      <c r="W202" s="78">
        <v>20.240363362875438</v>
      </c>
    </row>
    <row r="203" spans="1:23" ht="25.5" customHeight="1" x14ac:dyDescent="0.15">
      <c r="A203" s="167"/>
      <c r="B203" s="111"/>
      <c r="C203" s="58" t="s">
        <v>95</v>
      </c>
      <c r="D203" s="31"/>
      <c r="E203" s="37"/>
      <c r="F203" s="31">
        <v>3383.36</v>
      </c>
      <c r="G203" s="37">
        <v>37.209302325581397</v>
      </c>
      <c r="H203" s="31">
        <v>1788.8235294117646</v>
      </c>
      <c r="I203" s="37">
        <v>35.714285714285715</v>
      </c>
      <c r="J203" s="31">
        <v>2766.25</v>
      </c>
      <c r="K203" s="37">
        <v>32.967032967032971</v>
      </c>
      <c r="L203" s="31">
        <v>508.76404494382024</v>
      </c>
      <c r="M203" s="37">
        <v>47.058823529411768</v>
      </c>
      <c r="N203" s="31">
        <v>165.45833333333334</v>
      </c>
      <c r="O203" s="37">
        <v>49.253731343283569</v>
      </c>
      <c r="P203" s="31">
        <v>32.5</v>
      </c>
      <c r="Q203" s="37">
        <v>65</v>
      </c>
      <c r="R203" s="31">
        <v>5.5</v>
      </c>
      <c r="S203" s="37">
        <v>50</v>
      </c>
      <c r="T203" s="31">
        <v>11.25</v>
      </c>
      <c r="U203" s="37">
        <v>75</v>
      </c>
      <c r="V203" s="31">
        <v>8661.9059076889189</v>
      </c>
      <c r="W203" s="37">
        <v>31.358317376941585</v>
      </c>
    </row>
    <row r="204" spans="1:23" ht="25.5" customHeight="1" x14ac:dyDescent="0.15">
      <c r="A204" s="167"/>
      <c r="B204" s="111"/>
      <c r="C204" s="58" t="s">
        <v>96</v>
      </c>
      <c r="D204" s="31">
        <v>404.09523809523807</v>
      </c>
      <c r="E204" s="37">
        <v>11.111111111111111</v>
      </c>
      <c r="F204" s="31">
        <v>1480.22</v>
      </c>
      <c r="G204" s="37">
        <v>16.279069767441857</v>
      </c>
      <c r="H204" s="31">
        <v>715.52941176470586</v>
      </c>
      <c r="I204" s="37">
        <v>14.285714285714288</v>
      </c>
      <c r="J204" s="31">
        <v>1383.125</v>
      </c>
      <c r="K204" s="37">
        <v>16.483516483516485</v>
      </c>
      <c r="L204" s="31">
        <v>101.75280898876404</v>
      </c>
      <c r="M204" s="37">
        <v>9.4117647058823533</v>
      </c>
      <c r="N204" s="31">
        <v>50.138888888888893</v>
      </c>
      <c r="O204" s="37">
        <v>14.925373134328353</v>
      </c>
      <c r="P204" s="31">
        <v>5</v>
      </c>
      <c r="Q204" s="37">
        <v>10</v>
      </c>
      <c r="R204" s="31">
        <v>1.8333333333333333</v>
      </c>
      <c r="S204" s="37">
        <v>16.666666666666664</v>
      </c>
      <c r="T204" s="31"/>
      <c r="U204" s="37"/>
      <c r="V204" s="31">
        <v>4141.6946810709305</v>
      </c>
      <c r="W204" s="37">
        <v>14.993995279044245</v>
      </c>
    </row>
    <row r="205" spans="1:23" ht="25.5" customHeight="1" x14ac:dyDescent="0.15">
      <c r="A205" s="167"/>
      <c r="B205" s="111"/>
      <c r="C205" s="58" t="s">
        <v>97</v>
      </c>
      <c r="D205" s="31">
        <v>808.19047619047615</v>
      </c>
      <c r="E205" s="37">
        <v>22.222222222222221</v>
      </c>
      <c r="F205" s="31">
        <v>2326.06</v>
      </c>
      <c r="G205" s="37">
        <v>25.581395348837205</v>
      </c>
      <c r="H205" s="31">
        <v>596.27450980392155</v>
      </c>
      <c r="I205" s="37">
        <v>11.904761904761905</v>
      </c>
      <c r="J205" s="31">
        <v>1844.1666666666665</v>
      </c>
      <c r="K205" s="37">
        <v>21.978021978021982</v>
      </c>
      <c r="L205" s="31">
        <v>190.7865168539326</v>
      </c>
      <c r="M205" s="37">
        <v>17.647058823529413</v>
      </c>
      <c r="N205" s="31">
        <v>50.138888888888893</v>
      </c>
      <c r="O205" s="37">
        <v>14.925373134328353</v>
      </c>
      <c r="P205" s="31"/>
      <c r="Q205" s="37"/>
      <c r="R205" s="31">
        <v>3.6666666666666665</v>
      </c>
      <c r="S205" s="37">
        <v>33.333333333333329</v>
      </c>
      <c r="T205" s="31"/>
      <c r="U205" s="37"/>
      <c r="V205" s="31">
        <v>5819.2837250705525</v>
      </c>
      <c r="W205" s="37">
        <v>21.067297186321145</v>
      </c>
    </row>
    <row r="206" spans="1:23" ht="25.5" customHeight="1" x14ac:dyDescent="0.15">
      <c r="A206" s="167"/>
      <c r="B206" s="111"/>
      <c r="C206" s="58" t="s">
        <v>98</v>
      </c>
      <c r="D206" s="31">
        <v>606.14285714285711</v>
      </c>
      <c r="E206" s="37">
        <v>16.666666666666664</v>
      </c>
      <c r="F206" s="31">
        <v>422.92</v>
      </c>
      <c r="G206" s="37">
        <v>4.6511627906976747</v>
      </c>
      <c r="H206" s="31">
        <v>357.76470588235293</v>
      </c>
      <c r="I206" s="37">
        <v>7.1428571428571441</v>
      </c>
      <c r="J206" s="31">
        <v>184.41666666666666</v>
      </c>
      <c r="K206" s="37">
        <v>2.197802197802198</v>
      </c>
      <c r="L206" s="31">
        <v>12.719101123595506</v>
      </c>
      <c r="M206" s="37">
        <v>1.1764705882352942</v>
      </c>
      <c r="N206" s="31">
        <v>5.0138888888888893</v>
      </c>
      <c r="O206" s="37">
        <v>1.4925373134328355</v>
      </c>
      <c r="P206" s="31"/>
      <c r="Q206" s="37"/>
      <c r="R206" s="31"/>
      <c r="S206" s="37"/>
      <c r="T206" s="31"/>
      <c r="U206" s="37"/>
      <c r="V206" s="31">
        <v>1588.9772197043612</v>
      </c>
      <c r="W206" s="37">
        <v>5.7525044131441172</v>
      </c>
    </row>
    <row r="207" spans="1:23" ht="25.5" customHeight="1" x14ac:dyDescent="0.15">
      <c r="A207" s="167"/>
      <c r="B207" s="111"/>
      <c r="C207" s="59" t="s">
        <v>99</v>
      </c>
      <c r="D207" s="32">
        <v>1212.2857142857142</v>
      </c>
      <c r="E207" s="39">
        <v>33.333333333333329</v>
      </c>
      <c r="F207" s="32"/>
      <c r="G207" s="39"/>
      <c r="H207" s="32">
        <v>238.50980392156862</v>
      </c>
      <c r="I207" s="39">
        <v>4.7619047619047628</v>
      </c>
      <c r="J207" s="32">
        <v>368.83333333333331</v>
      </c>
      <c r="K207" s="39">
        <v>4.395604395604396</v>
      </c>
      <c r="L207" s="32"/>
      <c r="M207" s="39"/>
      <c r="N207" s="32"/>
      <c r="O207" s="39"/>
      <c r="P207" s="32"/>
      <c r="Q207" s="39"/>
      <c r="R207" s="32"/>
      <c r="S207" s="39"/>
      <c r="T207" s="32"/>
      <c r="U207" s="39"/>
      <c r="V207" s="32">
        <v>1819.6288515406161</v>
      </c>
      <c r="W207" s="39">
        <v>6.5875223816734652</v>
      </c>
    </row>
    <row r="208" spans="1:23" ht="25.5" customHeight="1" x14ac:dyDescent="0.15">
      <c r="A208" s="167"/>
      <c r="B208" s="19"/>
      <c r="C208" s="60" t="s">
        <v>47</v>
      </c>
      <c r="D208" s="33">
        <v>3636.8571428571427</v>
      </c>
      <c r="E208" s="41">
        <v>99.999999999999986</v>
      </c>
      <c r="F208" s="33">
        <v>9092.7800000000007</v>
      </c>
      <c r="G208" s="41">
        <v>99.999999999999986</v>
      </c>
      <c r="H208" s="33">
        <v>5008.7058823529405</v>
      </c>
      <c r="I208" s="41">
        <v>100</v>
      </c>
      <c r="J208" s="33">
        <v>8390.9583333333321</v>
      </c>
      <c r="K208" s="41">
        <v>100.00000000000001</v>
      </c>
      <c r="L208" s="33">
        <v>1081.1235955056179</v>
      </c>
      <c r="M208" s="41">
        <v>99.999999999999986</v>
      </c>
      <c r="N208" s="33">
        <v>335.93055555555566</v>
      </c>
      <c r="O208" s="41">
        <v>99.999999999999972</v>
      </c>
      <c r="P208" s="33">
        <v>50</v>
      </c>
      <c r="Q208" s="41">
        <v>100</v>
      </c>
      <c r="R208" s="33">
        <v>11</v>
      </c>
      <c r="S208" s="41">
        <v>99.999999999999986</v>
      </c>
      <c r="T208" s="33">
        <v>15</v>
      </c>
      <c r="U208" s="41">
        <v>100</v>
      </c>
      <c r="V208" s="33">
        <v>27622.355509604593</v>
      </c>
      <c r="W208" s="41">
        <v>100</v>
      </c>
    </row>
    <row r="209" spans="1:23" ht="25.5" customHeight="1" x14ac:dyDescent="0.15">
      <c r="A209" s="166" t="s">
        <v>59</v>
      </c>
      <c r="B209" s="112" t="s">
        <v>16</v>
      </c>
      <c r="C209" s="57" t="s">
        <v>94</v>
      </c>
      <c r="D209" s="30">
        <v>332.33333333333331</v>
      </c>
      <c r="E209" s="35">
        <v>10</v>
      </c>
      <c r="F209" s="30">
        <v>952.91803278688519</v>
      </c>
      <c r="G209" s="35">
        <v>14.545454545454547</v>
      </c>
      <c r="H209" s="30">
        <v>1261.4754098360654</v>
      </c>
      <c r="I209" s="35">
        <v>32.142857142857132</v>
      </c>
      <c r="J209" s="30">
        <v>1151.7948717948716</v>
      </c>
      <c r="K209" s="35">
        <v>22.857142857142851</v>
      </c>
      <c r="L209" s="30">
        <v>49.540540540540533</v>
      </c>
      <c r="M209" s="35">
        <v>8.4507042253521121</v>
      </c>
      <c r="N209" s="30">
        <v>33.235294117647058</v>
      </c>
      <c r="O209" s="35">
        <v>15.151515151515149</v>
      </c>
      <c r="P209" s="30">
        <v>6.5217391304347823</v>
      </c>
      <c r="Q209" s="35">
        <v>13.636363636363638</v>
      </c>
      <c r="R209" s="30"/>
      <c r="S209" s="35"/>
      <c r="T209" s="30"/>
      <c r="U209" s="35"/>
      <c r="V209" s="30">
        <v>3787.8192215397776</v>
      </c>
      <c r="W209" s="35">
        <v>19.214642985365572</v>
      </c>
    </row>
    <row r="210" spans="1:23" ht="25.5" customHeight="1" x14ac:dyDescent="0.15">
      <c r="A210" s="167"/>
      <c r="B210" s="111"/>
      <c r="C210" s="58" t="s">
        <v>95</v>
      </c>
      <c r="D210" s="31"/>
      <c r="E210" s="37"/>
      <c r="F210" s="31">
        <v>2620.5245901639341</v>
      </c>
      <c r="G210" s="37">
        <v>40</v>
      </c>
      <c r="H210" s="31">
        <v>911.06557377049171</v>
      </c>
      <c r="I210" s="37">
        <v>23.214285714285708</v>
      </c>
      <c r="J210" s="31">
        <v>1775.6837606837605</v>
      </c>
      <c r="K210" s="37">
        <v>35.238095238095234</v>
      </c>
      <c r="L210" s="31">
        <v>330.27027027027026</v>
      </c>
      <c r="M210" s="37">
        <v>56.338028169014088</v>
      </c>
      <c r="N210" s="31">
        <v>116.32352941176471</v>
      </c>
      <c r="O210" s="37">
        <v>53.030303030303031</v>
      </c>
      <c r="P210" s="31">
        <v>32.608695652173914</v>
      </c>
      <c r="Q210" s="37">
        <v>68.181818181818187</v>
      </c>
      <c r="R210" s="31">
        <v>3.3333333333333335</v>
      </c>
      <c r="S210" s="37">
        <v>75</v>
      </c>
      <c r="T210" s="31">
        <v>17</v>
      </c>
      <c r="U210" s="37">
        <v>100</v>
      </c>
      <c r="V210" s="31">
        <v>5806.8097532857282</v>
      </c>
      <c r="W210" s="37">
        <v>29.456468159525201</v>
      </c>
    </row>
    <row r="211" spans="1:23" ht="25.5" customHeight="1" x14ac:dyDescent="0.15">
      <c r="A211" s="167"/>
      <c r="B211" s="111"/>
      <c r="C211" s="58" t="s">
        <v>96</v>
      </c>
      <c r="D211" s="31">
        <v>332.33333333333331</v>
      </c>
      <c r="E211" s="37">
        <v>10</v>
      </c>
      <c r="F211" s="31">
        <v>357.34426229508193</v>
      </c>
      <c r="G211" s="37">
        <v>5.454545454545455</v>
      </c>
      <c r="H211" s="31">
        <v>350.40983606557376</v>
      </c>
      <c r="I211" s="37">
        <v>8.928571428571427</v>
      </c>
      <c r="J211" s="31">
        <v>719.8717948717948</v>
      </c>
      <c r="K211" s="37">
        <v>14.285714285714283</v>
      </c>
      <c r="L211" s="31">
        <v>107.33783783783782</v>
      </c>
      <c r="M211" s="37">
        <v>18.309859154929576</v>
      </c>
      <c r="N211" s="31">
        <v>43.205882352941181</v>
      </c>
      <c r="O211" s="37">
        <v>19.696969696969695</v>
      </c>
      <c r="P211" s="31">
        <v>8.695652173913043</v>
      </c>
      <c r="Q211" s="37">
        <v>18.181818181818183</v>
      </c>
      <c r="R211" s="31">
        <v>1.1111111111111112</v>
      </c>
      <c r="S211" s="37">
        <v>25</v>
      </c>
      <c r="T211" s="31"/>
      <c r="U211" s="37"/>
      <c r="V211" s="31">
        <v>1920.3097100415871</v>
      </c>
      <c r="W211" s="37">
        <v>9.7412424779819951</v>
      </c>
    </row>
    <row r="212" spans="1:23" ht="25.5" customHeight="1" x14ac:dyDescent="0.15">
      <c r="A212" s="167"/>
      <c r="B212" s="111"/>
      <c r="C212" s="58" t="s">
        <v>97</v>
      </c>
      <c r="D212" s="31">
        <v>997</v>
      </c>
      <c r="E212" s="37">
        <v>30.000000000000004</v>
      </c>
      <c r="F212" s="31">
        <v>1191.1475409836064</v>
      </c>
      <c r="G212" s="37">
        <v>18.181818181818183</v>
      </c>
      <c r="H212" s="31">
        <v>560.65573770491801</v>
      </c>
      <c r="I212" s="37">
        <v>14.285714285714285</v>
      </c>
      <c r="J212" s="31">
        <v>1151.7948717948716</v>
      </c>
      <c r="K212" s="37">
        <v>22.857142857142851</v>
      </c>
      <c r="L212" s="31">
        <v>74.310810810810807</v>
      </c>
      <c r="M212" s="37">
        <v>12.676056338028168</v>
      </c>
      <c r="N212" s="31">
        <v>26.588235294117649</v>
      </c>
      <c r="O212" s="37">
        <v>12.121212121212119</v>
      </c>
      <c r="P212" s="31"/>
      <c r="Q212" s="37"/>
      <c r="R212" s="31"/>
      <c r="S212" s="37"/>
      <c r="T212" s="31"/>
      <c r="U212" s="37"/>
      <c r="V212" s="31">
        <v>4001.4971965883246</v>
      </c>
      <c r="W212" s="37">
        <v>20.298576975944101</v>
      </c>
    </row>
    <row r="213" spans="1:23" ht="25.5" customHeight="1" x14ac:dyDescent="0.15">
      <c r="A213" s="167"/>
      <c r="B213" s="111"/>
      <c r="C213" s="58" t="s">
        <v>98</v>
      </c>
      <c r="D213" s="31">
        <v>664.66666666666663</v>
      </c>
      <c r="E213" s="37">
        <v>20</v>
      </c>
      <c r="F213" s="31">
        <v>595.5737704918032</v>
      </c>
      <c r="G213" s="37">
        <v>9.0909090909090917</v>
      </c>
      <c r="H213" s="31">
        <v>420.49180327868851</v>
      </c>
      <c r="I213" s="37">
        <v>10.714285714285714</v>
      </c>
      <c r="J213" s="31">
        <v>143.97435897435895</v>
      </c>
      <c r="K213" s="37">
        <v>2.8571428571428563</v>
      </c>
      <c r="L213" s="31">
        <v>16.513513513513512</v>
      </c>
      <c r="M213" s="37">
        <v>2.8169014084507045</v>
      </c>
      <c r="N213" s="31"/>
      <c r="O213" s="37"/>
      <c r="P213" s="31"/>
      <c r="Q213" s="37"/>
      <c r="R213" s="31"/>
      <c r="S213" s="37"/>
      <c r="T213" s="31"/>
      <c r="U213" s="37"/>
      <c r="V213" s="31">
        <v>1841.2201129250309</v>
      </c>
      <c r="W213" s="37">
        <v>9.3400410785569008</v>
      </c>
    </row>
    <row r="214" spans="1:23" ht="25.5" customHeight="1" x14ac:dyDescent="0.15">
      <c r="A214" s="167"/>
      <c r="B214" s="111"/>
      <c r="C214" s="59" t="s">
        <v>99</v>
      </c>
      <c r="D214" s="32">
        <v>997</v>
      </c>
      <c r="E214" s="39">
        <v>30.000000000000004</v>
      </c>
      <c r="F214" s="32">
        <v>833.80327868852453</v>
      </c>
      <c r="G214" s="39">
        <v>12.727272727272728</v>
      </c>
      <c r="H214" s="32">
        <v>420.49180327868851</v>
      </c>
      <c r="I214" s="39">
        <v>10.714285714285714</v>
      </c>
      <c r="J214" s="32">
        <v>95.982905982905976</v>
      </c>
      <c r="K214" s="39">
        <v>1.9047619047619047</v>
      </c>
      <c r="L214" s="32">
        <v>8.2567567567567561</v>
      </c>
      <c r="M214" s="39">
        <v>1.4084507042253522</v>
      </c>
      <c r="N214" s="32"/>
      <c r="O214" s="39"/>
      <c r="P214" s="32"/>
      <c r="Q214" s="39"/>
      <c r="R214" s="32"/>
      <c r="S214" s="39"/>
      <c r="T214" s="32"/>
      <c r="U214" s="39"/>
      <c r="V214" s="32">
        <v>2355.5347447068757</v>
      </c>
      <c r="W214" s="39">
        <v>11.949028322626232</v>
      </c>
    </row>
    <row r="215" spans="1:23" ht="25.5" customHeight="1" x14ac:dyDescent="0.15">
      <c r="A215" s="157"/>
      <c r="B215" s="19"/>
      <c r="C215" s="60" t="s">
        <v>47</v>
      </c>
      <c r="D215" s="33">
        <v>3323.333333333333</v>
      </c>
      <c r="E215" s="41">
        <v>100</v>
      </c>
      <c r="F215" s="33">
        <v>6551.3114754098351</v>
      </c>
      <c r="G215" s="41">
        <v>100.00000000000001</v>
      </c>
      <c r="H215" s="33">
        <v>3924.5901639344265</v>
      </c>
      <c r="I215" s="41">
        <v>99.999999999999972</v>
      </c>
      <c r="J215" s="33">
        <v>5039.1025641025644</v>
      </c>
      <c r="K215" s="41">
        <v>99.999999999999972</v>
      </c>
      <c r="L215" s="33">
        <v>586.22972972972968</v>
      </c>
      <c r="M215" s="41">
        <v>100</v>
      </c>
      <c r="N215" s="33">
        <v>219.35294117647061</v>
      </c>
      <c r="O215" s="41">
        <v>100</v>
      </c>
      <c r="P215" s="33">
        <v>47.826086956521735</v>
      </c>
      <c r="Q215" s="41">
        <v>100.00000000000001</v>
      </c>
      <c r="R215" s="33">
        <v>4.4444444444444446</v>
      </c>
      <c r="S215" s="41">
        <v>100</v>
      </c>
      <c r="T215" s="33">
        <v>17</v>
      </c>
      <c r="U215" s="41">
        <v>100</v>
      </c>
      <c r="V215" s="33">
        <v>19713.190739087324</v>
      </c>
      <c r="W215" s="41">
        <v>100.00000000000001</v>
      </c>
    </row>
    <row r="216" spans="1:23" ht="25.5" customHeight="1" x14ac:dyDescent="0.15">
      <c r="A216" s="20"/>
      <c r="B216" s="112" t="s">
        <v>60</v>
      </c>
      <c r="C216" s="57" t="s">
        <v>94</v>
      </c>
      <c r="D216" s="30"/>
      <c r="E216" s="35"/>
      <c r="F216" s="30">
        <v>369.33333333333331</v>
      </c>
      <c r="G216" s="35">
        <v>22.222222222222225</v>
      </c>
      <c r="H216" s="30">
        <v>168</v>
      </c>
      <c r="I216" s="35">
        <v>15.384615384615385</v>
      </c>
      <c r="J216" s="30">
        <v>203.66666666666669</v>
      </c>
      <c r="K216" s="35">
        <v>9.2592592592592595</v>
      </c>
      <c r="L216" s="30">
        <v>27.073170731707318</v>
      </c>
      <c r="M216" s="35">
        <v>13.888888888888889</v>
      </c>
      <c r="N216" s="30">
        <v>9.3125</v>
      </c>
      <c r="O216" s="35">
        <v>9.5238095238095237</v>
      </c>
      <c r="P216" s="30">
        <v>5</v>
      </c>
      <c r="Q216" s="35">
        <v>14.285714285714285</v>
      </c>
      <c r="R216" s="30"/>
      <c r="S216" s="35"/>
      <c r="T216" s="30"/>
      <c r="U216" s="35"/>
      <c r="V216" s="30">
        <v>782.38567073170736</v>
      </c>
      <c r="W216" s="35">
        <v>14.493164510865691</v>
      </c>
    </row>
    <row r="217" spans="1:23" ht="25.5" customHeight="1" x14ac:dyDescent="0.15">
      <c r="A217" s="20"/>
      <c r="B217" s="111"/>
      <c r="C217" s="58" t="s">
        <v>95</v>
      </c>
      <c r="D217" s="31">
        <v>56</v>
      </c>
      <c r="E217" s="37">
        <v>57.142857142857139</v>
      </c>
      <c r="F217" s="31">
        <v>369.33333333333331</v>
      </c>
      <c r="G217" s="37">
        <v>22.222222222222225</v>
      </c>
      <c r="H217" s="31">
        <v>378</v>
      </c>
      <c r="I217" s="37">
        <v>34.615384615384613</v>
      </c>
      <c r="J217" s="31">
        <v>1099.8</v>
      </c>
      <c r="K217" s="37">
        <v>50</v>
      </c>
      <c r="L217" s="31">
        <v>97.463414634146346</v>
      </c>
      <c r="M217" s="37">
        <v>50</v>
      </c>
      <c r="N217" s="31">
        <v>51.21875</v>
      </c>
      <c r="O217" s="37">
        <v>52.380952380952387</v>
      </c>
      <c r="P217" s="31">
        <v>15</v>
      </c>
      <c r="Q217" s="37">
        <v>42.857142857142854</v>
      </c>
      <c r="R217" s="31">
        <v>8.25</v>
      </c>
      <c r="S217" s="37">
        <v>75</v>
      </c>
      <c r="T217" s="31">
        <v>8</v>
      </c>
      <c r="U217" s="37">
        <v>100</v>
      </c>
      <c r="V217" s="31">
        <v>2083.0654979674796</v>
      </c>
      <c r="W217" s="37">
        <v>38.587377144466842</v>
      </c>
    </row>
    <row r="218" spans="1:23" ht="25.5" customHeight="1" x14ac:dyDescent="0.15">
      <c r="A218" s="20"/>
      <c r="B218" s="111"/>
      <c r="C218" s="58" t="s">
        <v>96</v>
      </c>
      <c r="D218" s="31">
        <v>14</v>
      </c>
      <c r="E218" s="37">
        <v>14.285714285714285</v>
      </c>
      <c r="F218" s="31">
        <v>184.66666666666666</v>
      </c>
      <c r="G218" s="37">
        <v>11.111111111111112</v>
      </c>
      <c r="H218" s="31">
        <v>252</v>
      </c>
      <c r="I218" s="37">
        <v>23.076923076923077</v>
      </c>
      <c r="J218" s="31">
        <v>407.33333333333337</v>
      </c>
      <c r="K218" s="37">
        <v>18.518518518518519</v>
      </c>
      <c r="L218" s="31">
        <v>21.658536585365855</v>
      </c>
      <c r="M218" s="37">
        <v>11.111111111111112</v>
      </c>
      <c r="N218" s="31">
        <v>23.28125</v>
      </c>
      <c r="O218" s="37">
        <v>23.809523809523807</v>
      </c>
      <c r="P218" s="31"/>
      <c r="Q218" s="37"/>
      <c r="R218" s="31"/>
      <c r="S218" s="37"/>
      <c r="T218" s="31"/>
      <c r="U218" s="37"/>
      <c r="V218" s="31">
        <v>902.93978658536582</v>
      </c>
      <c r="W218" s="37">
        <v>16.726347835778835</v>
      </c>
    </row>
    <row r="219" spans="1:23" ht="25.5" customHeight="1" x14ac:dyDescent="0.15">
      <c r="A219" s="20"/>
      <c r="B219" s="111"/>
      <c r="C219" s="58" t="s">
        <v>97</v>
      </c>
      <c r="D219" s="31">
        <v>14</v>
      </c>
      <c r="E219" s="37">
        <v>14.285714285714285</v>
      </c>
      <c r="F219" s="31">
        <v>184.66666666666666</v>
      </c>
      <c r="G219" s="37">
        <v>11.111111111111112</v>
      </c>
      <c r="H219" s="31">
        <v>126</v>
      </c>
      <c r="I219" s="37">
        <v>11.538461538461538</v>
      </c>
      <c r="J219" s="31">
        <v>448.06666666666666</v>
      </c>
      <c r="K219" s="37">
        <v>20.370370370370374</v>
      </c>
      <c r="L219" s="31">
        <v>48.731707317073173</v>
      </c>
      <c r="M219" s="37">
        <v>25</v>
      </c>
      <c r="N219" s="31">
        <v>13.96875</v>
      </c>
      <c r="O219" s="37">
        <v>14.285714285714285</v>
      </c>
      <c r="P219" s="31">
        <v>15</v>
      </c>
      <c r="Q219" s="37">
        <v>42.857142857142854</v>
      </c>
      <c r="R219" s="31">
        <v>2.75</v>
      </c>
      <c r="S219" s="37">
        <v>25</v>
      </c>
      <c r="T219" s="31"/>
      <c r="U219" s="37"/>
      <c r="V219" s="31">
        <v>853.18379065040654</v>
      </c>
      <c r="W219" s="37">
        <v>15.804651719063253</v>
      </c>
    </row>
    <row r="220" spans="1:23" ht="25.5" customHeight="1" x14ac:dyDescent="0.15">
      <c r="A220" s="20"/>
      <c r="B220" s="111"/>
      <c r="C220" s="58" t="s">
        <v>98</v>
      </c>
      <c r="D220" s="31">
        <v>14</v>
      </c>
      <c r="E220" s="37">
        <v>14.285714285714285</v>
      </c>
      <c r="F220" s="31">
        <v>461.66666666666663</v>
      </c>
      <c r="G220" s="37">
        <v>27.777777777777779</v>
      </c>
      <c r="H220" s="31">
        <v>168</v>
      </c>
      <c r="I220" s="37">
        <v>15.384615384615385</v>
      </c>
      <c r="J220" s="31">
        <v>40.733333333333334</v>
      </c>
      <c r="K220" s="37">
        <v>1.8518518518518521</v>
      </c>
      <c r="L220" s="31"/>
      <c r="M220" s="37"/>
      <c r="N220" s="31"/>
      <c r="O220" s="37"/>
      <c r="P220" s="31"/>
      <c r="Q220" s="37"/>
      <c r="R220" s="31"/>
      <c r="S220" s="37"/>
      <c r="T220" s="31"/>
      <c r="U220" s="37"/>
      <c r="V220" s="31">
        <v>684.4</v>
      </c>
      <c r="W220" s="37">
        <v>12.678046342489708</v>
      </c>
    </row>
    <row r="221" spans="1:23" ht="25.5" customHeight="1" x14ac:dyDescent="0.15">
      <c r="A221" s="20"/>
      <c r="B221" s="111"/>
      <c r="C221" s="59" t="s">
        <v>99</v>
      </c>
      <c r="D221" s="32"/>
      <c r="E221" s="39"/>
      <c r="F221" s="32">
        <v>92.333333333333329</v>
      </c>
      <c r="G221" s="39">
        <v>5.5555555555555562</v>
      </c>
      <c r="H221" s="32"/>
      <c r="I221" s="39"/>
      <c r="J221" s="32"/>
      <c r="K221" s="39"/>
      <c r="L221" s="32"/>
      <c r="M221" s="39"/>
      <c r="N221" s="32"/>
      <c r="O221" s="39"/>
      <c r="P221" s="32"/>
      <c r="Q221" s="39"/>
      <c r="R221" s="32"/>
      <c r="S221" s="39"/>
      <c r="T221" s="32"/>
      <c r="U221" s="39"/>
      <c r="V221" s="32">
        <v>92.333333333333329</v>
      </c>
      <c r="W221" s="39">
        <v>1.710412447335695</v>
      </c>
    </row>
    <row r="222" spans="1:23" ht="25.5" customHeight="1" x14ac:dyDescent="0.15">
      <c r="A222" s="8"/>
      <c r="B222" s="19"/>
      <c r="C222" s="60" t="s">
        <v>47</v>
      </c>
      <c r="D222" s="33">
        <v>98</v>
      </c>
      <c r="E222" s="41">
        <v>99.999999999999972</v>
      </c>
      <c r="F222" s="33">
        <v>1661.9999999999998</v>
      </c>
      <c r="G222" s="41">
        <v>100.00000000000001</v>
      </c>
      <c r="H222" s="33">
        <v>1092</v>
      </c>
      <c r="I222" s="41">
        <v>100</v>
      </c>
      <c r="J222" s="33">
        <v>2199.6</v>
      </c>
      <c r="K222" s="41">
        <v>100</v>
      </c>
      <c r="L222" s="33">
        <v>194.92682926829269</v>
      </c>
      <c r="M222" s="41">
        <v>100</v>
      </c>
      <c r="N222" s="33">
        <v>97.78125</v>
      </c>
      <c r="O222" s="41">
        <v>100</v>
      </c>
      <c r="P222" s="33">
        <v>35</v>
      </c>
      <c r="Q222" s="41">
        <v>100</v>
      </c>
      <c r="R222" s="33">
        <v>11</v>
      </c>
      <c r="S222" s="41">
        <v>100</v>
      </c>
      <c r="T222" s="33">
        <v>8</v>
      </c>
      <c r="U222" s="41">
        <v>100</v>
      </c>
      <c r="V222" s="33">
        <v>5398.3080792682913</v>
      </c>
      <c r="W222" s="41">
        <v>100.00000000000003</v>
      </c>
    </row>
    <row r="223" spans="1:23" ht="25.5" customHeight="1" x14ac:dyDescent="0.15">
      <c r="A223" s="20"/>
      <c r="B223" s="112" t="s">
        <v>61</v>
      </c>
      <c r="C223" s="57" t="s">
        <v>94</v>
      </c>
      <c r="D223" s="30"/>
      <c r="E223" s="35"/>
      <c r="F223" s="30">
        <v>253.5</v>
      </c>
      <c r="G223" s="35">
        <v>23.076923076923077</v>
      </c>
      <c r="H223" s="30"/>
      <c r="I223" s="35"/>
      <c r="J223" s="30">
        <v>49.222222222222229</v>
      </c>
      <c r="K223" s="35">
        <v>11.111111111111111</v>
      </c>
      <c r="L223" s="30"/>
      <c r="M223" s="35"/>
      <c r="N223" s="30"/>
      <c r="O223" s="35"/>
      <c r="P223" s="30"/>
      <c r="Q223" s="35"/>
      <c r="R223" s="30"/>
      <c r="S223" s="35"/>
      <c r="T223" s="30"/>
      <c r="U223" s="35"/>
      <c r="V223" s="30">
        <v>302.72222222222223</v>
      </c>
      <c r="W223" s="35">
        <v>12.589820013400798</v>
      </c>
    </row>
    <row r="224" spans="1:23" ht="25.5" customHeight="1" x14ac:dyDescent="0.15">
      <c r="A224" s="20"/>
      <c r="B224" s="111"/>
      <c r="C224" s="58" t="s">
        <v>95</v>
      </c>
      <c r="D224" s="31">
        <v>133</v>
      </c>
      <c r="E224" s="37">
        <v>33.333333333333329</v>
      </c>
      <c r="F224" s="31">
        <v>253.5</v>
      </c>
      <c r="G224" s="37">
        <v>23.076923076923077</v>
      </c>
      <c r="H224" s="31">
        <v>138.66666666666666</v>
      </c>
      <c r="I224" s="37">
        <v>33.333333333333329</v>
      </c>
      <c r="J224" s="31">
        <v>246.11111111111111</v>
      </c>
      <c r="K224" s="37">
        <v>55.55555555555555</v>
      </c>
      <c r="L224" s="31">
        <v>22.666666666666668</v>
      </c>
      <c r="M224" s="37">
        <v>66.666666666666671</v>
      </c>
      <c r="N224" s="31">
        <v>14</v>
      </c>
      <c r="O224" s="37">
        <v>100</v>
      </c>
      <c r="P224" s="31"/>
      <c r="Q224" s="37"/>
      <c r="R224" s="31"/>
      <c r="S224" s="37"/>
      <c r="T224" s="31"/>
      <c r="U224" s="37"/>
      <c r="V224" s="31">
        <v>807.94444444444434</v>
      </c>
      <c r="W224" s="37">
        <v>33.601349321873336</v>
      </c>
    </row>
    <row r="225" spans="1:23" ht="25.5" customHeight="1" x14ac:dyDescent="0.15">
      <c r="A225" s="20"/>
      <c r="B225" s="111"/>
      <c r="C225" s="58" t="s">
        <v>96</v>
      </c>
      <c r="D225" s="31">
        <v>88.666666666666671</v>
      </c>
      <c r="E225" s="37">
        <v>22.222222222222225</v>
      </c>
      <c r="F225" s="31">
        <v>84.5</v>
      </c>
      <c r="G225" s="37">
        <v>7.6923076923076925</v>
      </c>
      <c r="H225" s="31">
        <v>138.66666666666666</v>
      </c>
      <c r="I225" s="37">
        <v>33.333333333333329</v>
      </c>
      <c r="J225" s="31">
        <v>49.222222222222229</v>
      </c>
      <c r="K225" s="37">
        <v>11.111111111111111</v>
      </c>
      <c r="L225" s="31"/>
      <c r="M225" s="37"/>
      <c r="N225" s="31"/>
      <c r="O225" s="37"/>
      <c r="P225" s="31"/>
      <c r="Q225" s="37"/>
      <c r="R225" s="31"/>
      <c r="S225" s="37"/>
      <c r="T225" s="31"/>
      <c r="U225" s="37"/>
      <c r="V225" s="31">
        <v>361.0555555555556</v>
      </c>
      <c r="W225" s="37">
        <v>15.01582680621982</v>
      </c>
    </row>
    <row r="226" spans="1:23" ht="25.5" customHeight="1" x14ac:dyDescent="0.15">
      <c r="A226" s="20"/>
      <c r="B226" s="111"/>
      <c r="C226" s="58" t="s">
        <v>97</v>
      </c>
      <c r="D226" s="31">
        <v>133</v>
      </c>
      <c r="E226" s="37">
        <v>33.333333333333329</v>
      </c>
      <c r="F226" s="31">
        <v>253.5</v>
      </c>
      <c r="G226" s="37">
        <v>23.076923076923077</v>
      </c>
      <c r="H226" s="31">
        <v>138.66666666666666</v>
      </c>
      <c r="I226" s="37">
        <v>33.333333333333329</v>
      </c>
      <c r="J226" s="31">
        <v>65.629629629629633</v>
      </c>
      <c r="K226" s="37">
        <v>14.814814814814813</v>
      </c>
      <c r="L226" s="31">
        <v>8.5</v>
      </c>
      <c r="M226" s="37">
        <v>25</v>
      </c>
      <c r="N226" s="31"/>
      <c r="O226" s="37"/>
      <c r="P226" s="31"/>
      <c r="Q226" s="37"/>
      <c r="R226" s="31"/>
      <c r="S226" s="37"/>
      <c r="T226" s="31"/>
      <c r="U226" s="37"/>
      <c r="V226" s="31">
        <v>599.2962962962963</v>
      </c>
      <c r="W226" s="37">
        <v>24.923946612447338</v>
      </c>
    </row>
    <row r="227" spans="1:23" ht="25.5" customHeight="1" x14ac:dyDescent="0.15">
      <c r="A227" s="20"/>
      <c r="B227" s="111"/>
      <c r="C227" s="58" t="s">
        <v>98</v>
      </c>
      <c r="D227" s="75"/>
      <c r="E227" s="76"/>
      <c r="F227" s="31">
        <v>253.5</v>
      </c>
      <c r="G227" s="37">
        <v>23.076923076923077</v>
      </c>
      <c r="H227" s="31"/>
      <c r="I227" s="37"/>
      <c r="J227" s="31"/>
      <c r="K227" s="37"/>
      <c r="L227" s="31">
        <v>2.8333333333333335</v>
      </c>
      <c r="M227" s="37">
        <v>8.3333333333333339</v>
      </c>
      <c r="N227" s="31"/>
      <c r="O227" s="37"/>
      <c r="P227" s="31"/>
      <c r="Q227" s="37"/>
      <c r="R227" s="31"/>
      <c r="S227" s="37"/>
      <c r="T227" s="31"/>
      <c r="U227" s="37"/>
      <c r="V227" s="31">
        <v>256.33333333333331</v>
      </c>
      <c r="W227" s="37">
        <v>10.660566992444721</v>
      </c>
    </row>
    <row r="228" spans="1:23" ht="25.5" customHeight="1" x14ac:dyDescent="0.15">
      <c r="A228" s="20"/>
      <c r="B228" s="111"/>
      <c r="C228" s="59" t="s">
        <v>99</v>
      </c>
      <c r="D228" s="32">
        <v>44.333333333333336</v>
      </c>
      <c r="E228" s="39">
        <v>11.111111111111112</v>
      </c>
      <c r="F228" s="32"/>
      <c r="G228" s="39"/>
      <c r="H228" s="32"/>
      <c r="I228" s="39"/>
      <c r="J228" s="32">
        <v>32.814814814814817</v>
      </c>
      <c r="K228" s="39">
        <v>7.4074074074074066</v>
      </c>
      <c r="L228" s="32"/>
      <c r="M228" s="39"/>
      <c r="N228" s="32"/>
      <c r="O228" s="39"/>
      <c r="P228" s="32"/>
      <c r="Q228" s="39"/>
      <c r="R228" s="32"/>
      <c r="S228" s="39"/>
      <c r="T228" s="32"/>
      <c r="U228" s="39"/>
      <c r="V228" s="32">
        <v>77.148148148148152</v>
      </c>
      <c r="W228" s="39">
        <v>3.2084902536139803</v>
      </c>
    </row>
    <row r="229" spans="1:23" ht="25.5" customHeight="1" x14ac:dyDescent="0.15">
      <c r="A229" s="8"/>
      <c r="B229" s="19"/>
      <c r="C229" s="60" t="s">
        <v>47</v>
      </c>
      <c r="D229" s="73">
        <v>399</v>
      </c>
      <c r="E229" s="74">
        <v>100</v>
      </c>
      <c r="F229" s="33">
        <v>1098.5</v>
      </c>
      <c r="G229" s="41">
        <v>100</v>
      </c>
      <c r="H229" s="33">
        <v>416</v>
      </c>
      <c r="I229" s="41">
        <v>99.999999999999986</v>
      </c>
      <c r="J229" s="33">
        <v>443.00000000000006</v>
      </c>
      <c r="K229" s="41">
        <v>99.999999999999986</v>
      </c>
      <c r="L229" s="33">
        <v>34</v>
      </c>
      <c r="M229" s="41">
        <v>100</v>
      </c>
      <c r="N229" s="33">
        <v>14</v>
      </c>
      <c r="O229" s="41">
        <v>100</v>
      </c>
      <c r="P229" s="33"/>
      <c r="Q229" s="41"/>
      <c r="R229" s="33"/>
      <c r="S229" s="41"/>
      <c r="T229" s="33"/>
      <c r="U229" s="41"/>
      <c r="V229" s="33">
        <v>2404.5</v>
      </c>
      <c r="W229" s="41">
        <v>100</v>
      </c>
    </row>
    <row r="230" spans="1:23" ht="25.5" customHeight="1" x14ac:dyDescent="0.15">
      <c r="A230" s="65"/>
      <c r="B230" s="112" t="s">
        <v>62</v>
      </c>
      <c r="C230" s="57" t="s">
        <v>94</v>
      </c>
      <c r="D230" s="30">
        <v>18.555555555555557</v>
      </c>
      <c r="E230" s="35">
        <v>12.5</v>
      </c>
      <c r="F230" s="30">
        <v>146.18918918918916</v>
      </c>
      <c r="G230" s="35">
        <v>8.3333333333333321</v>
      </c>
      <c r="H230" s="30"/>
      <c r="I230" s="35"/>
      <c r="J230" s="30">
        <v>225.90909090909091</v>
      </c>
      <c r="K230" s="35">
        <v>13.20754716981132</v>
      </c>
      <c r="L230" s="30">
        <v>13.619047619047619</v>
      </c>
      <c r="M230" s="35">
        <v>10.256410256410255</v>
      </c>
      <c r="N230" s="30">
        <v>10.054054054054054</v>
      </c>
      <c r="O230" s="35">
        <v>11.111111111111112</v>
      </c>
      <c r="P230" s="30"/>
      <c r="Q230" s="35"/>
      <c r="R230" s="30"/>
      <c r="S230" s="35"/>
      <c r="T230" s="30"/>
      <c r="U230" s="35"/>
      <c r="V230" s="30">
        <v>414.32693732693724</v>
      </c>
      <c r="W230" s="35">
        <v>9.1102852761223296</v>
      </c>
    </row>
    <row r="231" spans="1:23" ht="25.5" customHeight="1" x14ac:dyDescent="0.15">
      <c r="A231" s="66"/>
      <c r="B231" s="111"/>
      <c r="C231" s="58" t="s">
        <v>95</v>
      </c>
      <c r="D231" s="31">
        <v>111.33333333333334</v>
      </c>
      <c r="E231" s="37">
        <v>75</v>
      </c>
      <c r="F231" s="31">
        <v>828.4054054054053</v>
      </c>
      <c r="G231" s="37">
        <v>47.222222222222229</v>
      </c>
      <c r="H231" s="31">
        <v>439.38461538461536</v>
      </c>
      <c r="I231" s="37">
        <v>63.636363636363647</v>
      </c>
      <c r="J231" s="31">
        <v>1097.2727272727273</v>
      </c>
      <c r="K231" s="37">
        <v>64.15094339622641</v>
      </c>
      <c r="L231" s="31">
        <v>108.95238095238095</v>
      </c>
      <c r="M231" s="37">
        <v>82.051282051282044</v>
      </c>
      <c r="N231" s="31">
        <v>57.810810810810814</v>
      </c>
      <c r="O231" s="37">
        <v>63.888888888888893</v>
      </c>
      <c r="P231" s="31">
        <v>13.333333333333332</v>
      </c>
      <c r="Q231" s="37">
        <v>83.333333333333343</v>
      </c>
      <c r="R231" s="31">
        <v>2</v>
      </c>
      <c r="S231" s="37">
        <v>100</v>
      </c>
      <c r="T231" s="31">
        <v>3</v>
      </c>
      <c r="U231" s="37">
        <v>100</v>
      </c>
      <c r="V231" s="31">
        <v>2661.4926064926062</v>
      </c>
      <c r="W231" s="37">
        <v>58.521314259384582</v>
      </c>
    </row>
    <row r="232" spans="1:23" ht="25.5" customHeight="1" x14ac:dyDescent="0.15">
      <c r="A232" s="66"/>
      <c r="B232" s="111"/>
      <c r="C232" s="58" t="s">
        <v>96</v>
      </c>
      <c r="D232" s="31"/>
      <c r="E232" s="37"/>
      <c r="F232" s="31">
        <v>243.64864864864865</v>
      </c>
      <c r="G232" s="37">
        <v>13.888888888888893</v>
      </c>
      <c r="H232" s="31"/>
      <c r="I232" s="37"/>
      <c r="J232" s="31">
        <v>129.09090909090909</v>
      </c>
      <c r="K232" s="37">
        <v>7.5471698113207548</v>
      </c>
      <c r="L232" s="31">
        <v>3.4047619047619047</v>
      </c>
      <c r="M232" s="37">
        <v>2.5641025641025639</v>
      </c>
      <c r="N232" s="31">
        <v>10.054054054054054</v>
      </c>
      <c r="O232" s="37">
        <v>11.111111111111112</v>
      </c>
      <c r="P232" s="31">
        <v>2.6666666666666665</v>
      </c>
      <c r="Q232" s="37">
        <v>16.666666666666668</v>
      </c>
      <c r="R232" s="31"/>
      <c r="S232" s="37"/>
      <c r="T232" s="31"/>
      <c r="U232" s="37"/>
      <c r="V232" s="31">
        <v>388.86504036504044</v>
      </c>
      <c r="W232" s="37">
        <v>8.5504251171602963</v>
      </c>
    </row>
    <row r="233" spans="1:23" ht="25.5" customHeight="1" x14ac:dyDescent="0.15">
      <c r="A233" s="66"/>
      <c r="B233" s="111"/>
      <c r="C233" s="58" t="s">
        <v>97</v>
      </c>
      <c r="D233" s="31"/>
      <c r="E233" s="37"/>
      <c r="F233" s="31">
        <v>292.37837837837833</v>
      </c>
      <c r="G233" s="37">
        <v>16.666666666666664</v>
      </c>
      <c r="H233" s="31">
        <v>188.30769230769229</v>
      </c>
      <c r="I233" s="37">
        <v>27.272727272727277</v>
      </c>
      <c r="J233" s="31">
        <v>225.90909090909091</v>
      </c>
      <c r="K233" s="37">
        <v>13.20754716981132</v>
      </c>
      <c r="L233" s="31">
        <v>6.8095238095238093</v>
      </c>
      <c r="M233" s="37">
        <v>5.1282051282051277</v>
      </c>
      <c r="N233" s="31">
        <v>12.567567567567568</v>
      </c>
      <c r="O233" s="37">
        <v>13.888888888888889</v>
      </c>
      <c r="P233" s="31"/>
      <c r="Q233" s="37"/>
      <c r="R233" s="31"/>
      <c r="S233" s="37"/>
      <c r="T233" s="31"/>
      <c r="U233" s="37"/>
      <c r="V233" s="31">
        <v>725.97225297225293</v>
      </c>
      <c r="W233" s="37">
        <v>15.962791050458883</v>
      </c>
    </row>
    <row r="234" spans="1:23" ht="25.5" customHeight="1" x14ac:dyDescent="0.15">
      <c r="A234" s="66"/>
      <c r="B234" s="111"/>
      <c r="C234" s="58" t="s">
        <v>98</v>
      </c>
      <c r="D234" s="31">
        <v>18.555555555555557</v>
      </c>
      <c r="E234" s="37">
        <v>12.5</v>
      </c>
      <c r="F234" s="31">
        <v>97.459459459459453</v>
      </c>
      <c r="G234" s="37">
        <v>5.5555555555555562</v>
      </c>
      <c r="H234" s="31"/>
      <c r="I234" s="37"/>
      <c r="J234" s="31"/>
      <c r="K234" s="37"/>
      <c r="L234" s="31"/>
      <c r="M234" s="37"/>
      <c r="N234" s="31"/>
      <c r="O234" s="37"/>
      <c r="P234" s="31"/>
      <c r="Q234" s="37"/>
      <c r="R234" s="31"/>
      <c r="S234" s="37"/>
      <c r="T234" s="31"/>
      <c r="U234" s="37"/>
      <c r="V234" s="31">
        <v>116.01501501501501</v>
      </c>
      <c r="W234" s="37">
        <v>2.550956232581131</v>
      </c>
    </row>
    <row r="235" spans="1:23" ht="25.5" customHeight="1" x14ac:dyDescent="0.15">
      <c r="A235" s="66"/>
      <c r="B235" s="111"/>
      <c r="C235" s="59" t="s">
        <v>99</v>
      </c>
      <c r="D235" s="32"/>
      <c r="E235" s="39"/>
      <c r="F235" s="32">
        <v>146.18918918918916</v>
      </c>
      <c r="G235" s="39">
        <v>8.3333333333333321</v>
      </c>
      <c r="H235" s="32">
        <v>62.769230769230766</v>
      </c>
      <c r="I235" s="39">
        <v>9.0909090909090917</v>
      </c>
      <c r="J235" s="32">
        <v>32.272727272727273</v>
      </c>
      <c r="K235" s="39">
        <v>1.8867924528301887</v>
      </c>
      <c r="L235" s="32"/>
      <c r="M235" s="39"/>
      <c r="N235" s="32"/>
      <c r="O235" s="39"/>
      <c r="P235" s="32"/>
      <c r="Q235" s="39"/>
      <c r="R235" s="32"/>
      <c r="S235" s="39"/>
      <c r="T235" s="32"/>
      <c r="U235" s="39"/>
      <c r="V235" s="32">
        <v>241.23114723114722</v>
      </c>
      <c r="W235" s="39">
        <v>5.3042280642927855</v>
      </c>
    </row>
    <row r="236" spans="1:23" ht="25.5" customHeight="1" x14ac:dyDescent="0.15">
      <c r="A236" s="66"/>
      <c r="B236" s="19"/>
      <c r="C236" s="60" t="s">
        <v>47</v>
      </c>
      <c r="D236" s="33">
        <v>148.44444444444446</v>
      </c>
      <c r="E236" s="41">
        <v>100</v>
      </c>
      <c r="F236" s="33">
        <v>1754.27027027027</v>
      </c>
      <c r="G236" s="41">
        <v>100</v>
      </c>
      <c r="H236" s="33">
        <v>690.46153846153834</v>
      </c>
      <c r="I236" s="41">
        <v>100.00000000000001</v>
      </c>
      <c r="J236" s="33">
        <v>1710.4545454545455</v>
      </c>
      <c r="K236" s="41">
        <v>100</v>
      </c>
      <c r="L236" s="33">
        <v>132.78571428571428</v>
      </c>
      <c r="M236" s="41">
        <v>99.999999999999986</v>
      </c>
      <c r="N236" s="33">
        <v>90.486486486486484</v>
      </c>
      <c r="O236" s="41">
        <v>100</v>
      </c>
      <c r="P236" s="33">
        <v>15.999999999999998</v>
      </c>
      <c r="Q236" s="41">
        <v>100.00000000000001</v>
      </c>
      <c r="R236" s="33">
        <v>2</v>
      </c>
      <c r="S236" s="41">
        <v>100</v>
      </c>
      <c r="T236" s="33">
        <v>3</v>
      </c>
      <c r="U236" s="41">
        <v>100</v>
      </c>
      <c r="V236" s="33">
        <v>4547.9029994029988</v>
      </c>
      <c r="W236" s="41">
        <v>100</v>
      </c>
    </row>
    <row r="237" spans="1:23" ht="25.5" customHeight="1" x14ac:dyDescent="0.15">
      <c r="A237" s="25"/>
      <c r="B237" s="112" t="s">
        <v>103</v>
      </c>
      <c r="C237" s="57" t="s">
        <v>94</v>
      </c>
      <c r="D237" s="30">
        <v>1.7142857142857142</v>
      </c>
      <c r="E237" s="35">
        <v>8.3333333333333339</v>
      </c>
      <c r="F237" s="30">
        <v>41.300000000000004</v>
      </c>
      <c r="G237" s="35">
        <v>38.888888888888893</v>
      </c>
      <c r="H237" s="30">
        <v>11.04</v>
      </c>
      <c r="I237" s="35">
        <v>18.18181818181818</v>
      </c>
      <c r="J237" s="30">
        <v>35.365853658536587</v>
      </c>
      <c r="K237" s="35">
        <v>27.027027027027025</v>
      </c>
      <c r="L237" s="30">
        <v>10.8</v>
      </c>
      <c r="M237" s="35">
        <v>60.000000000000007</v>
      </c>
      <c r="N237" s="30"/>
      <c r="O237" s="35"/>
      <c r="P237" s="30"/>
      <c r="Q237" s="35"/>
      <c r="R237" s="30"/>
      <c r="S237" s="35"/>
      <c r="T237" s="30"/>
      <c r="U237" s="35"/>
      <c r="V237" s="30">
        <v>100.2201393728223</v>
      </c>
      <c r="W237" s="35">
        <v>29.189332579933996</v>
      </c>
    </row>
    <row r="238" spans="1:23" ht="25.5" customHeight="1" x14ac:dyDescent="0.15">
      <c r="A238" s="26"/>
      <c r="B238" s="111"/>
      <c r="C238" s="58" t="s">
        <v>95</v>
      </c>
      <c r="D238" s="31"/>
      <c r="E238" s="37"/>
      <c r="F238" s="31">
        <v>5.9</v>
      </c>
      <c r="G238" s="37">
        <v>5.5555555555555562</v>
      </c>
      <c r="H238" s="31">
        <v>5.52</v>
      </c>
      <c r="I238" s="37">
        <v>9.0909090909090899</v>
      </c>
      <c r="J238" s="31">
        <v>38.902439024390247</v>
      </c>
      <c r="K238" s="37">
        <v>29.729729729729726</v>
      </c>
      <c r="L238" s="31"/>
      <c r="M238" s="37"/>
      <c r="N238" s="31"/>
      <c r="O238" s="37"/>
      <c r="P238" s="31"/>
      <c r="Q238" s="37"/>
      <c r="R238" s="31"/>
      <c r="S238" s="37"/>
      <c r="T238" s="31"/>
      <c r="U238" s="37"/>
      <c r="V238" s="31">
        <v>50.322439024390249</v>
      </c>
      <c r="W238" s="37">
        <v>14.656519319456333</v>
      </c>
    </row>
    <row r="239" spans="1:23" ht="25.5" customHeight="1" x14ac:dyDescent="0.15">
      <c r="A239" s="26"/>
      <c r="B239" s="111"/>
      <c r="C239" s="58" t="s">
        <v>96</v>
      </c>
      <c r="D239" s="31">
        <v>3.4285714285714284</v>
      </c>
      <c r="E239" s="37">
        <v>16.666666666666668</v>
      </c>
      <c r="F239" s="31">
        <v>11.8</v>
      </c>
      <c r="G239" s="37">
        <v>11.111111111111112</v>
      </c>
      <c r="H239" s="31">
        <v>8.2799999999999994</v>
      </c>
      <c r="I239" s="37">
        <v>13.636363636363635</v>
      </c>
      <c r="J239" s="31">
        <v>7.0731707317073171</v>
      </c>
      <c r="K239" s="37">
        <v>5.4054054054054044</v>
      </c>
      <c r="L239" s="31">
        <v>3.6</v>
      </c>
      <c r="M239" s="37">
        <v>20</v>
      </c>
      <c r="N239" s="31"/>
      <c r="O239" s="37"/>
      <c r="P239" s="31"/>
      <c r="Q239" s="37"/>
      <c r="R239" s="31"/>
      <c r="S239" s="37"/>
      <c r="T239" s="31"/>
      <c r="U239" s="37"/>
      <c r="V239" s="31">
        <v>34.181742160278745</v>
      </c>
      <c r="W239" s="37">
        <v>9.9555064114039311</v>
      </c>
    </row>
    <row r="240" spans="1:23" ht="25.5" customHeight="1" x14ac:dyDescent="0.15">
      <c r="A240" s="26"/>
      <c r="B240" s="111"/>
      <c r="C240" s="58" t="s">
        <v>97</v>
      </c>
      <c r="D240" s="31">
        <v>3.4285714285714284</v>
      </c>
      <c r="E240" s="37">
        <v>16.666666666666668</v>
      </c>
      <c r="F240" s="31">
        <v>35.400000000000006</v>
      </c>
      <c r="G240" s="37">
        <v>33.333333333333336</v>
      </c>
      <c r="H240" s="31">
        <v>19.32</v>
      </c>
      <c r="I240" s="37">
        <v>31.818181818181817</v>
      </c>
      <c r="J240" s="31">
        <v>38.902439024390247</v>
      </c>
      <c r="K240" s="37">
        <v>29.729729729729726</v>
      </c>
      <c r="L240" s="31">
        <v>3.6</v>
      </c>
      <c r="M240" s="37">
        <v>20</v>
      </c>
      <c r="N240" s="31">
        <v>7</v>
      </c>
      <c r="O240" s="37">
        <v>100</v>
      </c>
      <c r="P240" s="31"/>
      <c r="Q240" s="37"/>
      <c r="R240" s="31"/>
      <c r="S240" s="37"/>
      <c r="T240" s="31"/>
      <c r="U240" s="37"/>
      <c r="V240" s="31">
        <v>107.65101045296169</v>
      </c>
      <c r="W240" s="37">
        <v>31.353589870675918</v>
      </c>
    </row>
    <row r="241" spans="1:23" ht="25.5" customHeight="1" x14ac:dyDescent="0.15">
      <c r="A241" s="26"/>
      <c r="B241" s="111"/>
      <c r="C241" s="58" t="s">
        <v>98</v>
      </c>
      <c r="D241" s="31">
        <v>3.4285714285714284</v>
      </c>
      <c r="E241" s="37">
        <v>16.666666666666668</v>
      </c>
      <c r="F241" s="31"/>
      <c r="G241" s="37"/>
      <c r="H241" s="31">
        <v>11.04</v>
      </c>
      <c r="I241" s="37">
        <v>18.18181818181818</v>
      </c>
      <c r="J241" s="31">
        <v>7.0731707317073171</v>
      </c>
      <c r="K241" s="37">
        <v>5.4054054054054044</v>
      </c>
      <c r="L241" s="31"/>
      <c r="M241" s="37"/>
      <c r="N241" s="31"/>
      <c r="O241" s="37"/>
      <c r="P241" s="31"/>
      <c r="Q241" s="37"/>
      <c r="R241" s="31"/>
      <c r="S241" s="37"/>
      <c r="T241" s="31"/>
      <c r="U241" s="37"/>
      <c r="V241" s="31">
        <v>21.541742160278744</v>
      </c>
      <c r="W241" s="37">
        <v>6.2740790444168661</v>
      </c>
    </row>
    <row r="242" spans="1:23" ht="25.5" customHeight="1" x14ac:dyDescent="0.15">
      <c r="A242" s="26"/>
      <c r="B242" s="111"/>
      <c r="C242" s="59" t="s">
        <v>99</v>
      </c>
      <c r="D242" s="32">
        <v>8.5714285714285712</v>
      </c>
      <c r="E242" s="39">
        <v>41.666666666666671</v>
      </c>
      <c r="F242" s="32">
        <v>11.8</v>
      </c>
      <c r="G242" s="39">
        <v>11.111111111111112</v>
      </c>
      <c r="H242" s="32">
        <v>5.52</v>
      </c>
      <c r="I242" s="39">
        <v>9.0909090909090899</v>
      </c>
      <c r="J242" s="32">
        <v>3.5365853658536586</v>
      </c>
      <c r="K242" s="39">
        <v>2.7027027027027022</v>
      </c>
      <c r="L242" s="32"/>
      <c r="M242" s="39"/>
      <c r="N242" s="32"/>
      <c r="O242" s="39"/>
      <c r="P242" s="32"/>
      <c r="Q242" s="39"/>
      <c r="R242" s="32"/>
      <c r="S242" s="39"/>
      <c r="T242" s="32"/>
      <c r="U242" s="39"/>
      <c r="V242" s="32">
        <v>29.42801393728223</v>
      </c>
      <c r="W242" s="39">
        <v>8.5709727741129385</v>
      </c>
    </row>
    <row r="243" spans="1:23" ht="25.5" customHeight="1" x14ac:dyDescent="0.15">
      <c r="A243" s="26"/>
      <c r="B243" s="19"/>
      <c r="C243" s="60" t="s">
        <v>47</v>
      </c>
      <c r="D243" s="33">
        <v>20.571428571428569</v>
      </c>
      <c r="E243" s="41">
        <v>100.00000000000001</v>
      </c>
      <c r="F243" s="33">
        <v>106.2</v>
      </c>
      <c r="G243" s="41">
        <v>100.00000000000001</v>
      </c>
      <c r="H243" s="33">
        <v>60.72</v>
      </c>
      <c r="I243" s="41">
        <v>100</v>
      </c>
      <c r="J243" s="33">
        <v>130.85365853658539</v>
      </c>
      <c r="K243" s="41">
        <v>99.999999999999986</v>
      </c>
      <c r="L243" s="33">
        <v>18</v>
      </c>
      <c r="M243" s="41">
        <v>100</v>
      </c>
      <c r="N243" s="33">
        <v>7</v>
      </c>
      <c r="O243" s="41">
        <v>100</v>
      </c>
      <c r="P243" s="33"/>
      <c r="Q243" s="41"/>
      <c r="R243" s="33"/>
      <c r="S243" s="41"/>
      <c r="T243" s="33"/>
      <c r="U243" s="41"/>
      <c r="V243" s="33">
        <v>343.34508710801401</v>
      </c>
      <c r="W243" s="41">
        <v>99.999999999999972</v>
      </c>
    </row>
    <row r="244" spans="1:23" ht="25.5" customHeight="1" x14ac:dyDescent="0.15">
      <c r="A244" s="20"/>
      <c r="B244" s="112" t="s">
        <v>104</v>
      </c>
      <c r="C244" s="57" t="s">
        <v>94</v>
      </c>
      <c r="D244" s="30">
        <v>105</v>
      </c>
      <c r="E244" s="35">
        <v>100</v>
      </c>
      <c r="F244" s="30">
        <v>99.333333333333329</v>
      </c>
      <c r="G244" s="35">
        <v>33.333333333333329</v>
      </c>
      <c r="H244" s="30"/>
      <c r="I244" s="35"/>
      <c r="J244" s="30">
        <v>140</v>
      </c>
      <c r="K244" s="35">
        <v>44.444444444444443</v>
      </c>
      <c r="L244" s="30"/>
      <c r="M244" s="35"/>
      <c r="N244" s="30">
        <v>4</v>
      </c>
      <c r="O244" s="35">
        <v>33.333333333333329</v>
      </c>
      <c r="P244" s="30"/>
      <c r="Q244" s="35"/>
      <c r="R244" s="30"/>
      <c r="S244" s="35"/>
      <c r="T244" s="30"/>
      <c r="U244" s="35"/>
      <c r="V244" s="30">
        <v>348.33333333333331</v>
      </c>
      <c r="W244" s="35">
        <v>40.038314176245208</v>
      </c>
    </row>
    <row r="245" spans="1:23" ht="25.5" customHeight="1" x14ac:dyDescent="0.15">
      <c r="A245" s="20"/>
      <c r="B245" s="111"/>
      <c r="C245" s="58" t="s">
        <v>95</v>
      </c>
      <c r="D245" s="31"/>
      <c r="E245" s="37"/>
      <c r="F245" s="31">
        <v>99.333333333333329</v>
      </c>
      <c r="G245" s="37">
        <v>33.333333333333329</v>
      </c>
      <c r="H245" s="31">
        <v>113</v>
      </c>
      <c r="I245" s="37">
        <v>100</v>
      </c>
      <c r="J245" s="31">
        <v>140</v>
      </c>
      <c r="K245" s="37">
        <v>44.444444444444443</v>
      </c>
      <c r="L245" s="31">
        <v>17.333333333333332</v>
      </c>
      <c r="M245" s="37">
        <v>66.666666666666657</v>
      </c>
      <c r="N245" s="31"/>
      <c r="O245" s="37"/>
      <c r="P245" s="31">
        <v>1</v>
      </c>
      <c r="Q245" s="37">
        <v>100</v>
      </c>
      <c r="R245" s="31"/>
      <c r="S245" s="37"/>
      <c r="T245" s="31"/>
      <c r="U245" s="37"/>
      <c r="V245" s="31">
        <v>370.66666666666663</v>
      </c>
      <c r="W245" s="37">
        <v>42.605363984674327</v>
      </c>
    </row>
    <row r="246" spans="1:23" ht="25.5" customHeight="1" x14ac:dyDescent="0.15">
      <c r="A246" s="20"/>
      <c r="B246" s="111"/>
      <c r="C246" s="58" t="s">
        <v>96</v>
      </c>
      <c r="D246" s="31"/>
      <c r="E246" s="37"/>
      <c r="F246" s="31"/>
      <c r="G246" s="37"/>
      <c r="H246" s="31"/>
      <c r="I246" s="37"/>
      <c r="J246" s="31"/>
      <c r="K246" s="37"/>
      <c r="L246" s="31"/>
      <c r="M246" s="37"/>
      <c r="N246" s="31">
        <v>4</v>
      </c>
      <c r="O246" s="37">
        <v>33.333333333333329</v>
      </c>
      <c r="P246" s="31"/>
      <c r="Q246" s="37"/>
      <c r="R246" s="31"/>
      <c r="S246" s="37"/>
      <c r="T246" s="31"/>
      <c r="U246" s="37"/>
      <c r="V246" s="31">
        <v>4</v>
      </c>
      <c r="W246" s="37">
        <v>0.45977011494252873</v>
      </c>
    </row>
    <row r="247" spans="1:23" ht="25.5" customHeight="1" x14ac:dyDescent="0.15">
      <c r="A247" s="20"/>
      <c r="B247" s="111"/>
      <c r="C247" s="58" t="s">
        <v>97</v>
      </c>
      <c r="D247" s="31"/>
      <c r="E247" s="37"/>
      <c r="F247" s="31">
        <v>99.333333333333329</v>
      </c>
      <c r="G247" s="37">
        <v>33.333333333333329</v>
      </c>
      <c r="H247" s="31"/>
      <c r="I247" s="37"/>
      <c r="J247" s="31"/>
      <c r="K247" s="37"/>
      <c r="L247" s="31">
        <v>8.6666666666666661</v>
      </c>
      <c r="M247" s="37">
        <v>33.333333333333329</v>
      </c>
      <c r="N247" s="31">
        <v>4</v>
      </c>
      <c r="O247" s="37">
        <v>33.333333333333329</v>
      </c>
      <c r="P247" s="31"/>
      <c r="Q247" s="37"/>
      <c r="R247" s="31"/>
      <c r="S247" s="37"/>
      <c r="T247" s="31"/>
      <c r="U247" s="37"/>
      <c r="V247" s="31">
        <v>112</v>
      </c>
      <c r="W247" s="37">
        <v>12.873563218390805</v>
      </c>
    </row>
    <row r="248" spans="1:23" ht="25.5" customHeight="1" x14ac:dyDescent="0.15">
      <c r="A248" s="20"/>
      <c r="B248" s="111"/>
      <c r="C248" s="58" t="s">
        <v>98</v>
      </c>
      <c r="D248" s="31"/>
      <c r="E248" s="37"/>
      <c r="F248" s="31"/>
      <c r="G248" s="37"/>
      <c r="H248" s="31"/>
      <c r="I248" s="37"/>
      <c r="J248" s="31"/>
      <c r="K248" s="37"/>
      <c r="L248" s="31"/>
      <c r="M248" s="37"/>
      <c r="N248" s="31"/>
      <c r="O248" s="37"/>
      <c r="P248" s="31"/>
      <c r="Q248" s="37"/>
      <c r="R248" s="31"/>
      <c r="S248" s="37"/>
      <c r="T248" s="31"/>
      <c r="U248" s="37"/>
      <c r="V248" s="31"/>
      <c r="W248" s="37"/>
    </row>
    <row r="249" spans="1:23" ht="25.5" customHeight="1" x14ac:dyDescent="0.15">
      <c r="A249" s="20"/>
      <c r="B249" s="111"/>
      <c r="C249" s="59" t="s">
        <v>99</v>
      </c>
      <c r="D249" s="32"/>
      <c r="E249" s="39"/>
      <c r="F249" s="32"/>
      <c r="G249" s="39"/>
      <c r="H249" s="32"/>
      <c r="I249" s="39"/>
      <c r="J249" s="32">
        <v>35</v>
      </c>
      <c r="K249" s="39">
        <v>11.111111111111111</v>
      </c>
      <c r="L249" s="32"/>
      <c r="M249" s="39"/>
      <c r="N249" s="32"/>
      <c r="O249" s="39"/>
      <c r="P249" s="32"/>
      <c r="Q249" s="39"/>
      <c r="R249" s="32"/>
      <c r="S249" s="39"/>
      <c r="T249" s="32"/>
      <c r="U249" s="39"/>
      <c r="V249" s="32">
        <v>35</v>
      </c>
      <c r="W249" s="39">
        <v>4.0229885057471266</v>
      </c>
    </row>
    <row r="250" spans="1:23" ht="25.5" customHeight="1" x14ac:dyDescent="0.15">
      <c r="A250" s="20"/>
      <c r="B250" s="19"/>
      <c r="C250" s="60" t="s">
        <v>47</v>
      </c>
      <c r="D250" s="33">
        <v>105</v>
      </c>
      <c r="E250" s="41">
        <v>100</v>
      </c>
      <c r="F250" s="33">
        <v>298</v>
      </c>
      <c r="G250" s="41">
        <v>99.999999999999986</v>
      </c>
      <c r="H250" s="33">
        <v>113</v>
      </c>
      <c r="I250" s="41">
        <v>100</v>
      </c>
      <c r="J250" s="33">
        <v>315</v>
      </c>
      <c r="K250" s="41">
        <v>100</v>
      </c>
      <c r="L250" s="33">
        <v>26</v>
      </c>
      <c r="M250" s="41">
        <v>99.999999999999986</v>
      </c>
      <c r="N250" s="33">
        <v>12</v>
      </c>
      <c r="O250" s="41">
        <v>99.999999999999986</v>
      </c>
      <c r="P250" s="33">
        <v>1</v>
      </c>
      <c r="Q250" s="41">
        <v>100</v>
      </c>
      <c r="R250" s="33"/>
      <c r="S250" s="41"/>
      <c r="T250" s="33"/>
      <c r="U250" s="41"/>
      <c r="V250" s="33">
        <v>870</v>
      </c>
      <c r="W250" s="41">
        <v>99.999999999999986</v>
      </c>
    </row>
    <row r="251" spans="1:23" ht="25.5" customHeight="1" x14ac:dyDescent="0.15">
      <c r="A251" s="21"/>
      <c r="B251" s="114" t="s">
        <v>1</v>
      </c>
      <c r="C251" s="57" t="s">
        <v>94</v>
      </c>
      <c r="D251" s="30">
        <v>1063.7460317460316</v>
      </c>
      <c r="E251" s="35">
        <v>13.759120940488556</v>
      </c>
      <c r="F251" s="30">
        <v>3342.7938886427414</v>
      </c>
      <c r="G251" s="35">
        <v>16.25630428963234</v>
      </c>
      <c r="H251" s="30">
        <v>2752.319331404693</v>
      </c>
      <c r="I251" s="35">
        <v>24.34500719472102</v>
      </c>
      <c r="J251" s="30">
        <v>3650.1253719180545</v>
      </c>
      <c r="K251" s="35">
        <v>20.023761912198918</v>
      </c>
      <c r="L251" s="30">
        <v>368.13388248680104</v>
      </c>
      <c r="M251" s="35">
        <v>17.757944309882774</v>
      </c>
      <c r="N251" s="30">
        <v>121.78240372725666</v>
      </c>
      <c r="O251" s="35">
        <v>15.682468653422186</v>
      </c>
      <c r="P251" s="30">
        <v>24.021739130434781</v>
      </c>
      <c r="Q251" s="35">
        <v>16.033081834010449</v>
      </c>
      <c r="R251" s="30"/>
      <c r="S251" s="35"/>
      <c r="T251" s="30">
        <v>3.75</v>
      </c>
      <c r="U251" s="35">
        <v>8.720930232558139</v>
      </c>
      <c r="V251" s="30">
        <v>11326.672649056012</v>
      </c>
      <c r="W251" s="35">
        <v>18.598927086533035</v>
      </c>
    </row>
    <row r="252" spans="1:23" ht="25.5" customHeight="1" x14ac:dyDescent="0.15">
      <c r="A252" s="22"/>
      <c r="B252" s="115"/>
      <c r="C252" s="58" t="s">
        <v>95</v>
      </c>
      <c r="D252" s="31">
        <v>300.33333333333337</v>
      </c>
      <c r="E252" s="37">
        <v>3.8846891386382962</v>
      </c>
      <c r="F252" s="31">
        <v>7560.3566622360049</v>
      </c>
      <c r="G252" s="37">
        <v>36.766687547511196</v>
      </c>
      <c r="H252" s="31">
        <v>3774.4603852335381</v>
      </c>
      <c r="I252" s="37">
        <v>33.38612063877148</v>
      </c>
      <c r="J252" s="31">
        <v>7164.0200380919896</v>
      </c>
      <c r="K252" s="37">
        <v>39.30019299627407</v>
      </c>
      <c r="L252" s="31">
        <v>1085.4501108006177</v>
      </c>
      <c r="M252" s="37">
        <v>52.359653744842539</v>
      </c>
      <c r="N252" s="31">
        <v>404.8114235559089</v>
      </c>
      <c r="O252" s="37">
        <v>52.129390340173423</v>
      </c>
      <c r="P252" s="31">
        <v>94.442028985507235</v>
      </c>
      <c r="Q252" s="37">
        <v>63.034436061133682</v>
      </c>
      <c r="R252" s="31">
        <v>19.083333333333336</v>
      </c>
      <c r="S252" s="37">
        <v>67.089843750000014</v>
      </c>
      <c r="T252" s="31">
        <v>39.25</v>
      </c>
      <c r="U252" s="37">
        <v>91.279069767441854</v>
      </c>
      <c r="V252" s="31">
        <v>20442.207315570231</v>
      </c>
      <c r="W252" s="37">
        <v>33.567062025207363</v>
      </c>
    </row>
    <row r="253" spans="1:23" ht="25.5" customHeight="1" x14ac:dyDescent="0.15">
      <c r="A253" s="22"/>
      <c r="B253" s="115"/>
      <c r="C253" s="58" t="s">
        <v>96</v>
      </c>
      <c r="D253" s="31">
        <v>842.5238095238094</v>
      </c>
      <c r="E253" s="37">
        <v>10.897701748838966</v>
      </c>
      <c r="F253" s="31">
        <v>2362.1795776103977</v>
      </c>
      <c r="G253" s="37">
        <v>11.487489590924586</v>
      </c>
      <c r="H253" s="31">
        <v>1464.8859144969463</v>
      </c>
      <c r="I253" s="37">
        <v>12.957311210568212</v>
      </c>
      <c r="J253" s="31">
        <v>2695.7164302499668</v>
      </c>
      <c r="K253" s="37">
        <v>14.788090402978064</v>
      </c>
      <c r="L253" s="31">
        <v>237.75394531672961</v>
      </c>
      <c r="M253" s="37">
        <v>11.468711578160084</v>
      </c>
      <c r="N253" s="31">
        <v>130.68007529588414</v>
      </c>
      <c r="O253" s="37">
        <v>16.828261897706913</v>
      </c>
      <c r="P253" s="31">
        <v>16.362318840579711</v>
      </c>
      <c r="Q253" s="37">
        <v>10.920874443799576</v>
      </c>
      <c r="R253" s="31">
        <v>2.9444444444444446</v>
      </c>
      <c r="S253" s="37">
        <v>10.351562500000002</v>
      </c>
      <c r="T253" s="31"/>
      <c r="U253" s="37"/>
      <c r="V253" s="31">
        <v>7753.0465157787585</v>
      </c>
      <c r="W253" s="37">
        <v>12.730865569553288</v>
      </c>
    </row>
    <row r="254" spans="1:23" ht="25.5" customHeight="1" x14ac:dyDescent="0.15">
      <c r="A254" s="22"/>
      <c r="B254" s="115"/>
      <c r="C254" s="58" t="s">
        <v>97</v>
      </c>
      <c r="D254" s="31">
        <v>1955.6190476190475</v>
      </c>
      <c r="E254" s="37">
        <v>25.295134540288171</v>
      </c>
      <c r="F254" s="31">
        <v>4382.4859193619841</v>
      </c>
      <c r="G254" s="37">
        <v>21.312419198870803</v>
      </c>
      <c r="H254" s="31">
        <v>1629.2246064831986</v>
      </c>
      <c r="I254" s="37">
        <v>14.410931287688575</v>
      </c>
      <c r="J254" s="31">
        <v>3774.4693646913156</v>
      </c>
      <c r="K254" s="37">
        <v>20.705884922454757</v>
      </c>
      <c r="L254" s="31">
        <v>341.40522545800707</v>
      </c>
      <c r="M254" s="37">
        <v>16.468614461217467</v>
      </c>
      <c r="N254" s="31">
        <v>114.2634417505741</v>
      </c>
      <c r="O254" s="37">
        <v>14.714218053198517</v>
      </c>
      <c r="P254" s="31">
        <v>15</v>
      </c>
      <c r="Q254" s="37">
        <v>10.011607661056299</v>
      </c>
      <c r="R254" s="31">
        <v>6.4166666666666661</v>
      </c>
      <c r="S254" s="37">
        <v>22.55859375</v>
      </c>
      <c r="T254" s="31"/>
      <c r="U254" s="37"/>
      <c r="V254" s="31">
        <v>12218.884272030793</v>
      </c>
      <c r="W254" s="37">
        <v>20.063980367016796</v>
      </c>
    </row>
    <row r="255" spans="1:23" ht="25.5" customHeight="1" x14ac:dyDescent="0.15">
      <c r="A255" s="22"/>
      <c r="B255" s="115"/>
      <c r="C255" s="58" t="s">
        <v>98</v>
      </c>
      <c r="D255" s="31">
        <v>1306.7936507936508</v>
      </c>
      <c r="E255" s="37">
        <v>16.902842735892058</v>
      </c>
      <c r="F255" s="31">
        <v>1831.1198966179293</v>
      </c>
      <c r="G255" s="37">
        <v>8.9048990819794209</v>
      </c>
      <c r="H255" s="31">
        <v>957.2965091610414</v>
      </c>
      <c r="I255" s="37">
        <v>8.4675459482793958</v>
      </c>
      <c r="J255" s="31">
        <v>376.19752970606629</v>
      </c>
      <c r="K255" s="37">
        <v>2.0637345294343397</v>
      </c>
      <c r="L255" s="31">
        <v>32.065947970442352</v>
      </c>
      <c r="M255" s="37">
        <v>1.5467886695355455</v>
      </c>
      <c r="N255" s="31">
        <v>5.0138888888888893</v>
      </c>
      <c r="O255" s="37">
        <v>0.64566105549896646</v>
      </c>
      <c r="P255" s="31"/>
      <c r="Q255" s="37"/>
      <c r="R255" s="31"/>
      <c r="S255" s="37"/>
      <c r="T255" s="31"/>
      <c r="U255" s="37"/>
      <c r="V255" s="31">
        <v>4508.487423138019</v>
      </c>
      <c r="W255" s="37">
        <v>7.4031475484094358</v>
      </c>
    </row>
    <row r="256" spans="1:23" ht="25.5" customHeight="1" x14ac:dyDescent="0.15">
      <c r="A256" s="22"/>
      <c r="B256" s="115"/>
      <c r="C256" s="59" t="s">
        <v>99</v>
      </c>
      <c r="D256" s="32">
        <v>2262.1904761904761</v>
      </c>
      <c r="E256" s="39">
        <v>29.260510895853955</v>
      </c>
      <c r="F256" s="32">
        <v>1084.125801211047</v>
      </c>
      <c r="G256" s="39">
        <v>5.2722002910816554</v>
      </c>
      <c r="H256" s="32">
        <v>727.29083796948782</v>
      </c>
      <c r="I256" s="39">
        <v>6.4330837199713127</v>
      </c>
      <c r="J256" s="32">
        <v>568.44036676963503</v>
      </c>
      <c r="K256" s="39">
        <v>3.1183352366598478</v>
      </c>
      <c r="L256" s="32">
        <v>8.2567567567567561</v>
      </c>
      <c r="M256" s="39">
        <v>0.39828723636160213</v>
      </c>
      <c r="N256" s="32"/>
      <c r="O256" s="39"/>
      <c r="P256" s="32"/>
      <c r="Q256" s="39"/>
      <c r="R256" s="32"/>
      <c r="S256" s="39"/>
      <c r="T256" s="32"/>
      <c r="U256" s="39"/>
      <c r="V256" s="32">
        <v>4650.3042388974027</v>
      </c>
      <c r="W256" s="39">
        <v>7.6360174032800874</v>
      </c>
    </row>
    <row r="257" spans="1:23" ht="25.5" customHeight="1" x14ac:dyDescent="0.15">
      <c r="A257" s="23"/>
      <c r="B257" s="24"/>
      <c r="C257" s="68" t="s">
        <v>47</v>
      </c>
      <c r="D257" s="99">
        <v>7731.2063492063489</v>
      </c>
      <c r="E257" s="79">
        <v>100</v>
      </c>
      <c r="F257" s="89">
        <v>20563.061745680105</v>
      </c>
      <c r="G257" s="79">
        <v>100</v>
      </c>
      <c r="H257" s="89">
        <v>11305.477584748905</v>
      </c>
      <c r="I257" s="79">
        <v>99.999999999999986</v>
      </c>
      <c r="J257" s="89">
        <v>18228.969101427028</v>
      </c>
      <c r="K257" s="79">
        <v>100</v>
      </c>
      <c r="L257" s="89">
        <v>2073.0658687893542</v>
      </c>
      <c r="M257" s="79">
        <v>100</v>
      </c>
      <c r="N257" s="89">
        <v>776.55123321851272</v>
      </c>
      <c r="O257" s="79">
        <v>100</v>
      </c>
      <c r="P257" s="89">
        <v>149.82608695652172</v>
      </c>
      <c r="Q257" s="79">
        <v>100.00000000000001</v>
      </c>
      <c r="R257" s="89">
        <v>28.444444444444443</v>
      </c>
      <c r="S257" s="79">
        <v>100.00000000000001</v>
      </c>
      <c r="T257" s="89">
        <v>43</v>
      </c>
      <c r="U257" s="79">
        <v>100</v>
      </c>
      <c r="V257" s="89">
        <v>60899.602414471214</v>
      </c>
      <c r="W257" s="79">
        <v>100.00000000000001</v>
      </c>
    </row>
    <row r="258" spans="1:23" ht="25.5" customHeight="1" x14ac:dyDescent="0.15">
      <c r="A258" s="161" t="s">
        <v>30</v>
      </c>
      <c r="B258" s="162"/>
      <c r="C258" s="57" t="s">
        <v>94</v>
      </c>
      <c r="D258" s="34">
        <v>6420.051068921699</v>
      </c>
      <c r="E258" s="35">
        <v>17.985701511564891</v>
      </c>
      <c r="F258" s="30">
        <v>12725.340335906816</v>
      </c>
      <c r="G258" s="35">
        <v>18.451947603776123</v>
      </c>
      <c r="H258" s="30">
        <v>9580.3846176997286</v>
      </c>
      <c r="I258" s="35">
        <v>21.742499152572158</v>
      </c>
      <c r="J258" s="30">
        <v>14826.939600543788</v>
      </c>
      <c r="K258" s="35">
        <v>21.356429970526609</v>
      </c>
      <c r="L258" s="30">
        <v>2759.8075327293504</v>
      </c>
      <c r="M258" s="35">
        <v>24.237239469330309</v>
      </c>
      <c r="N258" s="30">
        <v>1055.9165918256476</v>
      </c>
      <c r="O258" s="35">
        <v>23.415959780492056</v>
      </c>
      <c r="P258" s="30">
        <v>209.57679865424427</v>
      </c>
      <c r="Q258" s="35">
        <v>27.036830955665508</v>
      </c>
      <c r="R258" s="30">
        <v>30.661403508771929</v>
      </c>
      <c r="S258" s="35">
        <v>23.777799949207264</v>
      </c>
      <c r="T258" s="30">
        <v>77.05</v>
      </c>
      <c r="U258" s="35">
        <v>34.959165154264973</v>
      </c>
      <c r="V258" s="30">
        <v>47685.727949790038</v>
      </c>
      <c r="W258" s="35">
        <v>20.277160895657548</v>
      </c>
    </row>
    <row r="259" spans="1:23" ht="25.5" customHeight="1" x14ac:dyDescent="0.15">
      <c r="A259" s="161"/>
      <c r="B259" s="162"/>
      <c r="C259" s="58" t="s">
        <v>95</v>
      </c>
      <c r="D259" s="77">
        <v>1407.9244372724261</v>
      </c>
      <c r="E259" s="78">
        <v>3.9442846182644069</v>
      </c>
      <c r="F259" s="77">
        <v>18186.916757157665</v>
      </c>
      <c r="G259" s="78">
        <v>26.371321019242295</v>
      </c>
      <c r="H259" s="77">
        <v>10968.849687879134</v>
      </c>
      <c r="I259" s="78">
        <v>24.893594000682771</v>
      </c>
      <c r="J259" s="77">
        <v>22363.870605989046</v>
      </c>
      <c r="K259" s="78">
        <v>32.212476029052333</v>
      </c>
      <c r="L259" s="77">
        <v>3140.6111834787371</v>
      </c>
      <c r="M259" s="78">
        <v>27.581541260144078</v>
      </c>
      <c r="N259" s="77">
        <v>1664.1170674963485</v>
      </c>
      <c r="O259" s="78">
        <v>36.903386710831299</v>
      </c>
      <c r="P259" s="77">
        <v>359.00452898550725</v>
      </c>
      <c r="Q259" s="78">
        <v>46.314023426385177</v>
      </c>
      <c r="R259" s="77">
        <v>55.569298245614043</v>
      </c>
      <c r="S259" s="78">
        <v>43.093776076624458</v>
      </c>
      <c r="T259" s="77">
        <v>89.75</v>
      </c>
      <c r="U259" s="78">
        <v>40.721415607985477</v>
      </c>
      <c r="V259" s="77">
        <v>58236.613566504479</v>
      </c>
      <c r="W259" s="78">
        <v>24.763660618741667</v>
      </c>
    </row>
    <row r="260" spans="1:23" ht="25.5" customHeight="1" x14ac:dyDescent="0.15">
      <c r="A260" s="163"/>
      <c r="B260" s="162"/>
      <c r="C260" s="58" t="s">
        <v>96</v>
      </c>
      <c r="D260" s="31">
        <v>2587.4933228720965</v>
      </c>
      <c r="E260" s="37">
        <v>7.2488337037731938</v>
      </c>
      <c r="F260" s="31">
        <v>8375.1070534234314</v>
      </c>
      <c r="G260" s="37">
        <v>12.144039565663418</v>
      </c>
      <c r="H260" s="31">
        <v>6727.722091601162</v>
      </c>
      <c r="I260" s="37">
        <v>15.26843625934726</v>
      </c>
      <c r="J260" s="31">
        <v>11797.926784633579</v>
      </c>
      <c r="K260" s="37">
        <v>16.993499937383323</v>
      </c>
      <c r="L260" s="31">
        <v>2531.7316420643274</v>
      </c>
      <c r="M260" s="37">
        <v>22.234226609313204</v>
      </c>
      <c r="N260" s="31">
        <v>1002.1083441429048</v>
      </c>
      <c r="O260" s="37">
        <v>22.222710452513027</v>
      </c>
      <c r="P260" s="31">
        <v>100.19664423740511</v>
      </c>
      <c r="Q260" s="37">
        <v>12.926047873462052</v>
      </c>
      <c r="R260" s="31">
        <v>22.790058479532163</v>
      </c>
      <c r="S260" s="37">
        <v>17.673602292928923</v>
      </c>
      <c r="T260" s="31">
        <v>16.2</v>
      </c>
      <c r="U260" s="37">
        <v>7.3502722323048992</v>
      </c>
      <c r="V260" s="31">
        <v>33161.275941454442</v>
      </c>
      <c r="W260" s="37">
        <v>14.101001634664783</v>
      </c>
    </row>
    <row r="261" spans="1:23" ht="25.5" customHeight="1" x14ac:dyDescent="0.15">
      <c r="A261" s="163"/>
      <c r="B261" s="162"/>
      <c r="C261" s="58" t="s">
        <v>97</v>
      </c>
      <c r="D261" s="31">
        <v>8729.8098300904658</v>
      </c>
      <c r="E261" s="37">
        <v>24.456464936361257</v>
      </c>
      <c r="F261" s="31">
        <v>15399.432750226188</v>
      </c>
      <c r="G261" s="37">
        <v>22.329424497454823</v>
      </c>
      <c r="H261" s="31">
        <v>9299.6749958044784</v>
      </c>
      <c r="I261" s="37">
        <v>21.105434049267178</v>
      </c>
      <c r="J261" s="31">
        <v>14468.375420345692</v>
      </c>
      <c r="K261" s="37">
        <v>20.839961231147708</v>
      </c>
      <c r="L261" s="31">
        <v>2618.2296487979788</v>
      </c>
      <c r="M261" s="37">
        <v>22.993871214221546</v>
      </c>
      <c r="N261" s="31">
        <v>601.64419549586478</v>
      </c>
      <c r="O261" s="37">
        <v>13.342035150276232</v>
      </c>
      <c r="P261" s="31">
        <v>106.37500000000001</v>
      </c>
      <c r="Q261" s="37">
        <v>13.723097744487255</v>
      </c>
      <c r="R261" s="31">
        <v>19.928947368421053</v>
      </c>
      <c r="S261" s="37">
        <v>15.45482168123934</v>
      </c>
      <c r="T261" s="31">
        <v>37.400000000000006</v>
      </c>
      <c r="U261" s="37">
        <v>16.969147005444647</v>
      </c>
      <c r="V261" s="31">
        <v>51280.87078812909</v>
      </c>
      <c r="W261" s="37">
        <v>21.805905300118148</v>
      </c>
    </row>
    <row r="262" spans="1:23" ht="25.5" customHeight="1" x14ac:dyDescent="0.15">
      <c r="A262" s="163"/>
      <c r="B262" s="162"/>
      <c r="C262" s="58" t="s">
        <v>98</v>
      </c>
      <c r="D262" s="31">
        <v>9036.9627962625473</v>
      </c>
      <c r="E262" s="37">
        <v>25.316950547559163</v>
      </c>
      <c r="F262" s="31">
        <v>7842.0945009564875</v>
      </c>
      <c r="G262" s="37">
        <v>11.371162814970672</v>
      </c>
      <c r="H262" s="31">
        <v>4240.8261669043577</v>
      </c>
      <c r="I262" s="37">
        <v>9.6244736531530535</v>
      </c>
      <c r="J262" s="31">
        <v>2901.2953141111693</v>
      </c>
      <c r="K262" s="37">
        <v>4.1789682745696028</v>
      </c>
      <c r="L262" s="31">
        <v>122.39246933920396</v>
      </c>
      <c r="M262" s="37">
        <v>1.0748777055779812</v>
      </c>
      <c r="N262" s="31">
        <v>117.89784328265975</v>
      </c>
      <c r="O262" s="37">
        <v>2.6144973740211483</v>
      </c>
      <c r="P262" s="31"/>
      <c r="Q262" s="37"/>
      <c r="R262" s="31"/>
      <c r="S262" s="37"/>
      <c r="T262" s="31"/>
      <c r="U262" s="37"/>
      <c r="V262" s="31">
        <v>24261.469090856423</v>
      </c>
      <c r="W262" s="37">
        <v>10.316581783931522</v>
      </c>
    </row>
    <row r="263" spans="1:23" ht="25.5" customHeight="1" x14ac:dyDescent="0.15">
      <c r="A263" s="164"/>
      <c r="B263" s="165"/>
      <c r="C263" s="59" t="s">
        <v>99</v>
      </c>
      <c r="D263" s="32">
        <v>7513.0638669423925</v>
      </c>
      <c r="E263" s="39">
        <v>21.04776468247708</v>
      </c>
      <c r="F263" s="32">
        <v>6435.8629424220617</v>
      </c>
      <c r="G263" s="39">
        <v>9.3321044988926669</v>
      </c>
      <c r="H263" s="32">
        <v>3245.4836432908992</v>
      </c>
      <c r="I263" s="39">
        <v>7.3655628849775736</v>
      </c>
      <c r="J263" s="32">
        <v>3067.7071306800431</v>
      </c>
      <c r="K263" s="39">
        <v>4.4186645573204224</v>
      </c>
      <c r="L263" s="32">
        <v>213.86887860774635</v>
      </c>
      <c r="M263" s="39">
        <v>1.8782437414129007</v>
      </c>
      <c r="N263" s="32">
        <v>67.704433497536954</v>
      </c>
      <c r="O263" s="39">
        <v>1.5014105318662321</v>
      </c>
      <c r="P263" s="32"/>
      <c r="Q263" s="39"/>
      <c r="R263" s="32"/>
      <c r="S263" s="39"/>
      <c r="T263" s="32"/>
      <c r="U263" s="39"/>
      <c r="V263" s="32">
        <v>20543.690895440679</v>
      </c>
      <c r="W263" s="39">
        <v>8.7356897668863187</v>
      </c>
    </row>
    <row r="264" spans="1:23" ht="25.5" customHeight="1" x14ac:dyDescent="0.15">
      <c r="A264" s="23"/>
      <c r="B264" s="24"/>
      <c r="C264" s="7"/>
      <c r="D264" s="33">
        <v>35695.30532236163</v>
      </c>
      <c r="E264" s="41">
        <v>99.999999999999986</v>
      </c>
      <c r="F264" s="33">
        <v>68964.754340092652</v>
      </c>
      <c r="G264" s="41">
        <v>100</v>
      </c>
      <c r="H264" s="33">
        <v>44062.941203179762</v>
      </c>
      <c r="I264" s="41">
        <v>100</v>
      </c>
      <c r="J264" s="33">
        <v>69426.11485630332</v>
      </c>
      <c r="K264" s="41">
        <v>100</v>
      </c>
      <c r="L264" s="33">
        <v>11386.641355017342</v>
      </c>
      <c r="M264" s="41">
        <v>100</v>
      </c>
      <c r="N264" s="33">
        <v>4509.3884757409623</v>
      </c>
      <c r="O264" s="41">
        <v>99.999999999999986</v>
      </c>
      <c r="P264" s="33">
        <v>775.15297187715669</v>
      </c>
      <c r="Q264" s="41">
        <v>100</v>
      </c>
      <c r="R264" s="33">
        <v>128.9497076023392</v>
      </c>
      <c r="S264" s="41">
        <v>99.999999999999986</v>
      </c>
      <c r="T264" s="33">
        <v>220.4</v>
      </c>
      <c r="U264" s="41">
        <v>100</v>
      </c>
      <c r="V264" s="33">
        <v>235169.64823217518</v>
      </c>
      <c r="W264" s="41">
        <v>99.999999999999986</v>
      </c>
    </row>
    <row r="265" spans="1:23" ht="25.5" customHeight="1" x14ac:dyDescent="0.15">
      <c r="N265" s="9" t="s">
        <v>63</v>
      </c>
      <c r="O265" s="27" t="s">
        <v>105</v>
      </c>
    </row>
    <row r="266" spans="1:23" ht="25.5" customHeight="1" x14ac:dyDescent="0.15">
      <c r="N266" s="13"/>
      <c r="O266" s="10"/>
    </row>
  </sheetData>
  <mergeCells count="58">
    <mergeCell ref="V4:W5"/>
    <mergeCell ref="A5:B5"/>
    <mergeCell ref="F5:G5"/>
    <mergeCell ref="H5:I5"/>
    <mergeCell ref="J5:K5"/>
    <mergeCell ref="L5:M5"/>
    <mergeCell ref="N5:O5"/>
    <mergeCell ref="P5:Q5"/>
    <mergeCell ref="A55:A61"/>
    <mergeCell ref="B55:B60"/>
    <mergeCell ref="R5:S5"/>
    <mergeCell ref="T5:U5"/>
    <mergeCell ref="A6:A12"/>
    <mergeCell ref="B6:B11"/>
    <mergeCell ref="A13:A19"/>
    <mergeCell ref="B13:B18"/>
    <mergeCell ref="D4:E5"/>
    <mergeCell ref="F4:U4"/>
    <mergeCell ref="B20:B25"/>
    <mergeCell ref="B27:B32"/>
    <mergeCell ref="B34:B39"/>
    <mergeCell ref="B41:B46"/>
    <mergeCell ref="B48:B53"/>
    <mergeCell ref="A125:A131"/>
    <mergeCell ref="B125:B130"/>
    <mergeCell ref="B62:B67"/>
    <mergeCell ref="B69:B74"/>
    <mergeCell ref="A76:A82"/>
    <mergeCell ref="B76:B81"/>
    <mergeCell ref="B83:B88"/>
    <mergeCell ref="B90:B95"/>
    <mergeCell ref="B97:B102"/>
    <mergeCell ref="B104:B109"/>
    <mergeCell ref="A111:A117"/>
    <mergeCell ref="B111:B116"/>
    <mergeCell ref="B118:B123"/>
    <mergeCell ref="A202:A208"/>
    <mergeCell ref="B202:B207"/>
    <mergeCell ref="B132:B137"/>
    <mergeCell ref="B139:B144"/>
    <mergeCell ref="B146:B151"/>
    <mergeCell ref="B153:B158"/>
    <mergeCell ref="A160:A166"/>
    <mergeCell ref="B160:B165"/>
    <mergeCell ref="B167:B172"/>
    <mergeCell ref="B174:B179"/>
    <mergeCell ref="B181:B186"/>
    <mergeCell ref="B188:B193"/>
    <mergeCell ref="B195:B200"/>
    <mergeCell ref="B244:B249"/>
    <mergeCell ref="B251:B256"/>
    <mergeCell ref="A258:B263"/>
    <mergeCell ref="A209:A215"/>
    <mergeCell ref="B209:B214"/>
    <mergeCell ref="B216:B221"/>
    <mergeCell ref="B223:B228"/>
    <mergeCell ref="B230:B235"/>
    <mergeCell ref="B237:B242"/>
  </mergeCells>
  <phoneticPr fontId="4"/>
  <pageMargins left="0.59055118110236227" right="0.59055118110236227" top="0.98425196850393704" bottom="0.98425196850393704" header="0.51181102362204722" footer="0.51181102362204722"/>
  <pageSetup paperSize="9" scale="49" orientation="portrait" horizontalDpi="1200" verticalDpi="1200" r:id="rId1"/>
  <headerFooter alignWithMargins="0"/>
  <rowBreaks count="5" manualBreakCount="5">
    <brk id="54" max="22" man="1"/>
    <brk id="110" max="22" man="1"/>
    <brk id="159" max="16383" man="1"/>
    <brk id="208" max="22" man="1"/>
    <brk id="257" max="2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67">
    <pageSetUpPr fitToPage="1"/>
  </sheetPr>
  <dimension ref="A1:V134"/>
  <sheetViews>
    <sheetView zoomScale="85" zoomScaleNormal="85" workbookViewId="0"/>
  </sheetViews>
  <sheetFormatPr defaultColWidth="8.875" defaultRowHeight="13.5" x14ac:dyDescent="0.15"/>
  <cols>
    <col min="1" max="1" width="6.5" style="5" customWidth="1"/>
    <col min="2" max="2" width="16.625" style="5" customWidth="1"/>
    <col min="3" max="22" width="7.625" style="5" customWidth="1"/>
    <col min="23" max="16384" width="8.875" style="5"/>
  </cols>
  <sheetData>
    <row r="1" spans="1:22" s="4" customFormat="1" ht="17.25" x14ac:dyDescent="0.15">
      <c r="A1" s="1" t="s">
        <v>106</v>
      </c>
      <c r="C1" s="10"/>
      <c r="D1" s="13"/>
      <c r="E1" s="10"/>
      <c r="F1" s="13"/>
      <c r="G1" s="10"/>
      <c r="H1" s="13"/>
      <c r="I1" s="10"/>
      <c r="J1" s="13"/>
      <c r="K1" s="10"/>
      <c r="L1" s="13"/>
      <c r="M1" s="10"/>
      <c r="N1" s="13"/>
      <c r="O1" s="10"/>
      <c r="P1" s="13"/>
      <c r="Q1" s="10"/>
      <c r="R1" s="13"/>
      <c r="S1" s="10"/>
      <c r="T1" s="13"/>
      <c r="U1" s="13"/>
      <c r="V1" s="13"/>
    </row>
    <row r="2" spans="1:22" s="4" customFormat="1" x14ac:dyDescent="0.15">
      <c r="A2" s="3"/>
      <c r="C2" s="10"/>
      <c r="D2" s="13"/>
      <c r="E2" s="10"/>
      <c r="F2" s="13"/>
      <c r="G2" s="10"/>
      <c r="H2" s="13"/>
      <c r="I2" s="10"/>
      <c r="J2" s="13"/>
      <c r="K2" s="10"/>
      <c r="L2" s="13"/>
      <c r="M2" s="10"/>
      <c r="N2" s="13"/>
      <c r="O2" s="10"/>
      <c r="P2" s="13"/>
      <c r="Q2" s="10"/>
      <c r="R2" s="13"/>
      <c r="S2" s="10"/>
      <c r="T2" s="13"/>
      <c r="U2" s="13"/>
      <c r="V2" s="13"/>
    </row>
    <row r="3" spans="1:22" s="4" customFormat="1" x14ac:dyDescent="0.15">
      <c r="A3" s="3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14" t="s">
        <v>45</v>
      </c>
    </row>
    <row r="4" spans="1:22" s="4" customFormat="1" ht="15.75" customHeight="1" x14ac:dyDescent="0.15">
      <c r="A4" s="28"/>
      <c r="B4" s="6" t="s">
        <v>46</v>
      </c>
      <c r="C4" s="126" t="s">
        <v>107</v>
      </c>
      <c r="D4" s="127"/>
      <c r="E4" s="130" t="s">
        <v>108</v>
      </c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9"/>
      <c r="U4" s="126" t="s">
        <v>109</v>
      </c>
      <c r="V4" s="127"/>
    </row>
    <row r="5" spans="1:22" s="18" customFormat="1" ht="34.5" customHeight="1" x14ac:dyDescent="0.15">
      <c r="A5" s="29" t="s">
        <v>17</v>
      </c>
      <c r="B5" s="17" t="s">
        <v>83</v>
      </c>
      <c r="C5" s="128"/>
      <c r="D5" s="129"/>
      <c r="E5" s="140" t="s">
        <v>18</v>
      </c>
      <c r="F5" s="121"/>
      <c r="G5" s="120" t="s">
        <v>65</v>
      </c>
      <c r="H5" s="121"/>
      <c r="I5" s="120" t="s">
        <v>66</v>
      </c>
      <c r="J5" s="121"/>
      <c r="K5" s="120" t="s">
        <v>110</v>
      </c>
      <c r="L5" s="121"/>
      <c r="M5" s="120" t="s">
        <v>111</v>
      </c>
      <c r="N5" s="121"/>
      <c r="O5" s="120" t="s">
        <v>112</v>
      </c>
      <c r="P5" s="121"/>
      <c r="Q5" s="120" t="s">
        <v>113</v>
      </c>
      <c r="R5" s="121"/>
      <c r="S5" s="109" t="s">
        <v>114</v>
      </c>
      <c r="T5" s="122"/>
      <c r="U5" s="128"/>
      <c r="V5" s="129"/>
    </row>
    <row r="6" spans="1:22" s="4" customFormat="1" ht="23.1" customHeight="1" x14ac:dyDescent="0.15">
      <c r="A6" s="133" t="s">
        <v>146</v>
      </c>
      <c r="B6" s="69" t="s">
        <v>116</v>
      </c>
      <c r="C6" s="30">
        <f>IF('3-5-1'!D258&lt;&gt;"",'3-5-1'!D258,"")</f>
        <v>6420.051068921699</v>
      </c>
      <c r="D6" s="35"/>
      <c r="E6" s="30">
        <f>IF('3-5-1'!F258&lt;&gt;"",'3-5-1'!F258,"")</f>
        <v>12725.340335906816</v>
      </c>
      <c r="F6" s="91">
        <f>IF('3-5-1'!G258&lt;&gt;"",'3-5-1'!G258,"")</f>
        <v>18.451947603776123</v>
      </c>
      <c r="G6" s="30">
        <f>IF('3-5-1'!H258&lt;&gt;"",'3-5-1'!H258,"")</f>
        <v>9580.3846176997286</v>
      </c>
      <c r="H6" s="35">
        <f>IF('3-5-1'!I258&lt;&gt;"",'3-5-1'!I258,"")</f>
        <v>21.742499152572158</v>
      </c>
      <c r="I6" s="30">
        <f>IF('3-5-1'!J258&lt;&gt;"",'3-5-1'!J258,"")</f>
        <v>14826.939600543788</v>
      </c>
      <c r="J6" s="35">
        <f>IF('3-5-1'!K258&lt;&gt;"",'3-5-1'!K258,"")</f>
        <v>21.356429970526609</v>
      </c>
      <c r="K6" s="30">
        <f>IF('3-5-1'!L258&lt;&gt;"",'3-5-1'!L258,"")</f>
        <v>2759.8075327293504</v>
      </c>
      <c r="L6" s="35">
        <f>IF('3-5-1'!M258&lt;&gt;"",'3-5-1'!M258,"")</f>
        <v>24.237239469330309</v>
      </c>
      <c r="M6" s="30">
        <f>IF('3-5-1'!N258&lt;&gt;"",'3-5-1'!N258,"")</f>
        <v>1055.9165918256476</v>
      </c>
      <c r="N6" s="35">
        <f>IF('3-5-1'!O258&lt;&gt;"",'3-5-1'!O258,"")</f>
        <v>23.415959780492056</v>
      </c>
      <c r="O6" s="30">
        <f>IF('3-5-1'!P258&lt;&gt;"",'3-5-1'!P258,"")</f>
        <v>209.57679865424427</v>
      </c>
      <c r="P6" s="35">
        <f>IF('3-5-1'!Q258&lt;&gt;"",'3-5-1'!Q258,"")</f>
        <v>27.036830955665508</v>
      </c>
      <c r="Q6" s="30">
        <f>IF('3-5-1'!R258&lt;&gt;"",'3-5-1'!R258,"")</f>
        <v>30.661403508771929</v>
      </c>
      <c r="R6" s="35">
        <f>IF('3-5-1'!S258&lt;&gt;"",'3-5-1'!S258,"")</f>
        <v>23.777799949207264</v>
      </c>
      <c r="S6" s="30">
        <f>IF('3-5-1'!T258&lt;&gt;"",'3-5-1'!T258,"")</f>
        <v>77.05</v>
      </c>
      <c r="T6" s="35">
        <f>IF('3-5-1'!U258&lt;&gt;"",'3-5-1'!U258,"")</f>
        <v>34.959165154264973</v>
      </c>
      <c r="U6" s="30">
        <f>IF('3-5-1'!V258&lt;&gt;"",'3-5-1'!V258,"")</f>
        <v>47685.727949790038</v>
      </c>
      <c r="V6" s="35">
        <f>IF('3-5-1'!W258&lt;&gt;"",'3-5-1'!W258,"")</f>
        <v>20.277160895657548</v>
      </c>
    </row>
    <row r="7" spans="1:22" s="4" customFormat="1" ht="23.1" customHeight="1" x14ac:dyDescent="0.15">
      <c r="A7" s="136"/>
      <c r="B7" s="70" t="s">
        <v>117</v>
      </c>
      <c r="C7" s="31">
        <f>IF('3-5-1'!D259&lt;&gt;"",'3-5-1'!D259,"")</f>
        <v>1407.9244372724261</v>
      </c>
      <c r="D7" s="37">
        <f>IF('3-5-1'!E259&lt;&gt;"",'3-5-1'!E259,"")</f>
        <v>3.9442846182644069</v>
      </c>
      <c r="E7" s="31">
        <f>IF('3-5-1'!F259&lt;&gt;"",'3-5-1'!F259,"")</f>
        <v>18186.916757157665</v>
      </c>
      <c r="F7" s="37">
        <f>IF('3-5-1'!G259&lt;&gt;"",'3-5-1'!G259,"")</f>
        <v>26.371321019242295</v>
      </c>
      <c r="G7" s="31">
        <f>IF('3-5-1'!H259&lt;&gt;"",'3-5-1'!H259,"")</f>
        <v>10968.849687879134</v>
      </c>
      <c r="H7" s="37">
        <f>IF('3-5-1'!I259&lt;&gt;"",'3-5-1'!I259,"")</f>
        <v>24.893594000682771</v>
      </c>
      <c r="I7" s="31">
        <f>IF('3-5-1'!J259&lt;&gt;"",'3-5-1'!J259,"")</f>
        <v>22363.870605989046</v>
      </c>
      <c r="J7" s="37">
        <f>IF('3-5-1'!K259&lt;&gt;"",'3-5-1'!K259,"")</f>
        <v>32.212476029052333</v>
      </c>
      <c r="K7" s="31">
        <f>IF('3-5-1'!L259&lt;&gt;"",'3-5-1'!L259,"")</f>
        <v>3140.6111834787371</v>
      </c>
      <c r="L7" s="37">
        <f>IF('3-5-1'!M259&lt;&gt;"",'3-5-1'!M259,"")</f>
        <v>27.581541260144078</v>
      </c>
      <c r="M7" s="31">
        <f>IF('3-5-1'!N259&lt;&gt;"",'3-5-1'!N259,"")</f>
        <v>1664.1170674963485</v>
      </c>
      <c r="N7" s="37">
        <f>IF('3-5-1'!O259&lt;&gt;"",'3-5-1'!O259,"")</f>
        <v>36.903386710831299</v>
      </c>
      <c r="O7" s="31">
        <f>IF('3-5-1'!P259&lt;&gt;"",'3-5-1'!P259,"")</f>
        <v>359.00452898550725</v>
      </c>
      <c r="P7" s="37">
        <f>IF('3-5-1'!Q259&lt;&gt;"",'3-5-1'!Q259,"")</f>
        <v>46.314023426385177</v>
      </c>
      <c r="Q7" s="31">
        <f>IF('3-5-1'!R259&lt;&gt;"",'3-5-1'!R259,"")</f>
        <v>55.569298245614043</v>
      </c>
      <c r="R7" s="37">
        <f>IF('3-5-1'!S259&lt;&gt;"",'3-5-1'!S259,"")</f>
        <v>43.093776076624458</v>
      </c>
      <c r="S7" s="31">
        <f>IF('3-5-1'!T259&lt;&gt;"",'3-5-1'!T259,"")</f>
        <v>89.75</v>
      </c>
      <c r="T7" s="37">
        <f>IF('3-5-1'!U259&lt;&gt;"",'3-5-1'!U259,"")</f>
        <v>40.721415607985477</v>
      </c>
      <c r="U7" s="31">
        <f>IF('3-5-1'!V259&lt;&gt;"",'3-5-1'!V259,"")</f>
        <v>58236.613566504479</v>
      </c>
      <c r="V7" s="37">
        <f>IF('3-5-1'!W259&lt;&gt;"",'3-5-1'!W259,"")</f>
        <v>24.763660618741667</v>
      </c>
    </row>
    <row r="8" spans="1:22" s="4" customFormat="1" ht="23.1" customHeight="1" x14ac:dyDescent="0.15">
      <c r="A8" s="136"/>
      <c r="B8" s="70" t="s">
        <v>118</v>
      </c>
      <c r="C8" s="31">
        <f>IF('3-5-1'!D260&lt;&gt;"",'3-5-1'!D260,"")</f>
        <v>2587.4933228720965</v>
      </c>
      <c r="D8" s="37">
        <f>IF('3-5-1'!E260&lt;&gt;"",'3-5-1'!E260,"")</f>
        <v>7.2488337037731938</v>
      </c>
      <c r="E8" s="31">
        <f>IF('3-5-1'!F260&lt;&gt;"",'3-5-1'!F260,"")</f>
        <v>8375.1070534234314</v>
      </c>
      <c r="F8" s="37">
        <f>IF('3-5-1'!G260&lt;&gt;"",'3-5-1'!G260,"")</f>
        <v>12.144039565663418</v>
      </c>
      <c r="G8" s="31">
        <f>IF('3-5-1'!H260&lt;&gt;"",'3-5-1'!H260,"")</f>
        <v>6727.722091601162</v>
      </c>
      <c r="H8" s="37">
        <f>IF('3-5-1'!I260&lt;&gt;"",'3-5-1'!I260,"")</f>
        <v>15.26843625934726</v>
      </c>
      <c r="I8" s="31">
        <f>IF('3-5-1'!J260&lt;&gt;"",'3-5-1'!J260,"")</f>
        <v>11797.926784633579</v>
      </c>
      <c r="J8" s="37">
        <f>IF('3-5-1'!K260&lt;&gt;"",'3-5-1'!K260,"")</f>
        <v>16.993499937383323</v>
      </c>
      <c r="K8" s="31">
        <f>IF('3-5-1'!L260&lt;&gt;"",'3-5-1'!L260,"")</f>
        <v>2531.7316420643274</v>
      </c>
      <c r="L8" s="37">
        <f>IF('3-5-1'!M260&lt;&gt;"",'3-5-1'!M260,"")</f>
        <v>22.234226609313204</v>
      </c>
      <c r="M8" s="31">
        <f>IF('3-5-1'!N260&lt;&gt;"",'3-5-1'!N260,"")</f>
        <v>1002.1083441429048</v>
      </c>
      <c r="N8" s="37">
        <f>IF('3-5-1'!O260&lt;&gt;"",'3-5-1'!O260,"")</f>
        <v>22.222710452513027</v>
      </c>
      <c r="O8" s="31">
        <f>IF('3-5-1'!P260&lt;&gt;"",'3-5-1'!P260,"")</f>
        <v>100.19664423740511</v>
      </c>
      <c r="P8" s="37">
        <f>IF('3-5-1'!Q260&lt;&gt;"",'3-5-1'!Q260,"")</f>
        <v>12.926047873462052</v>
      </c>
      <c r="Q8" s="31">
        <f>IF('3-5-1'!R260&lt;&gt;"",'3-5-1'!R260,"")</f>
        <v>22.790058479532163</v>
      </c>
      <c r="R8" s="37">
        <f>IF('3-5-1'!S260&lt;&gt;"",'3-5-1'!S260,"")</f>
        <v>17.673602292928923</v>
      </c>
      <c r="S8" s="31">
        <f>IF('3-5-1'!T260&lt;&gt;"",'3-5-1'!T260,"")</f>
        <v>16.2</v>
      </c>
      <c r="T8" s="37">
        <f>IF('3-5-1'!U260&lt;&gt;"",'3-5-1'!U260,"")</f>
        <v>7.3502722323048992</v>
      </c>
      <c r="U8" s="31">
        <f>IF('3-5-1'!V260&lt;&gt;"",'3-5-1'!V260,"")</f>
        <v>33161.275941454442</v>
      </c>
      <c r="V8" s="37">
        <f>IF('3-5-1'!W260&lt;&gt;"",'3-5-1'!W260,"")</f>
        <v>14.101001634664783</v>
      </c>
    </row>
    <row r="9" spans="1:22" s="4" customFormat="1" ht="23.1" customHeight="1" x14ac:dyDescent="0.15">
      <c r="A9" s="136"/>
      <c r="B9" s="70" t="s">
        <v>119</v>
      </c>
      <c r="C9" s="31">
        <f>IF('3-5-1'!D261&lt;&gt;"",'3-5-1'!D261,"")</f>
        <v>8729.8098300904658</v>
      </c>
      <c r="D9" s="37">
        <f>IF('3-5-1'!E261&lt;&gt;"",'3-5-1'!E261,"")</f>
        <v>24.456464936361257</v>
      </c>
      <c r="E9" s="31">
        <f>IF('3-5-1'!F261&lt;&gt;"",'3-5-1'!F261,"")</f>
        <v>15399.432750226188</v>
      </c>
      <c r="F9" s="37">
        <f>IF('3-5-1'!G261&lt;&gt;"",'3-5-1'!G261,"")</f>
        <v>22.329424497454823</v>
      </c>
      <c r="G9" s="31">
        <f>IF('3-5-1'!H261&lt;&gt;"",'3-5-1'!H261,"")</f>
        <v>9299.6749958044784</v>
      </c>
      <c r="H9" s="37">
        <f>IF('3-5-1'!I261&lt;&gt;"",'3-5-1'!I261,"")</f>
        <v>21.105434049267178</v>
      </c>
      <c r="I9" s="31">
        <f>IF('3-5-1'!J261&lt;&gt;"",'3-5-1'!J261,"")</f>
        <v>14468.375420345692</v>
      </c>
      <c r="J9" s="37">
        <f>IF('3-5-1'!K261&lt;&gt;"",'3-5-1'!K261,"")</f>
        <v>20.839961231147708</v>
      </c>
      <c r="K9" s="31">
        <f>IF('3-5-1'!L261&lt;&gt;"",'3-5-1'!L261,"")</f>
        <v>2618.2296487979788</v>
      </c>
      <c r="L9" s="37">
        <f>IF('3-5-1'!M261&lt;&gt;"",'3-5-1'!M261,"")</f>
        <v>22.993871214221546</v>
      </c>
      <c r="M9" s="31">
        <f>IF('3-5-1'!N261&lt;&gt;"",'3-5-1'!N261,"")</f>
        <v>601.64419549586478</v>
      </c>
      <c r="N9" s="37">
        <f>IF('3-5-1'!O261&lt;&gt;"",'3-5-1'!O261,"")</f>
        <v>13.342035150276232</v>
      </c>
      <c r="O9" s="31">
        <f>IF('3-5-1'!P261&lt;&gt;"",'3-5-1'!P261,"")</f>
        <v>106.37500000000001</v>
      </c>
      <c r="P9" s="37">
        <f>IF('3-5-1'!Q261&lt;&gt;"",'3-5-1'!Q261,"")</f>
        <v>13.723097744487255</v>
      </c>
      <c r="Q9" s="31">
        <f>IF('3-5-1'!R261&lt;&gt;"",'3-5-1'!R261,"")</f>
        <v>19.928947368421053</v>
      </c>
      <c r="R9" s="37">
        <f>IF('3-5-1'!S261&lt;&gt;"",'3-5-1'!S261,"")</f>
        <v>15.45482168123934</v>
      </c>
      <c r="S9" s="31">
        <f>IF('3-5-1'!T261&lt;&gt;"",'3-5-1'!T261,"")</f>
        <v>37.400000000000006</v>
      </c>
      <c r="T9" s="37">
        <f>IF('3-5-1'!U261&lt;&gt;"",'3-5-1'!U261,"")</f>
        <v>16.969147005444647</v>
      </c>
      <c r="U9" s="31">
        <f>IF('3-5-1'!V261&lt;&gt;"",'3-5-1'!V261,"")</f>
        <v>51280.87078812909</v>
      </c>
      <c r="V9" s="37">
        <f>IF('3-5-1'!W261&lt;&gt;"",'3-5-1'!W261,"")</f>
        <v>21.805905300118148</v>
      </c>
    </row>
    <row r="10" spans="1:22" s="4" customFormat="1" ht="23.1" customHeight="1" x14ac:dyDescent="0.15">
      <c r="A10" s="136"/>
      <c r="B10" s="70" t="s">
        <v>120</v>
      </c>
      <c r="C10" s="31">
        <f>IF('3-5-1'!D262&lt;&gt;"",'3-5-1'!D262,"")</f>
        <v>9036.9627962625473</v>
      </c>
      <c r="D10" s="37">
        <f>IF('3-5-1'!E262&lt;&gt;"",'3-5-1'!E262,"")</f>
        <v>25.316950547559163</v>
      </c>
      <c r="E10" s="31">
        <f>IF('3-5-1'!F262&lt;&gt;"",'3-5-1'!F262,"")</f>
        <v>7842.0945009564875</v>
      </c>
      <c r="F10" s="37">
        <f>IF('3-5-1'!G262&lt;&gt;"",'3-5-1'!G262,"")</f>
        <v>11.371162814970672</v>
      </c>
      <c r="G10" s="31">
        <f>IF('3-5-1'!H262&lt;&gt;"",'3-5-1'!H262,"")</f>
        <v>4240.8261669043577</v>
      </c>
      <c r="H10" s="37">
        <f>IF('3-5-1'!I262&lt;&gt;"",'3-5-1'!I262,"")</f>
        <v>9.6244736531530535</v>
      </c>
      <c r="I10" s="31">
        <f>IF('3-5-1'!J262&lt;&gt;"",'3-5-1'!J262,"")</f>
        <v>2901.2953141111693</v>
      </c>
      <c r="J10" s="37">
        <f>IF('3-5-1'!K262&lt;&gt;"",'3-5-1'!K262,"")</f>
        <v>4.1789682745696028</v>
      </c>
      <c r="K10" s="31">
        <f>IF('3-5-1'!L262&lt;&gt;"",'3-5-1'!L262,"")</f>
        <v>122.39246933920396</v>
      </c>
      <c r="L10" s="37">
        <f>IF('3-5-1'!M262&lt;&gt;"",'3-5-1'!M262,"")</f>
        <v>1.0748777055779812</v>
      </c>
      <c r="M10" s="31">
        <f>IF('3-5-1'!N262&lt;&gt;"",'3-5-1'!N262,"")</f>
        <v>117.89784328265975</v>
      </c>
      <c r="N10" s="37">
        <f>IF('3-5-1'!O262&lt;&gt;"",'3-5-1'!O262,"")</f>
        <v>2.6144973740211483</v>
      </c>
      <c r="O10" s="31" t="str">
        <f>IF('3-5-1'!P262&lt;&gt;"",'3-5-1'!P262,"")</f>
        <v/>
      </c>
      <c r="P10" s="37" t="str">
        <f>IF('3-5-1'!Q262&lt;&gt;"",'3-5-1'!Q262,"")</f>
        <v/>
      </c>
      <c r="Q10" s="31" t="str">
        <f>IF('3-5-1'!R262&lt;&gt;"",'3-5-1'!R262,"")</f>
        <v/>
      </c>
      <c r="R10" s="37" t="str">
        <f>IF('3-5-1'!S262&lt;&gt;"",'3-5-1'!S262,"")</f>
        <v/>
      </c>
      <c r="S10" s="31" t="str">
        <f>IF('3-5-1'!T262&lt;&gt;"",'3-5-1'!T262,"")</f>
        <v/>
      </c>
      <c r="T10" s="37" t="str">
        <f>IF('3-5-1'!U262&lt;&gt;"",'3-5-1'!U262,"")</f>
        <v/>
      </c>
      <c r="U10" s="31">
        <f>IF('3-5-1'!V262&lt;&gt;"",'3-5-1'!V262,"")</f>
        <v>24261.469090856423</v>
      </c>
      <c r="V10" s="37">
        <f>IF('3-5-1'!W262&lt;&gt;"",'3-5-1'!W262,"")</f>
        <v>10.316581783931522</v>
      </c>
    </row>
    <row r="11" spans="1:22" s="4" customFormat="1" ht="23.1" customHeight="1" x14ac:dyDescent="0.15">
      <c r="A11" s="136"/>
      <c r="B11" s="71" t="s">
        <v>121</v>
      </c>
      <c r="C11" s="32">
        <f>IF('3-5-1'!D263&lt;&gt;"",'3-5-1'!D263,"")</f>
        <v>7513.0638669423925</v>
      </c>
      <c r="D11" s="39">
        <f>IF('3-5-1'!E263&lt;&gt;"",'3-5-1'!E263,"")</f>
        <v>21.04776468247708</v>
      </c>
      <c r="E11" s="32">
        <f>IF('3-5-1'!F263&lt;&gt;"",'3-5-1'!F263,"")</f>
        <v>6435.8629424220617</v>
      </c>
      <c r="F11" s="92">
        <f>IF('3-5-1'!G263&lt;&gt;"",'3-5-1'!G263,"")</f>
        <v>9.3321044988926669</v>
      </c>
      <c r="G11" s="32">
        <f>IF('3-5-1'!H263&lt;&gt;"",'3-5-1'!H263,"")</f>
        <v>3245.4836432908992</v>
      </c>
      <c r="H11" s="39">
        <f>IF('3-5-1'!I263&lt;&gt;"",'3-5-1'!I263,"")</f>
        <v>7.3655628849775736</v>
      </c>
      <c r="I11" s="32">
        <f>IF('3-5-1'!J263&lt;&gt;"",'3-5-1'!J263,"")</f>
        <v>3067.7071306800431</v>
      </c>
      <c r="J11" s="39">
        <f>IF('3-5-1'!K263&lt;&gt;"",'3-5-1'!K263,"")</f>
        <v>4.4186645573204224</v>
      </c>
      <c r="K11" s="32">
        <f>IF('3-5-1'!L263&lt;&gt;"",'3-5-1'!L263,"")</f>
        <v>213.86887860774635</v>
      </c>
      <c r="L11" s="39">
        <f>IF('3-5-1'!M263&lt;&gt;"",'3-5-1'!M263,"")</f>
        <v>1.8782437414129007</v>
      </c>
      <c r="M11" s="32">
        <f>IF('3-5-1'!N263&lt;&gt;"",'3-5-1'!N263,"")</f>
        <v>67.704433497536954</v>
      </c>
      <c r="N11" s="39">
        <f>IF('3-5-1'!O263&lt;&gt;"",'3-5-1'!O263,"")</f>
        <v>1.5014105318662321</v>
      </c>
      <c r="O11" s="32" t="str">
        <f>IF('3-5-1'!P263&lt;&gt;"",'3-5-1'!P263,"")</f>
        <v/>
      </c>
      <c r="P11" s="39" t="str">
        <f>IF('3-5-1'!Q263&lt;&gt;"",'3-5-1'!Q263,"")</f>
        <v/>
      </c>
      <c r="Q11" s="32" t="str">
        <f>IF('3-5-1'!R263&lt;&gt;"",'3-5-1'!R263,"")</f>
        <v/>
      </c>
      <c r="R11" s="39" t="str">
        <f>IF('3-5-1'!S263&lt;&gt;"",'3-5-1'!S263,"")</f>
        <v/>
      </c>
      <c r="S11" s="32" t="str">
        <f>IF('3-5-1'!T263&lt;&gt;"",'3-5-1'!T263,"")</f>
        <v/>
      </c>
      <c r="T11" s="39" t="str">
        <f>IF('3-5-1'!U263&lt;&gt;"",'3-5-1'!U263,"")</f>
        <v/>
      </c>
      <c r="U11" s="32">
        <f>IF('3-5-1'!V263&lt;&gt;"",'3-5-1'!V263,"")</f>
        <v>20543.690895440679</v>
      </c>
      <c r="V11" s="39">
        <f>IF('3-5-1'!W263&lt;&gt;"",'3-5-1'!W263,"")</f>
        <v>8.7356897668863187</v>
      </c>
    </row>
    <row r="12" spans="1:22" s="4" customFormat="1" ht="23.1" customHeight="1" x14ac:dyDescent="0.15">
      <c r="A12" s="137"/>
      <c r="B12" s="7"/>
      <c r="C12" s="33">
        <f>IF('3-5-1'!D264&lt;&gt;"",'3-5-1'!D264,"")</f>
        <v>35695.30532236163</v>
      </c>
      <c r="D12" s="41">
        <f>IF('3-5-1'!E264&lt;&gt;"",'3-5-1'!E264,"")</f>
        <v>99.999999999999986</v>
      </c>
      <c r="E12" s="33">
        <f>IF('3-5-1'!F264&lt;&gt;"",'3-5-1'!F264,"")</f>
        <v>68964.754340092652</v>
      </c>
      <c r="F12" s="79">
        <f>IF('3-5-1'!G264&lt;&gt;"",'3-5-1'!G264,"")</f>
        <v>100</v>
      </c>
      <c r="G12" s="33">
        <f>IF('3-5-1'!H264&lt;&gt;"",'3-5-1'!H264,"")</f>
        <v>44062.941203179762</v>
      </c>
      <c r="H12" s="41">
        <f>IF('3-5-1'!I264&lt;&gt;"",'3-5-1'!I264,"")</f>
        <v>100</v>
      </c>
      <c r="I12" s="33">
        <f>IF('3-5-1'!J264&lt;&gt;"",'3-5-1'!J264,"")</f>
        <v>69426.11485630332</v>
      </c>
      <c r="J12" s="41">
        <f>IF('3-5-1'!K264&lt;&gt;"",'3-5-1'!K264,"")</f>
        <v>100</v>
      </c>
      <c r="K12" s="33">
        <f>IF('3-5-1'!L264&lt;&gt;"",'3-5-1'!L264,"")</f>
        <v>11386.641355017342</v>
      </c>
      <c r="L12" s="41">
        <f>IF('3-5-1'!M264&lt;&gt;"",'3-5-1'!M264,"")</f>
        <v>100</v>
      </c>
      <c r="M12" s="33">
        <f>IF('3-5-1'!N264&lt;&gt;"",'3-5-1'!N264,"")</f>
        <v>4509.3884757409623</v>
      </c>
      <c r="N12" s="41">
        <f>IF('3-5-1'!O264&lt;&gt;"",'3-5-1'!O264,"")</f>
        <v>99.999999999999986</v>
      </c>
      <c r="O12" s="33">
        <f>IF('3-5-1'!P264&lt;&gt;"",'3-5-1'!P264,"")</f>
        <v>775.15297187715669</v>
      </c>
      <c r="P12" s="41">
        <f>IF('3-5-1'!Q264&lt;&gt;"",'3-5-1'!Q264,"")</f>
        <v>100</v>
      </c>
      <c r="Q12" s="33">
        <f>IF('3-5-1'!R264&lt;&gt;"",'3-5-1'!R264,"")</f>
        <v>128.9497076023392</v>
      </c>
      <c r="R12" s="41">
        <f>IF('3-5-1'!S264&lt;&gt;"",'3-5-1'!S264,"")</f>
        <v>99.999999999999986</v>
      </c>
      <c r="S12" s="33">
        <f>IF('3-5-1'!T264&lt;&gt;"",'3-5-1'!T264,"")</f>
        <v>220.4</v>
      </c>
      <c r="T12" s="41">
        <f>IF('3-5-1'!U264&lt;&gt;"",'3-5-1'!U264,"")</f>
        <v>100</v>
      </c>
      <c r="U12" s="33">
        <f>IF('3-5-1'!V264&lt;&gt;"",'3-5-1'!V264,"")</f>
        <v>235169.64823217518</v>
      </c>
      <c r="V12" s="41">
        <f>IF('3-5-1'!W264&lt;&gt;"",'3-5-1'!W264,"")</f>
        <v>99.999999999999986</v>
      </c>
    </row>
    <row r="13" spans="1:22" s="4" customFormat="1" ht="23.1" customHeight="1" x14ac:dyDescent="0.15">
      <c r="A13" s="133" t="s">
        <v>20</v>
      </c>
      <c r="B13" s="69" t="s">
        <v>116</v>
      </c>
      <c r="C13" s="30"/>
      <c r="D13" s="80" t="str">
        <f>IF(AND(ISNUMBER(D6),ISNUMBER(D20)),D6-D20,"")</f>
        <v/>
      </c>
      <c r="E13" s="30"/>
      <c r="F13" s="80">
        <f>IF(AND(ISNUMBER(F6),ISNUMBER(F20)),F6-F20,"")</f>
        <v>-0.79329867038615021</v>
      </c>
      <c r="G13" s="30"/>
      <c r="H13" s="80">
        <f>IF(AND(ISNUMBER(H6),ISNUMBER(H20)),H6-H20,"")</f>
        <v>1.5016300827402738</v>
      </c>
      <c r="I13" s="30"/>
      <c r="J13" s="80">
        <f>IF(AND(ISNUMBER(J6),ISNUMBER(J20)),J6-J20,"")</f>
        <v>-4.222459027679978</v>
      </c>
      <c r="K13" s="30"/>
      <c r="L13" s="80">
        <f>IF(AND(ISNUMBER(L6),ISNUMBER(L20)),L6-L20,"")</f>
        <v>-6.7177962354172394E-3</v>
      </c>
      <c r="M13" s="30"/>
      <c r="N13" s="80">
        <f>IF(AND(ISNUMBER(N6),ISNUMBER(N20)),N6-N20,"")</f>
        <v>-3.209105769994526</v>
      </c>
      <c r="O13" s="30"/>
      <c r="P13" s="80">
        <f>IF(AND(ISNUMBER(P6),ISNUMBER(P20)),P6-P20,"")</f>
        <v>-0.95892163260101881</v>
      </c>
      <c r="Q13" s="30"/>
      <c r="R13" s="80">
        <f>IF(AND(ISNUMBER(R6),ISNUMBER(R20)),R6-R20,"")</f>
        <v>-5.5943114174403412</v>
      </c>
      <c r="S13" s="30"/>
      <c r="T13" s="80">
        <f>IF(AND(ISNUMBER(T6),ISNUMBER(T20)),T6-T20,"")</f>
        <v>7.8353084621692801</v>
      </c>
      <c r="U13" s="30"/>
      <c r="V13" s="80">
        <f>IF(AND(ISNUMBER(V6),ISNUMBER(V20)),V6-V20,"")</f>
        <v>-2.6768239657756325</v>
      </c>
    </row>
    <row r="14" spans="1:22" s="4" customFormat="1" ht="23.1" customHeight="1" x14ac:dyDescent="0.15">
      <c r="A14" s="136"/>
      <c r="B14" s="70" t="s">
        <v>117</v>
      </c>
      <c r="C14" s="31"/>
      <c r="D14" s="81">
        <f t="shared" ref="D14:F18" si="0">IF(AND(ISNUMBER(D7),ISNUMBER(D21)),D7-D21,"")</f>
        <v>-7.6473685900437438</v>
      </c>
      <c r="E14" s="31"/>
      <c r="F14" s="81">
        <f t="shared" si="0"/>
        <v>2.8397408154264276</v>
      </c>
      <c r="G14" s="31"/>
      <c r="H14" s="81">
        <f t="shared" ref="H14" si="1">IF(AND(ISNUMBER(H7),ISNUMBER(H21)),H7-H21,"")</f>
        <v>1.7476880875485818</v>
      </c>
      <c r="I14" s="31"/>
      <c r="J14" s="81">
        <f t="shared" ref="J14" si="2">IF(AND(ISNUMBER(J7),ISNUMBER(J21)),J7-J21,"")</f>
        <v>1.3473133521836758</v>
      </c>
      <c r="K14" s="31"/>
      <c r="L14" s="81">
        <f t="shared" ref="L14" si="3">IF(AND(ISNUMBER(L7),ISNUMBER(L21)),L7-L21,"")</f>
        <v>-1.329762394544165</v>
      </c>
      <c r="M14" s="31"/>
      <c r="N14" s="81">
        <f t="shared" ref="N14" si="4">IF(AND(ISNUMBER(N7),ISNUMBER(N21)),N7-N21,"")</f>
        <v>-2.0759880283481138</v>
      </c>
      <c r="O14" s="31"/>
      <c r="P14" s="81">
        <f t="shared" ref="P14" si="5">IF(AND(ISNUMBER(P7),ISNUMBER(P21)),P7-P21,"")</f>
        <v>5.794634797507932</v>
      </c>
      <c r="Q14" s="31"/>
      <c r="R14" s="81">
        <f t="shared" ref="R14" si="6">IF(AND(ISNUMBER(R7),ISNUMBER(R21)),R7-R21,"")</f>
        <v>-9.5929908253425751</v>
      </c>
      <c r="S14" s="31"/>
      <c r="T14" s="81">
        <f t="shared" ref="T14" si="7">IF(AND(ISNUMBER(T7),ISNUMBER(T21)),T7-T21,"")</f>
        <v>-16.254792936701712</v>
      </c>
      <c r="U14" s="31"/>
      <c r="V14" s="81">
        <f t="shared" ref="V14" si="8">IF(AND(ISNUMBER(V7),ISNUMBER(V21)),V7-V21,"")</f>
        <v>-0.97824699094650569</v>
      </c>
    </row>
    <row r="15" spans="1:22" s="4" customFormat="1" ht="23.1" customHeight="1" x14ac:dyDescent="0.15">
      <c r="A15" s="136"/>
      <c r="B15" s="70" t="s">
        <v>118</v>
      </c>
      <c r="C15" s="31"/>
      <c r="D15" s="81">
        <f t="shared" si="0"/>
        <v>0.75153040836038709</v>
      </c>
      <c r="E15" s="31"/>
      <c r="F15" s="81">
        <f t="shared" si="0"/>
        <v>2.2256427638830161</v>
      </c>
      <c r="G15" s="31"/>
      <c r="H15" s="81">
        <f t="shared" ref="H15" si="9">IF(AND(ISNUMBER(H8),ISNUMBER(H22)),H8-H22,"")</f>
        <v>0.93973082509049277</v>
      </c>
      <c r="I15" s="31"/>
      <c r="J15" s="81">
        <f t="shared" ref="J15" si="10">IF(AND(ISNUMBER(J8),ISNUMBER(J22)),J8-J22,"")</f>
        <v>-0.27611266967807424</v>
      </c>
      <c r="K15" s="31"/>
      <c r="L15" s="81">
        <f t="shared" ref="L15" si="11">IF(AND(ISNUMBER(L8),ISNUMBER(L22)),L8-L22,"")</f>
        <v>8.0529671764736577E-2</v>
      </c>
      <c r="M15" s="31"/>
      <c r="N15" s="81">
        <f t="shared" ref="N15" si="12">IF(AND(ISNUMBER(N8),ISNUMBER(N22)),N8-N22,"")</f>
        <v>4.386084615249338</v>
      </c>
      <c r="O15" s="31"/>
      <c r="P15" s="81">
        <f t="shared" ref="P15" si="13">IF(AND(ISNUMBER(P8),ISNUMBER(P22)),P8-P22,"")</f>
        <v>-1.5686061928252535</v>
      </c>
      <c r="Q15" s="31"/>
      <c r="R15" s="81">
        <f t="shared" ref="R15" si="14">IF(AND(ISNUMBER(R8),ISNUMBER(R22)),R8-R22,"")</f>
        <v>1.8348074207931884</v>
      </c>
      <c r="S15" s="31"/>
      <c r="T15" s="81">
        <f t="shared" ref="T15" si="15">IF(AND(ISNUMBER(T8),ISNUMBER(T22)),T8-T22,"")</f>
        <v>-5.2545393132743108</v>
      </c>
      <c r="U15" s="31"/>
      <c r="V15" s="81">
        <f t="shared" ref="V15" si="16">IF(AND(ISNUMBER(V8),ISNUMBER(V22)),V8-V22,"")</f>
        <v>3.132594154680568E-2</v>
      </c>
    </row>
    <row r="16" spans="1:22" s="4" customFormat="1" ht="23.1" customHeight="1" x14ac:dyDescent="0.15">
      <c r="A16" s="136"/>
      <c r="B16" s="70" t="s">
        <v>119</v>
      </c>
      <c r="C16" s="31"/>
      <c r="D16" s="81">
        <f t="shared" si="0"/>
        <v>0.24331851192388498</v>
      </c>
      <c r="E16" s="31"/>
      <c r="F16" s="81">
        <f t="shared" si="0"/>
        <v>-3.4794675235307508</v>
      </c>
      <c r="G16" s="31"/>
      <c r="H16" s="81">
        <f t="shared" ref="H16" si="17">IF(AND(ISNUMBER(H9),ISNUMBER(H23)),H9-H23,"")</f>
        <v>-5.5195705015777605</v>
      </c>
      <c r="I16" s="31"/>
      <c r="J16" s="81">
        <f t="shared" ref="J16" si="18">IF(AND(ISNUMBER(J9),ISNUMBER(J23)),J9-J23,"")</f>
        <v>1.4000952639719735</v>
      </c>
      <c r="K16" s="31"/>
      <c r="L16" s="81">
        <f t="shared" ref="L16" si="19">IF(AND(ISNUMBER(L9),ISNUMBER(L23)),L9-L23,"")</f>
        <v>2.4533164350777632</v>
      </c>
      <c r="M16" s="31"/>
      <c r="N16" s="81">
        <f t="shared" ref="N16" si="20">IF(AND(ISNUMBER(N9),ISNUMBER(N23)),N9-N23,"")</f>
        <v>-1.1598062851953941</v>
      </c>
      <c r="O16" s="31"/>
      <c r="P16" s="81">
        <f t="shared" ref="P16" si="21">IF(AND(ISNUMBER(P9),ISNUMBER(P23)),P9-P23,"")</f>
        <v>-2.7325652473556907</v>
      </c>
      <c r="Q16" s="31"/>
      <c r="R16" s="81">
        <f t="shared" ref="R16" si="22">IF(AND(ISNUMBER(R9),ISNUMBER(R23)),R9-R23,"")</f>
        <v>13.676642135089891</v>
      </c>
      <c r="S16" s="31"/>
      <c r="T16" s="81">
        <f t="shared" ref="T16" si="23">IF(AND(ISNUMBER(T9),ISNUMBER(T23)),T9-T23,"")</f>
        <v>13.674023787806751</v>
      </c>
      <c r="U16" s="31"/>
      <c r="V16" s="81">
        <f t="shared" ref="V16" si="24">IF(AND(ISNUMBER(V9),ISNUMBER(V23)),V9-V23,"")</f>
        <v>-0.93288602201729276</v>
      </c>
    </row>
    <row r="17" spans="1:22" s="4" customFormat="1" ht="23.1" customHeight="1" x14ac:dyDescent="0.15">
      <c r="A17" s="136"/>
      <c r="B17" s="70" t="s">
        <v>120</v>
      </c>
      <c r="C17" s="31"/>
      <c r="D17" s="81">
        <f t="shared" si="0"/>
        <v>12.724530345468752</v>
      </c>
      <c r="E17" s="31"/>
      <c r="F17" s="81">
        <f t="shared" si="0"/>
        <v>0.17523463560823416</v>
      </c>
      <c r="G17" s="31"/>
      <c r="H17" s="81">
        <f t="shared" ref="H17" si="25">IF(AND(ISNUMBER(H10),ISNUMBER(H24)),H10-H24,"")</f>
        <v>1.422349550400142</v>
      </c>
      <c r="I17" s="31"/>
      <c r="J17" s="81">
        <f t="shared" ref="J17" si="26">IF(AND(ISNUMBER(J10),ISNUMBER(J24)),J10-J24,"")</f>
        <v>1.413814450370745</v>
      </c>
      <c r="K17" s="31"/>
      <c r="L17" s="81">
        <f t="shared" ref="L17" si="27">IF(AND(ISNUMBER(L10),ISNUMBER(L24)),L10-L24,"")</f>
        <v>-1.393633475752396</v>
      </c>
      <c r="M17" s="31"/>
      <c r="N17" s="81">
        <f t="shared" ref="N17" si="28">IF(AND(ISNUMBER(N10),ISNUMBER(N24)),N10-N24,"")</f>
        <v>0.8950651962158962</v>
      </c>
      <c r="O17" s="31"/>
      <c r="P17" s="81" t="str">
        <f t="shared" ref="P17" si="29">IF(AND(ISNUMBER(P10),ISNUMBER(P24)),P10-P24,"")</f>
        <v/>
      </c>
      <c r="Q17" s="31"/>
      <c r="R17" s="81" t="str">
        <f t="shared" ref="R17" si="30">IF(AND(ISNUMBER(R10),ISNUMBER(R24)),R10-R24,"")</f>
        <v/>
      </c>
      <c r="S17" s="31"/>
      <c r="T17" s="81" t="str">
        <f t="shared" ref="T17" si="31">IF(AND(ISNUMBER(T10),ISNUMBER(T24)),T10-T24,"")</f>
        <v/>
      </c>
      <c r="U17" s="31"/>
      <c r="V17" s="81">
        <f t="shared" ref="V17" si="32">IF(AND(ISNUMBER(V10),ISNUMBER(V24)),V10-V24,"")</f>
        <v>3.4653374774598777</v>
      </c>
    </row>
    <row r="18" spans="1:22" s="4" customFormat="1" ht="23.1" customHeight="1" x14ac:dyDescent="0.15">
      <c r="A18" s="136"/>
      <c r="B18" s="71" t="s">
        <v>121</v>
      </c>
      <c r="C18" s="32"/>
      <c r="D18" s="82">
        <f t="shared" si="0"/>
        <v>1.2831163005602626</v>
      </c>
      <c r="E18" s="32"/>
      <c r="F18" s="82">
        <f t="shared" si="0"/>
        <v>-0.96785202100076795</v>
      </c>
      <c r="G18" s="32"/>
      <c r="H18" s="82">
        <f t="shared" ref="H18" si="33">IF(AND(ISNUMBER(H11),ISNUMBER(H25)),H11-H25,"")</f>
        <v>-9.1828044201699655E-2</v>
      </c>
      <c r="I18" s="32"/>
      <c r="J18" s="82">
        <f t="shared" ref="J18" si="34">IF(AND(ISNUMBER(J11),ISNUMBER(J25)),J11-J25,"")</f>
        <v>0.3373486308316318</v>
      </c>
      <c r="K18" s="32"/>
      <c r="L18" s="82">
        <f t="shared" ref="L18" si="35">IF(AND(ISNUMBER(L11),ISNUMBER(L25)),L11-L25,"")</f>
        <v>0.19626755968954335</v>
      </c>
      <c r="M18" s="32"/>
      <c r="N18" s="82">
        <f t="shared" ref="N18" si="36">IF(AND(ISNUMBER(N11),ISNUMBER(N25)),N11-N25,"")</f>
        <v>1.1637502720727504</v>
      </c>
      <c r="O18" s="32"/>
      <c r="P18" s="82" t="str">
        <f t="shared" ref="P18" si="37">IF(AND(ISNUMBER(P11),ISNUMBER(P25)),P11-P25,"")</f>
        <v/>
      </c>
      <c r="Q18" s="32"/>
      <c r="R18" s="82" t="str">
        <f t="shared" ref="R18" si="38">IF(AND(ISNUMBER(R11),ISNUMBER(R25)),R11-R25,"")</f>
        <v/>
      </c>
      <c r="S18" s="32"/>
      <c r="T18" s="82" t="str">
        <f t="shared" ref="T18" si="39">IF(AND(ISNUMBER(T11),ISNUMBER(T25)),T11-T25,"")</f>
        <v/>
      </c>
      <c r="U18" s="32"/>
      <c r="V18" s="82">
        <f t="shared" ref="V18" si="40">IF(AND(ISNUMBER(V11),ISNUMBER(V25)),V11-V25,"")</f>
        <v>1.0912935597327538</v>
      </c>
    </row>
    <row r="19" spans="1:22" s="4" customFormat="1" ht="23.1" customHeight="1" x14ac:dyDescent="0.15">
      <c r="A19" s="137"/>
      <c r="B19" s="7"/>
      <c r="C19" s="93" t="s">
        <v>122</v>
      </c>
      <c r="D19" s="83" t="s">
        <v>123</v>
      </c>
      <c r="E19" s="93" t="s">
        <v>78</v>
      </c>
      <c r="F19" s="83" t="s">
        <v>124</v>
      </c>
      <c r="G19" s="93" t="s">
        <v>125</v>
      </c>
      <c r="H19" s="83" t="s">
        <v>22</v>
      </c>
      <c r="I19" s="93" t="s">
        <v>22</v>
      </c>
      <c r="J19" s="83" t="s">
        <v>122</v>
      </c>
      <c r="K19" s="93" t="s">
        <v>67</v>
      </c>
      <c r="L19" s="83" t="s">
        <v>122</v>
      </c>
      <c r="M19" s="93" t="s">
        <v>67</v>
      </c>
      <c r="N19" s="83" t="s">
        <v>22</v>
      </c>
      <c r="O19" s="93" t="s">
        <v>22</v>
      </c>
      <c r="P19" s="83" t="s">
        <v>22</v>
      </c>
      <c r="Q19" s="93" t="s">
        <v>122</v>
      </c>
      <c r="R19" s="83" t="s">
        <v>125</v>
      </c>
      <c r="S19" s="93" t="s">
        <v>22</v>
      </c>
      <c r="T19" s="83" t="s">
        <v>22</v>
      </c>
      <c r="U19" s="93" t="s">
        <v>122</v>
      </c>
      <c r="V19" s="83" t="s">
        <v>67</v>
      </c>
    </row>
    <row r="20" spans="1:22" s="4" customFormat="1" ht="23.1" customHeight="1" x14ac:dyDescent="0.15">
      <c r="A20" s="133" t="s">
        <v>115</v>
      </c>
      <c r="B20" s="69" t="s">
        <v>116</v>
      </c>
      <c r="C20" s="30">
        <v>3185.9850137317881</v>
      </c>
      <c r="D20" s="35"/>
      <c r="E20" s="30">
        <v>5743.1714606769301</v>
      </c>
      <c r="F20" s="91">
        <v>19.245246274162273</v>
      </c>
      <c r="G20" s="30">
        <v>4210.3123633823661</v>
      </c>
      <c r="H20" s="35">
        <v>20.240869069831884</v>
      </c>
      <c r="I20" s="30">
        <v>10925.518472950218</v>
      </c>
      <c r="J20" s="35">
        <v>25.578888998206587</v>
      </c>
      <c r="K20" s="30">
        <v>1967.6150065986585</v>
      </c>
      <c r="L20" s="35">
        <v>24.243957265565726</v>
      </c>
      <c r="M20" s="30">
        <v>793.44463652794684</v>
      </c>
      <c r="N20" s="35">
        <v>26.625065550486582</v>
      </c>
      <c r="O20" s="30">
        <v>130.93342995169081</v>
      </c>
      <c r="P20" s="35">
        <v>27.995752588266527</v>
      </c>
      <c r="Q20" s="30">
        <v>30.204488493962177</v>
      </c>
      <c r="R20" s="35">
        <v>29.372111366647605</v>
      </c>
      <c r="S20" s="30">
        <v>36.315508021390372</v>
      </c>
      <c r="T20" s="35">
        <v>27.123856692095693</v>
      </c>
      <c r="U20" s="30">
        <v>27023.500380334954</v>
      </c>
      <c r="V20" s="35">
        <v>22.953984861433181</v>
      </c>
    </row>
    <row r="21" spans="1:22" s="4" customFormat="1" ht="23.1" customHeight="1" x14ac:dyDescent="0.15">
      <c r="A21" s="136"/>
      <c r="B21" s="70" t="s">
        <v>117</v>
      </c>
      <c r="C21" s="31">
        <v>1457.3648775443705</v>
      </c>
      <c r="D21" s="37">
        <v>11.59165320830815</v>
      </c>
      <c r="E21" s="31">
        <v>7022.3003606155871</v>
      </c>
      <c r="F21" s="37">
        <v>23.531580203815867</v>
      </c>
      <c r="G21" s="31">
        <v>4814.5903958739109</v>
      </c>
      <c r="H21" s="37">
        <v>23.14590591313419</v>
      </c>
      <c r="I21" s="31">
        <v>13183.446123105092</v>
      </c>
      <c r="J21" s="37">
        <v>30.865162676868657</v>
      </c>
      <c r="K21" s="31">
        <v>2346.4121103732609</v>
      </c>
      <c r="L21" s="37">
        <v>28.911303654688243</v>
      </c>
      <c r="M21" s="31">
        <v>1161.6112555054206</v>
      </c>
      <c r="N21" s="37">
        <v>38.979374739179413</v>
      </c>
      <c r="O21" s="31">
        <v>189.50526570048311</v>
      </c>
      <c r="P21" s="37">
        <v>40.519388628877245</v>
      </c>
      <c r="Q21" s="31">
        <v>54.179858737753477</v>
      </c>
      <c r="R21" s="37">
        <v>52.686766901967033</v>
      </c>
      <c r="S21" s="31">
        <v>76.284135472370764</v>
      </c>
      <c r="T21" s="37">
        <v>56.976208544687189</v>
      </c>
      <c r="U21" s="31">
        <v>30305.694382928246</v>
      </c>
      <c r="V21" s="37">
        <v>25.741907609688173</v>
      </c>
    </row>
    <row r="22" spans="1:22" s="4" customFormat="1" ht="23.1" customHeight="1" x14ac:dyDescent="0.15">
      <c r="A22" s="136"/>
      <c r="B22" s="70" t="s">
        <v>118</v>
      </c>
      <c r="C22" s="31">
        <v>816.8758546624905</v>
      </c>
      <c r="D22" s="37">
        <v>6.4973032954128067</v>
      </c>
      <c r="E22" s="31">
        <v>2959.8505852393459</v>
      </c>
      <c r="F22" s="37">
        <v>9.9183968017804016</v>
      </c>
      <c r="G22" s="31">
        <v>2980.5205217710759</v>
      </c>
      <c r="H22" s="37">
        <v>14.328705434256767</v>
      </c>
      <c r="I22" s="31">
        <v>7376.3747742277692</v>
      </c>
      <c r="J22" s="37">
        <v>17.269612607061397</v>
      </c>
      <c r="K22" s="31">
        <v>1797.9715963231365</v>
      </c>
      <c r="L22" s="37">
        <v>22.153696937548467</v>
      </c>
      <c r="M22" s="31">
        <v>531.54329620322881</v>
      </c>
      <c r="N22" s="37">
        <v>17.836625837263689</v>
      </c>
      <c r="O22" s="31">
        <v>67.790096618357481</v>
      </c>
      <c r="P22" s="37">
        <v>14.494654066287305</v>
      </c>
      <c r="Q22" s="31">
        <v>16.287650945545682</v>
      </c>
      <c r="R22" s="37">
        <v>15.838794872135734</v>
      </c>
      <c r="S22" s="31">
        <v>16.876292335115867</v>
      </c>
      <c r="T22" s="37">
        <v>12.60481154557921</v>
      </c>
      <c r="U22" s="31">
        <v>16564.090668326065</v>
      </c>
      <c r="V22" s="37">
        <v>14.069675693117977</v>
      </c>
    </row>
    <row r="23" spans="1:22" s="4" customFormat="1" ht="23.1" customHeight="1" x14ac:dyDescent="0.15">
      <c r="A23" s="136"/>
      <c r="B23" s="70" t="s">
        <v>119</v>
      </c>
      <c r="C23" s="31">
        <v>3044.2067701371843</v>
      </c>
      <c r="D23" s="37">
        <v>24.213146424437372</v>
      </c>
      <c r="E23" s="31">
        <v>7701.8963527432952</v>
      </c>
      <c r="F23" s="37">
        <v>25.808892020985574</v>
      </c>
      <c r="G23" s="31">
        <v>5538.2792828107195</v>
      </c>
      <c r="H23" s="37">
        <v>26.625004550844938</v>
      </c>
      <c r="I23" s="31">
        <v>8303.3557380442162</v>
      </c>
      <c r="J23" s="37">
        <v>19.439865967175734</v>
      </c>
      <c r="K23" s="31">
        <v>1667.0506132556495</v>
      </c>
      <c r="L23" s="37">
        <v>20.540554779143783</v>
      </c>
      <c r="M23" s="31">
        <v>432.16450622197317</v>
      </c>
      <c r="N23" s="37">
        <v>14.501841435471626</v>
      </c>
      <c r="O23" s="31">
        <v>76.961545893719801</v>
      </c>
      <c r="P23" s="37">
        <v>16.455662991842946</v>
      </c>
      <c r="Q23" s="31">
        <v>1.8285714285714287</v>
      </c>
      <c r="R23" s="37">
        <v>1.7781795461494487</v>
      </c>
      <c r="S23" s="31">
        <v>4.4117647058823533</v>
      </c>
      <c r="T23" s="37">
        <v>3.295123217637896</v>
      </c>
      <c r="U23" s="31">
        <v>26770.155145241206</v>
      </c>
      <c r="V23" s="37">
        <v>22.738791322135441</v>
      </c>
    </row>
    <row r="24" spans="1:22" s="4" customFormat="1" ht="23.1" customHeight="1" x14ac:dyDescent="0.15">
      <c r="A24" s="136"/>
      <c r="B24" s="70" t="s">
        <v>120</v>
      </c>
      <c r="C24" s="31">
        <v>1583.1866771733128</v>
      </c>
      <c r="D24" s="37">
        <v>12.592420202090411</v>
      </c>
      <c r="E24" s="31">
        <v>3341.0918353291845</v>
      </c>
      <c r="F24" s="37">
        <v>11.195928179362438</v>
      </c>
      <c r="G24" s="31">
        <v>1706.1275578965992</v>
      </c>
      <c r="H24" s="37">
        <v>8.2021241027529115</v>
      </c>
      <c r="I24" s="31">
        <v>1181.08097614997</v>
      </c>
      <c r="J24" s="37">
        <v>2.7651538241988578</v>
      </c>
      <c r="K24" s="31">
        <v>200.34186626953263</v>
      </c>
      <c r="L24" s="37">
        <v>2.4685111813303773</v>
      </c>
      <c r="M24" s="31">
        <v>51.240220865041657</v>
      </c>
      <c r="N24" s="37">
        <v>1.7194321778052521</v>
      </c>
      <c r="O24" s="31">
        <v>2.5</v>
      </c>
      <c r="P24" s="37">
        <v>0.53454172472598926</v>
      </c>
      <c r="Q24" s="31">
        <v>0.33333333333333331</v>
      </c>
      <c r="R24" s="37">
        <v>0.32414731310015987</v>
      </c>
      <c r="S24" s="31" t="s">
        <v>69</v>
      </c>
      <c r="T24" s="37" t="s">
        <v>69</v>
      </c>
      <c r="U24" s="31">
        <v>8065.9024670169738</v>
      </c>
      <c r="V24" s="37">
        <v>6.851244306471644</v>
      </c>
    </row>
    <row r="25" spans="1:22" s="4" customFormat="1" ht="23.1" customHeight="1" x14ac:dyDescent="0.15">
      <c r="A25" s="136"/>
      <c r="B25" s="71" t="s">
        <v>121</v>
      </c>
      <c r="C25" s="32">
        <v>2484.9177120114909</v>
      </c>
      <c r="D25" s="39">
        <v>19.764648381916817</v>
      </c>
      <c r="E25" s="32">
        <v>3073.7157367886261</v>
      </c>
      <c r="F25" s="92">
        <v>10.299956519893435</v>
      </c>
      <c r="G25" s="32">
        <v>1551.2152723963936</v>
      </c>
      <c r="H25" s="39">
        <v>7.4573909291792733</v>
      </c>
      <c r="I25" s="32">
        <v>1743.2536867385286</v>
      </c>
      <c r="J25" s="39">
        <v>4.0813159264887906</v>
      </c>
      <c r="K25" s="32">
        <v>136.50748265428294</v>
      </c>
      <c r="L25" s="39">
        <v>1.6819761817233574</v>
      </c>
      <c r="M25" s="32">
        <v>10.0625</v>
      </c>
      <c r="N25" s="39">
        <v>0.33766025979348174</v>
      </c>
      <c r="O25" s="32" t="s">
        <v>69</v>
      </c>
      <c r="P25" s="39" t="s">
        <v>69</v>
      </c>
      <c r="Q25" s="32" t="s">
        <v>69</v>
      </c>
      <c r="R25" s="39" t="s">
        <v>69</v>
      </c>
      <c r="S25" s="32" t="s">
        <v>69</v>
      </c>
      <c r="T25" s="39" t="s">
        <v>69</v>
      </c>
      <c r="U25" s="32">
        <v>8999.6723905893214</v>
      </c>
      <c r="V25" s="39">
        <v>7.6443962071535649</v>
      </c>
    </row>
    <row r="26" spans="1:22" s="4" customFormat="1" ht="23.1" customHeight="1" x14ac:dyDescent="0.15">
      <c r="A26" s="137"/>
      <c r="B26" s="7"/>
      <c r="C26" s="33">
        <v>12572.536905260635</v>
      </c>
      <c r="D26" s="41">
        <v>100</v>
      </c>
      <c r="E26" s="33">
        <v>29842.026331392972</v>
      </c>
      <c r="F26" s="79">
        <v>100</v>
      </c>
      <c r="G26" s="33">
        <v>20801.045394131073</v>
      </c>
      <c r="H26" s="41">
        <v>100</v>
      </c>
      <c r="I26" s="33">
        <v>42713.029771215784</v>
      </c>
      <c r="J26" s="41">
        <v>100</v>
      </c>
      <c r="K26" s="33">
        <v>8115.8986754745247</v>
      </c>
      <c r="L26" s="41">
        <v>100</v>
      </c>
      <c r="M26" s="33">
        <v>2980.0664153236098</v>
      </c>
      <c r="N26" s="41">
        <v>100</v>
      </c>
      <c r="O26" s="33">
        <v>467.69033816425116</v>
      </c>
      <c r="P26" s="41">
        <v>100</v>
      </c>
      <c r="Q26" s="33">
        <v>102.83390293916612</v>
      </c>
      <c r="R26" s="41">
        <v>100</v>
      </c>
      <c r="S26" s="33">
        <v>133.88770053475938</v>
      </c>
      <c r="T26" s="41">
        <v>100</v>
      </c>
      <c r="U26" s="33">
        <v>117729.01543443679</v>
      </c>
      <c r="V26" s="41">
        <v>100</v>
      </c>
    </row>
    <row r="27" spans="1:22" s="4" customFormat="1" ht="23.1" customHeight="1" x14ac:dyDescent="0.15">
      <c r="A27" s="133" t="s">
        <v>20</v>
      </c>
      <c r="B27" s="69" t="s">
        <v>116</v>
      </c>
      <c r="C27" s="30"/>
      <c r="D27" s="80" t="str">
        <f t="shared" ref="D27:D32" si="41">IF(AND(ISNUMBER(D20),ISNUMBER(D34)),D20-D34,"")</f>
        <v/>
      </c>
      <c r="E27" s="30"/>
      <c r="F27" s="80">
        <f t="shared" ref="F27:F32" si="42">IF(AND(ISNUMBER(F20),ISNUMBER(F34)),F20-F34,"")</f>
        <v>-0.83404526681754021</v>
      </c>
      <c r="G27" s="30"/>
      <c r="H27" s="80">
        <f t="shared" ref="H27:H32" si="43">IF(AND(ISNUMBER(H20),ISNUMBER(H34)),H20-H34,"")</f>
        <v>-0.37613890233578928</v>
      </c>
      <c r="I27" s="30"/>
      <c r="J27" s="80">
        <f t="shared" ref="J27:J32" si="44">IF(AND(ISNUMBER(J20),ISNUMBER(J34)),J20-J34,"")</f>
        <v>1.7674974098244611</v>
      </c>
      <c r="K27" s="30"/>
      <c r="L27" s="80">
        <f t="shared" ref="L27:L32" si="45">IF(AND(ISNUMBER(L20),ISNUMBER(L34)),L20-L34,"")</f>
        <v>0.50981610063795557</v>
      </c>
      <c r="M27" s="30"/>
      <c r="N27" s="80">
        <f t="shared" ref="N27:N32" si="46">IF(AND(ISNUMBER(N20),ISNUMBER(N34)),N20-N34,"")</f>
        <v>-1.3974417934374692</v>
      </c>
      <c r="O27" s="30"/>
      <c r="P27" s="80">
        <f t="shared" ref="P27:P32" si="47">IF(AND(ISNUMBER(P20),ISNUMBER(P34)),P20-P34,"")</f>
        <v>1.8917696780810189</v>
      </c>
      <c r="Q27" s="30"/>
      <c r="R27" s="80">
        <f t="shared" ref="R27:R32" si="48">IF(AND(ISNUMBER(R20),ISNUMBER(R34)),R20-R34,"")</f>
        <v>-0.89392065412261701</v>
      </c>
      <c r="S27" s="30"/>
      <c r="T27" s="80">
        <f t="shared" ref="T27:T32" si="49">IF(AND(ISNUMBER(T20),ISNUMBER(T34)),T20-T34,"")</f>
        <v>-9.8125494555639108</v>
      </c>
      <c r="U27" s="30"/>
      <c r="V27" s="80">
        <f t="shared" ref="V27:V32" si="50">IF(AND(ISNUMBER(V20),ISNUMBER(V34)),V20-V34,"")</f>
        <v>1.2142788344051283</v>
      </c>
    </row>
    <row r="28" spans="1:22" s="4" customFormat="1" ht="23.1" customHeight="1" x14ac:dyDescent="0.15">
      <c r="A28" s="136"/>
      <c r="B28" s="70" t="s">
        <v>117</v>
      </c>
      <c r="C28" s="31"/>
      <c r="D28" s="81">
        <f t="shared" si="41"/>
        <v>-1.021064060565763</v>
      </c>
      <c r="E28" s="31"/>
      <c r="F28" s="81">
        <f t="shared" si="42"/>
        <v>-1.0568725699146526</v>
      </c>
      <c r="G28" s="31"/>
      <c r="H28" s="81">
        <f t="shared" si="43"/>
        <v>-0.43760346897582991</v>
      </c>
      <c r="I28" s="31"/>
      <c r="J28" s="81">
        <f t="shared" si="44"/>
        <v>2.8170052059918369</v>
      </c>
      <c r="K28" s="31"/>
      <c r="L28" s="81">
        <f t="shared" si="45"/>
        <v>-2.5011275160632955</v>
      </c>
      <c r="M28" s="31"/>
      <c r="N28" s="81">
        <f t="shared" si="46"/>
        <v>4.1242422087522144</v>
      </c>
      <c r="O28" s="31"/>
      <c r="P28" s="81">
        <f t="shared" si="47"/>
        <v>-0.90341908886538391</v>
      </c>
      <c r="Q28" s="31"/>
      <c r="R28" s="81">
        <f t="shared" si="48"/>
        <v>7.4014358764369632</v>
      </c>
      <c r="S28" s="31"/>
      <c r="T28" s="81">
        <f t="shared" si="49"/>
        <v>7.2123968738824757</v>
      </c>
      <c r="U28" s="31"/>
      <c r="V28" s="81">
        <f t="shared" si="50"/>
        <v>0.92908434968012443</v>
      </c>
    </row>
    <row r="29" spans="1:22" s="4" customFormat="1" ht="23.1" customHeight="1" x14ac:dyDescent="0.15">
      <c r="A29" s="136"/>
      <c r="B29" s="70" t="s">
        <v>118</v>
      </c>
      <c r="C29" s="31"/>
      <c r="D29" s="81">
        <f t="shared" si="41"/>
        <v>-1.1973413996870441</v>
      </c>
      <c r="E29" s="31"/>
      <c r="F29" s="81">
        <f t="shared" si="42"/>
        <v>1.1817047621506376</v>
      </c>
      <c r="G29" s="31"/>
      <c r="H29" s="81">
        <f t="shared" si="43"/>
        <v>4.19809583657009</v>
      </c>
      <c r="I29" s="31"/>
      <c r="J29" s="81">
        <f t="shared" si="44"/>
        <v>1.3432850245507009</v>
      </c>
      <c r="K29" s="31"/>
      <c r="L29" s="81">
        <f t="shared" si="45"/>
        <v>2.4733752273817196</v>
      </c>
      <c r="M29" s="31"/>
      <c r="N29" s="81">
        <f t="shared" si="46"/>
        <v>-0.23122794101356803</v>
      </c>
      <c r="O29" s="31"/>
      <c r="P29" s="81">
        <f t="shared" si="47"/>
        <v>-1.2187264892161043</v>
      </c>
      <c r="Q29" s="31"/>
      <c r="R29" s="81">
        <f t="shared" si="48"/>
        <v>3.0533340326723</v>
      </c>
      <c r="S29" s="31"/>
      <c r="T29" s="81">
        <f t="shared" si="49"/>
        <v>2.4555678173800963</v>
      </c>
      <c r="U29" s="31"/>
      <c r="V29" s="81">
        <f t="shared" si="50"/>
        <v>1.700117851544233</v>
      </c>
    </row>
    <row r="30" spans="1:22" s="4" customFormat="1" ht="23.1" customHeight="1" x14ac:dyDescent="0.15">
      <c r="A30" s="136"/>
      <c r="B30" s="70" t="s">
        <v>119</v>
      </c>
      <c r="C30" s="31"/>
      <c r="D30" s="81">
        <f t="shared" si="41"/>
        <v>0.64880328855248237</v>
      </c>
      <c r="E30" s="31"/>
      <c r="F30" s="81">
        <f t="shared" si="42"/>
        <v>2.1862827312952717</v>
      </c>
      <c r="G30" s="31"/>
      <c r="H30" s="81">
        <f t="shared" si="43"/>
        <v>0.63401505764355548</v>
      </c>
      <c r="I30" s="31"/>
      <c r="J30" s="81">
        <f t="shared" si="44"/>
        <v>-3.6573508391124996</v>
      </c>
      <c r="K30" s="31"/>
      <c r="L30" s="81">
        <f t="shared" si="45"/>
        <v>-0.17932227375562704</v>
      </c>
      <c r="M30" s="31"/>
      <c r="N30" s="81">
        <f t="shared" si="46"/>
        <v>-2.5200330180421027</v>
      </c>
      <c r="O30" s="31"/>
      <c r="P30" s="81">
        <f t="shared" si="47"/>
        <v>0.74036666693151965</v>
      </c>
      <c r="Q30" s="31"/>
      <c r="R30" s="81">
        <f t="shared" si="48"/>
        <v>-8.6803232664857735</v>
      </c>
      <c r="S30" s="31"/>
      <c r="T30" s="81">
        <f t="shared" si="49"/>
        <v>0.1445847643013134</v>
      </c>
      <c r="U30" s="31"/>
      <c r="V30" s="81">
        <f t="shared" si="50"/>
        <v>-0.6360607461083454</v>
      </c>
    </row>
    <row r="31" spans="1:22" s="4" customFormat="1" ht="23.1" customHeight="1" x14ac:dyDescent="0.15">
      <c r="A31" s="136"/>
      <c r="B31" s="70" t="s">
        <v>120</v>
      </c>
      <c r="C31" s="31"/>
      <c r="D31" s="81">
        <f t="shared" si="41"/>
        <v>-1.2670918056883078</v>
      </c>
      <c r="E31" s="31"/>
      <c r="F31" s="81">
        <f t="shared" si="42"/>
        <v>-0.35937035086283231</v>
      </c>
      <c r="G31" s="31"/>
      <c r="H31" s="81">
        <f t="shared" si="43"/>
        <v>-3.4594370004862931</v>
      </c>
      <c r="I31" s="31"/>
      <c r="J31" s="81">
        <f t="shared" si="44"/>
        <v>-2.6750144218741334</v>
      </c>
      <c r="K31" s="31"/>
      <c r="L31" s="81">
        <f t="shared" si="45"/>
        <v>-0.25412018236563449</v>
      </c>
      <c r="M31" s="31"/>
      <c r="N31" s="81">
        <f t="shared" si="46"/>
        <v>7.1654421493847487E-2</v>
      </c>
      <c r="O31" s="31"/>
      <c r="P31" s="81">
        <f t="shared" si="47"/>
        <v>-0.26336503973425607</v>
      </c>
      <c r="Q31" s="31"/>
      <c r="R31" s="81">
        <f t="shared" si="48"/>
        <v>-0.8805259885008786</v>
      </c>
      <c r="S31" s="31"/>
      <c r="T31" s="81" t="str">
        <f t="shared" si="49"/>
        <v/>
      </c>
      <c r="U31" s="31"/>
      <c r="V31" s="81">
        <f t="shared" si="50"/>
        <v>-1.9482525723779691</v>
      </c>
    </row>
    <row r="32" spans="1:22" s="4" customFormat="1" ht="23.1" customHeight="1" x14ac:dyDescent="0.15">
      <c r="A32" s="136"/>
      <c r="B32" s="71" t="s">
        <v>121</v>
      </c>
      <c r="C32" s="32"/>
      <c r="D32" s="82">
        <f t="shared" si="41"/>
        <v>-4.2198699420285521</v>
      </c>
      <c r="E32" s="32"/>
      <c r="F32" s="82">
        <f t="shared" si="42"/>
        <v>-1.1176993058509623</v>
      </c>
      <c r="G32" s="32"/>
      <c r="H32" s="82">
        <f t="shared" si="43"/>
        <v>-0.55893152241577315</v>
      </c>
      <c r="I32" s="32"/>
      <c r="J32" s="82">
        <f t="shared" si="44"/>
        <v>0.40457762061966074</v>
      </c>
      <c r="K32" s="32"/>
      <c r="L32" s="82">
        <f t="shared" si="45"/>
        <v>-4.8621355835138491E-2</v>
      </c>
      <c r="M32" s="32"/>
      <c r="N32" s="82">
        <f t="shared" si="46"/>
        <v>-4.719387775287448E-2</v>
      </c>
      <c r="O32" s="32"/>
      <c r="P32" s="82" t="str">
        <f t="shared" si="47"/>
        <v/>
      </c>
      <c r="Q32" s="32"/>
      <c r="R32" s="82" t="str">
        <f t="shared" si="48"/>
        <v/>
      </c>
      <c r="S32" s="32"/>
      <c r="T32" s="82" t="str">
        <f t="shared" si="49"/>
        <v/>
      </c>
      <c r="U32" s="32"/>
      <c r="V32" s="82">
        <f t="shared" si="50"/>
        <v>-1.2591677171432094</v>
      </c>
    </row>
    <row r="33" spans="1:22" s="4" customFormat="1" ht="23.1" customHeight="1" x14ac:dyDescent="0.15">
      <c r="A33" s="137"/>
      <c r="B33" s="7"/>
      <c r="C33" s="93" t="s">
        <v>21</v>
      </c>
      <c r="D33" s="83" t="s">
        <v>21</v>
      </c>
      <c r="E33" s="93" t="s">
        <v>21</v>
      </c>
      <c r="F33" s="83" t="s">
        <v>21</v>
      </c>
      <c r="G33" s="93" t="s">
        <v>21</v>
      </c>
      <c r="H33" s="83" t="s">
        <v>21</v>
      </c>
      <c r="I33" s="93" t="s">
        <v>21</v>
      </c>
      <c r="J33" s="83" t="s">
        <v>21</v>
      </c>
      <c r="K33" s="93" t="s">
        <v>21</v>
      </c>
      <c r="L33" s="83" t="s">
        <v>21</v>
      </c>
      <c r="M33" s="93" t="s">
        <v>21</v>
      </c>
      <c r="N33" s="83" t="s">
        <v>21</v>
      </c>
      <c r="O33" s="93" t="s">
        <v>21</v>
      </c>
      <c r="P33" s="83" t="s">
        <v>21</v>
      </c>
      <c r="Q33" s="93" t="s">
        <v>21</v>
      </c>
      <c r="R33" s="83" t="s">
        <v>21</v>
      </c>
      <c r="S33" s="93" t="s">
        <v>21</v>
      </c>
      <c r="T33" s="83" t="s">
        <v>21</v>
      </c>
      <c r="U33" s="93" t="s">
        <v>21</v>
      </c>
      <c r="V33" s="83" t="s">
        <v>21</v>
      </c>
    </row>
    <row r="34" spans="1:22" s="4" customFormat="1" ht="23.1" customHeight="1" x14ac:dyDescent="0.15">
      <c r="A34" s="133" t="s">
        <v>126</v>
      </c>
      <c r="B34" s="69" t="s">
        <v>116</v>
      </c>
      <c r="C34" s="30">
        <v>3713.5547121749305</v>
      </c>
      <c r="D34" s="35"/>
      <c r="E34" s="30">
        <v>7583.9236279575762</v>
      </c>
      <c r="F34" s="91">
        <v>20.079291540979813</v>
      </c>
      <c r="G34" s="30">
        <v>4291.3239640086385</v>
      </c>
      <c r="H34" s="35">
        <v>20.617007972167674</v>
      </c>
      <c r="I34" s="30">
        <v>12965.479634765705</v>
      </c>
      <c r="J34" s="35">
        <v>23.811391588382126</v>
      </c>
      <c r="K34" s="30">
        <v>2133.1898092688416</v>
      </c>
      <c r="L34" s="35">
        <v>23.73414116492777</v>
      </c>
      <c r="M34" s="30">
        <v>889.25864759731962</v>
      </c>
      <c r="N34" s="35">
        <v>28.022507343924051</v>
      </c>
      <c r="O34" s="30">
        <v>127.013429816371</v>
      </c>
      <c r="P34" s="35">
        <v>26.103982910185508</v>
      </c>
      <c r="Q34" s="30">
        <v>33.498467432950186</v>
      </c>
      <c r="R34" s="35">
        <v>30.266032020770222</v>
      </c>
      <c r="S34" s="30">
        <v>61.421276595744693</v>
      </c>
      <c r="T34" s="35">
        <v>36.936406147659604</v>
      </c>
      <c r="U34" s="30">
        <v>31798.663569618082</v>
      </c>
      <c r="V34" s="35">
        <v>21.739706027028053</v>
      </c>
    </row>
    <row r="35" spans="1:22" s="4" customFormat="1" ht="23.1" customHeight="1" x14ac:dyDescent="0.15">
      <c r="A35" s="136"/>
      <c r="B35" s="70" t="s">
        <v>117</v>
      </c>
      <c r="C35" s="31">
        <v>2561.6570725005172</v>
      </c>
      <c r="D35" s="37">
        <v>12.612717268873913</v>
      </c>
      <c r="E35" s="31">
        <v>9287.0282591909781</v>
      </c>
      <c r="F35" s="37">
        <v>24.58845277373052</v>
      </c>
      <c r="G35" s="31">
        <v>4908.7859452493894</v>
      </c>
      <c r="H35" s="37">
        <v>23.583509382110019</v>
      </c>
      <c r="I35" s="31">
        <v>15272.430136287716</v>
      </c>
      <c r="J35" s="37">
        <v>28.04815747087682</v>
      </c>
      <c r="K35" s="31">
        <v>2823.303257200881</v>
      </c>
      <c r="L35" s="37">
        <v>31.412431170751539</v>
      </c>
      <c r="M35" s="31">
        <v>1106.0833220748013</v>
      </c>
      <c r="N35" s="37">
        <v>34.855132530427198</v>
      </c>
      <c r="O35" s="31">
        <v>201.54981325863676</v>
      </c>
      <c r="P35" s="37">
        <v>41.422807717742629</v>
      </c>
      <c r="Q35" s="31">
        <v>50.121839080459772</v>
      </c>
      <c r="R35" s="37">
        <v>45.28533102553007</v>
      </c>
      <c r="S35" s="31">
        <v>82.751874366767993</v>
      </c>
      <c r="T35" s="37">
        <v>49.763811670804714</v>
      </c>
      <c r="U35" s="31">
        <v>36293.711519210141</v>
      </c>
      <c r="V35" s="37">
        <v>24.812823260008049</v>
      </c>
    </row>
    <row r="36" spans="1:22" s="4" customFormat="1" ht="23.1" customHeight="1" x14ac:dyDescent="0.15">
      <c r="A36" s="136"/>
      <c r="B36" s="70" t="s">
        <v>118</v>
      </c>
      <c r="C36" s="31">
        <v>1562.7909976405074</v>
      </c>
      <c r="D36" s="37">
        <v>7.6946446950998508</v>
      </c>
      <c r="E36" s="31">
        <v>3299.8377982764132</v>
      </c>
      <c r="F36" s="37">
        <v>8.736692039629764</v>
      </c>
      <c r="G36" s="31">
        <v>2108.6341818006254</v>
      </c>
      <c r="H36" s="37">
        <v>10.130609597686677</v>
      </c>
      <c r="I36" s="31">
        <v>8672.0036987842414</v>
      </c>
      <c r="J36" s="37">
        <v>15.926327582510696</v>
      </c>
      <c r="K36" s="31">
        <v>1768.8384603230199</v>
      </c>
      <c r="L36" s="37">
        <v>19.680321710166748</v>
      </c>
      <c r="M36" s="31">
        <v>573.36037131383478</v>
      </c>
      <c r="N36" s="37">
        <v>18.067853778277257</v>
      </c>
      <c r="O36" s="31">
        <v>76.456162464985994</v>
      </c>
      <c r="P36" s="37">
        <v>15.713380555503409</v>
      </c>
      <c r="Q36" s="31">
        <v>14.15095785440613</v>
      </c>
      <c r="R36" s="37">
        <v>12.785460839463434</v>
      </c>
      <c r="S36" s="31">
        <v>16.87710233029382</v>
      </c>
      <c r="T36" s="37">
        <v>10.149243728199114</v>
      </c>
      <c r="U36" s="31">
        <v>18092.949730788332</v>
      </c>
      <c r="V36" s="37">
        <v>12.369557841573744</v>
      </c>
    </row>
    <row r="37" spans="1:22" s="4" customFormat="1" ht="23.1" customHeight="1" x14ac:dyDescent="0.15">
      <c r="A37" s="136"/>
      <c r="B37" s="70" t="s">
        <v>119</v>
      </c>
      <c r="C37" s="31">
        <v>4785.9446117797524</v>
      </c>
      <c r="D37" s="37">
        <v>23.56434313588489</v>
      </c>
      <c r="E37" s="31">
        <v>8922.2303675635703</v>
      </c>
      <c r="F37" s="37">
        <v>23.622609289690303</v>
      </c>
      <c r="G37" s="31">
        <v>5409.890523932555</v>
      </c>
      <c r="H37" s="37">
        <v>25.990989493201383</v>
      </c>
      <c r="I37" s="31">
        <v>12576.606159709359</v>
      </c>
      <c r="J37" s="37">
        <v>23.097216806288234</v>
      </c>
      <c r="K37" s="31">
        <v>1862.2721703476834</v>
      </c>
      <c r="L37" s="37">
        <v>20.71987705289941</v>
      </c>
      <c r="M37" s="31">
        <v>540.16754711940553</v>
      </c>
      <c r="N37" s="37">
        <v>17.021874453513728</v>
      </c>
      <c r="O37" s="31">
        <v>76.465483971366325</v>
      </c>
      <c r="P37" s="37">
        <v>15.715296324911426</v>
      </c>
      <c r="Q37" s="31">
        <v>11.575478927203065</v>
      </c>
      <c r="R37" s="37">
        <v>10.458502812635222</v>
      </c>
      <c r="S37" s="31">
        <v>5.2390070921985812</v>
      </c>
      <c r="T37" s="37">
        <v>3.1505384533365826</v>
      </c>
      <c r="U37" s="31">
        <v>34190.391350443097</v>
      </c>
      <c r="V37" s="37">
        <v>23.374852068243786</v>
      </c>
    </row>
    <row r="38" spans="1:22" s="4" customFormat="1" ht="23.1" customHeight="1" x14ac:dyDescent="0.15">
      <c r="A38" s="136"/>
      <c r="B38" s="70" t="s">
        <v>120</v>
      </c>
      <c r="C38" s="31">
        <v>2814.8824871979391</v>
      </c>
      <c r="D38" s="37">
        <v>13.859512007778719</v>
      </c>
      <c r="E38" s="31">
        <v>4364.4219903190151</v>
      </c>
      <c r="F38" s="37">
        <v>11.55529853022527</v>
      </c>
      <c r="G38" s="31">
        <v>2427.293848246004</v>
      </c>
      <c r="H38" s="37">
        <v>11.661561103239205</v>
      </c>
      <c r="I38" s="31">
        <v>2962.2120295805407</v>
      </c>
      <c r="J38" s="37">
        <v>5.4401682460729912</v>
      </c>
      <c r="K38" s="31">
        <v>244.70611508852278</v>
      </c>
      <c r="L38" s="37">
        <v>2.7226313636960118</v>
      </c>
      <c r="M38" s="31">
        <v>52.290132397311602</v>
      </c>
      <c r="N38" s="37">
        <v>1.6477777563114047</v>
      </c>
      <c r="O38" s="31">
        <v>3.8823529411764706</v>
      </c>
      <c r="P38" s="37">
        <v>0.79790676446024533</v>
      </c>
      <c r="Q38" s="31">
        <v>1.3333333333333333</v>
      </c>
      <c r="R38" s="37">
        <v>1.2046733016010385</v>
      </c>
      <c r="S38" s="31" t="s">
        <v>69</v>
      </c>
      <c r="T38" s="37" t="s">
        <v>69</v>
      </c>
      <c r="U38" s="31">
        <v>12871.022289103843</v>
      </c>
      <c r="V38" s="37">
        <v>8.7994968788496131</v>
      </c>
    </row>
    <row r="39" spans="1:22" s="4" customFormat="1" ht="23.1" customHeight="1" x14ac:dyDescent="0.15">
      <c r="A39" s="136"/>
      <c r="B39" s="71" t="s">
        <v>121</v>
      </c>
      <c r="C39" s="32">
        <v>4871.2826653679831</v>
      </c>
      <c r="D39" s="39">
        <v>23.98451832394537</v>
      </c>
      <c r="E39" s="32">
        <v>4312.4345107509216</v>
      </c>
      <c r="F39" s="92">
        <v>11.417655825744397</v>
      </c>
      <c r="G39" s="32">
        <v>1668.5562078741059</v>
      </c>
      <c r="H39" s="39">
        <v>8.0163224515950464</v>
      </c>
      <c r="I39" s="32">
        <v>2002.0113251326429</v>
      </c>
      <c r="J39" s="39">
        <v>3.6767383058691299</v>
      </c>
      <c r="K39" s="32">
        <v>155.54356930010994</v>
      </c>
      <c r="L39" s="39">
        <v>1.7305975375584959</v>
      </c>
      <c r="M39" s="32">
        <v>12.212856818143015</v>
      </c>
      <c r="N39" s="39">
        <v>0.38485413754635622</v>
      </c>
      <c r="O39" s="32">
        <v>1.2</v>
      </c>
      <c r="P39" s="39">
        <v>0.24662572719680309</v>
      </c>
      <c r="Q39" s="32" t="s">
        <v>69</v>
      </c>
      <c r="R39" s="39" t="s">
        <v>69</v>
      </c>
      <c r="S39" s="32" t="s">
        <v>69</v>
      </c>
      <c r="T39" s="39" t="s">
        <v>69</v>
      </c>
      <c r="U39" s="32">
        <v>13023.241135243909</v>
      </c>
      <c r="V39" s="39">
        <v>8.9035639242967743</v>
      </c>
    </row>
    <row r="40" spans="1:22" s="4" customFormat="1" ht="23.1" customHeight="1" x14ac:dyDescent="0.15">
      <c r="A40" s="137"/>
      <c r="B40" s="7"/>
      <c r="C40" s="33">
        <v>20310.112546661618</v>
      </c>
      <c r="D40" s="41">
        <v>100</v>
      </c>
      <c r="E40" s="33">
        <v>37769.87655405845</v>
      </c>
      <c r="F40" s="79">
        <v>100</v>
      </c>
      <c r="G40" s="33">
        <v>20814.484671111317</v>
      </c>
      <c r="H40" s="41">
        <v>100</v>
      </c>
      <c r="I40" s="33">
        <v>54450.742984260207</v>
      </c>
      <c r="J40" s="41">
        <v>100</v>
      </c>
      <c r="K40" s="33">
        <v>8987.8533815290612</v>
      </c>
      <c r="L40" s="41">
        <v>100</v>
      </c>
      <c r="M40" s="33">
        <v>3173.3728773208159</v>
      </c>
      <c r="N40" s="41">
        <v>100</v>
      </c>
      <c r="O40" s="33">
        <v>486.56724245253645</v>
      </c>
      <c r="P40" s="41">
        <v>100</v>
      </c>
      <c r="Q40" s="33">
        <v>110.6800766283525</v>
      </c>
      <c r="R40" s="41">
        <v>100</v>
      </c>
      <c r="S40" s="33">
        <v>166.28926038500506</v>
      </c>
      <c r="T40" s="41">
        <v>100</v>
      </c>
      <c r="U40" s="33">
        <v>146269.97959440737</v>
      </c>
      <c r="V40" s="41">
        <v>100</v>
      </c>
    </row>
    <row r="41" spans="1:22" s="4" customFormat="1" ht="23.1" customHeight="1" x14ac:dyDescent="0.15">
      <c r="A41" s="133" t="s">
        <v>20</v>
      </c>
      <c r="B41" s="69" t="s">
        <v>116</v>
      </c>
      <c r="C41" s="30"/>
      <c r="D41" s="80" t="str">
        <f t="shared" ref="D41:D46" si="51">IF(AND(ISNUMBER(D34),ISNUMBER(D48)),D34-D48,"")</f>
        <v/>
      </c>
      <c r="E41" s="30"/>
      <c r="F41" s="80">
        <f t="shared" ref="F41:F46" si="52">IF(AND(ISNUMBER(F34),ISNUMBER(F48)),F34-F48,"")</f>
        <v>2.979291540979812</v>
      </c>
      <c r="G41" s="30"/>
      <c r="H41" s="80">
        <f t="shared" ref="H41:H46" si="53">IF(AND(ISNUMBER(H34),ISNUMBER(H48)),H34-H48,"")</f>
        <v>2.0170079721676721</v>
      </c>
      <c r="I41" s="30"/>
      <c r="J41" s="80">
        <f t="shared" ref="J41:J46" si="54">IF(AND(ISNUMBER(J34),ISNUMBER(J48)),J34-J48,"")</f>
        <v>3.1113915883821264</v>
      </c>
      <c r="K41" s="30"/>
      <c r="L41" s="80">
        <f t="shared" ref="L41:L46" si="55">IF(AND(ISNUMBER(L34),ISNUMBER(L48)),L34-L48,"")</f>
        <v>-3.6658588350722283</v>
      </c>
      <c r="M41" s="30"/>
      <c r="N41" s="80">
        <f t="shared" ref="N41:N46" si="56">IF(AND(ISNUMBER(N34),ISNUMBER(N48)),N34-N48,"")</f>
        <v>7.5225073439240511</v>
      </c>
      <c r="O41" s="30"/>
      <c r="P41" s="80">
        <f t="shared" ref="P41:P46" si="57">IF(AND(ISNUMBER(P34),ISNUMBER(P48)),P34-P48,"")</f>
        <v>5.0039829101855062</v>
      </c>
      <c r="Q41" s="30"/>
      <c r="R41" s="80">
        <f t="shared" ref="R41:R46" si="58">IF(AND(ISNUMBER(R34),ISNUMBER(R48)),R34-R48,"")</f>
        <v>4.4660320207702213</v>
      </c>
      <c r="S41" s="30"/>
      <c r="T41" s="80">
        <f t="shared" ref="T41:T46" si="59">IF(AND(ISNUMBER(T34),ISNUMBER(T48)),T34-T48,"")</f>
        <v>8.0364061476596049</v>
      </c>
      <c r="U41" s="30"/>
      <c r="V41" s="80">
        <f t="shared" ref="V41:V46" si="60">IF(AND(ISNUMBER(V34),ISNUMBER(V48)),V34-V48,"")</f>
        <v>1.5397060270280534</v>
      </c>
    </row>
    <row r="42" spans="1:22" s="4" customFormat="1" ht="23.1" customHeight="1" x14ac:dyDescent="0.15">
      <c r="A42" s="136"/>
      <c r="B42" s="70" t="s">
        <v>117</v>
      </c>
      <c r="C42" s="31"/>
      <c r="D42" s="81">
        <f t="shared" si="51"/>
        <v>-3.6872827311260874</v>
      </c>
      <c r="E42" s="31"/>
      <c r="F42" s="81">
        <f t="shared" si="52"/>
        <v>1.1884527737305213</v>
      </c>
      <c r="G42" s="31"/>
      <c r="H42" s="81">
        <f t="shared" si="53"/>
        <v>3.5835093821100195</v>
      </c>
      <c r="I42" s="31"/>
      <c r="J42" s="81">
        <f t="shared" si="54"/>
        <v>-4.1518425291231829</v>
      </c>
      <c r="K42" s="31"/>
      <c r="L42" s="81">
        <f t="shared" si="55"/>
        <v>1.8124311707515375</v>
      </c>
      <c r="M42" s="31"/>
      <c r="N42" s="81">
        <f t="shared" si="56"/>
        <v>-4.244867469572803</v>
      </c>
      <c r="O42" s="31"/>
      <c r="P42" s="81">
        <f t="shared" si="57"/>
        <v>-4.8771922822573686</v>
      </c>
      <c r="Q42" s="31"/>
      <c r="R42" s="81">
        <f t="shared" si="58"/>
        <v>-4.3146689744699316</v>
      </c>
      <c r="S42" s="31"/>
      <c r="T42" s="81">
        <f t="shared" si="59"/>
        <v>1.2638116708047136</v>
      </c>
      <c r="U42" s="31"/>
      <c r="V42" s="81">
        <f t="shared" si="60"/>
        <v>-1.2871767399919527</v>
      </c>
    </row>
    <row r="43" spans="1:22" s="4" customFormat="1" ht="23.1" customHeight="1" x14ac:dyDescent="0.15">
      <c r="A43" s="136"/>
      <c r="B43" s="70" t="s">
        <v>118</v>
      </c>
      <c r="C43" s="31"/>
      <c r="D43" s="81">
        <f t="shared" si="51"/>
        <v>0.59464469509985118</v>
      </c>
      <c r="E43" s="31"/>
      <c r="F43" s="81">
        <f t="shared" si="52"/>
        <v>-2.3633079603702356</v>
      </c>
      <c r="G43" s="31"/>
      <c r="H43" s="81">
        <f t="shared" si="53"/>
        <v>-0.96939040231332285</v>
      </c>
      <c r="I43" s="31"/>
      <c r="J43" s="81">
        <f t="shared" si="54"/>
        <v>-1.4736724174893023</v>
      </c>
      <c r="K43" s="31"/>
      <c r="L43" s="81">
        <f t="shared" si="55"/>
        <v>1.2803217101667492</v>
      </c>
      <c r="M43" s="31"/>
      <c r="N43" s="81">
        <f t="shared" si="56"/>
        <v>-4.632146221722742</v>
      </c>
      <c r="O43" s="31"/>
      <c r="P43" s="81">
        <f t="shared" si="57"/>
        <v>0.31338055550340904</v>
      </c>
      <c r="Q43" s="31"/>
      <c r="R43" s="81">
        <f t="shared" si="58"/>
        <v>0.68546083946343472</v>
      </c>
      <c r="S43" s="31"/>
      <c r="T43" s="81">
        <f t="shared" si="59"/>
        <v>-5.150756271800887</v>
      </c>
      <c r="U43" s="31"/>
      <c r="V43" s="81">
        <f t="shared" si="60"/>
        <v>-1.2304421584262553</v>
      </c>
    </row>
    <row r="44" spans="1:22" s="4" customFormat="1" ht="23.1" customHeight="1" x14ac:dyDescent="0.15">
      <c r="A44" s="136"/>
      <c r="B44" s="70" t="s">
        <v>119</v>
      </c>
      <c r="C44" s="31"/>
      <c r="D44" s="81">
        <f t="shared" si="51"/>
        <v>-0.23565686411511066</v>
      </c>
      <c r="E44" s="31"/>
      <c r="F44" s="81">
        <f t="shared" si="52"/>
        <v>-3.3773907103096974</v>
      </c>
      <c r="G44" s="31"/>
      <c r="H44" s="81">
        <f t="shared" si="53"/>
        <v>-2.9090105067986158</v>
      </c>
      <c r="I44" s="31"/>
      <c r="J44" s="81">
        <f t="shared" si="54"/>
        <v>1.6972168062882353</v>
      </c>
      <c r="K44" s="31"/>
      <c r="L44" s="81">
        <f t="shared" si="55"/>
        <v>-0.28012294710059038</v>
      </c>
      <c r="M44" s="31"/>
      <c r="N44" s="81">
        <f t="shared" si="56"/>
        <v>1.4218744535137287</v>
      </c>
      <c r="O44" s="31"/>
      <c r="P44" s="81">
        <f t="shared" si="57"/>
        <v>1.2152963249114261</v>
      </c>
      <c r="Q44" s="31"/>
      <c r="R44" s="81">
        <f t="shared" si="58"/>
        <v>-2.0414971873647776</v>
      </c>
      <c r="S44" s="31"/>
      <c r="T44" s="81">
        <f t="shared" si="59"/>
        <v>-4.1494615466634173</v>
      </c>
      <c r="U44" s="31"/>
      <c r="V44" s="81">
        <f t="shared" si="60"/>
        <v>-0.62514793175621364</v>
      </c>
    </row>
    <row r="45" spans="1:22" s="4" customFormat="1" ht="23.1" customHeight="1" x14ac:dyDescent="0.15">
      <c r="A45" s="136"/>
      <c r="B45" s="70" t="s">
        <v>120</v>
      </c>
      <c r="C45" s="31"/>
      <c r="D45" s="81">
        <f t="shared" si="51"/>
        <v>-1.8404879922212807</v>
      </c>
      <c r="E45" s="31"/>
      <c r="F45" s="81">
        <f t="shared" si="52"/>
        <v>-1.0447014697747292</v>
      </c>
      <c r="G45" s="31"/>
      <c r="H45" s="81">
        <f t="shared" si="53"/>
        <v>1.2615611032392042</v>
      </c>
      <c r="I45" s="31"/>
      <c r="J45" s="81">
        <f t="shared" si="54"/>
        <v>0.64016824607299139</v>
      </c>
      <c r="K45" s="31"/>
      <c r="L45" s="81">
        <f t="shared" si="55"/>
        <v>0.62263136369601169</v>
      </c>
      <c r="M45" s="31"/>
      <c r="N45" s="81">
        <f t="shared" si="56"/>
        <v>0.24777775631140475</v>
      </c>
      <c r="O45" s="31"/>
      <c r="P45" s="81">
        <f t="shared" si="57"/>
        <v>-1.5020932355397545</v>
      </c>
      <c r="Q45" s="31"/>
      <c r="R45" s="81" t="str">
        <f t="shared" si="58"/>
        <v/>
      </c>
      <c r="S45" s="31"/>
      <c r="T45" s="81" t="str">
        <f t="shared" si="59"/>
        <v/>
      </c>
      <c r="U45" s="31"/>
      <c r="V45" s="81">
        <f t="shared" si="60"/>
        <v>-0.10050312115038729</v>
      </c>
    </row>
    <row r="46" spans="1:22" s="4" customFormat="1" ht="23.1" customHeight="1" x14ac:dyDescent="0.15">
      <c r="A46" s="136"/>
      <c r="B46" s="71" t="s">
        <v>121</v>
      </c>
      <c r="C46" s="32"/>
      <c r="D46" s="82">
        <f t="shared" si="51"/>
        <v>9.5845183239453693</v>
      </c>
      <c r="E46" s="32"/>
      <c r="F46" s="82">
        <f t="shared" si="52"/>
        <v>2.6176558257443965</v>
      </c>
      <c r="G46" s="32"/>
      <c r="H46" s="82">
        <f t="shared" si="53"/>
        <v>-2.8836775484049539</v>
      </c>
      <c r="I46" s="32"/>
      <c r="J46" s="82">
        <f t="shared" si="54"/>
        <v>0.17673830586912986</v>
      </c>
      <c r="K46" s="32"/>
      <c r="L46" s="82">
        <f t="shared" si="55"/>
        <v>0.23059753755849588</v>
      </c>
      <c r="M46" s="32"/>
      <c r="N46" s="82">
        <f t="shared" si="56"/>
        <v>-0.21514586245364375</v>
      </c>
      <c r="O46" s="32"/>
      <c r="P46" s="82">
        <f t="shared" si="57"/>
        <v>-0.15337427280319693</v>
      </c>
      <c r="Q46" s="32"/>
      <c r="R46" s="82" t="str">
        <f t="shared" si="58"/>
        <v/>
      </c>
      <c r="S46" s="32"/>
      <c r="T46" s="82" t="str">
        <f t="shared" si="59"/>
        <v/>
      </c>
      <c r="U46" s="32"/>
      <c r="V46" s="82">
        <f t="shared" si="60"/>
        <v>1.7035639242967742</v>
      </c>
    </row>
    <row r="47" spans="1:22" s="4" customFormat="1" ht="23.1" customHeight="1" x14ac:dyDescent="0.15">
      <c r="A47" s="137"/>
      <c r="B47" s="7"/>
      <c r="C47" s="93" t="s">
        <v>78</v>
      </c>
      <c r="D47" s="83" t="s">
        <v>125</v>
      </c>
      <c r="E47" s="93" t="s">
        <v>78</v>
      </c>
      <c r="F47" s="83" t="s">
        <v>127</v>
      </c>
      <c r="G47" s="93" t="s">
        <v>127</v>
      </c>
      <c r="H47" s="83" t="s">
        <v>67</v>
      </c>
      <c r="I47" s="93" t="s">
        <v>22</v>
      </c>
      <c r="J47" s="83" t="s">
        <v>22</v>
      </c>
      <c r="K47" s="93" t="s">
        <v>22</v>
      </c>
      <c r="L47" s="83" t="s">
        <v>122</v>
      </c>
      <c r="M47" s="93" t="s">
        <v>125</v>
      </c>
      <c r="N47" s="83" t="s">
        <v>22</v>
      </c>
      <c r="O47" s="93" t="s">
        <v>22</v>
      </c>
      <c r="P47" s="83" t="s">
        <v>122</v>
      </c>
      <c r="Q47" s="93" t="s">
        <v>67</v>
      </c>
      <c r="R47" s="83" t="s">
        <v>122</v>
      </c>
      <c r="S47" s="93" t="s">
        <v>122</v>
      </c>
      <c r="T47" s="83" t="s">
        <v>67</v>
      </c>
      <c r="U47" s="93" t="s">
        <v>125</v>
      </c>
      <c r="V47" s="83" t="s">
        <v>67</v>
      </c>
    </row>
    <row r="48" spans="1:22" s="4" customFormat="1" ht="23.1" customHeight="1" x14ac:dyDescent="0.15">
      <c r="A48" s="133" t="s">
        <v>128</v>
      </c>
      <c r="B48" s="69" t="s">
        <v>116</v>
      </c>
      <c r="C48" s="30">
        <v>4869.34</v>
      </c>
      <c r="D48" s="35">
        <v>22.6</v>
      </c>
      <c r="E48" s="30">
        <v>6228.68</v>
      </c>
      <c r="F48" s="91">
        <v>17.100000000000001</v>
      </c>
      <c r="G48" s="30">
        <v>3579.96</v>
      </c>
      <c r="H48" s="35">
        <v>18.600000000000001</v>
      </c>
      <c r="I48" s="30">
        <v>11153.35</v>
      </c>
      <c r="J48" s="35">
        <v>20.7</v>
      </c>
      <c r="K48" s="30">
        <v>2573.1</v>
      </c>
      <c r="L48" s="35">
        <v>27.4</v>
      </c>
      <c r="M48" s="30">
        <v>636.55999999999995</v>
      </c>
      <c r="N48" s="35">
        <v>20.5</v>
      </c>
      <c r="O48" s="30">
        <v>102.75</v>
      </c>
      <c r="P48" s="35">
        <v>21.1</v>
      </c>
      <c r="Q48" s="30">
        <v>35.869999999999997</v>
      </c>
      <c r="R48" s="35">
        <v>25.8</v>
      </c>
      <c r="S48" s="30">
        <v>53.47</v>
      </c>
      <c r="T48" s="35">
        <v>28.9</v>
      </c>
      <c r="U48" s="30">
        <v>29233.08</v>
      </c>
      <c r="V48" s="35">
        <v>20.2</v>
      </c>
    </row>
    <row r="49" spans="1:22" s="4" customFormat="1" ht="23.1" customHeight="1" x14ac:dyDescent="0.15">
      <c r="A49" s="136"/>
      <c r="B49" s="70" t="s">
        <v>117</v>
      </c>
      <c r="C49" s="31">
        <v>3518.45</v>
      </c>
      <c r="D49" s="37">
        <v>16.3</v>
      </c>
      <c r="E49" s="31">
        <v>8559.0400000000009</v>
      </c>
      <c r="F49" s="37">
        <v>23.4</v>
      </c>
      <c r="G49" s="31">
        <v>3854.98</v>
      </c>
      <c r="H49" s="37">
        <v>20</v>
      </c>
      <c r="I49" s="31">
        <v>17309.080000000002</v>
      </c>
      <c r="J49" s="37">
        <v>32.200000000000003</v>
      </c>
      <c r="K49" s="31">
        <v>2785.17</v>
      </c>
      <c r="L49" s="37">
        <v>29.6</v>
      </c>
      <c r="M49" s="31">
        <v>1212.3399999999999</v>
      </c>
      <c r="N49" s="37">
        <v>39.1</v>
      </c>
      <c r="O49" s="31">
        <v>225.38</v>
      </c>
      <c r="P49" s="37">
        <v>46.3</v>
      </c>
      <c r="Q49" s="31">
        <v>68.989999999999995</v>
      </c>
      <c r="R49" s="37">
        <v>49.6</v>
      </c>
      <c r="S49" s="31">
        <v>89.66</v>
      </c>
      <c r="T49" s="37">
        <v>48.5</v>
      </c>
      <c r="U49" s="31">
        <v>37623.089999999997</v>
      </c>
      <c r="V49" s="37">
        <v>26.1</v>
      </c>
    </row>
    <row r="50" spans="1:22" s="4" customFormat="1" ht="23.1" customHeight="1" x14ac:dyDescent="0.15">
      <c r="A50" s="136"/>
      <c r="B50" s="70" t="s">
        <v>118</v>
      </c>
      <c r="C50" s="31">
        <v>1538.04</v>
      </c>
      <c r="D50" s="37">
        <v>7.1</v>
      </c>
      <c r="E50" s="31">
        <v>4044.23</v>
      </c>
      <c r="F50" s="37">
        <v>11.1</v>
      </c>
      <c r="G50" s="31">
        <v>2141.9899999999998</v>
      </c>
      <c r="H50" s="37">
        <v>11.1</v>
      </c>
      <c r="I50" s="31">
        <v>9357.8700000000008</v>
      </c>
      <c r="J50" s="37">
        <v>17.399999999999999</v>
      </c>
      <c r="K50" s="31">
        <v>1729.89</v>
      </c>
      <c r="L50" s="37">
        <v>18.399999999999999</v>
      </c>
      <c r="M50" s="31">
        <v>702.18</v>
      </c>
      <c r="N50" s="37">
        <v>22.7</v>
      </c>
      <c r="O50" s="31">
        <v>74.930000000000007</v>
      </c>
      <c r="P50" s="37">
        <v>15.4</v>
      </c>
      <c r="Q50" s="31">
        <v>16.850000000000001</v>
      </c>
      <c r="R50" s="37">
        <v>12.1</v>
      </c>
      <c r="S50" s="31">
        <v>28.29</v>
      </c>
      <c r="T50" s="37">
        <v>15.3</v>
      </c>
      <c r="U50" s="31">
        <v>19634.27</v>
      </c>
      <c r="V50" s="37">
        <v>13.6</v>
      </c>
    </row>
    <row r="51" spans="1:22" s="4" customFormat="1" ht="23.1" customHeight="1" x14ac:dyDescent="0.15">
      <c r="A51" s="136"/>
      <c r="B51" s="70" t="s">
        <v>119</v>
      </c>
      <c r="C51" s="31">
        <v>5126.12</v>
      </c>
      <c r="D51" s="37">
        <v>23.8</v>
      </c>
      <c r="E51" s="31">
        <v>9864.2900000000009</v>
      </c>
      <c r="F51" s="37">
        <v>27</v>
      </c>
      <c r="G51" s="31">
        <v>5560.61</v>
      </c>
      <c r="H51" s="37">
        <v>28.9</v>
      </c>
      <c r="I51" s="31">
        <v>11501.89</v>
      </c>
      <c r="J51" s="37">
        <v>21.4</v>
      </c>
      <c r="K51" s="31">
        <v>1978.54</v>
      </c>
      <c r="L51" s="37">
        <v>21</v>
      </c>
      <c r="M51" s="31">
        <v>483.62</v>
      </c>
      <c r="N51" s="37">
        <v>15.6</v>
      </c>
      <c r="O51" s="31">
        <v>70.52</v>
      </c>
      <c r="P51" s="37">
        <v>14.5</v>
      </c>
      <c r="Q51" s="31">
        <v>17.329999999999998</v>
      </c>
      <c r="R51" s="37">
        <v>12.5</v>
      </c>
      <c r="S51" s="31">
        <v>13.58</v>
      </c>
      <c r="T51" s="37">
        <v>7.3</v>
      </c>
      <c r="U51" s="31">
        <v>34616.5</v>
      </c>
      <c r="V51" s="37">
        <v>24</v>
      </c>
    </row>
    <row r="52" spans="1:22" s="4" customFormat="1" ht="23.1" customHeight="1" x14ac:dyDescent="0.15">
      <c r="A52" s="136"/>
      <c r="B52" s="70" t="s">
        <v>120</v>
      </c>
      <c r="C52" s="31">
        <v>3394.1</v>
      </c>
      <c r="D52" s="37">
        <v>15.7</v>
      </c>
      <c r="E52" s="31">
        <v>4601.12</v>
      </c>
      <c r="F52" s="37">
        <v>12.6</v>
      </c>
      <c r="G52" s="31">
        <v>2006.63</v>
      </c>
      <c r="H52" s="37">
        <v>10.4</v>
      </c>
      <c r="I52" s="31">
        <v>2572.27</v>
      </c>
      <c r="J52" s="37">
        <v>4.8</v>
      </c>
      <c r="K52" s="31">
        <v>202.07</v>
      </c>
      <c r="L52" s="37">
        <v>2.1</v>
      </c>
      <c r="M52" s="31">
        <v>43.73</v>
      </c>
      <c r="N52" s="37">
        <v>1.4</v>
      </c>
      <c r="O52" s="31">
        <v>11.3</v>
      </c>
      <c r="P52" s="37">
        <v>2.2999999999999998</v>
      </c>
      <c r="Q52" s="31" t="s">
        <v>70</v>
      </c>
      <c r="R52" s="37" t="s">
        <v>70</v>
      </c>
      <c r="S52" s="31" t="s">
        <v>70</v>
      </c>
      <c r="T52" s="37" t="s">
        <v>70</v>
      </c>
      <c r="U52" s="31">
        <v>12831.23</v>
      </c>
      <c r="V52" s="37">
        <v>8.9</v>
      </c>
    </row>
    <row r="53" spans="1:22" s="4" customFormat="1" ht="23.1" customHeight="1" x14ac:dyDescent="0.15">
      <c r="A53" s="136"/>
      <c r="B53" s="71" t="s">
        <v>121</v>
      </c>
      <c r="C53" s="32">
        <v>3106.05</v>
      </c>
      <c r="D53" s="39">
        <v>14.4</v>
      </c>
      <c r="E53" s="32">
        <v>3220.56</v>
      </c>
      <c r="F53" s="92">
        <v>8.8000000000000007</v>
      </c>
      <c r="G53" s="32">
        <v>2088.98</v>
      </c>
      <c r="H53" s="39">
        <v>10.9</v>
      </c>
      <c r="I53" s="32">
        <v>1870.64</v>
      </c>
      <c r="J53" s="39">
        <v>3.5</v>
      </c>
      <c r="K53" s="32">
        <v>137.72</v>
      </c>
      <c r="L53" s="39">
        <v>1.5</v>
      </c>
      <c r="M53" s="32">
        <v>19.260000000000002</v>
      </c>
      <c r="N53" s="39">
        <v>0.6</v>
      </c>
      <c r="O53" s="32">
        <v>2</v>
      </c>
      <c r="P53" s="39">
        <v>0.4</v>
      </c>
      <c r="Q53" s="32" t="s">
        <v>70</v>
      </c>
      <c r="R53" s="39" t="s">
        <v>70</v>
      </c>
      <c r="S53" s="32" t="s">
        <v>70</v>
      </c>
      <c r="T53" s="39" t="s">
        <v>70</v>
      </c>
      <c r="U53" s="32">
        <v>10445.209999999999</v>
      </c>
      <c r="V53" s="39">
        <v>7.2</v>
      </c>
    </row>
    <row r="54" spans="1:22" s="4" customFormat="1" ht="23.1" customHeight="1" x14ac:dyDescent="0.15">
      <c r="A54" s="137"/>
      <c r="B54" s="7"/>
      <c r="C54" s="33">
        <v>21552.1</v>
      </c>
      <c r="D54" s="41">
        <v>100</v>
      </c>
      <c r="E54" s="33">
        <v>36517.910000000003</v>
      </c>
      <c r="F54" s="79">
        <v>100</v>
      </c>
      <c r="G54" s="33">
        <v>19233.150000000001</v>
      </c>
      <c r="H54" s="41">
        <v>100</v>
      </c>
      <c r="I54" s="33">
        <v>53765.11</v>
      </c>
      <c r="J54" s="41">
        <v>100</v>
      </c>
      <c r="K54" s="33">
        <v>9406.5</v>
      </c>
      <c r="L54" s="41">
        <v>100</v>
      </c>
      <c r="M54" s="33">
        <v>3097.68</v>
      </c>
      <c r="N54" s="41">
        <v>100</v>
      </c>
      <c r="O54" s="33">
        <v>486.89</v>
      </c>
      <c r="P54" s="41">
        <v>100</v>
      </c>
      <c r="Q54" s="33">
        <v>139.04</v>
      </c>
      <c r="R54" s="41">
        <v>100</v>
      </c>
      <c r="S54" s="33">
        <v>185</v>
      </c>
      <c r="T54" s="41">
        <v>100</v>
      </c>
      <c r="U54" s="33">
        <v>144383.38</v>
      </c>
      <c r="V54" s="41">
        <v>100</v>
      </c>
    </row>
    <row r="55" spans="1:22" s="4" customFormat="1" ht="23.1" customHeight="1" x14ac:dyDescent="0.15">
      <c r="A55" s="133" t="s">
        <v>20</v>
      </c>
      <c r="B55" s="69" t="s">
        <v>116</v>
      </c>
      <c r="C55" s="30"/>
      <c r="D55" s="80">
        <f>IF(AND(ISNUMBER(D48),ISNUMBER(D62)),D48-D62,"")</f>
        <v>6.5</v>
      </c>
      <c r="E55" s="30"/>
      <c r="F55" s="80">
        <f t="shared" ref="F55:F56" si="61">IF(AND(ISNUMBER(F48),ISNUMBER(F62)),F48-F62,"")</f>
        <v>3.5000000000000018</v>
      </c>
      <c r="G55" s="30"/>
      <c r="H55" s="80">
        <f t="shared" ref="H55:H56" si="62">IF(AND(ISNUMBER(H48),ISNUMBER(H62)),H48-H62,"")</f>
        <v>0.40000000000000213</v>
      </c>
      <c r="I55" s="30"/>
      <c r="J55" s="80">
        <f t="shared" ref="J55:J56" si="63">IF(AND(ISNUMBER(J48),ISNUMBER(J62)),J48-J62,"")</f>
        <v>4.3000000000000007</v>
      </c>
      <c r="K55" s="30"/>
      <c r="L55" s="80">
        <f t="shared" ref="L55:L56" si="64">IF(AND(ISNUMBER(L48),ISNUMBER(L62)),L48-L62,"")</f>
        <v>6.6999999999999993</v>
      </c>
      <c r="M55" s="30"/>
      <c r="N55" s="80">
        <f t="shared" ref="N55:N56" si="65">IF(AND(ISNUMBER(N48),ISNUMBER(N62)),N48-N62,"")</f>
        <v>1.8999999999999986</v>
      </c>
      <c r="O55" s="30"/>
      <c r="P55" s="80">
        <f t="shared" ref="P55:P56" si="66">IF(AND(ISNUMBER(P48),ISNUMBER(P62)),P48-P62,"")</f>
        <v>1.9000000000000021</v>
      </c>
      <c r="Q55" s="30"/>
      <c r="R55" s="80">
        <f t="shared" ref="R55:R56" si="67">IF(AND(ISNUMBER(R48),ISNUMBER(R62)),R48-R62,"")</f>
        <v>-3.6999999999999993</v>
      </c>
      <c r="S55" s="30"/>
      <c r="T55" s="80">
        <f t="shared" ref="T55:T56" si="68">IF(AND(ISNUMBER(T48),ISNUMBER(T62)),T48-T62,"")</f>
        <v>-2.2000000000000028</v>
      </c>
      <c r="U55" s="30"/>
      <c r="V55" s="80">
        <f t="shared" ref="V55:V56" si="69">IF(AND(ISNUMBER(V48),ISNUMBER(V62)),V48-V62,"")</f>
        <v>3.8999999999999986</v>
      </c>
    </row>
    <row r="56" spans="1:22" s="4" customFormat="1" ht="23.1" customHeight="1" x14ac:dyDescent="0.15">
      <c r="A56" s="136"/>
      <c r="B56" s="70" t="s">
        <v>117</v>
      </c>
      <c r="C56" s="31"/>
      <c r="D56" s="81">
        <f>IF(AND(ISNUMBER(D49),ISNUMBER(D63)),D49-D63,"")</f>
        <v>3.5</v>
      </c>
      <c r="E56" s="31"/>
      <c r="F56" s="81">
        <f t="shared" si="61"/>
        <v>6.0999999999999979</v>
      </c>
      <c r="G56" s="31"/>
      <c r="H56" s="81">
        <f t="shared" si="62"/>
        <v>1.8000000000000007</v>
      </c>
      <c r="I56" s="31"/>
      <c r="J56" s="81">
        <f t="shared" si="63"/>
        <v>6.7000000000000028</v>
      </c>
      <c r="K56" s="31"/>
      <c r="L56" s="81">
        <f t="shared" si="64"/>
        <v>6.3000000000000007</v>
      </c>
      <c r="M56" s="31"/>
      <c r="N56" s="81">
        <f t="shared" si="65"/>
        <v>8.8000000000000007</v>
      </c>
      <c r="O56" s="31"/>
      <c r="P56" s="81">
        <f t="shared" si="66"/>
        <v>1.5</v>
      </c>
      <c r="Q56" s="31"/>
      <c r="R56" s="81">
        <f t="shared" si="67"/>
        <v>7.1000000000000014</v>
      </c>
      <c r="S56" s="31"/>
      <c r="T56" s="81">
        <f t="shared" si="68"/>
        <v>13.399999999999999</v>
      </c>
      <c r="U56" s="31"/>
      <c r="V56" s="81">
        <f t="shared" si="69"/>
        <v>5.2000000000000028</v>
      </c>
    </row>
    <row r="57" spans="1:22" s="4" customFormat="1" ht="23.1" customHeight="1" x14ac:dyDescent="0.15">
      <c r="A57" s="136"/>
      <c r="B57" s="70" t="s">
        <v>118</v>
      </c>
      <c r="C57" s="31"/>
      <c r="D57" s="81" t="s">
        <v>68</v>
      </c>
      <c r="E57" s="31"/>
      <c r="F57" s="81" t="s">
        <v>68</v>
      </c>
      <c r="G57" s="31"/>
      <c r="H57" s="81" t="s">
        <v>68</v>
      </c>
      <c r="I57" s="31"/>
      <c r="J57" s="81" t="s">
        <v>68</v>
      </c>
      <c r="K57" s="31"/>
      <c r="L57" s="81" t="s">
        <v>68</v>
      </c>
      <c r="M57" s="31"/>
      <c r="N57" s="81" t="s">
        <v>68</v>
      </c>
      <c r="O57" s="31"/>
      <c r="P57" s="81" t="s">
        <v>68</v>
      </c>
      <c r="Q57" s="31"/>
      <c r="R57" s="81" t="s">
        <v>68</v>
      </c>
      <c r="S57" s="31"/>
      <c r="T57" s="81" t="s">
        <v>68</v>
      </c>
      <c r="U57" s="31"/>
      <c r="V57" s="81" t="s">
        <v>68</v>
      </c>
    </row>
    <row r="58" spans="1:22" s="4" customFormat="1" ht="23.1" customHeight="1" x14ac:dyDescent="0.15">
      <c r="A58" s="136"/>
      <c r="B58" s="70" t="s">
        <v>119</v>
      </c>
      <c r="C58" s="31"/>
      <c r="D58" s="81" t="s">
        <v>68</v>
      </c>
      <c r="E58" s="31"/>
      <c r="F58" s="81" t="s">
        <v>68</v>
      </c>
      <c r="G58" s="31"/>
      <c r="H58" s="81" t="s">
        <v>68</v>
      </c>
      <c r="I58" s="31"/>
      <c r="J58" s="81" t="s">
        <v>68</v>
      </c>
      <c r="K58" s="31"/>
      <c r="L58" s="81" t="s">
        <v>68</v>
      </c>
      <c r="M58" s="31"/>
      <c r="N58" s="81" t="s">
        <v>68</v>
      </c>
      <c r="O58" s="31"/>
      <c r="P58" s="81" t="s">
        <v>68</v>
      </c>
      <c r="Q58" s="31"/>
      <c r="R58" s="81" t="s">
        <v>68</v>
      </c>
      <c r="S58" s="31"/>
      <c r="T58" s="81" t="s">
        <v>68</v>
      </c>
      <c r="U58" s="31"/>
      <c r="V58" s="81" t="s">
        <v>68</v>
      </c>
    </row>
    <row r="59" spans="1:22" s="4" customFormat="1" ht="23.1" customHeight="1" x14ac:dyDescent="0.15">
      <c r="A59" s="136"/>
      <c r="B59" s="70" t="s">
        <v>120</v>
      </c>
      <c r="C59" s="31"/>
      <c r="D59" s="81">
        <f>IF(AND(ISNUMBER(D52),ISNUMBER(D65)),D52-D65,"")</f>
        <v>-4.3000000000000007</v>
      </c>
      <c r="E59" s="31"/>
      <c r="F59" s="81">
        <f t="shared" ref="F59:F60" si="70">IF(AND(ISNUMBER(F52),ISNUMBER(F65)),F52-F65,"")</f>
        <v>-2.8000000000000007</v>
      </c>
      <c r="G59" s="31"/>
      <c r="H59" s="81">
        <f t="shared" ref="H59:H60" si="71">IF(AND(ISNUMBER(H52),ISNUMBER(H65)),H52-H65,"")</f>
        <v>-5.0999999999999996</v>
      </c>
      <c r="I59" s="31"/>
      <c r="J59" s="81">
        <f t="shared" ref="J59:J60" si="72">IF(AND(ISNUMBER(J52),ISNUMBER(J65)),J52-J65,"")</f>
        <v>-2.6000000000000005</v>
      </c>
      <c r="K59" s="31"/>
      <c r="L59" s="81">
        <f t="shared" ref="L59:L60" si="73">IF(AND(ISNUMBER(L52),ISNUMBER(L65)),L52-L65,"")</f>
        <v>-2.6</v>
      </c>
      <c r="M59" s="31"/>
      <c r="N59" s="81">
        <f t="shared" ref="N59:N60" si="74">IF(AND(ISNUMBER(N52),ISNUMBER(N65)),N52-N65,"")</f>
        <v>-2.3000000000000003</v>
      </c>
      <c r="O59" s="31"/>
      <c r="P59" s="81">
        <f t="shared" ref="P59:P60" si="75">IF(AND(ISNUMBER(P52),ISNUMBER(P65)),P52-P65,"")</f>
        <v>0.99999999999999978</v>
      </c>
      <c r="Q59" s="31"/>
      <c r="R59" s="81" t="str">
        <f t="shared" ref="R59:R60" si="76">IF(AND(ISNUMBER(R52),ISNUMBER(R65)),R52-R65,"")</f>
        <v/>
      </c>
      <c r="S59" s="31"/>
      <c r="T59" s="81" t="str">
        <f t="shared" ref="T59:T60" si="77">IF(AND(ISNUMBER(T52),ISNUMBER(T65)),T52-T65,"")</f>
        <v/>
      </c>
      <c r="U59" s="31"/>
      <c r="V59" s="81">
        <f t="shared" ref="V59:V60" si="78">IF(AND(ISNUMBER(V52),ISNUMBER(V65)),V52-V65,"")</f>
        <v>-2.9000000000000004</v>
      </c>
    </row>
    <row r="60" spans="1:22" s="4" customFormat="1" ht="23.1" customHeight="1" x14ac:dyDescent="0.15">
      <c r="A60" s="136"/>
      <c r="B60" s="71" t="s">
        <v>121</v>
      </c>
      <c r="C60" s="32"/>
      <c r="D60" s="82">
        <f>IF(AND(ISNUMBER(D53),ISNUMBER(D66)),D53-D66,"")</f>
        <v>-13.799999999999999</v>
      </c>
      <c r="E60" s="32"/>
      <c r="F60" s="82">
        <f t="shared" si="70"/>
        <v>-1.8999999999999986</v>
      </c>
      <c r="G60" s="32"/>
      <c r="H60" s="82">
        <f t="shared" si="71"/>
        <v>-9.9999999999999645E-2</v>
      </c>
      <c r="I60" s="32"/>
      <c r="J60" s="82">
        <f t="shared" si="72"/>
        <v>-0.79999999999999982</v>
      </c>
      <c r="K60" s="32"/>
      <c r="L60" s="82">
        <f t="shared" si="73"/>
        <v>-0.89999999999999991</v>
      </c>
      <c r="M60" s="32"/>
      <c r="N60" s="82">
        <f t="shared" si="74"/>
        <v>-0.6</v>
      </c>
      <c r="O60" s="32"/>
      <c r="P60" s="82">
        <f t="shared" si="75"/>
        <v>-9.9999999999999978E-2</v>
      </c>
      <c r="Q60" s="32"/>
      <c r="R60" s="82" t="str">
        <f t="shared" si="76"/>
        <v/>
      </c>
      <c r="S60" s="32"/>
      <c r="T60" s="82" t="str">
        <f t="shared" si="77"/>
        <v/>
      </c>
      <c r="U60" s="32"/>
      <c r="V60" s="82">
        <f t="shared" si="78"/>
        <v>-2.8</v>
      </c>
    </row>
    <row r="61" spans="1:22" s="4" customFormat="1" ht="23.1" customHeight="1" x14ac:dyDescent="0.15">
      <c r="A61" s="137"/>
      <c r="B61" s="7"/>
      <c r="C61" s="93" t="s">
        <v>78</v>
      </c>
      <c r="D61" s="83" t="s">
        <v>123</v>
      </c>
      <c r="E61" s="93" t="s">
        <v>78</v>
      </c>
      <c r="F61" s="83" t="s">
        <v>22</v>
      </c>
      <c r="G61" s="93" t="s">
        <v>67</v>
      </c>
      <c r="H61" s="83" t="s">
        <v>67</v>
      </c>
      <c r="I61" s="93" t="s">
        <v>67</v>
      </c>
      <c r="J61" s="83" t="s">
        <v>122</v>
      </c>
      <c r="K61" s="93" t="s">
        <v>125</v>
      </c>
      <c r="L61" s="83" t="s">
        <v>78</v>
      </c>
      <c r="M61" s="93" t="s">
        <v>78</v>
      </c>
      <c r="N61" s="83" t="s">
        <v>125</v>
      </c>
      <c r="O61" s="93" t="s">
        <v>78</v>
      </c>
      <c r="P61" s="83" t="s">
        <v>127</v>
      </c>
      <c r="Q61" s="93" t="s">
        <v>127</v>
      </c>
      <c r="R61" s="83" t="s">
        <v>67</v>
      </c>
      <c r="S61" s="93" t="s">
        <v>22</v>
      </c>
      <c r="T61" s="83" t="s">
        <v>22</v>
      </c>
      <c r="U61" s="93" t="s">
        <v>22</v>
      </c>
      <c r="V61" s="83" t="s">
        <v>122</v>
      </c>
    </row>
    <row r="62" spans="1:22" s="4" customFormat="1" ht="23.1" customHeight="1" x14ac:dyDescent="0.15">
      <c r="A62" s="133" t="s">
        <v>129</v>
      </c>
      <c r="B62" s="69" t="s">
        <v>94</v>
      </c>
      <c r="C62" s="30">
        <v>3604</v>
      </c>
      <c r="D62" s="35">
        <v>16.100000000000001</v>
      </c>
      <c r="E62" s="30">
        <v>4646.57</v>
      </c>
      <c r="F62" s="91">
        <v>13.6</v>
      </c>
      <c r="G62" s="30">
        <v>3077.85</v>
      </c>
      <c r="H62" s="35">
        <v>18.2</v>
      </c>
      <c r="I62" s="30">
        <v>9572.9</v>
      </c>
      <c r="J62" s="35">
        <v>16.399999999999999</v>
      </c>
      <c r="K62" s="30">
        <v>2198.4899999999998</v>
      </c>
      <c r="L62" s="35">
        <v>20.7</v>
      </c>
      <c r="M62" s="30">
        <v>638.85</v>
      </c>
      <c r="N62" s="35">
        <v>18.600000000000001</v>
      </c>
      <c r="O62" s="30">
        <v>112.08</v>
      </c>
      <c r="P62" s="35">
        <v>19.2</v>
      </c>
      <c r="Q62" s="30">
        <v>45.37</v>
      </c>
      <c r="R62" s="35">
        <v>29.5</v>
      </c>
      <c r="S62" s="30">
        <v>60.07</v>
      </c>
      <c r="T62" s="35">
        <v>31.1</v>
      </c>
      <c r="U62" s="30">
        <v>23956.18</v>
      </c>
      <c r="V62" s="35">
        <v>16.3</v>
      </c>
    </row>
    <row r="63" spans="1:22" s="4" customFormat="1" ht="23.1" customHeight="1" x14ac:dyDescent="0.15">
      <c r="A63" s="136"/>
      <c r="B63" s="70" t="s">
        <v>95</v>
      </c>
      <c r="C63" s="31">
        <v>2858.59</v>
      </c>
      <c r="D63" s="37">
        <v>12.8</v>
      </c>
      <c r="E63" s="31">
        <v>5890.28</v>
      </c>
      <c r="F63" s="37">
        <v>17.3</v>
      </c>
      <c r="G63" s="31">
        <v>3072.77</v>
      </c>
      <c r="H63" s="37">
        <v>18.2</v>
      </c>
      <c r="I63" s="31">
        <v>14889.94</v>
      </c>
      <c r="J63" s="37">
        <v>25.5</v>
      </c>
      <c r="K63" s="31">
        <v>2475.59</v>
      </c>
      <c r="L63" s="37">
        <v>23.3</v>
      </c>
      <c r="M63" s="31">
        <v>1038.69</v>
      </c>
      <c r="N63" s="37">
        <v>30.3</v>
      </c>
      <c r="O63" s="31">
        <v>261.38</v>
      </c>
      <c r="P63" s="37">
        <v>44.8</v>
      </c>
      <c r="Q63" s="31">
        <v>65.34</v>
      </c>
      <c r="R63" s="37">
        <v>42.5</v>
      </c>
      <c r="S63" s="31">
        <v>67.83</v>
      </c>
      <c r="T63" s="37">
        <v>35.1</v>
      </c>
      <c r="U63" s="31">
        <v>30620.42</v>
      </c>
      <c r="V63" s="37">
        <v>20.9</v>
      </c>
    </row>
    <row r="64" spans="1:22" s="4" customFormat="1" ht="23.1" customHeight="1" x14ac:dyDescent="0.15">
      <c r="A64" s="136"/>
      <c r="B64" s="70" t="s">
        <v>130</v>
      </c>
      <c r="C64" s="31">
        <v>5128.07</v>
      </c>
      <c r="D64" s="37">
        <v>22.9</v>
      </c>
      <c r="E64" s="31">
        <v>14654.1</v>
      </c>
      <c r="F64" s="37">
        <v>43</v>
      </c>
      <c r="G64" s="31">
        <v>6250.62</v>
      </c>
      <c r="H64" s="37">
        <v>37</v>
      </c>
      <c r="I64" s="31">
        <v>27095.52</v>
      </c>
      <c r="J64" s="37">
        <v>46.4</v>
      </c>
      <c r="K64" s="31">
        <v>5182.1400000000003</v>
      </c>
      <c r="L64" s="37">
        <v>48.8</v>
      </c>
      <c r="M64" s="31">
        <v>1586.22</v>
      </c>
      <c r="N64" s="37">
        <v>46.2</v>
      </c>
      <c r="O64" s="31">
        <v>199.99</v>
      </c>
      <c r="P64" s="37">
        <v>34.299999999999997</v>
      </c>
      <c r="Q64" s="31">
        <v>42.94</v>
      </c>
      <c r="R64" s="37">
        <v>27.9</v>
      </c>
      <c r="S64" s="31">
        <v>61.19</v>
      </c>
      <c r="T64" s="37">
        <v>31.6</v>
      </c>
      <c r="U64" s="31">
        <v>60200.79</v>
      </c>
      <c r="V64" s="37">
        <v>41.1</v>
      </c>
    </row>
    <row r="65" spans="1:22" s="4" customFormat="1" ht="23.1" customHeight="1" x14ac:dyDescent="0.15">
      <c r="A65" s="136"/>
      <c r="B65" s="70" t="s">
        <v>131</v>
      </c>
      <c r="C65" s="31">
        <v>4470.82</v>
      </c>
      <c r="D65" s="37">
        <v>20</v>
      </c>
      <c r="E65" s="31">
        <v>5230.6899999999996</v>
      </c>
      <c r="F65" s="37">
        <v>15.4</v>
      </c>
      <c r="G65" s="31">
        <v>2618.5100000000002</v>
      </c>
      <c r="H65" s="37">
        <v>15.5</v>
      </c>
      <c r="I65" s="31">
        <v>4314.3100000000004</v>
      </c>
      <c r="J65" s="37">
        <v>7.4</v>
      </c>
      <c r="K65" s="31">
        <v>501.86</v>
      </c>
      <c r="L65" s="37">
        <v>4.7</v>
      </c>
      <c r="M65" s="31">
        <v>128</v>
      </c>
      <c r="N65" s="37">
        <v>3.7</v>
      </c>
      <c r="O65" s="31">
        <v>7.34</v>
      </c>
      <c r="P65" s="37">
        <v>1.3</v>
      </c>
      <c r="Q65" s="31" t="s">
        <v>70</v>
      </c>
      <c r="R65" s="37"/>
      <c r="S65" s="31">
        <v>4.3499999999999996</v>
      </c>
      <c r="T65" s="37">
        <v>2.2999999999999998</v>
      </c>
      <c r="U65" s="31">
        <v>17275.900000000001</v>
      </c>
      <c r="V65" s="37">
        <v>11.8</v>
      </c>
    </row>
    <row r="66" spans="1:22" s="4" customFormat="1" ht="23.1" customHeight="1" x14ac:dyDescent="0.15">
      <c r="A66" s="136"/>
      <c r="B66" s="71" t="s">
        <v>99</v>
      </c>
      <c r="C66" s="32">
        <v>6300.11</v>
      </c>
      <c r="D66" s="39">
        <v>28.2</v>
      </c>
      <c r="E66" s="32">
        <v>3645.59</v>
      </c>
      <c r="F66" s="92">
        <v>10.7</v>
      </c>
      <c r="G66" s="32">
        <v>1854.87</v>
      </c>
      <c r="H66" s="39">
        <v>11</v>
      </c>
      <c r="I66" s="32">
        <v>2489.6</v>
      </c>
      <c r="J66" s="39">
        <v>4.3</v>
      </c>
      <c r="K66" s="32">
        <v>258.25</v>
      </c>
      <c r="L66" s="39">
        <v>2.4</v>
      </c>
      <c r="M66" s="32">
        <v>41.07</v>
      </c>
      <c r="N66" s="39">
        <v>1.2</v>
      </c>
      <c r="O66" s="32">
        <v>3.1</v>
      </c>
      <c r="P66" s="39">
        <v>0.5</v>
      </c>
      <c r="Q66" s="32" t="s">
        <v>70</v>
      </c>
      <c r="R66" s="39"/>
      <c r="S66" s="32" t="s">
        <v>70</v>
      </c>
      <c r="T66" s="39"/>
      <c r="U66" s="32">
        <v>14592.6</v>
      </c>
      <c r="V66" s="39">
        <v>10</v>
      </c>
    </row>
    <row r="67" spans="1:22" s="4" customFormat="1" ht="23.1" customHeight="1" x14ac:dyDescent="0.15">
      <c r="A67" s="137"/>
      <c r="B67" s="7"/>
      <c r="C67" s="33">
        <v>22361.599999999999</v>
      </c>
      <c r="D67" s="41">
        <v>100</v>
      </c>
      <c r="E67" s="33">
        <v>34067.24</v>
      </c>
      <c r="F67" s="79">
        <v>100</v>
      </c>
      <c r="G67" s="33">
        <v>16874.63</v>
      </c>
      <c r="H67" s="41">
        <v>100</v>
      </c>
      <c r="I67" s="33">
        <v>58362.27</v>
      </c>
      <c r="J67" s="41">
        <v>100</v>
      </c>
      <c r="K67" s="33">
        <v>10616.34</v>
      </c>
      <c r="L67" s="41">
        <v>100</v>
      </c>
      <c r="M67" s="33">
        <v>3432.84</v>
      </c>
      <c r="N67" s="41">
        <v>100</v>
      </c>
      <c r="O67" s="33">
        <v>583.88</v>
      </c>
      <c r="P67" s="41">
        <v>100</v>
      </c>
      <c r="Q67" s="33">
        <v>153.65</v>
      </c>
      <c r="R67" s="41">
        <v>100</v>
      </c>
      <c r="S67" s="33">
        <v>193.44</v>
      </c>
      <c r="T67" s="41">
        <v>100</v>
      </c>
      <c r="U67" s="33">
        <v>146645.89000000001</v>
      </c>
      <c r="V67" s="41">
        <v>100</v>
      </c>
    </row>
    <row r="68" spans="1:22" s="4" customFormat="1" ht="23.1" customHeight="1" x14ac:dyDescent="0.15">
      <c r="A68" s="133" t="s">
        <v>20</v>
      </c>
      <c r="B68" s="69" t="s">
        <v>94</v>
      </c>
      <c r="C68" s="30"/>
      <c r="D68" s="80">
        <f>IF(AND(ISNUMBER(D62),ISNUMBER(D74)),D62-D74,"")</f>
        <v>-6.0999999999999979</v>
      </c>
      <c r="E68" s="30"/>
      <c r="F68" s="80">
        <f t="shared" ref="F68:F72" si="79">IF(AND(ISNUMBER(F62),ISNUMBER(F74)),F62-F74,"")</f>
        <v>-2.7000000000000011</v>
      </c>
      <c r="G68" s="30"/>
      <c r="H68" s="80">
        <f t="shared" ref="H68:H72" si="80">IF(AND(ISNUMBER(H62),ISNUMBER(H74)),H62-H74,"")</f>
        <v>2.7999999999999989</v>
      </c>
      <c r="I68" s="30"/>
      <c r="J68" s="80">
        <f t="shared" ref="J68:J72" si="81">IF(AND(ISNUMBER(J62),ISNUMBER(J74)),J62-J74,"")</f>
        <v>-0.10000000000000142</v>
      </c>
      <c r="K68" s="30"/>
      <c r="L68" s="80">
        <f t="shared" ref="L68:L72" si="82">IF(AND(ISNUMBER(L62),ISNUMBER(L74)),L62-L74,"")</f>
        <v>0.19999999999999929</v>
      </c>
      <c r="M68" s="30"/>
      <c r="N68" s="80">
        <f t="shared" ref="N68:N72" si="83">IF(AND(ISNUMBER(N62),ISNUMBER(N74)),N62-N74,"")</f>
        <v>-0.69999999999999929</v>
      </c>
      <c r="O68" s="30"/>
      <c r="P68" s="80">
        <f t="shared" ref="P68:P72" si="84">IF(AND(ISNUMBER(P62),ISNUMBER(P74)),P62-P74,"")</f>
        <v>0.89999999999999858</v>
      </c>
      <c r="Q68" s="30"/>
      <c r="R68" s="80">
        <f t="shared" ref="R68:R72" si="85">IF(AND(ISNUMBER(R62),ISNUMBER(R74)),R62-R74,"")</f>
        <v>9.5</v>
      </c>
      <c r="S68" s="30"/>
      <c r="T68" s="80">
        <f t="shared" ref="T68:T72" si="86">IF(AND(ISNUMBER(T62),ISNUMBER(T74)),T62-T74,"")</f>
        <v>3.6000000000000014</v>
      </c>
      <c r="U68" s="30"/>
      <c r="V68" s="80">
        <f t="shared" ref="V68:V72" si="87">IF(AND(ISNUMBER(V62),ISNUMBER(V74)),V62-V74,"")</f>
        <v>-1.1999999999999993</v>
      </c>
    </row>
    <row r="69" spans="1:22" s="4" customFormat="1" ht="23.1" customHeight="1" x14ac:dyDescent="0.15">
      <c r="A69" s="136"/>
      <c r="B69" s="70" t="s">
        <v>95</v>
      </c>
      <c r="C69" s="31"/>
      <c r="D69" s="81">
        <f t="shared" ref="D69:D72" si="88">IF(AND(ISNUMBER(D63),ISNUMBER(D75)),D63-D75,"")</f>
        <v>6.3000000000000007</v>
      </c>
      <c r="E69" s="31"/>
      <c r="F69" s="81">
        <f t="shared" si="79"/>
        <v>4.6000000000000014</v>
      </c>
      <c r="G69" s="31"/>
      <c r="H69" s="81">
        <f t="shared" si="80"/>
        <v>4.8999999999999986</v>
      </c>
      <c r="I69" s="31"/>
      <c r="J69" s="81">
        <f t="shared" si="81"/>
        <v>3.3999999999999986</v>
      </c>
      <c r="K69" s="31"/>
      <c r="L69" s="81">
        <f t="shared" si="82"/>
        <v>1.9000000000000021</v>
      </c>
      <c r="M69" s="31"/>
      <c r="N69" s="81">
        <f t="shared" si="83"/>
        <v>-0.69999999999999929</v>
      </c>
      <c r="O69" s="31"/>
      <c r="P69" s="81">
        <f t="shared" si="84"/>
        <v>4.8999999999999986</v>
      </c>
      <c r="Q69" s="31"/>
      <c r="R69" s="81">
        <f t="shared" si="85"/>
        <v>-6</v>
      </c>
      <c r="S69" s="31"/>
      <c r="T69" s="81">
        <f t="shared" si="86"/>
        <v>-4.1999999999999957</v>
      </c>
      <c r="U69" s="31"/>
      <c r="V69" s="81">
        <f t="shared" si="87"/>
        <v>4</v>
      </c>
    </row>
    <row r="70" spans="1:22" s="4" customFormat="1" ht="23.1" customHeight="1" x14ac:dyDescent="0.15">
      <c r="A70" s="136"/>
      <c r="B70" s="70" t="s">
        <v>130</v>
      </c>
      <c r="C70" s="31"/>
      <c r="D70" s="81">
        <f t="shared" si="88"/>
        <v>-4.9000000000000021</v>
      </c>
      <c r="E70" s="31"/>
      <c r="F70" s="81">
        <f t="shared" si="79"/>
        <v>4.7000000000000028</v>
      </c>
      <c r="G70" s="31"/>
      <c r="H70" s="81">
        <f t="shared" si="80"/>
        <v>-5</v>
      </c>
      <c r="I70" s="31"/>
      <c r="J70" s="81">
        <f t="shared" si="81"/>
        <v>-2.3000000000000043</v>
      </c>
      <c r="K70" s="31"/>
      <c r="L70" s="81">
        <f t="shared" si="82"/>
        <v>-2.8000000000000043</v>
      </c>
      <c r="M70" s="31"/>
      <c r="N70" s="81">
        <f t="shared" si="83"/>
        <v>0.10000000000000142</v>
      </c>
      <c r="O70" s="31"/>
      <c r="P70" s="81">
        <f t="shared" si="84"/>
        <v>-2.7000000000000028</v>
      </c>
      <c r="Q70" s="31"/>
      <c r="R70" s="81">
        <f t="shared" si="85"/>
        <v>-3.1000000000000014</v>
      </c>
      <c r="S70" s="31"/>
      <c r="T70" s="81">
        <f t="shared" si="86"/>
        <v>0.80000000000000071</v>
      </c>
      <c r="U70" s="31"/>
      <c r="V70" s="81">
        <f t="shared" si="87"/>
        <v>-1.3999999999999986</v>
      </c>
    </row>
    <row r="71" spans="1:22" s="4" customFormat="1" ht="23.1" customHeight="1" x14ac:dyDescent="0.15">
      <c r="A71" s="136"/>
      <c r="B71" s="70" t="s">
        <v>131</v>
      </c>
      <c r="C71" s="31"/>
      <c r="D71" s="81">
        <f t="shared" si="88"/>
        <v>2.8999999999999986</v>
      </c>
      <c r="E71" s="31"/>
      <c r="F71" s="81">
        <f t="shared" si="79"/>
        <v>-1.7999999999999989</v>
      </c>
      <c r="G71" s="31"/>
      <c r="H71" s="81">
        <f t="shared" si="80"/>
        <v>-0.69999999999999929</v>
      </c>
      <c r="I71" s="31"/>
      <c r="J71" s="81">
        <f t="shared" si="81"/>
        <v>-1</v>
      </c>
      <c r="K71" s="31"/>
      <c r="L71" s="81">
        <f t="shared" si="82"/>
        <v>0.10000000000000053</v>
      </c>
      <c r="M71" s="31"/>
      <c r="N71" s="81">
        <f t="shared" si="83"/>
        <v>1.1000000000000001</v>
      </c>
      <c r="O71" s="31"/>
      <c r="P71" s="81">
        <f t="shared" si="84"/>
        <v>-3.2</v>
      </c>
      <c r="Q71" s="31"/>
      <c r="R71" s="81" t="str">
        <f t="shared" si="85"/>
        <v/>
      </c>
      <c r="S71" s="31"/>
      <c r="T71" s="81">
        <f t="shared" si="86"/>
        <v>-0.10000000000000009</v>
      </c>
      <c r="U71" s="31"/>
      <c r="V71" s="81">
        <f t="shared" si="87"/>
        <v>-0.39999999999999858</v>
      </c>
    </row>
    <row r="72" spans="1:22" s="4" customFormat="1" ht="23.1" customHeight="1" x14ac:dyDescent="0.15">
      <c r="A72" s="136"/>
      <c r="B72" s="71" t="s">
        <v>99</v>
      </c>
      <c r="C72" s="32"/>
      <c r="D72" s="82">
        <f t="shared" si="88"/>
        <v>1.8999999999999986</v>
      </c>
      <c r="E72" s="32"/>
      <c r="F72" s="82">
        <f t="shared" si="79"/>
        <v>-4.8000000000000007</v>
      </c>
      <c r="G72" s="32"/>
      <c r="H72" s="82">
        <f t="shared" si="80"/>
        <v>-2.0999999999999996</v>
      </c>
      <c r="I72" s="32"/>
      <c r="J72" s="82">
        <f t="shared" si="81"/>
        <v>0</v>
      </c>
      <c r="K72" s="32"/>
      <c r="L72" s="82">
        <f t="shared" si="82"/>
        <v>0.5</v>
      </c>
      <c r="M72" s="32"/>
      <c r="N72" s="82">
        <f t="shared" si="83"/>
        <v>0.19999999999999996</v>
      </c>
      <c r="O72" s="32"/>
      <c r="P72" s="82">
        <f t="shared" si="84"/>
        <v>9.9999999999999978E-2</v>
      </c>
      <c r="Q72" s="32"/>
      <c r="R72" s="82" t="str">
        <f t="shared" si="85"/>
        <v/>
      </c>
      <c r="S72" s="32"/>
      <c r="T72" s="82" t="str">
        <f t="shared" si="86"/>
        <v/>
      </c>
      <c r="U72" s="32"/>
      <c r="V72" s="82">
        <f t="shared" si="87"/>
        <v>-0.80000000000000071</v>
      </c>
    </row>
    <row r="73" spans="1:22" s="4" customFormat="1" ht="23.1" customHeight="1" x14ac:dyDescent="0.15">
      <c r="A73" s="137"/>
      <c r="B73" s="7"/>
      <c r="C73" s="93" t="s">
        <v>22</v>
      </c>
      <c r="D73" s="83" t="s">
        <v>67</v>
      </c>
      <c r="E73" s="93" t="s">
        <v>124</v>
      </c>
      <c r="F73" s="83" t="s">
        <v>132</v>
      </c>
      <c r="G73" s="93" t="s">
        <v>127</v>
      </c>
      <c r="H73" s="83" t="s">
        <v>127</v>
      </c>
      <c r="I73" s="93" t="s">
        <v>22</v>
      </c>
      <c r="J73" s="83" t="s">
        <v>122</v>
      </c>
      <c r="K73" s="93" t="s">
        <v>122</v>
      </c>
      <c r="L73" s="83" t="s">
        <v>67</v>
      </c>
      <c r="M73" s="93" t="s">
        <v>125</v>
      </c>
      <c r="N73" s="83" t="s">
        <v>22</v>
      </c>
      <c r="O73" s="93" t="s">
        <v>22</v>
      </c>
      <c r="P73" s="83" t="s">
        <v>67</v>
      </c>
      <c r="Q73" s="93" t="s">
        <v>123</v>
      </c>
      <c r="R73" s="83" t="s">
        <v>22</v>
      </c>
      <c r="S73" s="93" t="s">
        <v>78</v>
      </c>
      <c r="T73" s="83" t="s">
        <v>78</v>
      </c>
      <c r="U73" s="93" t="s">
        <v>132</v>
      </c>
      <c r="V73" s="83" t="s">
        <v>122</v>
      </c>
    </row>
    <row r="74" spans="1:22" s="4" customFormat="1" ht="23.1" customHeight="1" x14ac:dyDescent="0.15">
      <c r="A74" s="133" t="s">
        <v>133</v>
      </c>
      <c r="B74" s="69" t="s">
        <v>94</v>
      </c>
      <c r="C74" s="30">
        <v>5220</v>
      </c>
      <c r="D74" s="35">
        <v>22.2</v>
      </c>
      <c r="E74" s="30">
        <v>6419</v>
      </c>
      <c r="F74" s="91">
        <v>16.3</v>
      </c>
      <c r="G74" s="30">
        <v>3337</v>
      </c>
      <c r="H74" s="35">
        <v>15.4</v>
      </c>
      <c r="I74" s="30">
        <v>11157</v>
      </c>
      <c r="J74" s="35">
        <v>16.5</v>
      </c>
      <c r="K74" s="30">
        <v>2447</v>
      </c>
      <c r="L74" s="35">
        <v>20.5</v>
      </c>
      <c r="M74" s="30">
        <v>710</v>
      </c>
      <c r="N74" s="35">
        <v>19.3</v>
      </c>
      <c r="O74" s="30">
        <v>126</v>
      </c>
      <c r="P74" s="35">
        <v>18.3</v>
      </c>
      <c r="Q74" s="30">
        <v>38</v>
      </c>
      <c r="R74" s="35">
        <v>20</v>
      </c>
      <c r="S74" s="30">
        <v>62</v>
      </c>
      <c r="T74" s="35">
        <v>27.5</v>
      </c>
      <c r="U74" s="30">
        <v>29517</v>
      </c>
      <c r="V74" s="35">
        <v>17.5</v>
      </c>
    </row>
    <row r="75" spans="1:22" s="4" customFormat="1" ht="23.1" customHeight="1" x14ac:dyDescent="0.15">
      <c r="A75" s="136"/>
      <c r="B75" s="70" t="s">
        <v>95</v>
      </c>
      <c r="C75" s="31">
        <v>1538</v>
      </c>
      <c r="D75" s="37">
        <v>6.5</v>
      </c>
      <c r="E75" s="31">
        <v>5013</v>
      </c>
      <c r="F75" s="37">
        <v>12.7</v>
      </c>
      <c r="G75" s="31">
        <v>2896</v>
      </c>
      <c r="H75" s="37">
        <v>13.3</v>
      </c>
      <c r="I75" s="31">
        <v>14940</v>
      </c>
      <c r="J75" s="37">
        <v>22.1</v>
      </c>
      <c r="K75" s="31">
        <v>2550</v>
      </c>
      <c r="L75" s="37">
        <v>21.4</v>
      </c>
      <c r="M75" s="31">
        <v>1142</v>
      </c>
      <c r="N75" s="37">
        <v>31</v>
      </c>
      <c r="O75" s="31">
        <v>276</v>
      </c>
      <c r="P75" s="37">
        <v>39.9</v>
      </c>
      <c r="Q75" s="31">
        <v>92</v>
      </c>
      <c r="R75" s="37">
        <v>48.5</v>
      </c>
      <c r="S75" s="31">
        <v>89</v>
      </c>
      <c r="T75" s="37">
        <v>39.299999999999997</v>
      </c>
      <c r="U75" s="31">
        <v>28536</v>
      </c>
      <c r="V75" s="37">
        <v>16.899999999999999</v>
      </c>
    </row>
    <row r="76" spans="1:22" s="4" customFormat="1" ht="23.1" customHeight="1" x14ac:dyDescent="0.15">
      <c r="A76" s="136"/>
      <c r="B76" s="70" t="s">
        <v>130</v>
      </c>
      <c r="C76" s="31">
        <v>6543</v>
      </c>
      <c r="D76" s="37">
        <v>27.8</v>
      </c>
      <c r="E76" s="31">
        <v>15104</v>
      </c>
      <c r="F76" s="37">
        <v>38.299999999999997</v>
      </c>
      <c r="G76" s="31">
        <v>9104</v>
      </c>
      <c r="H76" s="37">
        <v>42</v>
      </c>
      <c r="I76" s="31">
        <v>32821</v>
      </c>
      <c r="J76" s="37">
        <v>48.7</v>
      </c>
      <c r="K76" s="31">
        <v>6152</v>
      </c>
      <c r="L76" s="37">
        <v>51.6</v>
      </c>
      <c r="M76" s="31">
        <v>1697</v>
      </c>
      <c r="N76" s="37">
        <v>46.1</v>
      </c>
      <c r="O76" s="31">
        <v>256</v>
      </c>
      <c r="P76" s="37">
        <v>37</v>
      </c>
      <c r="Q76" s="31">
        <v>59</v>
      </c>
      <c r="R76" s="37">
        <v>31</v>
      </c>
      <c r="S76" s="31">
        <v>70</v>
      </c>
      <c r="T76" s="37">
        <v>30.8</v>
      </c>
      <c r="U76" s="31">
        <v>71806</v>
      </c>
      <c r="V76" s="37">
        <v>42.5</v>
      </c>
    </row>
    <row r="77" spans="1:22" s="4" customFormat="1" ht="23.1" customHeight="1" x14ac:dyDescent="0.15">
      <c r="A77" s="136"/>
      <c r="B77" s="70" t="s">
        <v>131</v>
      </c>
      <c r="C77" s="31">
        <v>4025</v>
      </c>
      <c r="D77" s="37">
        <v>17.100000000000001</v>
      </c>
      <c r="E77" s="31">
        <v>6775</v>
      </c>
      <c r="F77" s="37">
        <v>17.2</v>
      </c>
      <c r="G77" s="31">
        <v>3506</v>
      </c>
      <c r="H77" s="37">
        <v>16.2</v>
      </c>
      <c r="I77" s="31">
        <v>5635</v>
      </c>
      <c r="J77" s="37">
        <v>8.4</v>
      </c>
      <c r="K77" s="31">
        <v>549</v>
      </c>
      <c r="L77" s="37">
        <v>4.5999999999999996</v>
      </c>
      <c r="M77" s="31">
        <v>97</v>
      </c>
      <c r="N77" s="37">
        <v>2.6</v>
      </c>
      <c r="O77" s="31">
        <v>31</v>
      </c>
      <c r="P77" s="37">
        <v>4.5</v>
      </c>
      <c r="Q77" s="31">
        <v>1</v>
      </c>
      <c r="R77" s="37">
        <v>0.5</v>
      </c>
      <c r="S77" s="31">
        <v>5</v>
      </c>
      <c r="T77" s="37">
        <v>2.4</v>
      </c>
      <c r="U77" s="31">
        <v>20623</v>
      </c>
      <c r="V77" s="37">
        <v>12.2</v>
      </c>
    </row>
    <row r="78" spans="1:22" s="4" customFormat="1" ht="23.1" customHeight="1" x14ac:dyDescent="0.15">
      <c r="A78" s="136"/>
      <c r="B78" s="71" t="s">
        <v>99</v>
      </c>
      <c r="C78" s="32">
        <v>6186</v>
      </c>
      <c r="D78" s="39">
        <v>26.3</v>
      </c>
      <c r="E78" s="32">
        <v>6101</v>
      </c>
      <c r="F78" s="92">
        <v>15.5</v>
      </c>
      <c r="G78" s="32">
        <v>2849</v>
      </c>
      <c r="H78" s="39">
        <v>13.1</v>
      </c>
      <c r="I78" s="32">
        <v>2903</v>
      </c>
      <c r="J78" s="39">
        <v>4.3</v>
      </c>
      <c r="K78" s="32">
        <v>223</v>
      </c>
      <c r="L78" s="39">
        <v>1.9</v>
      </c>
      <c r="M78" s="32">
        <v>38</v>
      </c>
      <c r="N78" s="39">
        <v>1</v>
      </c>
      <c r="O78" s="32">
        <v>3</v>
      </c>
      <c r="P78" s="39">
        <v>0.4</v>
      </c>
      <c r="Q78" s="32" t="s">
        <v>134</v>
      </c>
      <c r="R78" s="39"/>
      <c r="S78" s="32" t="s">
        <v>70</v>
      </c>
      <c r="T78" s="39"/>
      <c r="U78" s="32">
        <v>18303</v>
      </c>
      <c r="V78" s="39">
        <v>10.8</v>
      </c>
    </row>
    <row r="79" spans="1:22" s="4" customFormat="1" ht="23.1" customHeight="1" x14ac:dyDescent="0.15">
      <c r="A79" s="137"/>
      <c r="B79" s="7"/>
      <c r="C79" s="33">
        <v>23513</v>
      </c>
      <c r="D79" s="41">
        <v>100</v>
      </c>
      <c r="E79" s="33">
        <v>39412</v>
      </c>
      <c r="F79" s="79">
        <v>100</v>
      </c>
      <c r="G79" s="33">
        <v>21691</v>
      </c>
      <c r="H79" s="41">
        <v>100</v>
      </c>
      <c r="I79" s="33">
        <v>67455</v>
      </c>
      <c r="J79" s="41">
        <v>100</v>
      </c>
      <c r="K79" s="33">
        <v>11922</v>
      </c>
      <c r="L79" s="41">
        <v>100</v>
      </c>
      <c r="M79" s="33">
        <v>3684</v>
      </c>
      <c r="N79" s="41">
        <v>100</v>
      </c>
      <c r="O79" s="33">
        <v>692</v>
      </c>
      <c r="P79" s="41">
        <v>100</v>
      </c>
      <c r="Q79" s="33">
        <v>189</v>
      </c>
      <c r="R79" s="41">
        <v>100</v>
      </c>
      <c r="S79" s="33">
        <v>227</v>
      </c>
      <c r="T79" s="41">
        <v>100</v>
      </c>
      <c r="U79" s="33">
        <v>168785</v>
      </c>
      <c r="V79" s="41">
        <v>100</v>
      </c>
    </row>
    <row r="80" spans="1:22" s="4" customFormat="1" x14ac:dyDescent="0.1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N80" s="5"/>
      <c r="O80" s="5"/>
      <c r="P80" s="5"/>
      <c r="Q80" s="5"/>
      <c r="R80" s="94"/>
      <c r="S80" s="95" t="str">
        <f>$O$134</f>
        <v/>
      </c>
      <c r="T80" s="5"/>
      <c r="U80" s="5"/>
      <c r="V80" s="5"/>
    </row>
    <row r="81" spans="1:22" s="4" customFormat="1" ht="29.25" customHeight="1" x14ac:dyDescent="0.1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N81" s="5"/>
      <c r="O81" s="5"/>
      <c r="P81" s="5"/>
      <c r="Q81" s="5"/>
      <c r="R81" s="5"/>
      <c r="S81" s="5"/>
      <c r="T81" s="5"/>
      <c r="U81" s="5"/>
      <c r="V81" s="5"/>
    </row>
    <row r="82" spans="1:22" s="4" customFormat="1" ht="23.1" customHeight="1" x14ac:dyDescent="0.15">
      <c r="A82" s="5"/>
      <c r="B82" s="5"/>
      <c r="C82" s="5"/>
      <c r="D82" s="5"/>
      <c r="E82" s="5"/>
      <c r="F82" s="5"/>
      <c r="H82" s="5"/>
      <c r="I82" s="5"/>
      <c r="K82" s="5"/>
      <c r="L82" s="5"/>
      <c r="M82" s="5"/>
      <c r="N82" s="5"/>
      <c r="O82" s="5"/>
      <c r="P82" s="5"/>
      <c r="Q82" s="5"/>
      <c r="R82" s="5"/>
      <c r="S82" s="11" t="s">
        <v>135</v>
      </c>
      <c r="T82" s="5"/>
      <c r="U82" s="5"/>
      <c r="V82" s="5"/>
    </row>
    <row r="83" spans="1:22" s="4" customFormat="1" ht="23.1" customHeight="1" x14ac:dyDescent="0.15">
      <c r="A83" s="28"/>
      <c r="B83" s="6" t="s">
        <v>17</v>
      </c>
      <c r="C83" s="126" t="s">
        <v>145</v>
      </c>
      <c r="D83" s="134"/>
      <c r="E83" s="12"/>
      <c r="F83" s="126" t="s">
        <v>19</v>
      </c>
      <c r="G83" s="134"/>
      <c r="H83" s="12"/>
      <c r="I83" s="126" t="s">
        <v>144</v>
      </c>
      <c r="J83" s="134"/>
      <c r="K83" s="12"/>
      <c r="L83" s="126" t="s">
        <v>143</v>
      </c>
      <c r="M83" s="134"/>
      <c r="N83" s="12"/>
      <c r="O83" s="126" t="s">
        <v>142</v>
      </c>
      <c r="P83" s="134"/>
      <c r="Q83" s="12"/>
      <c r="R83" s="126" t="s">
        <v>140</v>
      </c>
      <c r="S83" s="135"/>
      <c r="T83" s="5"/>
      <c r="U83" s="5"/>
      <c r="V83" s="5"/>
    </row>
    <row r="84" spans="1:22" s="4" customFormat="1" ht="23.1" customHeight="1" x14ac:dyDescent="0.15">
      <c r="A84" s="29" t="s">
        <v>0</v>
      </c>
      <c r="B84" s="17" t="s">
        <v>83</v>
      </c>
      <c r="C84" s="90"/>
      <c r="D84" s="100"/>
      <c r="E84" s="101" t="s">
        <v>23</v>
      </c>
      <c r="F84" s="90"/>
      <c r="G84" s="100"/>
      <c r="H84" s="101" t="s">
        <v>23</v>
      </c>
      <c r="I84" s="90"/>
      <c r="J84" s="100"/>
      <c r="K84" s="101" t="s">
        <v>141</v>
      </c>
      <c r="L84" s="90"/>
      <c r="M84" s="100"/>
      <c r="N84" s="101" t="s">
        <v>141</v>
      </c>
      <c r="O84" s="90"/>
      <c r="P84" s="100"/>
      <c r="Q84" s="101" t="s">
        <v>141</v>
      </c>
      <c r="R84" s="19"/>
      <c r="S84" s="7"/>
      <c r="T84" s="5"/>
      <c r="U84" s="5"/>
      <c r="V84" s="5"/>
    </row>
    <row r="85" spans="1:22" s="4" customFormat="1" ht="23.1" customHeight="1" x14ac:dyDescent="0.15">
      <c r="A85" s="158" t="s">
        <v>71</v>
      </c>
      <c r="B85" s="69" t="s">
        <v>116</v>
      </c>
      <c r="C85" s="34">
        <f>IF('3-5-1'!V6&lt;&gt;"",'3-5-1'!V6,"")</f>
        <v>1812.4349236728183</v>
      </c>
      <c r="D85" s="35">
        <f>IF('3-5-1'!W6&lt;&gt;"",'3-5-1'!W6,"")</f>
        <v>31.13965463003716</v>
      </c>
      <c r="E85" s="96">
        <f t="shared" ref="E85:E133" si="89">IF(AND(ISNUMBER(D85),ISNUMBER(G85)),D85-G85,"")</f>
        <v>-3.1629404075996312</v>
      </c>
      <c r="F85" s="34">
        <v>927.367720260081</v>
      </c>
      <c r="G85" s="35">
        <v>34.302595037636792</v>
      </c>
      <c r="H85" s="96">
        <f t="shared" ref="H85:H133" si="90">IF(AND(ISNUMBER(G85),ISNUMBER(J85)),G85-J85,"")</f>
        <v>7.3015010498015442</v>
      </c>
      <c r="I85" s="34">
        <v>933.42484115922184</v>
      </c>
      <c r="J85" s="35">
        <v>27.001093987835247</v>
      </c>
      <c r="K85" s="96">
        <f t="shared" ref="K85:K133" si="91">IF(AND(ISNUMBER(J85),ISNUMBER(M85)),J85-M85,"")</f>
        <v>-1.7989060121647533</v>
      </c>
      <c r="L85" s="34">
        <v>1029.8599999999999</v>
      </c>
      <c r="M85" s="35">
        <v>28.8</v>
      </c>
      <c r="N85" s="96">
        <f>M85-P85</f>
        <v>7</v>
      </c>
      <c r="O85" s="34">
        <v>978.01</v>
      </c>
      <c r="P85" s="35">
        <v>21.8</v>
      </c>
      <c r="Q85" s="96">
        <f>P85-S85</f>
        <v>0.10000000000000142</v>
      </c>
      <c r="R85" s="34">
        <v>1128</v>
      </c>
      <c r="S85" s="35">
        <v>21.7</v>
      </c>
      <c r="T85" s="5"/>
      <c r="U85" s="5"/>
      <c r="V85" s="5"/>
    </row>
    <row r="86" spans="1:22" s="4" customFormat="1" ht="23.1" customHeight="1" x14ac:dyDescent="0.15">
      <c r="A86" s="159"/>
      <c r="B86" s="70" t="s">
        <v>117</v>
      </c>
      <c r="C86" s="36">
        <f>IF('3-5-1'!V7&lt;&gt;"",'3-5-1'!V7,"")</f>
        <v>624.64581909318747</v>
      </c>
      <c r="D86" s="37">
        <f>IF('3-5-1'!W7&lt;&gt;"",'3-5-1'!W7,"")</f>
        <v>10.732112264335225</v>
      </c>
      <c r="E86" s="97">
        <f t="shared" si="89"/>
        <v>-5.9878556306403148</v>
      </c>
      <c r="F86" s="36">
        <v>452.02290067478924</v>
      </c>
      <c r="G86" s="37">
        <v>16.719967894975539</v>
      </c>
      <c r="H86" s="97">
        <f t="shared" si="90"/>
        <v>-3.9370283679859668</v>
      </c>
      <c r="I86" s="36">
        <v>714.11008251252542</v>
      </c>
      <c r="J86" s="37">
        <v>20.656996262961506</v>
      </c>
      <c r="K86" s="97">
        <f t="shared" si="91"/>
        <v>-0.44300373703849516</v>
      </c>
      <c r="L86" s="36">
        <v>753.18</v>
      </c>
      <c r="M86" s="37">
        <v>21.1</v>
      </c>
      <c r="N86" s="97">
        <f t="shared" ref="N86" si="92">M86-P86</f>
        <v>3.5</v>
      </c>
      <c r="O86" s="36">
        <v>789.24</v>
      </c>
      <c r="P86" s="37">
        <v>17.600000000000001</v>
      </c>
      <c r="Q86" s="97">
        <f t="shared" ref="Q86:Q93" si="93">P86-S86</f>
        <v>1.8000000000000007</v>
      </c>
      <c r="R86" s="36">
        <v>821</v>
      </c>
      <c r="S86" s="37">
        <v>15.8</v>
      </c>
      <c r="T86" s="5"/>
      <c r="U86" s="5"/>
      <c r="V86" s="5"/>
    </row>
    <row r="87" spans="1:22" s="4" customFormat="1" ht="23.1" customHeight="1" x14ac:dyDescent="0.15">
      <c r="A87" s="159"/>
      <c r="B87" s="70" t="s">
        <v>118</v>
      </c>
      <c r="C87" s="36">
        <f>IF('3-5-1'!V8&lt;&gt;"",'3-5-1'!V8,"")</f>
        <v>1258.9491273638646</v>
      </c>
      <c r="D87" s="37">
        <f>IF('3-5-1'!W8&lt;&gt;"",'3-5-1'!W8,"")</f>
        <v>21.630150970305625</v>
      </c>
      <c r="E87" s="97">
        <f t="shared" si="89"/>
        <v>3.8455614031704357</v>
      </c>
      <c r="F87" s="36">
        <v>480.8048564413109</v>
      </c>
      <c r="G87" s="37">
        <v>17.784589567135189</v>
      </c>
      <c r="H87" s="97">
        <f t="shared" si="90"/>
        <v>-5.5381856517153416</v>
      </c>
      <c r="I87" s="36">
        <v>806.26576700395231</v>
      </c>
      <c r="J87" s="37">
        <v>23.322775218850531</v>
      </c>
      <c r="K87" s="102">
        <f t="shared" si="91"/>
        <v>-1.1772247811494694</v>
      </c>
      <c r="L87" s="172">
        <v>874.81</v>
      </c>
      <c r="M87" s="170">
        <v>24.5</v>
      </c>
      <c r="N87" s="176" t="s">
        <v>68</v>
      </c>
      <c r="O87" s="172">
        <v>2285.14</v>
      </c>
      <c r="P87" s="170">
        <v>51</v>
      </c>
      <c r="Q87" s="176">
        <f t="shared" si="93"/>
        <v>-3.5</v>
      </c>
      <c r="R87" s="172">
        <v>2839</v>
      </c>
      <c r="S87" s="170">
        <v>54.5</v>
      </c>
      <c r="T87" s="5"/>
      <c r="U87" s="5"/>
      <c r="V87" s="5"/>
    </row>
    <row r="88" spans="1:22" s="4" customFormat="1" ht="23.1" customHeight="1" x14ac:dyDescent="0.15">
      <c r="A88" s="159"/>
      <c r="B88" s="70" t="s">
        <v>119</v>
      </c>
      <c r="C88" s="36">
        <f>IF('3-5-1'!V9&lt;&gt;"",'3-5-1'!V9,"")</f>
        <v>1806.0338209159258</v>
      </c>
      <c r="D88" s="37">
        <f>IF('3-5-1'!W9&lt;&gt;"",'3-5-1'!W9,"")</f>
        <v>31.029676541170346</v>
      </c>
      <c r="E88" s="97">
        <f t="shared" si="89"/>
        <v>7.7962594718689324</v>
      </c>
      <c r="F88" s="36">
        <v>628.11344149821696</v>
      </c>
      <c r="G88" s="37">
        <v>23.233417069301414</v>
      </c>
      <c r="H88" s="97">
        <f t="shared" si="90"/>
        <v>0.83466606118517106</v>
      </c>
      <c r="I88" s="36">
        <v>774.32235195119517</v>
      </c>
      <c r="J88" s="37">
        <v>22.398751008116243</v>
      </c>
      <c r="K88" s="102">
        <f t="shared" si="91"/>
        <v>3.9987510081162441</v>
      </c>
      <c r="L88" s="173">
        <v>655.61</v>
      </c>
      <c r="M88" s="171">
        <v>18.399999999999999</v>
      </c>
      <c r="N88" s="177" t="s">
        <v>68</v>
      </c>
      <c r="O88" s="173"/>
      <c r="P88" s="171"/>
      <c r="Q88" s="177">
        <f t="shared" si="93"/>
        <v>0</v>
      </c>
      <c r="R88" s="173"/>
      <c r="S88" s="171"/>
      <c r="T88" s="5"/>
      <c r="U88" s="5"/>
      <c r="V88" s="5"/>
    </row>
    <row r="89" spans="1:22" s="4" customFormat="1" ht="23.1" customHeight="1" x14ac:dyDescent="0.15">
      <c r="A89" s="159"/>
      <c r="B89" s="70" t="s">
        <v>120</v>
      </c>
      <c r="C89" s="36">
        <f>IF('3-5-1'!V10&lt;&gt;"",'3-5-1'!V10,"")</f>
        <v>263.52</v>
      </c>
      <c r="D89" s="37">
        <f>IF('3-5-1'!W10&lt;&gt;"",'3-5-1'!W10,"")</f>
        <v>4.5275676830804263</v>
      </c>
      <c r="E89" s="97">
        <f t="shared" si="89"/>
        <v>-2.0357573562812412</v>
      </c>
      <c r="F89" s="36">
        <v>177.43893056488886</v>
      </c>
      <c r="G89" s="37">
        <v>6.5633250393616676</v>
      </c>
      <c r="H89" s="97">
        <f t="shared" si="90"/>
        <v>2.1895501153814196</v>
      </c>
      <c r="I89" s="36">
        <v>151.20091673032849</v>
      </c>
      <c r="J89" s="37">
        <v>4.3737749239802479</v>
      </c>
      <c r="K89" s="97">
        <f t="shared" si="91"/>
        <v>-0.4262250760197519</v>
      </c>
      <c r="L89" s="36">
        <v>170.26</v>
      </c>
      <c r="M89" s="37">
        <v>4.8</v>
      </c>
      <c r="N89" s="97">
        <f t="shared" ref="N89:N93" si="94">M89-P89</f>
        <v>-0.90000000000000036</v>
      </c>
      <c r="O89" s="36">
        <v>254.11</v>
      </c>
      <c r="P89" s="37">
        <v>5.7</v>
      </c>
      <c r="Q89" s="97">
        <f t="shared" si="93"/>
        <v>0</v>
      </c>
      <c r="R89" s="36">
        <v>295</v>
      </c>
      <c r="S89" s="37">
        <v>5.7</v>
      </c>
      <c r="T89" s="5"/>
      <c r="U89" s="5"/>
      <c r="V89" s="5"/>
    </row>
    <row r="90" spans="1:22" s="4" customFormat="1" ht="23.1" customHeight="1" x14ac:dyDescent="0.15">
      <c r="A90" s="159"/>
      <c r="B90" s="71" t="s">
        <v>121</v>
      </c>
      <c r="C90" s="38">
        <f>IF('3-5-1'!V11&lt;&gt;"",'3-5-1'!V11,"")</f>
        <v>54.76</v>
      </c>
      <c r="D90" s="39">
        <f>IF('3-5-1'!W11&lt;&gt;"",'3-5-1'!W11,"")</f>
        <v>0.94083791107120596</v>
      </c>
      <c r="E90" s="98">
        <f t="shared" si="89"/>
        <v>-0.45526748051818422</v>
      </c>
      <c r="F90" s="38">
        <v>37.743589743589745</v>
      </c>
      <c r="G90" s="39">
        <v>1.3961053915893902</v>
      </c>
      <c r="H90" s="98">
        <f t="shared" si="90"/>
        <v>-0.85050320666682167</v>
      </c>
      <c r="I90" s="38">
        <v>77.665011459129104</v>
      </c>
      <c r="J90" s="39">
        <v>2.2466085982562118</v>
      </c>
      <c r="K90" s="98">
        <f t="shared" si="91"/>
        <v>-0.25339140174378816</v>
      </c>
      <c r="L90" s="38">
        <v>89</v>
      </c>
      <c r="M90" s="39">
        <v>2.5</v>
      </c>
      <c r="N90" s="98">
        <f t="shared" si="94"/>
        <v>-1.2999999999999998</v>
      </c>
      <c r="O90" s="38">
        <v>172.09</v>
      </c>
      <c r="P90" s="39">
        <v>3.8</v>
      </c>
      <c r="Q90" s="98">
        <f t="shared" si="93"/>
        <v>1.4</v>
      </c>
      <c r="R90" s="38">
        <v>125</v>
      </c>
      <c r="S90" s="39">
        <v>2.4</v>
      </c>
      <c r="T90" s="5"/>
      <c r="U90" s="5"/>
      <c r="V90" s="5"/>
    </row>
    <row r="91" spans="1:22" s="4" customFormat="1" ht="23.1" customHeight="1" x14ac:dyDescent="0.15">
      <c r="A91" s="160"/>
      <c r="B91" s="7" t="s">
        <v>47</v>
      </c>
      <c r="C91" s="40">
        <f>IF('3-5-1'!V12&lt;&gt;"",'3-5-1'!V12,"")</f>
        <v>5820.3436910457967</v>
      </c>
      <c r="D91" s="41">
        <f>IF('3-5-1'!W12&lt;&gt;"",'3-5-1'!W12,"")</f>
        <v>99.999999999999972</v>
      </c>
      <c r="E91" s="103">
        <f t="shared" si="89"/>
        <v>-2.8421709430404007E-14</v>
      </c>
      <c r="F91" s="40">
        <v>2703.491439182877</v>
      </c>
      <c r="G91" s="41">
        <v>100</v>
      </c>
      <c r="H91" s="103">
        <f t="shared" si="90"/>
        <v>0</v>
      </c>
      <c r="I91" s="40">
        <v>3456.9889708163528</v>
      </c>
      <c r="J91" s="41">
        <v>100</v>
      </c>
      <c r="K91" s="103">
        <f t="shared" si="91"/>
        <v>0</v>
      </c>
      <c r="L91" s="40">
        <v>3572.72</v>
      </c>
      <c r="M91" s="41">
        <v>100</v>
      </c>
      <c r="N91" s="103">
        <f t="shared" si="94"/>
        <v>0</v>
      </c>
      <c r="O91" s="40">
        <v>4478.59</v>
      </c>
      <c r="P91" s="41">
        <v>100</v>
      </c>
      <c r="Q91" s="103">
        <f t="shared" si="93"/>
        <v>0</v>
      </c>
      <c r="R91" s="40">
        <v>5208</v>
      </c>
      <c r="S91" s="41">
        <v>100</v>
      </c>
      <c r="T91" s="5"/>
      <c r="U91" s="5"/>
      <c r="V91" s="5"/>
    </row>
    <row r="92" spans="1:22" s="4" customFormat="1" ht="23.1" customHeight="1" x14ac:dyDescent="0.15">
      <c r="A92" s="158" t="s">
        <v>24</v>
      </c>
      <c r="B92" s="69" t="s">
        <v>116</v>
      </c>
      <c r="C92" s="34">
        <f>IF('3-5-1'!V48&lt;&gt;"",'3-5-1'!V48,"")</f>
        <v>8381.6200271311482</v>
      </c>
      <c r="D92" s="35">
        <f>IF('3-5-1'!W48&lt;&gt;"",'3-5-1'!W48,"")</f>
        <v>25.712146525863499</v>
      </c>
      <c r="E92" s="96">
        <f t="shared" si="89"/>
        <v>-2.9262387547750386</v>
      </c>
      <c r="F92" s="34">
        <v>7291.1282694378096</v>
      </c>
      <c r="G92" s="35">
        <v>28.638385280638538</v>
      </c>
      <c r="H92" s="96">
        <f t="shared" si="90"/>
        <v>5.614258036851183E-2</v>
      </c>
      <c r="I92" s="34">
        <v>9557.5614901514673</v>
      </c>
      <c r="J92" s="35">
        <v>28.582242700270026</v>
      </c>
      <c r="K92" s="96">
        <f t="shared" si="91"/>
        <v>1.5822427002700259</v>
      </c>
      <c r="L92" s="34">
        <v>9278</v>
      </c>
      <c r="M92" s="35">
        <v>27</v>
      </c>
      <c r="N92" s="96">
        <f t="shared" si="94"/>
        <v>5.8000000000000007</v>
      </c>
      <c r="O92" s="34">
        <v>8198.31</v>
      </c>
      <c r="P92" s="35">
        <v>21.2</v>
      </c>
      <c r="Q92" s="96">
        <f t="shared" si="93"/>
        <v>0.80000000000000071</v>
      </c>
      <c r="R92" s="34">
        <v>9785</v>
      </c>
      <c r="S92" s="35">
        <v>20.399999999999999</v>
      </c>
      <c r="T92" s="5"/>
      <c r="U92" s="5"/>
      <c r="V92" s="5"/>
    </row>
    <row r="93" spans="1:22" s="4" customFormat="1" ht="23.1" customHeight="1" x14ac:dyDescent="0.15">
      <c r="A93" s="159"/>
      <c r="B93" s="70" t="s">
        <v>117</v>
      </c>
      <c r="C93" s="36">
        <f>IF('3-5-1'!V49&lt;&gt;"",'3-5-1'!V49,"")</f>
        <v>5543.4591424484361</v>
      </c>
      <c r="D93" s="37">
        <f>IF('3-5-1'!W49&lt;&gt;"",'3-5-1'!W49,"")</f>
        <v>17.005570912233097</v>
      </c>
      <c r="E93" s="97">
        <f t="shared" si="89"/>
        <v>-5.9411342108629484</v>
      </c>
      <c r="F93" s="36">
        <v>5842.0671687300037</v>
      </c>
      <c r="G93" s="37">
        <v>22.946705123096045</v>
      </c>
      <c r="H93" s="97">
        <f t="shared" si="90"/>
        <v>-0.38184340900861713</v>
      </c>
      <c r="I93" s="36">
        <v>7800.7887417969005</v>
      </c>
      <c r="J93" s="37">
        <v>23.328548532104662</v>
      </c>
      <c r="K93" s="97">
        <f t="shared" si="91"/>
        <v>2.5285485321046615</v>
      </c>
      <c r="L93" s="36">
        <v>7126.94</v>
      </c>
      <c r="M93" s="37">
        <v>20.8</v>
      </c>
      <c r="N93" s="97">
        <f t="shared" si="94"/>
        <v>5.2000000000000011</v>
      </c>
      <c r="O93" s="36">
        <v>6017.62</v>
      </c>
      <c r="P93" s="37">
        <v>15.6</v>
      </c>
      <c r="Q93" s="97">
        <f t="shared" si="93"/>
        <v>1.5999999999999996</v>
      </c>
      <c r="R93" s="36">
        <v>6718</v>
      </c>
      <c r="S93" s="37">
        <v>14</v>
      </c>
      <c r="T93" s="5"/>
      <c r="U93" s="5"/>
      <c r="V93" s="5"/>
    </row>
    <row r="94" spans="1:22" s="4" customFormat="1" ht="23.1" customHeight="1" x14ac:dyDescent="0.15">
      <c r="A94" s="159"/>
      <c r="B94" s="70" t="s">
        <v>118</v>
      </c>
      <c r="C94" s="36">
        <f>IF('3-5-1'!V50&lt;&gt;"",'3-5-1'!V50,"")</f>
        <v>8396.0390072330974</v>
      </c>
      <c r="D94" s="37">
        <f>IF('3-5-1'!W50&lt;&gt;"",'3-5-1'!W50,"")</f>
        <v>25.756379374398119</v>
      </c>
      <c r="E94" s="97">
        <f t="shared" si="89"/>
        <v>6.4938694645806088</v>
      </c>
      <c r="F94" s="36">
        <v>4904.0973912292075</v>
      </c>
      <c r="G94" s="37">
        <v>19.26250990981751</v>
      </c>
      <c r="H94" s="97">
        <f t="shared" si="90"/>
        <v>1.733195540454652</v>
      </c>
      <c r="I94" s="36">
        <v>5861.5939176738721</v>
      </c>
      <c r="J94" s="37">
        <v>17.529314369362858</v>
      </c>
      <c r="K94" s="102">
        <f t="shared" si="91"/>
        <v>-1.8706856306371407</v>
      </c>
      <c r="L94" s="172">
        <v>6670.78</v>
      </c>
      <c r="M94" s="170">
        <v>19.399999999999999</v>
      </c>
      <c r="N94" s="176" t="s">
        <v>68</v>
      </c>
      <c r="O94" s="172">
        <v>19478.14</v>
      </c>
      <c r="P94" s="170">
        <v>50.4</v>
      </c>
      <c r="Q94" s="176">
        <f>P94-S94</f>
        <v>-2.2000000000000028</v>
      </c>
      <c r="R94" s="172">
        <v>25303</v>
      </c>
      <c r="S94" s="170">
        <v>52.6</v>
      </c>
      <c r="T94" s="5"/>
      <c r="U94" s="5"/>
      <c r="V94" s="5"/>
    </row>
    <row r="95" spans="1:22" s="4" customFormat="1" ht="23.1" customHeight="1" x14ac:dyDescent="0.15">
      <c r="A95" s="159"/>
      <c r="B95" s="70" t="s">
        <v>119</v>
      </c>
      <c r="C95" s="36">
        <f>IF('3-5-1'!V51&lt;&gt;"",'3-5-1'!V51,"")</f>
        <v>6919.6574560110439</v>
      </c>
      <c r="D95" s="37">
        <f>IF('3-5-1'!W51&lt;&gt;"",'3-5-1'!W51,"")</f>
        <v>21.227309976092751</v>
      </c>
      <c r="E95" s="97">
        <f t="shared" si="89"/>
        <v>0.27221701463805914</v>
      </c>
      <c r="F95" s="36">
        <v>5335.0169425667063</v>
      </c>
      <c r="G95" s="37">
        <v>20.955092961454692</v>
      </c>
      <c r="H95" s="97">
        <f t="shared" si="90"/>
        <v>-0.72699223913712174</v>
      </c>
      <c r="I95" s="36">
        <v>7250.2310162456788</v>
      </c>
      <c r="J95" s="37">
        <v>21.682085200591814</v>
      </c>
      <c r="K95" s="102">
        <f t="shared" si="91"/>
        <v>-1.7179147994081845</v>
      </c>
      <c r="L95" s="173">
        <v>8026.21</v>
      </c>
      <c r="M95" s="171">
        <v>23.4</v>
      </c>
      <c r="N95" s="177" t="s">
        <v>68</v>
      </c>
      <c r="O95" s="173"/>
      <c r="P95" s="171"/>
      <c r="Q95" s="177">
        <f>P95-S95</f>
        <v>0</v>
      </c>
      <c r="R95" s="173"/>
      <c r="S95" s="171"/>
      <c r="T95" s="5"/>
      <c r="U95" s="5"/>
      <c r="V95" s="5"/>
    </row>
    <row r="96" spans="1:22" s="4" customFormat="1" ht="23.1" customHeight="1" x14ac:dyDescent="0.15">
      <c r="A96" s="159"/>
      <c r="B96" s="70" t="s">
        <v>120</v>
      </c>
      <c r="C96" s="36">
        <f>IF('3-5-1'!V52&lt;&gt;"",'3-5-1'!V52,"")</f>
        <v>2159.5140883328149</v>
      </c>
      <c r="D96" s="37">
        <f>IF('3-5-1'!W52&lt;&gt;"",'3-5-1'!W52,"")</f>
        <v>6.6247029195005345</v>
      </c>
      <c r="E96" s="97">
        <f t="shared" si="89"/>
        <v>3.241550160774219</v>
      </c>
      <c r="F96" s="36">
        <v>861.32651953853326</v>
      </c>
      <c r="G96" s="37">
        <v>3.3831527587263155</v>
      </c>
      <c r="H96" s="97">
        <f t="shared" si="90"/>
        <v>-1.0637481853762187</v>
      </c>
      <c r="I96" s="36">
        <v>1486.990704668219</v>
      </c>
      <c r="J96" s="37">
        <v>4.4469009441025342</v>
      </c>
      <c r="K96" s="97">
        <f t="shared" si="91"/>
        <v>-0.75309905589746595</v>
      </c>
      <c r="L96" s="36">
        <v>1777.25</v>
      </c>
      <c r="M96" s="37">
        <v>5.2</v>
      </c>
      <c r="N96" s="97">
        <f t="shared" ref="N96:N100" si="95">M96-P96</f>
        <v>-2.3999999999999995</v>
      </c>
      <c r="O96" s="36">
        <v>2937.86</v>
      </c>
      <c r="P96" s="37">
        <v>7.6</v>
      </c>
      <c r="Q96" s="97">
        <f t="shared" ref="Q96:Q107" si="96">P96-S96</f>
        <v>-0.40000000000000036</v>
      </c>
      <c r="R96" s="36">
        <v>3865</v>
      </c>
      <c r="S96" s="37">
        <v>8</v>
      </c>
      <c r="T96" s="5"/>
      <c r="U96" s="5"/>
      <c r="V96" s="5"/>
    </row>
    <row r="97" spans="1:22" s="4" customFormat="1" ht="22.5" customHeight="1" x14ac:dyDescent="0.15">
      <c r="A97" s="159"/>
      <c r="B97" s="71" t="s">
        <v>121</v>
      </c>
      <c r="C97" s="38">
        <f>IF('3-5-1'!V53&lt;&gt;"",'3-5-1'!V53,"")</f>
        <v>1197.611114155633</v>
      </c>
      <c r="D97" s="39">
        <f>IF('3-5-1'!W53&lt;&gt;"",'3-5-1'!W53,"")</f>
        <v>3.6738902919119942</v>
      </c>
      <c r="E97" s="98">
        <f t="shared" si="89"/>
        <v>-1.1402636743548884</v>
      </c>
      <c r="F97" s="38">
        <v>1225.6492023872931</v>
      </c>
      <c r="G97" s="39">
        <v>4.8141539662668826</v>
      </c>
      <c r="H97" s="98">
        <f t="shared" si="90"/>
        <v>0.38324571269878227</v>
      </c>
      <c r="I97" s="38">
        <v>1481.6429394568358</v>
      </c>
      <c r="J97" s="39">
        <v>4.4309082535681004</v>
      </c>
      <c r="K97" s="98">
        <f t="shared" si="91"/>
        <v>0.13090825356810054</v>
      </c>
      <c r="L97" s="38">
        <v>1459.72</v>
      </c>
      <c r="M97" s="39">
        <v>4.3</v>
      </c>
      <c r="N97" s="98">
        <f t="shared" si="95"/>
        <v>-1</v>
      </c>
      <c r="O97" s="38">
        <v>2035.14</v>
      </c>
      <c r="P97" s="39">
        <v>5.3</v>
      </c>
      <c r="Q97" s="98">
        <f t="shared" si="96"/>
        <v>0.29999999999999982</v>
      </c>
      <c r="R97" s="38">
        <v>2389</v>
      </c>
      <c r="S97" s="39">
        <v>5</v>
      </c>
      <c r="T97" s="5"/>
      <c r="U97" s="5"/>
      <c r="V97" s="5"/>
    </row>
    <row r="98" spans="1:22" s="4" customFormat="1" ht="23.1" customHeight="1" x14ac:dyDescent="0.15">
      <c r="A98" s="160"/>
      <c r="B98" s="7" t="s">
        <v>47</v>
      </c>
      <c r="C98" s="40">
        <f>IF('3-5-1'!V54&lt;&gt;"",'3-5-1'!V54,"")</f>
        <v>32597.900835312175</v>
      </c>
      <c r="D98" s="41">
        <f>IF('3-5-1'!W54&lt;&gt;"",'3-5-1'!W54,"")</f>
        <v>100</v>
      </c>
      <c r="E98" s="103">
        <f t="shared" si="89"/>
        <v>0</v>
      </c>
      <c r="F98" s="40">
        <v>25459.285493889558</v>
      </c>
      <c r="G98" s="41">
        <v>100</v>
      </c>
      <c r="H98" s="103">
        <f t="shared" si="90"/>
        <v>0</v>
      </c>
      <c r="I98" s="40">
        <v>33438.808809992974</v>
      </c>
      <c r="J98" s="41">
        <v>100</v>
      </c>
      <c r="K98" s="103">
        <f t="shared" si="91"/>
        <v>0</v>
      </c>
      <c r="L98" s="40">
        <v>34338.9</v>
      </c>
      <c r="M98" s="41">
        <v>100</v>
      </c>
      <c r="N98" s="103">
        <f t="shared" si="95"/>
        <v>0</v>
      </c>
      <c r="O98" s="40">
        <v>38667.08</v>
      </c>
      <c r="P98" s="41">
        <v>100</v>
      </c>
      <c r="Q98" s="103">
        <f t="shared" si="96"/>
        <v>0</v>
      </c>
      <c r="R98" s="40">
        <v>48059</v>
      </c>
      <c r="S98" s="41">
        <v>100</v>
      </c>
      <c r="T98" s="5"/>
      <c r="U98" s="5"/>
      <c r="V98" s="5"/>
    </row>
    <row r="99" spans="1:22" s="4" customFormat="1" ht="23.1" customHeight="1" x14ac:dyDescent="0.15">
      <c r="A99" s="158" t="s">
        <v>72</v>
      </c>
      <c r="B99" s="69" t="s">
        <v>116</v>
      </c>
      <c r="C99" s="34">
        <f>IF('3-5-1'!V55&lt;&gt;"",'3-5-1'!V55,"")</f>
        <v>6474.5494636236926</v>
      </c>
      <c r="D99" s="35">
        <f>IF('3-5-1'!W55&lt;&gt;"",'3-5-1'!W55,"")</f>
        <v>17.409617815697942</v>
      </c>
      <c r="E99" s="96">
        <f t="shared" si="89"/>
        <v>-12.861978111043431</v>
      </c>
      <c r="F99" s="34">
        <v>4572.3126565999755</v>
      </c>
      <c r="G99" s="35">
        <v>30.271595926741373</v>
      </c>
      <c r="H99" s="96">
        <f t="shared" si="90"/>
        <v>6.9543004815982314</v>
      </c>
      <c r="I99" s="34">
        <v>4830.4509592283239</v>
      </c>
      <c r="J99" s="35">
        <v>23.317295445143142</v>
      </c>
      <c r="K99" s="96">
        <f t="shared" si="91"/>
        <v>-4.2827045548568599</v>
      </c>
      <c r="L99" s="34">
        <v>6395.85</v>
      </c>
      <c r="M99" s="35">
        <v>27.6</v>
      </c>
      <c r="N99" s="96">
        <f t="shared" si="95"/>
        <v>9.9000000000000021</v>
      </c>
      <c r="O99" s="34">
        <v>3965.83</v>
      </c>
      <c r="P99" s="35">
        <v>17.7</v>
      </c>
      <c r="Q99" s="96">
        <f t="shared" si="96"/>
        <v>-5.8000000000000007</v>
      </c>
      <c r="R99" s="34">
        <v>6042</v>
      </c>
      <c r="S99" s="35">
        <v>23.5</v>
      </c>
      <c r="T99" s="5"/>
      <c r="U99" s="5"/>
      <c r="V99" s="5"/>
    </row>
    <row r="100" spans="1:22" s="4" customFormat="1" ht="23.1" customHeight="1" x14ac:dyDescent="0.15">
      <c r="A100" s="159"/>
      <c r="B100" s="70" t="s">
        <v>117</v>
      </c>
      <c r="C100" s="36">
        <f>IF('3-5-1'!V56&lt;&gt;"",'3-5-1'!V56,"")</f>
        <v>11951.541476923961</v>
      </c>
      <c r="D100" s="37">
        <f>IF('3-5-1'!W56&lt;&gt;"",'3-5-1'!W56,"")</f>
        <v>32.136872316866068</v>
      </c>
      <c r="E100" s="97">
        <f t="shared" si="89"/>
        <v>15.082841594693093</v>
      </c>
      <c r="F100" s="36">
        <v>2575.8919584465457</v>
      </c>
      <c r="G100" s="37">
        <v>17.054030722172975</v>
      </c>
      <c r="H100" s="97">
        <f t="shared" si="90"/>
        <v>-0.3391431291375504</v>
      </c>
      <c r="I100" s="36">
        <v>3603.1997583831344</v>
      </c>
      <c r="J100" s="37">
        <v>17.393173851310525</v>
      </c>
      <c r="K100" s="97">
        <f t="shared" si="91"/>
        <v>-9.7068261486894762</v>
      </c>
      <c r="L100" s="36">
        <v>6281.11</v>
      </c>
      <c r="M100" s="37">
        <v>27.1</v>
      </c>
      <c r="N100" s="97">
        <f t="shared" si="95"/>
        <v>6.1000000000000014</v>
      </c>
      <c r="O100" s="36">
        <v>4711.1400000000003</v>
      </c>
      <c r="P100" s="37">
        <v>21</v>
      </c>
      <c r="Q100" s="97">
        <f t="shared" si="96"/>
        <v>5.5</v>
      </c>
      <c r="R100" s="36">
        <v>3972</v>
      </c>
      <c r="S100" s="37">
        <v>15.5</v>
      </c>
      <c r="T100" s="5"/>
      <c r="U100" s="5"/>
      <c r="V100" s="5"/>
    </row>
    <row r="101" spans="1:22" s="4" customFormat="1" ht="22.5" customHeight="1" x14ac:dyDescent="0.15">
      <c r="A101" s="159"/>
      <c r="B101" s="70" t="s">
        <v>118</v>
      </c>
      <c r="C101" s="36">
        <f>IF('3-5-1'!V57&lt;&gt;"",'3-5-1'!V57,"")</f>
        <v>2913.9800988988832</v>
      </c>
      <c r="D101" s="37">
        <f>IF('3-5-1'!W57&lt;&gt;"",'3-5-1'!W57,"")</f>
        <v>7.8354918947496675</v>
      </c>
      <c r="E101" s="97">
        <f t="shared" si="89"/>
        <v>-5.9755175793623803</v>
      </c>
      <c r="F101" s="36">
        <v>2086.0563008216122</v>
      </c>
      <c r="G101" s="37">
        <v>13.811009474112048</v>
      </c>
      <c r="H101" s="97">
        <f t="shared" si="90"/>
        <v>2.4406409914840363</v>
      </c>
      <c r="I101" s="36">
        <v>2355.5050573041622</v>
      </c>
      <c r="J101" s="37">
        <v>11.370368482628011</v>
      </c>
      <c r="K101" s="102">
        <f t="shared" si="91"/>
        <v>0.17036848262801207</v>
      </c>
      <c r="L101" s="172">
        <v>2590.79</v>
      </c>
      <c r="M101" s="170">
        <v>11.2</v>
      </c>
      <c r="N101" s="176" t="s">
        <v>68</v>
      </c>
      <c r="O101" s="172">
        <v>8421.83</v>
      </c>
      <c r="P101" s="170">
        <v>37.6</v>
      </c>
      <c r="Q101" s="176">
        <f t="shared" si="96"/>
        <v>0.80000000000000426</v>
      </c>
      <c r="R101" s="172">
        <v>9448</v>
      </c>
      <c r="S101" s="170">
        <v>36.799999999999997</v>
      </c>
      <c r="T101" s="5"/>
      <c r="U101" s="5"/>
      <c r="V101" s="5"/>
    </row>
    <row r="102" spans="1:22" s="4" customFormat="1" ht="22.5" customHeight="1" x14ac:dyDescent="0.15">
      <c r="A102" s="159"/>
      <c r="B102" s="70" t="s">
        <v>119</v>
      </c>
      <c r="C102" s="36">
        <f>IF('3-5-1'!V58&lt;&gt;"",'3-5-1'!V58,"")</f>
        <v>7029.8556773232813</v>
      </c>
      <c r="D102" s="37">
        <f>IF('3-5-1'!W58&lt;&gt;"",'3-5-1'!W58,"")</f>
        <v>18.902797998428571</v>
      </c>
      <c r="E102" s="97">
        <f t="shared" si="89"/>
        <v>-1.8614417104371839</v>
      </c>
      <c r="F102" s="36">
        <v>3136.2930535701921</v>
      </c>
      <c r="G102" s="37">
        <v>20.764239708865755</v>
      </c>
      <c r="H102" s="97">
        <f t="shared" si="90"/>
        <v>-4.7089959098882375</v>
      </c>
      <c r="I102" s="36">
        <v>5277.079227251862</v>
      </c>
      <c r="J102" s="37">
        <v>25.473235618753993</v>
      </c>
      <c r="K102" s="102">
        <f t="shared" si="91"/>
        <v>2.8732356187539914</v>
      </c>
      <c r="L102" s="173">
        <v>5239.99</v>
      </c>
      <c r="M102" s="171">
        <v>22.6</v>
      </c>
      <c r="N102" s="177" t="s">
        <v>68</v>
      </c>
      <c r="O102" s="173"/>
      <c r="P102" s="171"/>
      <c r="Q102" s="177">
        <f t="shared" si="96"/>
        <v>0</v>
      </c>
      <c r="R102" s="173"/>
      <c r="S102" s="171"/>
      <c r="T102" s="5"/>
      <c r="U102" s="5"/>
      <c r="V102" s="5"/>
    </row>
    <row r="103" spans="1:22" s="4" customFormat="1" ht="23.1" customHeight="1" x14ac:dyDescent="0.15">
      <c r="A103" s="159"/>
      <c r="B103" s="70" t="s">
        <v>120</v>
      </c>
      <c r="C103" s="36">
        <f>IF('3-5-1'!V59&lt;&gt;"",'3-5-1'!V59,"")</f>
        <v>4230.0572768127213</v>
      </c>
      <c r="D103" s="37">
        <f>IF('3-5-1'!W59&lt;&gt;"",'3-5-1'!W59,"")</f>
        <v>11.374332830659137</v>
      </c>
      <c r="E103" s="97">
        <f t="shared" si="89"/>
        <v>3.4635942800281665</v>
      </c>
      <c r="F103" s="36">
        <v>1194.8616810833912</v>
      </c>
      <c r="G103" s="37">
        <v>7.9107385506309704</v>
      </c>
      <c r="H103" s="97">
        <f t="shared" si="90"/>
        <v>-0.31335564731515753</v>
      </c>
      <c r="I103" s="36">
        <v>1703.7174744692647</v>
      </c>
      <c r="J103" s="37">
        <v>8.2240941979461279</v>
      </c>
      <c r="K103" s="97">
        <f t="shared" si="91"/>
        <v>3.1240941979461283</v>
      </c>
      <c r="L103" s="36">
        <v>1192.26</v>
      </c>
      <c r="M103" s="37">
        <v>5.0999999999999996</v>
      </c>
      <c r="N103" s="97">
        <f t="shared" ref="N103:N107" si="97">M103-P103</f>
        <v>-2.8000000000000007</v>
      </c>
      <c r="O103" s="36">
        <v>1766.07</v>
      </c>
      <c r="P103" s="37">
        <v>7.9</v>
      </c>
      <c r="Q103" s="97">
        <f t="shared" si="96"/>
        <v>-4.5999999999999996</v>
      </c>
      <c r="R103" s="36">
        <v>3207</v>
      </c>
      <c r="S103" s="37">
        <v>12.5</v>
      </c>
      <c r="T103" s="5"/>
      <c r="U103" s="5"/>
      <c r="V103" s="5"/>
    </row>
    <row r="104" spans="1:22" ht="23.25" customHeight="1" x14ac:dyDescent="0.15">
      <c r="A104" s="159"/>
      <c r="B104" s="71" t="s">
        <v>121</v>
      </c>
      <c r="C104" s="38">
        <f>IF('3-5-1'!V60&lt;&gt;"",'3-5-1'!V60,"")</f>
        <v>4589.5139733728656</v>
      </c>
      <c r="D104" s="39">
        <f>IF('3-5-1'!W60&lt;&gt;"",'3-5-1'!W60,"")</f>
        <v>12.340887143598609</v>
      </c>
      <c r="E104" s="98">
        <f t="shared" si="89"/>
        <v>2.1525015261217302</v>
      </c>
      <c r="F104" s="38">
        <v>1538.8843264771122</v>
      </c>
      <c r="G104" s="39">
        <v>10.188385617476879</v>
      </c>
      <c r="H104" s="98">
        <f t="shared" si="90"/>
        <v>-4.03344678674131</v>
      </c>
      <c r="I104" s="38">
        <v>2946.2192191440272</v>
      </c>
      <c r="J104" s="39">
        <v>14.221832404218189</v>
      </c>
      <c r="K104" s="98">
        <f t="shared" si="91"/>
        <v>7.8218324042181884</v>
      </c>
      <c r="L104" s="38">
        <v>1494.31</v>
      </c>
      <c r="M104" s="39">
        <v>6.4</v>
      </c>
      <c r="N104" s="98">
        <f t="shared" si="97"/>
        <v>-9.4</v>
      </c>
      <c r="O104" s="38">
        <v>3549.4</v>
      </c>
      <c r="P104" s="39">
        <v>15.8</v>
      </c>
      <c r="Q104" s="98">
        <f t="shared" si="96"/>
        <v>4.1000000000000014</v>
      </c>
      <c r="R104" s="38">
        <v>2996</v>
      </c>
      <c r="S104" s="39">
        <v>11.7</v>
      </c>
    </row>
    <row r="105" spans="1:22" ht="23.25" customHeight="1" x14ac:dyDescent="0.15">
      <c r="A105" s="160"/>
      <c r="B105" s="7" t="s">
        <v>47</v>
      </c>
      <c r="C105" s="40">
        <f>IF('3-5-1'!V61&lt;&gt;"",'3-5-1'!V61,"")</f>
        <v>37189.497966955409</v>
      </c>
      <c r="D105" s="41">
        <f>IF('3-5-1'!W61&lt;&gt;"",'3-5-1'!W61,"")</f>
        <v>100</v>
      </c>
      <c r="E105" s="103">
        <f t="shared" si="89"/>
        <v>0</v>
      </c>
      <c r="F105" s="40">
        <v>15104.299976998829</v>
      </c>
      <c r="G105" s="41">
        <v>100</v>
      </c>
      <c r="H105" s="103">
        <f t="shared" si="90"/>
        <v>0</v>
      </c>
      <c r="I105" s="40">
        <v>20716.171695780777</v>
      </c>
      <c r="J105" s="41">
        <v>100</v>
      </c>
      <c r="K105" s="103">
        <f t="shared" si="91"/>
        <v>0</v>
      </c>
      <c r="L105" s="40">
        <v>23194.31</v>
      </c>
      <c r="M105" s="41">
        <v>100</v>
      </c>
      <c r="N105" s="103">
        <f t="shared" si="97"/>
        <v>0</v>
      </c>
      <c r="O105" s="40">
        <v>22414.27</v>
      </c>
      <c r="P105" s="41">
        <v>100</v>
      </c>
      <c r="Q105" s="103">
        <f t="shared" si="96"/>
        <v>0</v>
      </c>
      <c r="R105" s="40">
        <v>25666</v>
      </c>
      <c r="S105" s="41">
        <v>100</v>
      </c>
    </row>
    <row r="106" spans="1:22" ht="23.25" customHeight="1" x14ac:dyDescent="0.15">
      <c r="A106" s="158" t="s">
        <v>73</v>
      </c>
      <c r="B106" s="69" t="s">
        <v>116</v>
      </c>
      <c r="C106" s="34">
        <f>IF('3-5-1'!V62&lt;&gt;"",'3-5-1'!V62,"")</f>
        <v>1690.9291275019125</v>
      </c>
      <c r="D106" s="35">
        <f>IF('3-5-1'!W62&lt;&gt;"",'3-5-1'!W62,"")</f>
        <v>31.715765900510679</v>
      </c>
      <c r="E106" s="96">
        <f t="shared" si="89"/>
        <v>7.5661615691093793</v>
      </c>
      <c r="F106" s="34">
        <v>776.580907110319</v>
      </c>
      <c r="G106" s="35">
        <v>24.149604331401299</v>
      </c>
      <c r="H106" s="96">
        <f t="shared" si="90"/>
        <v>-0.37587825563790389</v>
      </c>
      <c r="I106" s="34">
        <v>1732.7068714724696</v>
      </c>
      <c r="J106" s="35">
        <v>24.525482587039203</v>
      </c>
      <c r="K106" s="96">
        <f t="shared" si="91"/>
        <v>3.2254825870392025</v>
      </c>
      <c r="L106" s="34">
        <v>1053.22</v>
      </c>
      <c r="M106" s="35">
        <v>21.3</v>
      </c>
      <c r="N106" s="96">
        <f t="shared" si="97"/>
        <v>5.8000000000000007</v>
      </c>
      <c r="O106" s="34">
        <v>893.72</v>
      </c>
      <c r="P106" s="35">
        <v>15.5</v>
      </c>
      <c r="Q106" s="96">
        <f t="shared" si="96"/>
        <v>-7.6000000000000014</v>
      </c>
      <c r="R106" s="34">
        <v>1757</v>
      </c>
      <c r="S106" s="35">
        <v>23.1</v>
      </c>
    </row>
    <row r="107" spans="1:22" ht="23.25" customHeight="1" x14ac:dyDescent="0.15">
      <c r="A107" s="159"/>
      <c r="B107" s="70" t="s">
        <v>117</v>
      </c>
      <c r="C107" s="36">
        <f>IF('3-5-1'!V63&lt;&gt;"",'3-5-1'!V63,"")</f>
        <v>511.93052003410054</v>
      </c>
      <c r="D107" s="37">
        <f>IF('3-5-1'!W63&lt;&gt;"",'3-5-1'!W63,"")</f>
        <v>9.6019805127579847</v>
      </c>
      <c r="E107" s="97">
        <f t="shared" si="89"/>
        <v>-7.8648321100269509</v>
      </c>
      <c r="F107" s="36">
        <v>561.68179837591606</v>
      </c>
      <c r="G107" s="37">
        <v>17.466812622784936</v>
      </c>
      <c r="H107" s="97">
        <f t="shared" si="90"/>
        <v>-0.42165880276181511</v>
      </c>
      <c r="I107" s="36">
        <v>1263.8070321015302</v>
      </c>
      <c r="J107" s="37">
        <v>17.888471425546751</v>
      </c>
      <c r="K107" s="97">
        <f t="shared" si="91"/>
        <v>-7.0115285744532478</v>
      </c>
      <c r="L107" s="36">
        <v>1229.49</v>
      </c>
      <c r="M107" s="37">
        <v>24.9</v>
      </c>
      <c r="N107" s="97">
        <f t="shared" si="97"/>
        <v>9.5999999999999979</v>
      </c>
      <c r="O107" s="36">
        <v>877.63</v>
      </c>
      <c r="P107" s="37">
        <v>15.3</v>
      </c>
      <c r="Q107" s="97">
        <f t="shared" si="96"/>
        <v>7.7000000000000011</v>
      </c>
      <c r="R107" s="36">
        <v>579</v>
      </c>
      <c r="S107" s="37">
        <v>7.6</v>
      </c>
    </row>
    <row r="108" spans="1:22" ht="23.1" customHeight="1" x14ac:dyDescent="0.15">
      <c r="A108" s="159"/>
      <c r="B108" s="70" t="s">
        <v>118</v>
      </c>
      <c r="C108" s="36">
        <f>IF('3-5-1'!V64&lt;&gt;"",'3-5-1'!V64,"")</f>
        <v>1346.2590944236872</v>
      </c>
      <c r="D108" s="37">
        <f>IF('3-5-1'!W64&lt;&gt;"",'3-5-1'!W64,"")</f>
        <v>25.250992241912794</v>
      </c>
      <c r="E108" s="97">
        <f t="shared" si="89"/>
        <v>23.017200173160969</v>
      </c>
      <c r="F108" s="36">
        <v>71.832244008714596</v>
      </c>
      <c r="G108" s="37">
        <v>2.2337920687518262</v>
      </c>
      <c r="H108" s="97">
        <f t="shared" si="90"/>
        <v>-2.5921763560158921</v>
      </c>
      <c r="I108" s="36">
        <v>340.95103415103409</v>
      </c>
      <c r="J108" s="37">
        <v>4.8259684247677184</v>
      </c>
      <c r="K108" s="102">
        <f t="shared" si="91"/>
        <v>-1.4740315752322815</v>
      </c>
      <c r="L108" s="172">
        <v>310.86</v>
      </c>
      <c r="M108" s="170">
        <v>6.3</v>
      </c>
      <c r="N108" s="176" t="s">
        <v>68</v>
      </c>
      <c r="O108" s="172">
        <v>1379.54</v>
      </c>
      <c r="P108" s="170">
        <v>24</v>
      </c>
      <c r="Q108" s="176">
        <f>P108-S108</f>
        <v>-9.6000000000000014</v>
      </c>
      <c r="R108" s="172">
        <v>2549</v>
      </c>
      <c r="S108" s="170">
        <v>33.6</v>
      </c>
    </row>
    <row r="109" spans="1:22" ht="23.1" customHeight="1" x14ac:dyDescent="0.15">
      <c r="A109" s="159"/>
      <c r="B109" s="70" t="s">
        <v>119</v>
      </c>
      <c r="C109" s="36">
        <f>IF('3-5-1'!V65&lt;&gt;"",'3-5-1'!V65,"")</f>
        <v>1397.5081744695369</v>
      </c>
      <c r="D109" s="37">
        <f>IF('3-5-1'!W65&lt;&gt;"",'3-5-1'!W65,"")</f>
        <v>26.212241178319722</v>
      </c>
      <c r="E109" s="97">
        <f t="shared" si="89"/>
        <v>0.23886902978426505</v>
      </c>
      <c r="F109" s="36">
        <v>835.22796593384828</v>
      </c>
      <c r="G109" s="37">
        <v>25.973372148535457</v>
      </c>
      <c r="H109" s="97">
        <f t="shared" si="90"/>
        <v>6.9332603891520357</v>
      </c>
      <c r="I109" s="36">
        <v>1345.1695542383291</v>
      </c>
      <c r="J109" s="37">
        <v>19.040111759383421</v>
      </c>
      <c r="K109" s="102">
        <f t="shared" si="91"/>
        <v>-4.0598882406165799</v>
      </c>
      <c r="L109" s="173">
        <v>1139.03</v>
      </c>
      <c r="M109" s="171">
        <v>23.1</v>
      </c>
      <c r="N109" s="177" t="s">
        <v>68</v>
      </c>
      <c r="O109" s="173"/>
      <c r="P109" s="171"/>
      <c r="Q109" s="177">
        <f>P109-S109</f>
        <v>0</v>
      </c>
      <c r="R109" s="173"/>
      <c r="S109" s="171"/>
    </row>
    <row r="110" spans="1:22" ht="23.1" customHeight="1" x14ac:dyDescent="0.15">
      <c r="A110" s="159"/>
      <c r="B110" s="70" t="s">
        <v>120</v>
      </c>
      <c r="C110" s="36">
        <f>IF('3-5-1'!V66&lt;&gt;"",'3-5-1'!V66,"")</f>
        <v>311.08275862068967</v>
      </c>
      <c r="D110" s="37">
        <f>IF('3-5-1'!W66&lt;&gt;"",'3-5-1'!W66,"")</f>
        <v>5.834796850814616</v>
      </c>
      <c r="E110" s="97">
        <f t="shared" si="89"/>
        <v>-9.1884013127261053</v>
      </c>
      <c r="F110" s="36">
        <v>483.10227767874824</v>
      </c>
      <c r="G110" s="37">
        <v>15.023198163540721</v>
      </c>
      <c r="H110" s="97">
        <f t="shared" si="90"/>
        <v>-0.9958266401952951</v>
      </c>
      <c r="I110" s="36">
        <v>1131.7320363917925</v>
      </c>
      <c r="J110" s="37">
        <v>16.019024803736016</v>
      </c>
      <c r="K110" s="97">
        <f t="shared" si="91"/>
        <v>1.819024803736017</v>
      </c>
      <c r="L110" s="36">
        <v>702.94</v>
      </c>
      <c r="M110" s="37">
        <v>14.2</v>
      </c>
      <c r="N110" s="97">
        <f t="shared" ref="N110:N114" si="98">M110-P110</f>
        <v>-14.3</v>
      </c>
      <c r="O110" s="36">
        <v>1638.35</v>
      </c>
      <c r="P110" s="37">
        <v>28.5</v>
      </c>
      <c r="Q110" s="97">
        <f t="shared" ref="Q110:Q121" si="99">P110-S110</f>
        <v>11.2</v>
      </c>
      <c r="R110" s="36">
        <v>1316</v>
      </c>
      <c r="S110" s="37">
        <v>17.3</v>
      </c>
    </row>
    <row r="111" spans="1:22" ht="23.1" customHeight="1" x14ac:dyDescent="0.15">
      <c r="A111" s="159"/>
      <c r="B111" s="71" t="s">
        <v>121</v>
      </c>
      <c r="C111" s="38">
        <f>IF('3-5-1'!V67&lt;&gt;"",'3-5-1'!V67,"")</f>
        <v>73.8</v>
      </c>
      <c r="D111" s="39">
        <f>IF('3-5-1'!W67&lt;&gt;"",'3-5-1'!W67,"")</f>
        <v>1.3842233156841997</v>
      </c>
      <c r="E111" s="98">
        <f t="shared" si="89"/>
        <v>-13.768997349301573</v>
      </c>
      <c r="F111" s="38">
        <v>487.28342245989302</v>
      </c>
      <c r="G111" s="39">
        <v>15.153220664985772</v>
      </c>
      <c r="H111" s="98">
        <f t="shared" si="90"/>
        <v>-2.5477203345411166</v>
      </c>
      <c r="I111" s="38">
        <v>1250.5581487565605</v>
      </c>
      <c r="J111" s="39">
        <v>17.700940999526889</v>
      </c>
      <c r="K111" s="98">
        <f t="shared" si="91"/>
        <v>7.6009409995268893</v>
      </c>
      <c r="L111" s="38">
        <v>499.9</v>
      </c>
      <c r="M111" s="39">
        <v>10.1</v>
      </c>
      <c r="N111" s="98">
        <f t="shared" si="98"/>
        <v>-6.7000000000000011</v>
      </c>
      <c r="O111" s="38">
        <v>965.5</v>
      </c>
      <c r="P111" s="39">
        <v>16.8</v>
      </c>
      <c r="Q111" s="98">
        <f t="shared" si="99"/>
        <v>-1.5</v>
      </c>
      <c r="R111" s="38">
        <v>1392</v>
      </c>
      <c r="S111" s="39">
        <v>18.3</v>
      </c>
    </row>
    <row r="112" spans="1:22" ht="23.1" customHeight="1" x14ac:dyDescent="0.15">
      <c r="A112" s="160"/>
      <c r="B112" s="7" t="s">
        <v>47</v>
      </c>
      <c r="C112" s="40">
        <f>IF('3-5-1'!V68&lt;&gt;"",'3-5-1'!V68,"")</f>
        <v>5331.509675049927</v>
      </c>
      <c r="D112" s="41">
        <f>IF('3-5-1'!W68&lt;&gt;"",'3-5-1'!W68,"")</f>
        <v>100</v>
      </c>
      <c r="E112" s="103">
        <f t="shared" si="89"/>
        <v>0</v>
      </c>
      <c r="F112" s="40">
        <v>3215.7086155674388</v>
      </c>
      <c r="G112" s="41">
        <v>100</v>
      </c>
      <c r="H112" s="103">
        <f t="shared" si="90"/>
        <v>0</v>
      </c>
      <c r="I112" s="40">
        <v>7064.9246771117159</v>
      </c>
      <c r="J112" s="41">
        <v>100</v>
      </c>
      <c r="K112" s="103">
        <f t="shared" si="91"/>
        <v>0</v>
      </c>
      <c r="L112" s="40">
        <v>4935.43</v>
      </c>
      <c r="M112" s="41">
        <v>100</v>
      </c>
      <c r="N112" s="103">
        <f t="shared" si="98"/>
        <v>0</v>
      </c>
      <c r="O112" s="40">
        <v>5754.74</v>
      </c>
      <c r="P112" s="41">
        <v>100</v>
      </c>
      <c r="Q112" s="103">
        <f t="shared" si="99"/>
        <v>0</v>
      </c>
      <c r="R112" s="40">
        <v>7593</v>
      </c>
      <c r="S112" s="41">
        <v>100</v>
      </c>
    </row>
    <row r="113" spans="1:19" ht="23.1" customHeight="1" x14ac:dyDescent="0.15">
      <c r="A113" s="158" t="s">
        <v>25</v>
      </c>
      <c r="B113" s="69" t="s">
        <v>116</v>
      </c>
      <c r="C113" s="34">
        <f>IF('3-5-1'!V195&lt;&gt;"",'3-5-1'!V195,"")</f>
        <v>17999.521758804462</v>
      </c>
      <c r="D113" s="35">
        <f>IF('3-5-1'!W195&lt;&gt;"",'3-5-1'!W195,"")</f>
        <v>19.285726666411588</v>
      </c>
      <c r="E113" s="96">
        <f t="shared" si="89"/>
        <v>0.48797448110637021</v>
      </c>
      <c r="F113" s="34">
        <v>7539.542554701784</v>
      </c>
      <c r="G113" s="35">
        <v>18.797752185305217</v>
      </c>
      <c r="H113" s="96">
        <f t="shared" si="90"/>
        <v>0.64831965129440761</v>
      </c>
      <c r="I113" s="34">
        <v>8159.5828254945109</v>
      </c>
      <c r="J113" s="35">
        <v>18.14943253401081</v>
      </c>
      <c r="K113" s="96">
        <f t="shared" si="91"/>
        <v>6.3494325340108091</v>
      </c>
      <c r="L113" s="34">
        <v>5043.1000000000004</v>
      </c>
      <c r="M113" s="35">
        <v>11.8</v>
      </c>
      <c r="N113" s="96">
        <f t="shared" si="98"/>
        <v>-0.59999999999999964</v>
      </c>
      <c r="O113" s="34">
        <v>5042.3</v>
      </c>
      <c r="P113" s="35">
        <v>12.4</v>
      </c>
      <c r="Q113" s="96">
        <f t="shared" si="99"/>
        <v>-0.59999999999999964</v>
      </c>
      <c r="R113" s="34">
        <v>5736</v>
      </c>
      <c r="S113" s="35">
        <v>13</v>
      </c>
    </row>
    <row r="114" spans="1:19" ht="23.1" customHeight="1" x14ac:dyDescent="0.15">
      <c r="A114" s="159"/>
      <c r="B114" s="70" t="s">
        <v>117</v>
      </c>
      <c r="C114" s="36">
        <f>IF('3-5-1'!V196&lt;&gt;"",'3-5-1'!V196,"")</f>
        <v>19162.829292434559</v>
      </c>
      <c r="D114" s="37">
        <f>IF('3-5-1'!W196&lt;&gt;"",'3-5-1'!W196,"")</f>
        <v>20.532161511914818</v>
      </c>
      <c r="E114" s="97">
        <f t="shared" si="89"/>
        <v>-5.3110970110115403</v>
      </c>
      <c r="F114" s="36">
        <v>10365.40674996664</v>
      </c>
      <c r="G114" s="37">
        <v>25.843258522926359</v>
      </c>
      <c r="H114" s="97">
        <f t="shared" si="90"/>
        <v>2.2522359654506694</v>
      </c>
      <c r="I114" s="36">
        <v>10606.001159271153</v>
      </c>
      <c r="J114" s="37">
        <v>23.591022557475689</v>
      </c>
      <c r="K114" s="97">
        <f t="shared" si="91"/>
        <v>0.4910225574756879</v>
      </c>
      <c r="L114" s="36">
        <v>9891.02</v>
      </c>
      <c r="M114" s="37">
        <v>23.1</v>
      </c>
      <c r="N114" s="97">
        <f t="shared" si="98"/>
        <v>1.5</v>
      </c>
      <c r="O114" s="36">
        <v>8797.4</v>
      </c>
      <c r="P114" s="37">
        <v>21.6</v>
      </c>
      <c r="Q114" s="97">
        <f t="shared" si="99"/>
        <v>3.3000000000000007</v>
      </c>
      <c r="R114" s="36">
        <v>8112</v>
      </c>
      <c r="S114" s="37">
        <v>18.3</v>
      </c>
    </row>
    <row r="115" spans="1:19" ht="23.1" customHeight="1" x14ac:dyDescent="0.15">
      <c r="A115" s="159"/>
      <c r="B115" s="70" t="s">
        <v>118</v>
      </c>
      <c r="C115" s="36">
        <f>IF('3-5-1'!V197&lt;&gt;"",'3-5-1'!V197,"")</f>
        <v>11493.002097756151</v>
      </c>
      <c r="D115" s="37">
        <f>IF('3-5-1'!W197&lt;&gt;"",'3-5-1'!W197,"")</f>
        <v>12.314265901281496</v>
      </c>
      <c r="E115" s="97">
        <f t="shared" si="89"/>
        <v>-0.39548536306092075</v>
      </c>
      <c r="F115" s="36">
        <v>5097.7217686747872</v>
      </c>
      <c r="G115" s="37">
        <v>12.709751264342417</v>
      </c>
      <c r="H115" s="97">
        <f t="shared" si="90"/>
        <v>0.84558365965470017</v>
      </c>
      <c r="I115" s="36">
        <v>5333.8669429244746</v>
      </c>
      <c r="J115" s="37">
        <v>11.864167604687717</v>
      </c>
      <c r="K115" s="102">
        <f t="shared" si="91"/>
        <v>-1.2358323953122827</v>
      </c>
      <c r="L115" s="172">
        <v>5630.86</v>
      </c>
      <c r="M115" s="170">
        <v>13.1</v>
      </c>
      <c r="N115" s="176" t="s">
        <v>68</v>
      </c>
      <c r="O115" s="172">
        <v>15383.08</v>
      </c>
      <c r="P115" s="170">
        <v>37.700000000000003</v>
      </c>
      <c r="Q115" s="176">
        <f t="shared" si="99"/>
        <v>-0.19999999999999574</v>
      </c>
      <c r="R115" s="172">
        <v>16752</v>
      </c>
      <c r="S115" s="170">
        <v>37.9</v>
      </c>
    </row>
    <row r="116" spans="1:19" ht="23.1" customHeight="1" x14ac:dyDescent="0.15">
      <c r="A116" s="159"/>
      <c r="B116" s="70" t="s">
        <v>119</v>
      </c>
      <c r="C116" s="36">
        <f>IF('3-5-1'!V198&lt;&gt;"",'3-5-1'!V198,"")</f>
        <v>21908.93138737851</v>
      </c>
      <c r="D116" s="37">
        <f>IF('3-5-1'!W198&lt;&gt;"",'3-5-1'!W198,"")</f>
        <v>23.474493820007595</v>
      </c>
      <c r="E116" s="97">
        <f t="shared" si="89"/>
        <v>-1.4517186029339726</v>
      </c>
      <c r="F116" s="36">
        <v>9997.5910650219466</v>
      </c>
      <c r="G116" s="37">
        <v>24.926212422941568</v>
      </c>
      <c r="H116" s="97">
        <f t="shared" si="90"/>
        <v>0.94779831598100017</v>
      </c>
      <c r="I116" s="36">
        <v>10780.163818516565</v>
      </c>
      <c r="J116" s="37">
        <v>23.978414106960567</v>
      </c>
      <c r="K116" s="102">
        <f t="shared" si="91"/>
        <v>-3.0215858930394326</v>
      </c>
      <c r="L116" s="173">
        <v>11562.64</v>
      </c>
      <c r="M116" s="171">
        <v>27</v>
      </c>
      <c r="N116" s="177" t="s">
        <v>68</v>
      </c>
      <c r="O116" s="173"/>
      <c r="P116" s="171"/>
      <c r="Q116" s="177">
        <f t="shared" si="99"/>
        <v>0</v>
      </c>
      <c r="R116" s="173"/>
      <c r="S116" s="171"/>
    </row>
    <row r="117" spans="1:19" ht="23.1" customHeight="1" x14ac:dyDescent="0.15">
      <c r="A117" s="159"/>
      <c r="B117" s="70" t="s">
        <v>120</v>
      </c>
      <c r="C117" s="36">
        <f>IF('3-5-1'!V199&lt;&gt;"",'3-5-1'!V199,"")</f>
        <v>12788.80754395218</v>
      </c>
      <c r="D117" s="37">
        <f>IF('3-5-1'!W199&lt;&gt;"",'3-5-1'!W199,"")</f>
        <v>13.702666658982739</v>
      </c>
      <c r="E117" s="97">
        <f t="shared" si="89"/>
        <v>5.1768794112579375</v>
      </c>
      <c r="F117" s="36">
        <v>3419.5862958979224</v>
      </c>
      <c r="G117" s="37">
        <v>8.5257872477248018</v>
      </c>
      <c r="H117" s="97">
        <f t="shared" si="90"/>
        <v>-2.4800817575148173</v>
      </c>
      <c r="I117" s="36">
        <v>4947.9949054335575</v>
      </c>
      <c r="J117" s="37">
        <v>11.005869005239619</v>
      </c>
      <c r="K117" s="97">
        <f t="shared" si="91"/>
        <v>-1.6941309947603802</v>
      </c>
      <c r="L117" s="36">
        <v>5424.44</v>
      </c>
      <c r="M117" s="37">
        <v>12.7</v>
      </c>
      <c r="N117" s="97">
        <f t="shared" ref="N117:N121" si="100">M117-P117</f>
        <v>-2.3000000000000007</v>
      </c>
      <c r="O117" s="36">
        <v>6120.47</v>
      </c>
      <c r="P117" s="37">
        <v>15</v>
      </c>
      <c r="Q117" s="97">
        <f t="shared" si="99"/>
        <v>0.19999999999999929</v>
      </c>
      <c r="R117" s="36">
        <v>6544</v>
      </c>
      <c r="S117" s="37">
        <v>14.8</v>
      </c>
    </row>
    <row r="118" spans="1:19" ht="23.1" customHeight="1" x14ac:dyDescent="0.15">
      <c r="A118" s="159"/>
      <c r="B118" s="71" t="s">
        <v>121</v>
      </c>
      <c r="C118" s="38">
        <f>IF('3-5-1'!V200&lt;&gt;"",'3-5-1'!V200,"")</f>
        <v>9977.7015690147764</v>
      </c>
      <c r="D118" s="39">
        <f>IF('3-5-1'!W200&lt;&gt;"",'3-5-1'!W200,"")</f>
        <v>10.690685441401758</v>
      </c>
      <c r="E118" s="98">
        <f t="shared" si="89"/>
        <v>1.4934470846421064</v>
      </c>
      <c r="F118" s="38">
        <v>3688.8969113409444</v>
      </c>
      <c r="G118" s="39">
        <v>9.1972383567596516</v>
      </c>
      <c r="H118" s="98">
        <f t="shared" si="90"/>
        <v>-2.213855834865937</v>
      </c>
      <c r="I118" s="38">
        <v>5130.1751727833307</v>
      </c>
      <c r="J118" s="39">
        <v>11.411094191625589</v>
      </c>
      <c r="K118" s="98">
        <f t="shared" si="91"/>
        <v>-0.88890580837441213</v>
      </c>
      <c r="L118" s="38">
        <v>5284.96</v>
      </c>
      <c r="M118" s="39">
        <v>12.3</v>
      </c>
      <c r="N118" s="98">
        <f t="shared" si="100"/>
        <v>-1.0999999999999996</v>
      </c>
      <c r="O118" s="38">
        <v>5463.45</v>
      </c>
      <c r="P118" s="39">
        <v>13.4</v>
      </c>
      <c r="Q118" s="98">
        <f t="shared" si="99"/>
        <v>-2.7000000000000011</v>
      </c>
      <c r="R118" s="38">
        <v>7104</v>
      </c>
      <c r="S118" s="39">
        <v>16.100000000000001</v>
      </c>
    </row>
    <row r="119" spans="1:19" ht="23.1" customHeight="1" x14ac:dyDescent="0.15">
      <c r="A119" s="160"/>
      <c r="B119" s="7" t="s">
        <v>47</v>
      </c>
      <c r="C119" s="40">
        <f>IF('3-5-1'!V201&lt;&gt;"",'3-5-1'!V201,"")</f>
        <v>93330.793649340645</v>
      </c>
      <c r="D119" s="41">
        <f>IF('3-5-1'!W201&lt;&gt;"",'3-5-1'!W201,"")</f>
        <v>99.999999999999986</v>
      </c>
      <c r="E119" s="103">
        <f t="shared" si="89"/>
        <v>-1.4210854715202004E-14</v>
      </c>
      <c r="F119" s="40">
        <v>40108.745345604017</v>
      </c>
      <c r="G119" s="41">
        <v>100</v>
      </c>
      <c r="H119" s="103">
        <f t="shared" si="90"/>
        <v>0</v>
      </c>
      <c r="I119" s="40">
        <v>44957.784824423594</v>
      </c>
      <c r="J119" s="41">
        <v>100</v>
      </c>
      <c r="K119" s="103">
        <f t="shared" si="91"/>
        <v>0</v>
      </c>
      <c r="L119" s="40">
        <v>42837.02</v>
      </c>
      <c r="M119" s="41">
        <v>100</v>
      </c>
      <c r="N119" s="103">
        <f t="shared" si="100"/>
        <v>0</v>
      </c>
      <c r="O119" s="40">
        <v>40806.69</v>
      </c>
      <c r="P119" s="41">
        <v>100</v>
      </c>
      <c r="Q119" s="103">
        <f t="shared" si="99"/>
        <v>0</v>
      </c>
      <c r="R119" s="40">
        <v>44249</v>
      </c>
      <c r="S119" s="41">
        <v>100</v>
      </c>
    </row>
    <row r="120" spans="1:19" ht="23.1" customHeight="1" x14ac:dyDescent="0.15">
      <c r="A120" s="158" t="s">
        <v>26</v>
      </c>
      <c r="B120" s="69" t="s">
        <v>116</v>
      </c>
      <c r="C120" s="34">
        <f>IF('3-5-1'!V251&lt;&gt;"",'3-5-1'!V251,"")</f>
        <v>11326.672649056012</v>
      </c>
      <c r="D120" s="35">
        <f>IF('3-5-1'!W251&lt;&gt;"",'3-5-1'!W251,"")</f>
        <v>18.598927086533035</v>
      </c>
      <c r="E120" s="96">
        <f t="shared" si="89"/>
        <v>-0.40250592973135468</v>
      </c>
      <c r="F120" s="34">
        <v>5916.568272224983</v>
      </c>
      <c r="G120" s="35">
        <v>19.001433016264389</v>
      </c>
      <c r="H120" s="96">
        <f t="shared" si="90"/>
        <v>1.0271391757888289</v>
      </c>
      <c r="I120" s="34">
        <v>6584.9365821120782</v>
      </c>
      <c r="J120" s="35">
        <v>17.974293840475561</v>
      </c>
      <c r="K120" s="96">
        <f t="shared" si="91"/>
        <v>-0.12570615952444086</v>
      </c>
      <c r="L120" s="34">
        <v>6433.05</v>
      </c>
      <c r="M120" s="35">
        <v>18.100000000000001</v>
      </c>
      <c r="N120" s="96">
        <f t="shared" si="100"/>
        <v>4.0000000000000018</v>
      </c>
      <c r="O120" s="34">
        <v>4878.01</v>
      </c>
      <c r="P120" s="35">
        <v>14.1</v>
      </c>
      <c r="Q120" s="96">
        <f t="shared" si="99"/>
        <v>0.79999999999999893</v>
      </c>
      <c r="R120" s="34">
        <v>5069</v>
      </c>
      <c r="S120" s="35">
        <v>13.3</v>
      </c>
    </row>
    <row r="121" spans="1:19" ht="23.1" customHeight="1" x14ac:dyDescent="0.15">
      <c r="A121" s="159"/>
      <c r="B121" s="70" t="s">
        <v>117</v>
      </c>
      <c r="C121" s="36">
        <f>IF('3-5-1'!V252&lt;&gt;"",'3-5-1'!V252,"")</f>
        <v>20442.207315570231</v>
      </c>
      <c r="D121" s="37">
        <f>IF('3-5-1'!W252&lt;&gt;"",'3-5-1'!W252,"")</f>
        <v>33.567062025207363</v>
      </c>
      <c r="E121" s="97">
        <f t="shared" si="89"/>
        <v>-0.18204762238451622</v>
      </c>
      <c r="F121" s="36">
        <v>10508.623806734357</v>
      </c>
      <c r="G121" s="37">
        <v>33.749109647591879</v>
      </c>
      <c r="H121" s="97">
        <f t="shared" si="90"/>
        <v>0.15908980843221343</v>
      </c>
      <c r="I121" s="36">
        <v>12305.804745144902</v>
      </c>
      <c r="J121" s="37">
        <v>33.590019839159666</v>
      </c>
      <c r="K121" s="97">
        <f t="shared" si="91"/>
        <v>-1.2099801608403311</v>
      </c>
      <c r="L121" s="36">
        <v>12341.35</v>
      </c>
      <c r="M121" s="37">
        <v>34.799999999999997</v>
      </c>
      <c r="N121" s="97">
        <f t="shared" si="100"/>
        <v>7.4999999999999964</v>
      </c>
      <c r="O121" s="36">
        <v>9427.39</v>
      </c>
      <c r="P121" s="37">
        <v>27.3</v>
      </c>
      <c r="Q121" s="97">
        <f t="shared" si="99"/>
        <v>5.4000000000000021</v>
      </c>
      <c r="R121" s="36">
        <v>8333</v>
      </c>
      <c r="S121" s="37">
        <v>21.9</v>
      </c>
    </row>
    <row r="122" spans="1:19" ht="23.1" customHeight="1" x14ac:dyDescent="0.15">
      <c r="A122" s="159"/>
      <c r="B122" s="70" t="s">
        <v>118</v>
      </c>
      <c r="C122" s="36">
        <f>IF('3-5-1'!V253&lt;&gt;"",'3-5-1'!V253,"")</f>
        <v>7753.0465157787585</v>
      </c>
      <c r="D122" s="37">
        <f>IF('3-5-1'!W253&lt;&gt;"",'3-5-1'!W253,"")</f>
        <v>12.730865569553288</v>
      </c>
      <c r="E122" s="97">
        <f t="shared" si="89"/>
        <v>0.13004645332870624</v>
      </c>
      <c r="F122" s="36">
        <v>3923.5781071504348</v>
      </c>
      <c r="G122" s="37">
        <v>12.600819116224582</v>
      </c>
      <c r="H122" s="97">
        <f t="shared" si="90"/>
        <v>3.3344368165742733</v>
      </c>
      <c r="I122" s="36">
        <v>3394.7670117308344</v>
      </c>
      <c r="J122" s="37">
        <v>9.2663822996503082</v>
      </c>
      <c r="K122" s="102">
        <f t="shared" si="91"/>
        <v>-0.73361770034969176</v>
      </c>
      <c r="L122" s="172">
        <v>3556.16</v>
      </c>
      <c r="M122" s="170">
        <v>10</v>
      </c>
      <c r="N122" s="176" t="s">
        <v>68</v>
      </c>
      <c r="O122" s="172">
        <v>13253.06</v>
      </c>
      <c r="P122" s="170">
        <v>38.4</v>
      </c>
      <c r="Q122" s="176">
        <f>P122-S122</f>
        <v>-0.80000000000000426</v>
      </c>
      <c r="R122" s="172">
        <v>14915</v>
      </c>
      <c r="S122" s="170">
        <v>39.200000000000003</v>
      </c>
    </row>
    <row r="123" spans="1:19" ht="23.1" customHeight="1" x14ac:dyDescent="0.15">
      <c r="A123" s="159"/>
      <c r="B123" s="70" t="s">
        <v>119</v>
      </c>
      <c r="C123" s="36">
        <f>IF('3-5-1'!V254&lt;&gt;"",'3-5-1'!V254,"")</f>
        <v>12218.884272030793</v>
      </c>
      <c r="D123" s="37">
        <f>IF('3-5-1'!W254&lt;&gt;"",'3-5-1'!W254,"")</f>
        <v>20.063980367016796</v>
      </c>
      <c r="E123" s="97">
        <f t="shared" si="89"/>
        <v>-1.8964084459351298</v>
      </c>
      <c r="F123" s="36">
        <v>6837.9126766503005</v>
      </c>
      <c r="G123" s="37">
        <v>21.960388812951926</v>
      </c>
      <c r="H123" s="97">
        <f t="shared" si="90"/>
        <v>-1.9603249107528562</v>
      </c>
      <c r="I123" s="36">
        <v>8763.4253822394676</v>
      </c>
      <c r="J123" s="37">
        <v>23.920713723704782</v>
      </c>
      <c r="K123" s="102">
        <f t="shared" si="91"/>
        <v>1.4207137237047824</v>
      </c>
      <c r="L123" s="173">
        <v>7993.02</v>
      </c>
      <c r="M123" s="171">
        <v>22.5</v>
      </c>
      <c r="N123" s="177" t="s">
        <v>68</v>
      </c>
      <c r="O123" s="173"/>
      <c r="P123" s="171"/>
      <c r="Q123" s="177">
        <f>P123-S123</f>
        <v>0</v>
      </c>
      <c r="R123" s="173"/>
      <c r="S123" s="171"/>
    </row>
    <row r="124" spans="1:19" ht="23.1" customHeight="1" x14ac:dyDescent="0.15">
      <c r="A124" s="159"/>
      <c r="B124" s="70" t="s">
        <v>120</v>
      </c>
      <c r="C124" s="36">
        <f>IF('3-5-1'!V255&lt;&gt;"",'3-5-1'!V255,"")</f>
        <v>4508.487423138019</v>
      </c>
      <c r="D124" s="37">
        <f>IF('3-5-1'!W255&lt;&gt;"",'3-5-1'!W255,"")</f>
        <v>7.4031475484094358</v>
      </c>
      <c r="E124" s="97">
        <f t="shared" si="89"/>
        <v>1.2061576845128794</v>
      </c>
      <c r="F124" s="36">
        <v>1929.5867622534904</v>
      </c>
      <c r="G124" s="37">
        <v>6.1969898638965564</v>
      </c>
      <c r="H124" s="97">
        <f t="shared" si="90"/>
        <v>-3.2184815349587179</v>
      </c>
      <c r="I124" s="36">
        <v>3449.3862514106804</v>
      </c>
      <c r="J124" s="37">
        <v>9.4154713988552743</v>
      </c>
      <c r="K124" s="97">
        <f t="shared" si="91"/>
        <v>-0.58452860114472571</v>
      </c>
      <c r="L124" s="36">
        <v>3564.09</v>
      </c>
      <c r="M124" s="37">
        <v>10</v>
      </c>
      <c r="N124" s="97">
        <f t="shared" ref="N124:N128" si="101">M124-P124</f>
        <v>-3.1999999999999993</v>
      </c>
      <c r="O124" s="36">
        <v>4559.04</v>
      </c>
      <c r="P124" s="37">
        <v>13.2</v>
      </c>
      <c r="Q124" s="97">
        <f t="shared" ref="Q124:Q133" si="102">P124-S124</f>
        <v>-1</v>
      </c>
      <c r="R124" s="36">
        <v>5396</v>
      </c>
      <c r="S124" s="37">
        <v>14.2</v>
      </c>
    </row>
    <row r="125" spans="1:19" ht="23.1" customHeight="1" x14ac:dyDescent="0.15">
      <c r="A125" s="159"/>
      <c r="B125" s="71" t="s">
        <v>121</v>
      </c>
      <c r="C125" s="38">
        <f>IF('3-5-1'!V256&lt;&gt;"",'3-5-1'!V256,"")</f>
        <v>4650.3042388974027</v>
      </c>
      <c r="D125" s="39">
        <f>IF('3-5-1'!W256&lt;&gt;"",'3-5-1'!W256,"")</f>
        <v>7.6360174032800874</v>
      </c>
      <c r="E125" s="98">
        <f t="shared" si="89"/>
        <v>1.1447578602094222</v>
      </c>
      <c r="F125" s="38">
        <v>2021.2149381804893</v>
      </c>
      <c r="G125" s="39">
        <v>6.4912595430706652</v>
      </c>
      <c r="H125" s="98">
        <f t="shared" si="90"/>
        <v>0.65814064491625945</v>
      </c>
      <c r="I125" s="38">
        <v>2136.9806436440222</v>
      </c>
      <c r="J125" s="39">
        <v>5.8331188981544058</v>
      </c>
      <c r="K125" s="98">
        <f t="shared" si="91"/>
        <v>1.2331188981544061</v>
      </c>
      <c r="L125" s="38">
        <v>1617.33</v>
      </c>
      <c r="M125" s="39">
        <v>4.5999999999999996</v>
      </c>
      <c r="N125" s="98">
        <f t="shared" si="101"/>
        <v>-2.4000000000000004</v>
      </c>
      <c r="O125" s="38">
        <v>2407.0100000000002</v>
      </c>
      <c r="P125" s="39">
        <v>7</v>
      </c>
      <c r="Q125" s="98">
        <f t="shared" si="102"/>
        <v>-4.3000000000000007</v>
      </c>
      <c r="R125" s="38">
        <v>4298</v>
      </c>
      <c r="S125" s="39">
        <v>11.3</v>
      </c>
    </row>
    <row r="126" spans="1:19" ht="23.1" customHeight="1" x14ac:dyDescent="0.15">
      <c r="A126" s="160"/>
      <c r="B126" s="7" t="s">
        <v>47</v>
      </c>
      <c r="C126" s="40">
        <f>IF('3-5-1'!V257&lt;&gt;"",'3-5-1'!V257,"")</f>
        <v>60899.602414471214</v>
      </c>
      <c r="D126" s="41">
        <f>IF('3-5-1'!W257&lt;&gt;"",'3-5-1'!W257,"")</f>
        <v>100.00000000000001</v>
      </c>
      <c r="E126" s="103">
        <f t="shared" si="89"/>
        <v>1.4210854715202004E-14</v>
      </c>
      <c r="F126" s="40">
        <v>31137.484563194055</v>
      </c>
      <c r="G126" s="41">
        <v>100</v>
      </c>
      <c r="H126" s="103">
        <f t="shared" si="90"/>
        <v>0</v>
      </c>
      <c r="I126" s="40">
        <v>36635.300616281987</v>
      </c>
      <c r="J126" s="41">
        <v>100</v>
      </c>
      <c r="K126" s="103">
        <f t="shared" si="91"/>
        <v>0</v>
      </c>
      <c r="L126" s="40">
        <v>35505.01</v>
      </c>
      <c r="M126" s="41">
        <v>100</v>
      </c>
      <c r="N126" s="103">
        <f t="shared" si="101"/>
        <v>0</v>
      </c>
      <c r="O126" s="40">
        <v>34524.51</v>
      </c>
      <c r="P126" s="41">
        <v>100</v>
      </c>
      <c r="Q126" s="103">
        <f t="shared" si="102"/>
        <v>0</v>
      </c>
      <c r="R126" s="40">
        <v>38010</v>
      </c>
      <c r="S126" s="41">
        <v>100</v>
      </c>
    </row>
    <row r="127" spans="1:19" ht="23.1" customHeight="1" x14ac:dyDescent="0.15">
      <c r="A127" s="158" t="s">
        <v>27</v>
      </c>
      <c r="B127" s="69" t="s">
        <v>116</v>
      </c>
      <c r="C127" s="34">
        <f>IF('3-5-1'!V258&lt;&gt;"",'3-5-1'!V258,"")</f>
        <v>47685.727949790038</v>
      </c>
      <c r="D127" s="35">
        <f>IF('3-5-1'!W258&lt;&gt;"",'3-5-1'!W258,"")</f>
        <v>20.277160895657548</v>
      </c>
      <c r="E127" s="96">
        <f t="shared" si="89"/>
        <v>-2.6768239657756325</v>
      </c>
      <c r="F127" s="34">
        <v>27023.500380334954</v>
      </c>
      <c r="G127" s="35">
        <v>22.953984861433181</v>
      </c>
      <c r="H127" s="96">
        <f t="shared" si="90"/>
        <v>1.2142788344051283</v>
      </c>
      <c r="I127" s="34">
        <v>31798.663569618082</v>
      </c>
      <c r="J127" s="35">
        <v>21.739706027028053</v>
      </c>
      <c r="K127" s="96">
        <f t="shared" si="91"/>
        <v>1.5397060270280534</v>
      </c>
      <c r="L127" s="34">
        <v>29233.08</v>
      </c>
      <c r="M127" s="35">
        <v>20.2</v>
      </c>
      <c r="N127" s="96">
        <f t="shared" si="101"/>
        <v>3.8999999999999986</v>
      </c>
      <c r="O127" s="34">
        <v>23956.18</v>
      </c>
      <c r="P127" s="35">
        <v>16.3</v>
      </c>
      <c r="Q127" s="96">
        <f t="shared" si="102"/>
        <v>-1.1999999999999993</v>
      </c>
      <c r="R127" s="34">
        <v>29517</v>
      </c>
      <c r="S127" s="35">
        <v>17.5</v>
      </c>
    </row>
    <row r="128" spans="1:19" ht="23.1" customHeight="1" x14ac:dyDescent="0.15">
      <c r="A128" s="174"/>
      <c r="B128" s="70" t="s">
        <v>117</v>
      </c>
      <c r="C128" s="36">
        <f>IF('3-5-1'!V259&lt;&gt;"",'3-5-1'!V259,"")</f>
        <v>58236.613566504479</v>
      </c>
      <c r="D128" s="37">
        <f>IF('3-5-1'!W259&lt;&gt;"",'3-5-1'!W259,"")</f>
        <v>24.763660618741667</v>
      </c>
      <c r="E128" s="97">
        <f t="shared" si="89"/>
        <v>-0.97824699094650569</v>
      </c>
      <c r="F128" s="36">
        <v>30305.694382928246</v>
      </c>
      <c r="G128" s="37">
        <v>25.741907609688173</v>
      </c>
      <c r="H128" s="97">
        <f t="shared" si="90"/>
        <v>0.92908434968012443</v>
      </c>
      <c r="I128" s="36">
        <v>36293.711519210141</v>
      </c>
      <c r="J128" s="37">
        <v>24.812823260008049</v>
      </c>
      <c r="K128" s="97">
        <f t="shared" si="91"/>
        <v>-1.2871767399919527</v>
      </c>
      <c r="L128" s="36">
        <v>37623.089999999997</v>
      </c>
      <c r="M128" s="37">
        <v>26.1</v>
      </c>
      <c r="N128" s="97">
        <f t="shared" si="101"/>
        <v>5.2000000000000028</v>
      </c>
      <c r="O128" s="36">
        <v>30620.42</v>
      </c>
      <c r="P128" s="37">
        <v>20.9</v>
      </c>
      <c r="Q128" s="97">
        <f t="shared" si="102"/>
        <v>4</v>
      </c>
      <c r="R128" s="36">
        <v>28536</v>
      </c>
      <c r="S128" s="37">
        <v>16.899999999999999</v>
      </c>
    </row>
    <row r="129" spans="1:19" ht="23.1" customHeight="1" x14ac:dyDescent="0.15">
      <c r="A129" s="174"/>
      <c r="B129" s="70" t="s">
        <v>118</v>
      </c>
      <c r="C129" s="36">
        <f>IF('3-5-1'!V260&lt;&gt;"",'3-5-1'!V260,"")</f>
        <v>33161.275941454442</v>
      </c>
      <c r="D129" s="37">
        <f>IF('3-5-1'!W260&lt;&gt;"",'3-5-1'!W260,"")</f>
        <v>14.101001634664783</v>
      </c>
      <c r="E129" s="97">
        <f t="shared" si="89"/>
        <v>3.132594154680568E-2</v>
      </c>
      <c r="F129" s="36">
        <v>16564.090668326065</v>
      </c>
      <c r="G129" s="37">
        <v>14.069675693117977</v>
      </c>
      <c r="H129" s="97">
        <f t="shared" si="90"/>
        <v>1.700117851544233</v>
      </c>
      <c r="I129" s="36">
        <v>18092.949730788332</v>
      </c>
      <c r="J129" s="37">
        <v>12.369557841573744</v>
      </c>
      <c r="K129" s="102">
        <f t="shared" si="91"/>
        <v>-1.2304421584262553</v>
      </c>
      <c r="L129" s="172">
        <v>19634.27</v>
      </c>
      <c r="M129" s="170">
        <v>13.6</v>
      </c>
      <c r="N129" s="176" t="s">
        <v>68</v>
      </c>
      <c r="O129" s="172">
        <v>60200.79</v>
      </c>
      <c r="P129" s="170">
        <v>41.1</v>
      </c>
      <c r="Q129" s="176">
        <f t="shared" si="102"/>
        <v>-1.3999999999999986</v>
      </c>
      <c r="R129" s="172">
        <v>71806</v>
      </c>
      <c r="S129" s="170">
        <v>42.5</v>
      </c>
    </row>
    <row r="130" spans="1:19" ht="23.1" customHeight="1" x14ac:dyDescent="0.15">
      <c r="A130" s="174"/>
      <c r="B130" s="70" t="s">
        <v>119</v>
      </c>
      <c r="C130" s="36">
        <f>IF('3-5-1'!V261&lt;&gt;"",'3-5-1'!V261,"")</f>
        <v>51280.87078812909</v>
      </c>
      <c r="D130" s="37">
        <f>IF('3-5-1'!W261&lt;&gt;"",'3-5-1'!W261,"")</f>
        <v>21.805905300118148</v>
      </c>
      <c r="E130" s="97">
        <f t="shared" si="89"/>
        <v>-0.93288602201729276</v>
      </c>
      <c r="F130" s="36">
        <v>26770.155145241206</v>
      </c>
      <c r="G130" s="37">
        <v>22.738791322135441</v>
      </c>
      <c r="H130" s="97">
        <f t="shared" si="90"/>
        <v>-0.6360607461083454</v>
      </c>
      <c r="I130" s="36">
        <v>34190.391350443097</v>
      </c>
      <c r="J130" s="37">
        <v>23.374852068243786</v>
      </c>
      <c r="K130" s="102">
        <f t="shared" si="91"/>
        <v>-0.62514793175621364</v>
      </c>
      <c r="L130" s="173">
        <v>34616.5</v>
      </c>
      <c r="M130" s="171">
        <v>24</v>
      </c>
      <c r="N130" s="177" t="s">
        <v>68</v>
      </c>
      <c r="O130" s="173"/>
      <c r="P130" s="171"/>
      <c r="Q130" s="177">
        <f t="shared" si="102"/>
        <v>0</v>
      </c>
      <c r="R130" s="173"/>
      <c r="S130" s="171"/>
    </row>
    <row r="131" spans="1:19" ht="23.1" customHeight="1" x14ac:dyDescent="0.15">
      <c r="A131" s="174"/>
      <c r="B131" s="70" t="s">
        <v>120</v>
      </c>
      <c r="C131" s="36">
        <f>IF('3-5-1'!V262&lt;&gt;"",'3-5-1'!V262,"")</f>
        <v>24261.469090856423</v>
      </c>
      <c r="D131" s="37">
        <f>IF('3-5-1'!W262&lt;&gt;"",'3-5-1'!W262,"")</f>
        <v>10.316581783931522</v>
      </c>
      <c r="E131" s="97">
        <f t="shared" si="89"/>
        <v>3.4653374774598777</v>
      </c>
      <c r="F131" s="36">
        <v>8065.9024670169738</v>
      </c>
      <c r="G131" s="37">
        <v>6.851244306471644</v>
      </c>
      <c r="H131" s="97">
        <f t="shared" si="90"/>
        <v>-1.9482525723779691</v>
      </c>
      <c r="I131" s="36">
        <v>12871.022289103843</v>
      </c>
      <c r="J131" s="37">
        <v>8.7994968788496131</v>
      </c>
      <c r="K131" s="97">
        <f t="shared" si="91"/>
        <v>-0.10050312115038729</v>
      </c>
      <c r="L131" s="36">
        <v>12831.23</v>
      </c>
      <c r="M131" s="37">
        <v>8.9</v>
      </c>
      <c r="N131" s="97">
        <f t="shared" ref="N131:N133" si="103">M131-P131</f>
        <v>-2.9000000000000004</v>
      </c>
      <c r="O131" s="36">
        <v>17275.900000000001</v>
      </c>
      <c r="P131" s="37">
        <v>11.8</v>
      </c>
      <c r="Q131" s="97">
        <f t="shared" si="102"/>
        <v>-0.39999999999999858</v>
      </c>
      <c r="R131" s="36">
        <v>20623</v>
      </c>
      <c r="S131" s="37">
        <v>12.2</v>
      </c>
    </row>
    <row r="132" spans="1:19" ht="23.1" customHeight="1" x14ac:dyDescent="0.15">
      <c r="A132" s="174"/>
      <c r="B132" s="71" t="s">
        <v>121</v>
      </c>
      <c r="C132" s="38">
        <f>IF('3-5-1'!V263&lt;&gt;"",'3-5-1'!V263,"")</f>
        <v>20543.690895440679</v>
      </c>
      <c r="D132" s="39">
        <f>IF('3-5-1'!W263&lt;&gt;"",'3-5-1'!W263,"")</f>
        <v>8.7356897668863187</v>
      </c>
      <c r="E132" s="98">
        <f t="shared" si="89"/>
        <v>1.0912935597327538</v>
      </c>
      <c r="F132" s="38">
        <v>8999.6723905893214</v>
      </c>
      <c r="G132" s="39">
        <v>7.6443962071535649</v>
      </c>
      <c r="H132" s="98">
        <f t="shared" si="90"/>
        <v>-1.2591677171432094</v>
      </c>
      <c r="I132" s="38">
        <v>13023.241135243909</v>
      </c>
      <c r="J132" s="39">
        <v>8.9035639242967743</v>
      </c>
      <c r="K132" s="98">
        <f t="shared" si="91"/>
        <v>1.7035639242967742</v>
      </c>
      <c r="L132" s="38">
        <v>10445.209999999999</v>
      </c>
      <c r="M132" s="39">
        <v>7.2</v>
      </c>
      <c r="N132" s="98">
        <f t="shared" si="103"/>
        <v>-2.8</v>
      </c>
      <c r="O132" s="38">
        <v>14592.6</v>
      </c>
      <c r="P132" s="39">
        <v>10</v>
      </c>
      <c r="Q132" s="98">
        <f t="shared" si="102"/>
        <v>-0.80000000000000071</v>
      </c>
      <c r="R132" s="38">
        <v>18303</v>
      </c>
      <c r="S132" s="39">
        <v>10.8</v>
      </c>
    </row>
    <row r="133" spans="1:19" ht="23.1" customHeight="1" x14ac:dyDescent="0.15">
      <c r="A133" s="175"/>
      <c r="B133" s="7"/>
      <c r="C133" s="40">
        <f>IF('3-5-1'!V264&lt;&gt;"",'3-5-1'!V264,"")</f>
        <v>235169.64823217518</v>
      </c>
      <c r="D133" s="41">
        <f>IF('3-5-1'!W264&lt;&gt;"",'3-5-1'!W264,"")</f>
        <v>99.999999999999986</v>
      </c>
      <c r="E133" s="103">
        <f t="shared" si="89"/>
        <v>-1.4210854715202004E-14</v>
      </c>
      <c r="F133" s="40">
        <v>117729.01543443679</v>
      </c>
      <c r="G133" s="41">
        <v>100</v>
      </c>
      <c r="H133" s="103">
        <f t="shared" si="90"/>
        <v>0</v>
      </c>
      <c r="I133" s="40">
        <v>146269.97959440737</v>
      </c>
      <c r="J133" s="41">
        <v>100</v>
      </c>
      <c r="K133" s="103">
        <f t="shared" si="91"/>
        <v>0</v>
      </c>
      <c r="L133" s="40">
        <v>144383.38</v>
      </c>
      <c r="M133" s="41">
        <v>100</v>
      </c>
      <c r="N133" s="103">
        <f t="shared" si="103"/>
        <v>0</v>
      </c>
      <c r="O133" s="40">
        <v>146645.89000000001</v>
      </c>
      <c r="P133" s="41">
        <v>100</v>
      </c>
      <c r="Q133" s="103">
        <f t="shared" si="102"/>
        <v>0</v>
      </c>
      <c r="R133" s="40">
        <v>168785</v>
      </c>
      <c r="S133" s="41">
        <v>100</v>
      </c>
    </row>
    <row r="134" spans="1:19" x14ac:dyDescent="0.15">
      <c r="O134" s="2" t="str">
        <f>SUBSTITUTE('3-5-1'!O266,"2．","（注）")</f>
        <v/>
      </c>
    </row>
  </sheetData>
  <mergeCells count="91">
    <mergeCell ref="A48:A54"/>
    <mergeCell ref="C4:D5"/>
    <mergeCell ref="E4:T4"/>
    <mergeCell ref="U4:V5"/>
    <mergeCell ref="E5:F5"/>
    <mergeCell ref="G5:H5"/>
    <mergeCell ref="I5:J5"/>
    <mergeCell ref="K5:L5"/>
    <mergeCell ref="M5:N5"/>
    <mergeCell ref="O5:P5"/>
    <mergeCell ref="Q5:R5"/>
    <mergeCell ref="S5:T5"/>
    <mergeCell ref="A6:A12"/>
    <mergeCell ref="A13:A19"/>
    <mergeCell ref="A34:A40"/>
    <mergeCell ref="A41:A47"/>
    <mergeCell ref="R83:S83"/>
    <mergeCell ref="A55:A61"/>
    <mergeCell ref="A62:A67"/>
    <mergeCell ref="A68:A73"/>
    <mergeCell ref="A74:A79"/>
    <mergeCell ref="C83:D83"/>
    <mergeCell ref="F83:G83"/>
    <mergeCell ref="I83:J83"/>
    <mergeCell ref="L83:M83"/>
    <mergeCell ref="O83:P83"/>
    <mergeCell ref="Q87:Q88"/>
    <mergeCell ref="R87:R88"/>
    <mergeCell ref="S87:S88"/>
    <mergeCell ref="A92:A98"/>
    <mergeCell ref="L94:L95"/>
    <mergeCell ref="M94:M95"/>
    <mergeCell ref="N94:N95"/>
    <mergeCell ref="O94:O95"/>
    <mergeCell ref="P94:P95"/>
    <mergeCell ref="Q94:Q95"/>
    <mergeCell ref="A85:A91"/>
    <mergeCell ref="L87:L88"/>
    <mergeCell ref="M87:M88"/>
    <mergeCell ref="N87:N88"/>
    <mergeCell ref="O87:O88"/>
    <mergeCell ref="P87:P88"/>
    <mergeCell ref="R94:R95"/>
    <mergeCell ref="S94:S95"/>
    <mergeCell ref="A99:A105"/>
    <mergeCell ref="L101:L102"/>
    <mergeCell ref="M101:M102"/>
    <mergeCell ref="N101:N102"/>
    <mergeCell ref="O101:O102"/>
    <mergeCell ref="P101:P102"/>
    <mergeCell ref="Q101:Q102"/>
    <mergeCell ref="R101:R102"/>
    <mergeCell ref="S101:S102"/>
    <mergeCell ref="A106:A112"/>
    <mergeCell ref="L108:L109"/>
    <mergeCell ref="M108:M109"/>
    <mergeCell ref="N108:N109"/>
    <mergeCell ref="O108:O109"/>
    <mergeCell ref="Q108:Q109"/>
    <mergeCell ref="R108:R109"/>
    <mergeCell ref="S108:S109"/>
    <mergeCell ref="Q115:Q116"/>
    <mergeCell ref="R115:R116"/>
    <mergeCell ref="S115:S116"/>
    <mergeCell ref="N115:N116"/>
    <mergeCell ref="O115:O116"/>
    <mergeCell ref="N122:N123"/>
    <mergeCell ref="O122:O123"/>
    <mergeCell ref="P108:P109"/>
    <mergeCell ref="P115:P116"/>
    <mergeCell ref="L122:L123"/>
    <mergeCell ref="M122:M123"/>
    <mergeCell ref="A113:A119"/>
    <mergeCell ref="L115:L116"/>
    <mergeCell ref="M115:M116"/>
    <mergeCell ref="A20:A26"/>
    <mergeCell ref="A27:A33"/>
    <mergeCell ref="S129:S130"/>
    <mergeCell ref="R122:R123"/>
    <mergeCell ref="S122:S123"/>
    <mergeCell ref="A127:A133"/>
    <mergeCell ref="L129:L130"/>
    <mergeCell ref="M129:M130"/>
    <mergeCell ref="N129:N130"/>
    <mergeCell ref="O129:O130"/>
    <mergeCell ref="P129:P130"/>
    <mergeCell ref="Q129:Q130"/>
    <mergeCell ref="R129:R130"/>
    <mergeCell ref="P122:P123"/>
    <mergeCell ref="Q122:Q123"/>
    <mergeCell ref="A120:A126"/>
  </mergeCells>
  <phoneticPr fontId="4"/>
  <pageMargins left="0.59055118110236227" right="0.59055118110236227" top="0.98425196850393704" bottom="0.98425196850393704" header="0.51181102362204722" footer="0.51181102362204722"/>
  <pageSetup paperSize="9" scale="25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68">
    <pageSetUpPr fitToPage="1"/>
  </sheetPr>
  <dimension ref="A1:Y60"/>
  <sheetViews>
    <sheetView zoomScale="85" zoomScaleNormal="85" workbookViewId="0"/>
  </sheetViews>
  <sheetFormatPr defaultColWidth="8.125" defaultRowHeight="12" x14ac:dyDescent="0.15"/>
  <cols>
    <col min="1" max="1" width="17" style="44" customWidth="1"/>
    <col min="2" max="2" width="6.875" style="44" customWidth="1"/>
    <col min="3" max="3" width="6.25" style="44" customWidth="1"/>
    <col min="4" max="4" width="6.875" style="44" customWidth="1"/>
    <col min="5" max="5" width="6.25" style="44" customWidth="1"/>
    <col min="6" max="6" width="6.875" style="44" customWidth="1"/>
    <col min="7" max="7" width="6.25" style="44" customWidth="1"/>
    <col min="8" max="8" width="6.875" style="44" customWidth="1"/>
    <col min="9" max="9" width="6.25" style="44" customWidth="1"/>
    <col min="10" max="10" width="6.875" style="44" customWidth="1"/>
    <col min="11" max="11" width="6.25" style="44" customWidth="1"/>
    <col min="12" max="12" width="7.375" style="44" customWidth="1"/>
    <col min="13" max="13" width="6.25" style="44" customWidth="1"/>
    <col min="14" max="14" width="6.875" style="44" customWidth="1"/>
    <col min="15" max="15" width="6.25" style="44" customWidth="1"/>
    <col min="16" max="16" width="6.875" style="44" customWidth="1"/>
    <col min="17" max="17" width="6.25" style="44" customWidth="1"/>
    <col min="18" max="18" width="6.875" style="44" customWidth="1"/>
    <col min="19" max="19" width="6.25" style="44" customWidth="1"/>
    <col min="20" max="20" width="6.875" style="44" customWidth="1"/>
    <col min="21" max="21" width="6.25" style="44" customWidth="1"/>
    <col min="22" max="22" width="6.875" style="44" customWidth="1"/>
    <col min="23" max="23" width="6.25" style="44" customWidth="1"/>
    <col min="24" max="24" width="7.375" style="44" customWidth="1"/>
    <col min="25" max="25" width="6.25" style="44" customWidth="1"/>
    <col min="26" max="16384" width="8.125" style="44"/>
  </cols>
  <sheetData>
    <row r="1" spans="1:24" s="42" customFormat="1" ht="17.25" customHeight="1" x14ac:dyDescent="0.15">
      <c r="A1" s="1" t="s">
        <v>136</v>
      </c>
    </row>
    <row r="2" spans="1:24" x14ac:dyDescent="0.15">
      <c r="A2" s="43"/>
    </row>
    <row r="3" spans="1:24" s="45" customFormat="1" ht="17.25" customHeight="1" x14ac:dyDescent="0.15">
      <c r="M3" s="46" t="s">
        <v>45</v>
      </c>
    </row>
    <row r="4" spans="1:24" ht="18" customHeight="1" x14ac:dyDescent="0.15">
      <c r="A4" s="47" t="s">
        <v>28</v>
      </c>
      <c r="B4" s="150" t="s">
        <v>74</v>
      </c>
      <c r="C4" s="151"/>
      <c r="D4" s="147" t="s">
        <v>29</v>
      </c>
      <c r="E4" s="147"/>
      <c r="F4" s="146"/>
      <c r="G4" s="146"/>
      <c r="H4" s="146"/>
      <c r="I4" s="146"/>
      <c r="J4" s="147"/>
      <c r="K4" s="48"/>
      <c r="L4" s="154" t="s">
        <v>137</v>
      </c>
      <c r="M4" s="148"/>
    </row>
    <row r="5" spans="1:24" s="52" customFormat="1" ht="34.5" customHeight="1" x14ac:dyDescent="0.15">
      <c r="A5" s="49" t="s">
        <v>138</v>
      </c>
      <c r="B5" s="152"/>
      <c r="C5" s="153"/>
      <c r="D5" s="50"/>
      <c r="E5" s="51"/>
      <c r="F5" s="141" t="s">
        <v>31</v>
      </c>
      <c r="G5" s="142"/>
      <c r="H5" s="141" t="s">
        <v>32</v>
      </c>
      <c r="I5" s="142"/>
      <c r="J5" s="141" t="s">
        <v>33</v>
      </c>
      <c r="K5" s="142"/>
      <c r="L5" s="155"/>
      <c r="M5" s="156"/>
    </row>
    <row r="6" spans="1:24" ht="24" customHeight="1" x14ac:dyDescent="0.15">
      <c r="A6" s="57" t="s">
        <v>94</v>
      </c>
      <c r="B6" s="84">
        <v>17453.809508951053</v>
      </c>
      <c r="C6" s="35">
        <v>25.069060773480661</v>
      </c>
      <c r="D6" s="84">
        <v>28560.779196465355</v>
      </c>
      <c r="E6" s="35">
        <v>17.252396166134183</v>
      </c>
      <c r="F6" s="84">
        <v>22310.10361474735</v>
      </c>
      <c r="G6" s="35">
        <v>18.434644417957884</v>
      </c>
      <c r="H6" s="84">
        <v>5481.3616639680986</v>
      </c>
      <c r="I6" s="35">
        <v>14.430379746835442</v>
      </c>
      <c r="J6" s="84">
        <v>769.31391774990857</v>
      </c>
      <c r="K6" s="35">
        <v>11.76470588235294</v>
      </c>
      <c r="L6" s="84">
        <v>46014.588705416405</v>
      </c>
      <c r="M6" s="35">
        <v>19.566550807605804</v>
      </c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</row>
    <row r="7" spans="1:24" ht="24" customHeight="1" x14ac:dyDescent="0.15">
      <c r="A7" s="58" t="s">
        <v>95</v>
      </c>
      <c r="B7" s="85">
        <v>18367.369786279069</v>
      </c>
      <c r="C7" s="37">
        <v>26.381215469613256</v>
      </c>
      <c r="D7" s="85">
        <v>60871.96374196151</v>
      </c>
      <c r="E7" s="37">
        <v>36.770258495498112</v>
      </c>
      <c r="F7" s="85">
        <v>45774.178106119558</v>
      </c>
      <c r="G7" s="37">
        <v>37.822804926499799</v>
      </c>
      <c r="H7" s="85">
        <v>13270.665081185922</v>
      </c>
      <c r="I7" s="37">
        <v>34.936708860759488</v>
      </c>
      <c r="J7" s="85">
        <v>1827.1205546560327</v>
      </c>
      <c r="K7" s="37">
        <v>27.941176470588232</v>
      </c>
      <c r="L7" s="85">
        <v>79239.33352824059</v>
      </c>
      <c r="M7" s="37">
        <v>33.694540993661825</v>
      </c>
      <c r="N7" s="104"/>
      <c r="O7" s="104"/>
      <c r="P7" s="104"/>
      <c r="Q7" s="104"/>
      <c r="R7" s="104"/>
      <c r="S7" s="104"/>
      <c r="T7" s="104"/>
      <c r="U7" s="104"/>
      <c r="V7" s="104"/>
      <c r="W7" s="104"/>
      <c r="X7" s="104"/>
    </row>
    <row r="8" spans="1:24" ht="24" customHeight="1" x14ac:dyDescent="0.15">
      <c r="A8" s="58" t="s">
        <v>96</v>
      </c>
      <c r="B8" s="85">
        <v>12309.022683998537</v>
      </c>
      <c r="C8" s="37">
        <v>17.679558011049721</v>
      </c>
      <c r="D8" s="85">
        <v>24089.142049544011</v>
      </c>
      <c r="E8" s="37">
        <v>14.551263433052569</v>
      </c>
      <c r="F8" s="85">
        <v>18800.10886501339</v>
      </c>
      <c r="G8" s="37">
        <v>15.534366309098131</v>
      </c>
      <c r="H8" s="85">
        <v>4663.9656263588204</v>
      </c>
      <c r="I8" s="37">
        <v>12.278481012658226</v>
      </c>
      <c r="J8" s="85">
        <v>625.06755817180078</v>
      </c>
      <c r="K8" s="37">
        <v>9.5588235294117663</v>
      </c>
      <c r="L8" s="85">
        <v>36398.164733542551</v>
      </c>
      <c r="M8" s="37">
        <v>15.477407483132282</v>
      </c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</row>
    <row r="9" spans="1:24" ht="24" customHeight="1" x14ac:dyDescent="0.15">
      <c r="A9" s="58" t="s">
        <v>97</v>
      </c>
      <c r="B9" s="85">
        <v>15049.703515982586</v>
      </c>
      <c r="C9" s="37">
        <v>21.616022099447509</v>
      </c>
      <c r="D9" s="85">
        <v>32984.33422352733</v>
      </c>
      <c r="E9" s="37">
        <v>19.924484461225674</v>
      </c>
      <c r="F9" s="85">
        <v>22646.678453762936</v>
      </c>
      <c r="G9" s="37">
        <v>18.71275327771156</v>
      </c>
      <c r="H9" s="85">
        <v>8895.1921739833178</v>
      </c>
      <c r="I9" s="37">
        <v>23.417721518987342</v>
      </c>
      <c r="J9" s="85">
        <v>1442.4635957810785</v>
      </c>
      <c r="K9" s="37">
        <v>22.058823529411764</v>
      </c>
      <c r="L9" s="85">
        <v>48034.03773950992</v>
      </c>
      <c r="M9" s="37">
        <v>20.425270905745244</v>
      </c>
      <c r="N9" s="104"/>
      <c r="O9" s="104"/>
      <c r="P9" s="104"/>
      <c r="Q9" s="104"/>
      <c r="R9" s="104"/>
      <c r="S9" s="104"/>
      <c r="T9" s="104"/>
      <c r="U9" s="104"/>
      <c r="V9" s="104"/>
      <c r="W9" s="104"/>
      <c r="X9" s="104"/>
    </row>
    <row r="10" spans="1:24" ht="24" customHeight="1" x14ac:dyDescent="0.15">
      <c r="A10" s="58" t="s">
        <v>98</v>
      </c>
      <c r="B10" s="85">
        <v>3125.3377908590032</v>
      </c>
      <c r="C10" s="37">
        <v>4.4889502762430933</v>
      </c>
      <c r="D10" s="85">
        <v>10578.066369061244</v>
      </c>
      <c r="E10" s="37">
        <v>6.3897763578274773</v>
      </c>
      <c r="F10" s="85">
        <v>6202.593461858638</v>
      </c>
      <c r="G10" s="37">
        <v>5.1251489868891529</v>
      </c>
      <c r="H10" s="85">
        <v>3558.0768695933275</v>
      </c>
      <c r="I10" s="37">
        <v>9.3670886075949387</v>
      </c>
      <c r="J10" s="85">
        <v>817.39603760927776</v>
      </c>
      <c r="K10" s="37">
        <v>12.499999999999998</v>
      </c>
      <c r="L10" s="85">
        <v>13703.404159920248</v>
      </c>
      <c r="M10" s="37">
        <v>5.8270292373747701</v>
      </c>
      <c r="N10" s="104"/>
      <c r="O10" s="104"/>
      <c r="P10" s="104"/>
      <c r="Q10" s="104"/>
      <c r="R10" s="104"/>
      <c r="S10" s="104"/>
      <c r="T10" s="104"/>
      <c r="U10" s="104"/>
      <c r="V10" s="104"/>
      <c r="W10" s="104"/>
      <c r="X10" s="104"/>
    </row>
    <row r="11" spans="1:24" ht="24" customHeight="1" thickBot="1" x14ac:dyDescent="0.2">
      <c r="A11" s="72" t="s">
        <v>99</v>
      </c>
      <c r="B11" s="86">
        <v>3317.6662702964804</v>
      </c>
      <c r="C11" s="87">
        <v>4.7651933701657452</v>
      </c>
      <c r="D11" s="86">
        <v>8462.4530952489949</v>
      </c>
      <c r="E11" s="87">
        <v>5.1118210862619815</v>
      </c>
      <c r="F11" s="86">
        <v>5289.0331845306209</v>
      </c>
      <c r="G11" s="87">
        <v>4.370282081843464</v>
      </c>
      <c r="H11" s="86">
        <v>2115.6132738122487</v>
      </c>
      <c r="I11" s="87">
        <v>5.5696202531645573</v>
      </c>
      <c r="J11" s="86">
        <v>1057.8066369061244</v>
      </c>
      <c r="K11" s="87">
        <v>16.176470588235293</v>
      </c>
      <c r="L11" s="86">
        <v>11780.119365545474</v>
      </c>
      <c r="M11" s="87">
        <v>5.0092005724800641</v>
      </c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</row>
    <row r="12" spans="1:24" ht="24" customHeight="1" thickTop="1" x14ac:dyDescent="0.15">
      <c r="A12" s="53" t="s">
        <v>30</v>
      </c>
      <c r="B12" s="88">
        <v>69622.909556366736</v>
      </c>
      <c r="C12" s="41">
        <v>100</v>
      </c>
      <c r="D12" s="88">
        <v>165546.73867580845</v>
      </c>
      <c r="E12" s="41">
        <v>100</v>
      </c>
      <c r="F12" s="88">
        <v>121022.6956860325</v>
      </c>
      <c r="G12" s="41">
        <v>100</v>
      </c>
      <c r="H12" s="88">
        <v>37984.874688901735</v>
      </c>
      <c r="I12" s="41">
        <v>100</v>
      </c>
      <c r="J12" s="88">
        <v>6539.168300874223</v>
      </c>
      <c r="K12" s="41">
        <v>100</v>
      </c>
      <c r="L12" s="88">
        <v>235169.64823217521</v>
      </c>
      <c r="M12" s="41">
        <v>100</v>
      </c>
      <c r="N12" s="104"/>
      <c r="O12" s="104"/>
      <c r="P12" s="104"/>
      <c r="Q12" s="104"/>
      <c r="R12" s="104"/>
      <c r="S12" s="104"/>
      <c r="T12" s="104"/>
      <c r="U12" s="104"/>
      <c r="V12" s="104"/>
      <c r="W12" s="104"/>
      <c r="X12" s="104"/>
    </row>
    <row r="13" spans="1:24" ht="24" customHeight="1" x14ac:dyDescent="0.15">
      <c r="F13" s="9" t="s">
        <v>63</v>
      </c>
      <c r="G13" s="27" t="s">
        <v>64</v>
      </c>
    </row>
    <row r="14" spans="1:24" ht="24" customHeight="1" x14ac:dyDescent="0.15">
      <c r="F14" s="13"/>
      <c r="G14" s="10"/>
    </row>
    <row r="16" spans="1:24" ht="17.25" customHeight="1" x14ac:dyDescent="0.15">
      <c r="A16" s="44" t="s">
        <v>75</v>
      </c>
      <c r="N16" s="54"/>
    </row>
    <row r="17" spans="1:25" ht="34.5" customHeight="1" x14ac:dyDescent="0.15">
      <c r="A17" s="47" t="s">
        <v>28</v>
      </c>
      <c r="B17" s="145" t="s">
        <v>76</v>
      </c>
      <c r="C17" s="146"/>
      <c r="D17" s="146"/>
      <c r="E17" s="146"/>
      <c r="F17" s="146"/>
      <c r="G17" s="146"/>
      <c r="H17" s="147"/>
      <c r="I17" s="148"/>
      <c r="J17" s="145" t="s">
        <v>34</v>
      </c>
      <c r="K17" s="146"/>
      <c r="L17" s="146"/>
      <c r="M17" s="146"/>
      <c r="N17" s="146"/>
      <c r="O17" s="146"/>
      <c r="P17" s="147"/>
      <c r="Q17" s="148"/>
      <c r="R17" s="145" t="s">
        <v>35</v>
      </c>
      <c r="S17" s="146"/>
      <c r="T17" s="146"/>
      <c r="U17" s="146"/>
      <c r="V17" s="146"/>
      <c r="W17" s="146"/>
      <c r="X17" s="147"/>
      <c r="Y17" s="148"/>
    </row>
    <row r="18" spans="1:25" s="52" customFormat="1" ht="24" customHeight="1" x14ac:dyDescent="0.15">
      <c r="A18" s="49" t="s">
        <v>138</v>
      </c>
      <c r="B18" s="141" t="s">
        <v>31</v>
      </c>
      <c r="C18" s="142"/>
      <c r="D18" s="141" t="s">
        <v>32</v>
      </c>
      <c r="E18" s="142"/>
      <c r="F18" s="141" t="s">
        <v>139</v>
      </c>
      <c r="G18" s="142"/>
      <c r="H18" s="143" t="s">
        <v>77</v>
      </c>
      <c r="I18" s="144"/>
      <c r="J18" s="141" t="s">
        <v>31</v>
      </c>
      <c r="K18" s="142"/>
      <c r="L18" s="141" t="s">
        <v>32</v>
      </c>
      <c r="M18" s="142"/>
      <c r="N18" s="141" t="s">
        <v>139</v>
      </c>
      <c r="O18" s="142"/>
      <c r="P18" s="143" t="s">
        <v>77</v>
      </c>
      <c r="Q18" s="144"/>
      <c r="R18" s="141" t="s">
        <v>31</v>
      </c>
      <c r="S18" s="142"/>
      <c r="T18" s="141" t="s">
        <v>32</v>
      </c>
      <c r="U18" s="142"/>
      <c r="V18" s="141" t="s">
        <v>139</v>
      </c>
      <c r="W18" s="142"/>
      <c r="X18" s="143" t="s">
        <v>77</v>
      </c>
      <c r="Y18" s="144"/>
    </row>
    <row r="19" spans="1:25" ht="24" customHeight="1" x14ac:dyDescent="0.15">
      <c r="A19" s="57" t="s">
        <v>94</v>
      </c>
      <c r="B19" s="84">
        <v>5625.6080235462068</v>
      </c>
      <c r="C19" s="35">
        <v>29.846938775510207</v>
      </c>
      <c r="D19" s="84">
        <v>144.24635957810784</v>
      </c>
      <c r="E19" s="35">
        <v>33.333333333333329</v>
      </c>
      <c r="F19" s="84">
        <v>48.082119859369286</v>
      </c>
      <c r="G19" s="35">
        <v>50</v>
      </c>
      <c r="H19" s="84">
        <v>5817.9365029836845</v>
      </c>
      <c r="I19" s="35">
        <v>30.024813895781644</v>
      </c>
      <c r="J19" s="84">
        <v>2884.9271915621571</v>
      </c>
      <c r="K19" s="35">
        <v>22.140221402214021</v>
      </c>
      <c r="L19" s="84">
        <v>144.24635957810784</v>
      </c>
      <c r="M19" s="35">
        <v>29.999999999999993</v>
      </c>
      <c r="N19" s="84"/>
      <c r="O19" s="35"/>
      <c r="P19" s="84">
        <v>3029.1735511402649</v>
      </c>
      <c r="Q19" s="35">
        <v>22.261484098939928</v>
      </c>
      <c r="R19" s="84">
        <v>2788.7629518434187</v>
      </c>
      <c r="S19" s="35">
        <v>23.481781376518217</v>
      </c>
      <c r="T19" s="84">
        <v>288.49271915621568</v>
      </c>
      <c r="U19" s="35">
        <v>42.857142857142847</v>
      </c>
      <c r="V19" s="84"/>
      <c r="W19" s="35"/>
      <c r="X19" s="84">
        <v>3077.2556709996343</v>
      </c>
      <c r="Y19" s="35">
        <v>24.521072796934867</v>
      </c>
    </row>
    <row r="20" spans="1:25" ht="24" customHeight="1" x14ac:dyDescent="0.15">
      <c r="A20" s="58" t="s">
        <v>95</v>
      </c>
      <c r="B20" s="85">
        <v>4086.9801880463892</v>
      </c>
      <c r="C20" s="37">
        <v>21.683673469387756</v>
      </c>
      <c r="D20" s="85"/>
      <c r="E20" s="37"/>
      <c r="F20" s="85">
        <v>48.082119859369286</v>
      </c>
      <c r="G20" s="37">
        <v>50</v>
      </c>
      <c r="H20" s="85">
        <v>4135.0623079057586</v>
      </c>
      <c r="I20" s="37">
        <v>21.339950372208435</v>
      </c>
      <c r="J20" s="85">
        <v>3413.8305100152193</v>
      </c>
      <c r="K20" s="37">
        <v>26.19926199261992</v>
      </c>
      <c r="L20" s="85">
        <v>48.082119859369286</v>
      </c>
      <c r="M20" s="37">
        <v>10</v>
      </c>
      <c r="N20" s="85"/>
      <c r="O20" s="37"/>
      <c r="P20" s="85">
        <v>3461.9126298745887</v>
      </c>
      <c r="Q20" s="37">
        <v>25.441696113074208</v>
      </c>
      <c r="R20" s="85">
        <v>3413.8305100152193</v>
      </c>
      <c r="S20" s="37">
        <v>28.74493927125506</v>
      </c>
      <c r="T20" s="85">
        <v>96.164239718738571</v>
      </c>
      <c r="U20" s="37">
        <v>14.285714285714285</v>
      </c>
      <c r="V20" s="85"/>
      <c r="W20" s="37"/>
      <c r="X20" s="85">
        <v>3509.9947497339576</v>
      </c>
      <c r="Y20" s="37">
        <v>27.969348659003835</v>
      </c>
    </row>
    <row r="21" spans="1:25" ht="24" customHeight="1" x14ac:dyDescent="0.15">
      <c r="A21" s="58" t="s">
        <v>96</v>
      </c>
      <c r="B21" s="85">
        <v>3317.6662702964809</v>
      </c>
      <c r="C21" s="37">
        <v>17.602040816326532</v>
      </c>
      <c r="D21" s="85"/>
      <c r="E21" s="37"/>
      <c r="F21" s="85"/>
      <c r="G21" s="37"/>
      <c r="H21" s="85">
        <v>3317.6662702964809</v>
      </c>
      <c r="I21" s="37">
        <v>17.121588089330025</v>
      </c>
      <c r="J21" s="85">
        <v>2211.7775135309871</v>
      </c>
      <c r="K21" s="37">
        <v>16.974169741697416</v>
      </c>
      <c r="L21" s="85">
        <v>144.24635957810784</v>
      </c>
      <c r="M21" s="37">
        <v>29.999999999999993</v>
      </c>
      <c r="N21" s="85"/>
      <c r="O21" s="37"/>
      <c r="P21" s="85">
        <v>2356.0238731090949</v>
      </c>
      <c r="Q21" s="37">
        <v>17.314487632508833</v>
      </c>
      <c r="R21" s="85">
        <v>2548.3523525465721</v>
      </c>
      <c r="S21" s="37">
        <v>21.457489878542507</v>
      </c>
      <c r="T21" s="85">
        <v>96.164239718738571</v>
      </c>
      <c r="U21" s="37">
        <v>14.285714285714285</v>
      </c>
      <c r="V21" s="85"/>
      <c r="W21" s="37"/>
      <c r="X21" s="85">
        <v>2644.5165922653105</v>
      </c>
      <c r="Y21" s="37">
        <v>21.072796934865899</v>
      </c>
    </row>
    <row r="22" spans="1:25" ht="24" customHeight="1" x14ac:dyDescent="0.15">
      <c r="A22" s="58" t="s">
        <v>97</v>
      </c>
      <c r="B22" s="85">
        <v>3942.7338284682814</v>
      </c>
      <c r="C22" s="37">
        <v>20.918367346938776</v>
      </c>
      <c r="D22" s="85">
        <v>192.32847943747714</v>
      </c>
      <c r="E22" s="37">
        <v>44.444444444444443</v>
      </c>
      <c r="F22" s="85"/>
      <c r="G22" s="37"/>
      <c r="H22" s="85">
        <v>4135.0623079057586</v>
      </c>
      <c r="I22" s="37">
        <v>21.339950372208435</v>
      </c>
      <c r="J22" s="85">
        <v>3077.2556709996343</v>
      </c>
      <c r="K22" s="37">
        <v>23.61623616236162</v>
      </c>
      <c r="L22" s="85">
        <v>48.082119859369286</v>
      </c>
      <c r="M22" s="37">
        <v>10</v>
      </c>
      <c r="N22" s="85">
        <v>48.082119859369286</v>
      </c>
      <c r="O22" s="37">
        <v>50</v>
      </c>
      <c r="P22" s="85">
        <v>3173.4199107183731</v>
      </c>
      <c r="Q22" s="37">
        <v>23.321554770318023</v>
      </c>
      <c r="R22" s="85">
        <v>2259.8596333903565</v>
      </c>
      <c r="S22" s="37">
        <v>19.02834008097166</v>
      </c>
      <c r="T22" s="85">
        <v>144.24635957810784</v>
      </c>
      <c r="U22" s="37">
        <v>21.428571428571423</v>
      </c>
      <c r="V22" s="85"/>
      <c r="W22" s="37"/>
      <c r="X22" s="85">
        <v>2404.1059929684643</v>
      </c>
      <c r="Y22" s="37">
        <v>19.157088122605366</v>
      </c>
    </row>
    <row r="23" spans="1:25" ht="24" customHeight="1" x14ac:dyDescent="0.15">
      <c r="A23" s="58" t="s">
        <v>98</v>
      </c>
      <c r="B23" s="85">
        <v>817.39603760927787</v>
      </c>
      <c r="C23" s="37">
        <v>4.3367346938775508</v>
      </c>
      <c r="D23" s="85">
        <v>96.164239718738571</v>
      </c>
      <c r="E23" s="37">
        <v>22.222222222222221</v>
      </c>
      <c r="F23" s="85"/>
      <c r="G23" s="37"/>
      <c r="H23" s="85">
        <v>913.56027732801647</v>
      </c>
      <c r="I23" s="37">
        <v>4.7146401985111659</v>
      </c>
      <c r="J23" s="85">
        <v>865.47815746864717</v>
      </c>
      <c r="K23" s="37">
        <v>6.6420664206642055</v>
      </c>
      <c r="L23" s="85">
        <v>48.082119859369286</v>
      </c>
      <c r="M23" s="37">
        <v>10</v>
      </c>
      <c r="N23" s="85">
        <v>48.082119859369286</v>
      </c>
      <c r="O23" s="37">
        <v>50</v>
      </c>
      <c r="P23" s="85">
        <v>961.64239718738577</v>
      </c>
      <c r="Q23" s="37">
        <v>7.0671378091872796</v>
      </c>
      <c r="R23" s="85">
        <v>288.49271915621568</v>
      </c>
      <c r="S23" s="37">
        <v>2.42914979757085</v>
      </c>
      <c r="T23" s="85">
        <v>48.082119859369286</v>
      </c>
      <c r="U23" s="37">
        <v>7.1428571428571423</v>
      </c>
      <c r="V23" s="85"/>
      <c r="W23" s="37"/>
      <c r="X23" s="85">
        <v>336.57483901558498</v>
      </c>
      <c r="Y23" s="37">
        <v>2.6819923371647509</v>
      </c>
    </row>
    <row r="24" spans="1:25" ht="24" customHeight="1" thickBot="1" x14ac:dyDescent="0.2">
      <c r="A24" s="72" t="s">
        <v>99</v>
      </c>
      <c r="B24" s="86">
        <v>1057.8066369061244</v>
      </c>
      <c r="C24" s="87">
        <v>5.6122448979591848</v>
      </c>
      <c r="D24" s="86"/>
      <c r="E24" s="87"/>
      <c r="F24" s="86"/>
      <c r="G24" s="87"/>
      <c r="H24" s="86">
        <v>1057.8066369061244</v>
      </c>
      <c r="I24" s="87">
        <v>5.4590570719602978</v>
      </c>
      <c r="J24" s="86">
        <v>576.98543831243137</v>
      </c>
      <c r="K24" s="87">
        <v>4.4280442804428031</v>
      </c>
      <c r="L24" s="86">
        <v>48.082119859369286</v>
      </c>
      <c r="M24" s="87">
        <v>10</v>
      </c>
      <c r="N24" s="86"/>
      <c r="O24" s="87"/>
      <c r="P24" s="86">
        <v>625.06755817180067</v>
      </c>
      <c r="Q24" s="87">
        <v>4.5936395759717312</v>
      </c>
      <c r="R24" s="86">
        <v>576.98543831243137</v>
      </c>
      <c r="S24" s="87">
        <v>4.8582995951417001</v>
      </c>
      <c r="T24" s="86"/>
      <c r="U24" s="87"/>
      <c r="V24" s="86"/>
      <c r="W24" s="87"/>
      <c r="X24" s="86">
        <v>576.98543831243137</v>
      </c>
      <c r="Y24" s="87">
        <v>4.5977011494252871</v>
      </c>
    </row>
    <row r="25" spans="1:25" ht="24" customHeight="1" thickTop="1" x14ac:dyDescent="0.15">
      <c r="A25" s="53" t="s">
        <v>30</v>
      </c>
      <c r="B25" s="88">
        <v>18848.190984872759</v>
      </c>
      <c r="C25" s="41">
        <v>100</v>
      </c>
      <c r="D25" s="88">
        <v>432.73907873432358</v>
      </c>
      <c r="E25" s="41">
        <v>100</v>
      </c>
      <c r="F25" s="88">
        <v>96.164239718738571</v>
      </c>
      <c r="G25" s="41">
        <v>100</v>
      </c>
      <c r="H25" s="88">
        <v>19377.094303325823</v>
      </c>
      <c r="I25" s="41">
        <v>100</v>
      </c>
      <c r="J25" s="88">
        <v>13030.254481889078</v>
      </c>
      <c r="K25" s="41">
        <v>100</v>
      </c>
      <c r="L25" s="88">
        <v>480.82119859369288</v>
      </c>
      <c r="M25" s="41">
        <v>100</v>
      </c>
      <c r="N25" s="88">
        <v>96.164239718738571</v>
      </c>
      <c r="O25" s="41">
        <v>100</v>
      </c>
      <c r="P25" s="88">
        <v>13607.239920201508</v>
      </c>
      <c r="Q25" s="41">
        <v>100</v>
      </c>
      <c r="R25" s="88">
        <v>11876.283605264214</v>
      </c>
      <c r="S25" s="41">
        <v>100</v>
      </c>
      <c r="T25" s="88">
        <v>673.14967803117008</v>
      </c>
      <c r="U25" s="41">
        <v>100</v>
      </c>
      <c r="V25" s="88" t="s">
        <v>69</v>
      </c>
      <c r="W25" s="41" t="s">
        <v>69</v>
      </c>
      <c r="X25" s="88">
        <v>12549.433283295382</v>
      </c>
      <c r="Y25" s="41">
        <v>100</v>
      </c>
    </row>
    <row r="28" spans="1:25" ht="34.5" customHeight="1" x14ac:dyDescent="0.15">
      <c r="A28" s="47" t="s">
        <v>28</v>
      </c>
      <c r="B28" s="145" t="s">
        <v>36</v>
      </c>
      <c r="C28" s="146"/>
      <c r="D28" s="146"/>
      <c r="E28" s="146"/>
      <c r="F28" s="146"/>
      <c r="G28" s="146"/>
      <c r="H28" s="147"/>
      <c r="I28" s="148"/>
      <c r="J28" s="145" t="s">
        <v>37</v>
      </c>
      <c r="K28" s="146"/>
      <c r="L28" s="146"/>
      <c r="M28" s="146"/>
      <c r="N28" s="146"/>
      <c r="O28" s="146"/>
      <c r="P28" s="147"/>
      <c r="Q28" s="148"/>
      <c r="R28" s="145" t="s">
        <v>38</v>
      </c>
      <c r="S28" s="146"/>
      <c r="T28" s="146"/>
      <c r="U28" s="146"/>
      <c r="V28" s="146"/>
      <c r="W28" s="146"/>
      <c r="X28" s="147"/>
      <c r="Y28" s="148"/>
    </row>
    <row r="29" spans="1:25" s="52" customFormat="1" ht="24" customHeight="1" x14ac:dyDescent="0.15">
      <c r="A29" s="49" t="s">
        <v>138</v>
      </c>
      <c r="B29" s="141" t="s">
        <v>31</v>
      </c>
      <c r="C29" s="142"/>
      <c r="D29" s="141" t="s">
        <v>32</v>
      </c>
      <c r="E29" s="142"/>
      <c r="F29" s="141" t="s">
        <v>139</v>
      </c>
      <c r="G29" s="142"/>
      <c r="H29" s="143" t="s">
        <v>77</v>
      </c>
      <c r="I29" s="144"/>
      <c r="J29" s="141" t="s">
        <v>31</v>
      </c>
      <c r="K29" s="142"/>
      <c r="L29" s="141" t="s">
        <v>32</v>
      </c>
      <c r="M29" s="142"/>
      <c r="N29" s="141" t="s">
        <v>139</v>
      </c>
      <c r="O29" s="142"/>
      <c r="P29" s="143" t="s">
        <v>77</v>
      </c>
      <c r="Q29" s="144"/>
      <c r="R29" s="141" t="s">
        <v>31</v>
      </c>
      <c r="S29" s="142"/>
      <c r="T29" s="141" t="s">
        <v>32</v>
      </c>
      <c r="U29" s="142"/>
      <c r="V29" s="141" t="s">
        <v>139</v>
      </c>
      <c r="W29" s="142"/>
      <c r="X29" s="143" t="s">
        <v>77</v>
      </c>
      <c r="Y29" s="144"/>
    </row>
    <row r="30" spans="1:25" ht="24" customHeight="1" x14ac:dyDescent="0.15">
      <c r="A30" s="57" t="s">
        <v>94</v>
      </c>
      <c r="B30" s="84">
        <v>2452.1881128278337</v>
      </c>
      <c r="C30" s="35">
        <v>23.07692307692308</v>
      </c>
      <c r="D30" s="84">
        <v>144.24635957810784</v>
      </c>
      <c r="E30" s="35">
        <v>15.789473684210522</v>
      </c>
      <c r="F30" s="84">
        <v>48.082119859369286</v>
      </c>
      <c r="G30" s="35">
        <v>33.333333333333336</v>
      </c>
      <c r="H30" s="84">
        <v>2644.5165922653109</v>
      </c>
      <c r="I30" s="35">
        <v>22.63374485596708</v>
      </c>
      <c r="J30" s="84">
        <v>2692.5987121246799</v>
      </c>
      <c r="K30" s="35">
        <v>23.236514522821579</v>
      </c>
      <c r="L30" s="84">
        <v>192.32847943747714</v>
      </c>
      <c r="M30" s="35">
        <v>23.52941176470588</v>
      </c>
      <c r="N30" s="84"/>
      <c r="O30" s="35"/>
      <c r="P30" s="84">
        <v>2884.9271915621571</v>
      </c>
      <c r="Q30" s="35">
        <v>23.255813953488378</v>
      </c>
      <c r="R30" s="84">
        <v>2307.9417532497255</v>
      </c>
      <c r="S30" s="35">
        <v>22.641509433962263</v>
      </c>
      <c r="T30" s="84">
        <v>144.24635957810784</v>
      </c>
      <c r="U30" s="35">
        <v>18.749999999999996</v>
      </c>
      <c r="V30" s="84"/>
      <c r="W30" s="35"/>
      <c r="X30" s="84">
        <v>2452.1881128278333</v>
      </c>
      <c r="Y30" s="35">
        <v>22.368421052631575</v>
      </c>
    </row>
    <row r="31" spans="1:25" ht="24" customHeight="1" x14ac:dyDescent="0.15">
      <c r="A31" s="58" t="s">
        <v>95</v>
      </c>
      <c r="B31" s="85">
        <v>3269.5841504371115</v>
      </c>
      <c r="C31" s="37">
        <v>30.76923076923077</v>
      </c>
      <c r="D31" s="85">
        <v>240.41059929684644</v>
      </c>
      <c r="E31" s="37">
        <v>26.315789473684209</v>
      </c>
      <c r="F31" s="85"/>
      <c r="G31" s="37"/>
      <c r="H31" s="85">
        <v>3509.9947497339581</v>
      </c>
      <c r="I31" s="37">
        <v>30.041152263374489</v>
      </c>
      <c r="J31" s="85">
        <v>3509.9947497339576</v>
      </c>
      <c r="K31" s="37">
        <v>30.290456431535272</v>
      </c>
      <c r="L31" s="85">
        <v>240.41059929684644</v>
      </c>
      <c r="M31" s="37">
        <v>29.411764705882355</v>
      </c>
      <c r="N31" s="85"/>
      <c r="O31" s="37"/>
      <c r="P31" s="85">
        <v>3750.4053490308042</v>
      </c>
      <c r="Q31" s="37">
        <v>30.232558139534895</v>
      </c>
      <c r="R31" s="105">
        <v>3077.2556709996343</v>
      </c>
      <c r="S31" s="78">
        <v>30.188679245283019</v>
      </c>
      <c r="T31" s="105">
        <v>384.65695887495428</v>
      </c>
      <c r="U31" s="78">
        <v>50</v>
      </c>
      <c r="V31" s="105"/>
      <c r="W31" s="78"/>
      <c r="X31" s="105">
        <v>3461.9126298745887</v>
      </c>
      <c r="Y31" s="78">
        <v>31.578947368421051</v>
      </c>
    </row>
    <row r="32" spans="1:25" ht="24" customHeight="1" x14ac:dyDescent="0.15">
      <c r="A32" s="58" t="s">
        <v>96</v>
      </c>
      <c r="B32" s="85">
        <v>1971.3669142341407</v>
      </c>
      <c r="C32" s="37">
        <v>18.552036199095024</v>
      </c>
      <c r="D32" s="85">
        <v>192.32847943747714</v>
      </c>
      <c r="E32" s="37">
        <v>21.052631578947366</v>
      </c>
      <c r="F32" s="85"/>
      <c r="G32" s="37"/>
      <c r="H32" s="85">
        <v>2163.6953936716177</v>
      </c>
      <c r="I32" s="37">
        <v>18.518518518518519</v>
      </c>
      <c r="J32" s="85">
        <v>1779.0384347966635</v>
      </c>
      <c r="K32" s="37">
        <v>15.352697095435685</v>
      </c>
      <c r="L32" s="85">
        <v>48.082119859369286</v>
      </c>
      <c r="M32" s="37">
        <v>5.8823529411764701</v>
      </c>
      <c r="N32" s="85"/>
      <c r="O32" s="37"/>
      <c r="P32" s="85">
        <v>1827.1205546560327</v>
      </c>
      <c r="Q32" s="37">
        <v>14.728682170542641</v>
      </c>
      <c r="R32" s="85">
        <v>1682.8741950779249</v>
      </c>
      <c r="S32" s="37">
        <v>16.509433962264151</v>
      </c>
      <c r="T32" s="85"/>
      <c r="U32" s="37"/>
      <c r="V32" s="85"/>
      <c r="W32" s="37"/>
      <c r="X32" s="85">
        <v>1682.8741950779249</v>
      </c>
      <c r="Y32" s="37">
        <v>15.350877192982457</v>
      </c>
    </row>
    <row r="33" spans="1:25" ht="24" customHeight="1" x14ac:dyDescent="0.15">
      <c r="A33" s="58" t="s">
        <v>97</v>
      </c>
      <c r="B33" s="85">
        <v>2019.4490340935099</v>
      </c>
      <c r="C33" s="37">
        <v>19.004524886877832</v>
      </c>
      <c r="D33" s="85">
        <v>192.32847943747714</v>
      </c>
      <c r="E33" s="37">
        <v>21.052631578947366</v>
      </c>
      <c r="F33" s="85"/>
      <c r="G33" s="37"/>
      <c r="H33" s="85">
        <v>2211.7775135309871</v>
      </c>
      <c r="I33" s="37">
        <v>18.930041152263374</v>
      </c>
      <c r="J33" s="85">
        <v>2788.7629518434187</v>
      </c>
      <c r="K33" s="37">
        <v>24.066390041493783</v>
      </c>
      <c r="L33" s="85">
        <v>336.57483901558498</v>
      </c>
      <c r="M33" s="37">
        <v>41.17647058823529</v>
      </c>
      <c r="N33" s="85"/>
      <c r="O33" s="37"/>
      <c r="P33" s="85">
        <v>3125.3377908590037</v>
      </c>
      <c r="Q33" s="37">
        <v>25.193798449612409</v>
      </c>
      <c r="R33" s="85">
        <v>1827.1205546560329</v>
      </c>
      <c r="S33" s="37">
        <v>17.924528301886795</v>
      </c>
      <c r="T33" s="85">
        <v>144.24635957810784</v>
      </c>
      <c r="U33" s="37">
        <v>18.749999999999996</v>
      </c>
      <c r="V33" s="85"/>
      <c r="W33" s="37"/>
      <c r="X33" s="85">
        <v>1971.3669142341407</v>
      </c>
      <c r="Y33" s="37">
        <v>17.982456140350877</v>
      </c>
    </row>
    <row r="34" spans="1:25" ht="24" customHeight="1" x14ac:dyDescent="0.15">
      <c r="A34" s="58" t="s">
        <v>98</v>
      </c>
      <c r="B34" s="85">
        <v>384.65695887495428</v>
      </c>
      <c r="C34" s="37">
        <v>3.6199095022624439</v>
      </c>
      <c r="D34" s="85">
        <v>48.082119859369286</v>
      </c>
      <c r="E34" s="37">
        <v>5.2631578947368416</v>
      </c>
      <c r="F34" s="85"/>
      <c r="G34" s="37"/>
      <c r="H34" s="85">
        <v>432.73907873432358</v>
      </c>
      <c r="I34" s="37">
        <v>3.7037037037037033</v>
      </c>
      <c r="J34" s="85">
        <v>480.82119859369288</v>
      </c>
      <c r="K34" s="37">
        <v>4.1493775933609971</v>
      </c>
      <c r="L34" s="85"/>
      <c r="M34" s="37"/>
      <c r="N34" s="85"/>
      <c r="O34" s="37"/>
      <c r="P34" s="85">
        <v>480.82119859369288</v>
      </c>
      <c r="Q34" s="37">
        <v>3.8759689922480636</v>
      </c>
      <c r="R34" s="85">
        <v>673.14967803116997</v>
      </c>
      <c r="S34" s="37">
        <v>6.6037735849056602</v>
      </c>
      <c r="T34" s="85">
        <v>48.082119859369286</v>
      </c>
      <c r="U34" s="37">
        <v>6.25</v>
      </c>
      <c r="V34" s="85"/>
      <c r="W34" s="37"/>
      <c r="X34" s="85">
        <v>721.23179789053927</v>
      </c>
      <c r="Y34" s="37">
        <v>6.5789473684210522</v>
      </c>
    </row>
    <row r="35" spans="1:25" ht="24" customHeight="1" thickBot="1" x14ac:dyDescent="0.2">
      <c r="A35" s="72" t="s">
        <v>99</v>
      </c>
      <c r="B35" s="86">
        <v>528.90331845306218</v>
      </c>
      <c r="C35" s="87">
        <v>4.9773755656108607</v>
      </c>
      <c r="D35" s="86">
        <v>96.164239718738571</v>
      </c>
      <c r="E35" s="87">
        <v>10.526315789473683</v>
      </c>
      <c r="F35" s="86">
        <v>96.164239718738571</v>
      </c>
      <c r="G35" s="87">
        <v>66.666666666666671</v>
      </c>
      <c r="H35" s="86">
        <v>721.23179789053938</v>
      </c>
      <c r="I35" s="87">
        <v>6.1728395061728403</v>
      </c>
      <c r="J35" s="86">
        <v>336.57483901558498</v>
      </c>
      <c r="K35" s="87">
        <v>2.9045643153526974</v>
      </c>
      <c r="L35" s="86"/>
      <c r="M35" s="87"/>
      <c r="N35" s="86"/>
      <c r="O35" s="87"/>
      <c r="P35" s="86">
        <v>336.57483901558498</v>
      </c>
      <c r="Q35" s="87">
        <v>2.7131782945736442</v>
      </c>
      <c r="R35" s="86">
        <v>625.06755817180067</v>
      </c>
      <c r="S35" s="87">
        <v>6.132075471698113</v>
      </c>
      <c r="T35" s="86">
        <v>48.082119859369286</v>
      </c>
      <c r="U35" s="87">
        <v>6.25</v>
      </c>
      <c r="V35" s="86"/>
      <c r="W35" s="87"/>
      <c r="X35" s="86">
        <v>673.14967803116997</v>
      </c>
      <c r="Y35" s="87">
        <v>6.140350877192982</v>
      </c>
    </row>
    <row r="36" spans="1:25" ht="24" customHeight="1" thickTop="1" x14ac:dyDescent="0.15">
      <c r="A36" s="53" t="s">
        <v>30</v>
      </c>
      <c r="B36" s="88">
        <v>10626.148488920611</v>
      </c>
      <c r="C36" s="41">
        <v>100</v>
      </c>
      <c r="D36" s="88">
        <v>913.56027732801647</v>
      </c>
      <c r="E36" s="41">
        <v>100</v>
      </c>
      <c r="F36" s="88">
        <v>144.24635957810784</v>
      </c>
      <c r="G36" s="41">
        <v>100</v>
      </c>
      <c r="H36" s="88">
        <v>11683.955125826737</v>
      </c>
      <c r="I36" s="41">
        <v>100</v>
      </c>
      <c r="J36" s="88">
        <v>11587.790886107996</v>
      </c>
      <c r="K36" s="41">
        <v>100</v>
      </c>
      <c r="L36" s="88">
        <v>817.39603760927787</v>
      </c>
      <c r="M36" s="41">
        <v>100</v>
      </c>
      <c r="N36" s="88" t="s">
        <v>69</v>
      </c>
      <c r="O36" s="41" t="s">
        <v>69</v>
      </c>
      <c r="P36" s="88">
        <v>12405.186923717272</v>
      </c>
      <c r="Q36" s="41">
        <v>100</v>
      </c>
      <c r="R36" s="88">
        <v>10193.409410186288</v>
      </c>
      <c r="S36" s="41">
        <v>100</v>
      </c>
      <c r="T36" s="88">
        <v>769.31391774990857</v>
      </c>
      <c r="U36" s="41">
        <v>100</v>
      </c>
      <c r="V36" s="88"/>
      <c r="W36" s="41"/>
      <c r="X36" s="88">
        <v>10962.723327936197</v>
      </c>
      <c r="Y36" s="41">
        <v>100</v>
      </c>
    </row>
    <row r="37" spans="1:25" ht="18" customHeight="1" x14ac:dyDescent="0.15">
      <c r="A37" s="55"/>
      <c r="C37" s="56"/>
      <c r="E37" s="56"/>
      <c r="G37" s="56"/>
      <c r="I37" s="56"/>
      <c r="K37" s="56"/>
      <c r="M37" s="56"/>
      <c r="O37" s="56"/>
      <c r="Q37" s="56"/>
      <c r="S37" s="56"/>
      <c r="U37" s="56"/>
      <c r="W37" s="56"/>
      <c r="Y37" s="56"/>
    </row>
    <row r="38" spans="1:25" s="52" customFormat="1" ht="13.5" x14ac:dyDescent="0.1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34.5" customHeight="1" x14ac:dyDescent="0.15">
      <c r="A39" s="47" t="s">
        <v>28</v>
      </c>
      <c r="B39" s="145" t="s">
        <v>39</v>
      </c>
      <c r="C39" s="146"/>
      <c r="D39" s="146"/>
      <c r="E39" s="146"/>
      <c r="F39" s="146"/>
      <c r="G39" s="146"/>
      <c r="H39" s="147"/>
      <c r="I39" s="148"/>
      <c r="J39" s="145" t="s">
        <v>40</v>
      </c>
      <c r="K39" s="146"/>
      <c r="L39" s="146"/>
      <c r="M39" s="146"/>
      <c r="N39" s="146"/>
      <c r="O39" s="146"/>
      <c r="P39" s="147"/>
      <c r="Q39" s="148"/>
      <c r="R39" s="145" t="s">
        <v>41</v>
      </c>
      <c r="S39" s="146"/>
      <c r="T39" s="146"/>
      <c r="U39" s="146"/>
      <c r="V39" s="146"/>
      <c r="W39" s="146"/>
      <c r="X39" s="147"/>
      <c r="Y39" s="148"/>
    </row>
    <row r="40" spans="1:25" s="52" customFormat="1" ht="24" customHeight="1" x14ac:dyDescent="0.15">
      <c r="A40" s="49" t="s">
        <v>138</v>
      </c>
      <c r="B40" s="141" t="s">
        <v>31</v>
      </c>
      <c r="C40" s="142"/>
      <c r="D40" s="141" t="s">
        <v>32</v>
      </c>
      <c r="E40" s="142"/>
      <c r="F40" s="141" t="s">
        <v>139</v>
      </c>
      <c r="G40" s="142"/>
      <c r="H40" s="143" t="s">
        <v>77</v>
      </c>
      <c r="I40" s="144"/>
      <c r="J40" s="141" t="s">
        <v>31</v>
      </c>
      <c r="K40" s="142"/>
      <c r="L40" s="141" t="s">
        <v>32</v>
      </c>
      <c r="M40" s="142"/>
      <c r="N40" s="141" t="s">
        <v>139</v>
      </c>
      <c r="O40" s="142"/>
      <c r="P40" s="143" t="s">
        <v>77</v>
      </c>
      <c r="Q40" s="144"/>
      <c r="R40" s="141" t="s">
        <v>31</v>
      </c>
      <c r="S40" s="142"/>
      <c r="T40" s="141" t="s">
        <v>32</v>
      </c>
      <c r="U40" s="142"/>
      <c r="V40" s="141" t="s">
        <v>139</v>
      </c>
      <c r="W40" s="142"/>
      <c r="X40" s="143" t="s">
        <v>77</v>
      </c>
      <c r="Y40" s="144"/>
    </row>
    <row r="41" spans="1:25" ht="24" customHeight="1" x14ac:dyDescent="0.15">
      <c r="A41" s="57" t="s">
        <v>94</v>
      </c>
      <c r="B41" s="84">
        <v>2404.1059929684643</v>
      </c>
      <c r="C41" s="35">
        <v>19.920318725099602</v>
      </c>
      <c r="D41" s="84">
        <v>192.32847943747714</v>
      </c>
      <c r="E41" s="35">
        <v>13.793103448275865</v>
      </c>
      <c r="F41" s="84"/>
      <c r="G41" s="35"/>
      <c r="H41" s="84">
        <v>2596.4344724059415</v>
      </c>
      <c r="I41" s="35">
        <v>19.014084507042249</v>
      </c>
      <c r="J41" s="84">
        <v>2356.0238731090949</v>
      </c>
      <c r="K41" s="35">
        <v>22.171945701357462</v>
      </c>
      <c r="L41" s="84">
        <v>336.57483901558498</v>
      </c>
      <c r="M41" s="35">
        <v>17.948717948717949</v>
      </c>
      <c r="N41" s="84">
        <v>48.082119859369286</v>
      </c>
      <c r="O41" s="35">
        <v>100</v>
      </c>
      <c r="P41" s="84">
        <v>2740.6808319840493</v>
      </c>
      <c r="Q41" s="35">
        <v>21.839080459770116</v>
      </c>
      <c r="R41" s="84">
        <v>2211.7775135309871</v>
      </c>
      <c r="S41" s="35">
        <v>15.231788079470196</v>
      </c>
      <c r="T41" s="84">
        <v>432.73907873432358</v>
      </c>
      <c r="U41" s="35">
        <v>13.846153846153847</v>
      </c>
      <c r="V41" s="84">
        <v>48.082119859369286</v>
      </c>
      <c r="W41" s="35">
        <v>16.666666666666668</v>
      </c>
      <c r="X41" s="84">
        <v>2692.5987121246799</v>
      </c>
      <c r="Y41" s="35">
        <v>15.013404825737267</v>
      </c>
    </row>
    <row r="42" spans="1:25" ht="24" customHeight="1" x14ac:dyDescent="0.15">
      <c r="A42" s="58" t="s">
        <v>95</v>
      </c>
      <c r="B42" s="105">
        <v>4183.1444277651281</v>
      </c>
      <c r="C42" s="78">
        <v>34.661354581673301</v>
      </c>
      <c r="D42" s="105">
        <v>480.82119859369288</v>
      </c>
      <c r="E42" s="78">
        <v>34.482758620689665</v>
      </c>
      <c r="F42" s="105">
        <v>48.082119859369286</v>
      </c>
      <c r="G42" s="78">
        <v>25</v>
      </c>
      <c r="H42" s="105">
        <v>4712.0477462181907</v>
      </c>
      <c r="I42" s="78">
        <v>34.507042253521128</v>
      </c>
      <c r="J42" s="105">
        <v>3558.076869593327</v>
      </c>
      <c r="K42" s="78">
        <v>33.484162895927597</v>
      </c>
      <c r="L42" s="105">
        <v>721.23179789053927</v>
      </c>
      <c r="M42" s="78">
        <v>38.461538461538467</v>
      </c>
      <c r="N42" s="105"/>
      <c r="O42" s="78"/>
      <c r="P42" s="105">
        <v>4279.308667483866</v>
      </c>
      <c r="Q42" s="78">
        <v>34.099616858237546</v>
      </c>
      <c r="R42" s="105">
        <v>4952.4583455150369</v>
      </c>
      <c r="S42" s="78">
        <v>34.105960264900659</v>
      </c>
      <c r="T42" s="105">
        <v>1153.9708766248627</v>
      </c>
      <c r="U42" s="78">
        <v>36.923076923076927</v>
      </c>
      <c r="V42" s="105">
        <v>96.164239718738571</v>
      </c>
      <c r="W42" s="78">
        <v>33.333333333333336</v>
      </c>
      <c r="X42" s="105">
        <v>6202.593461858638</v>
      </c>
      <c r="Y42" s="78">
        <v>34.584450402144782</v>
      </c>
    </row>
    <row r="43" spans="1:25" ht="24" customHeight="1" x14ac:dyDescent="0.15">
      <c r="A43" s="58" t="s">
        <v>96</v>
      </c>
      <c r="B43" s="85">
        <v>2067.5311539528793</v>
      </c>
      <c r="C43" s="37">
        <v>17.131474103585656</v>
      </c>
      <c r="D43" s="85">
        <v>144.24635957810784</v>
      </c>
      <c r="E43" s="37">
        <v>10.344827586206899</v>
      </c>
      <c r="F43" s="85">
        <v>48.082119859369286</v>
      </c>
      <c r="G43" s="37">
        <v>25</v>
      </c>
      <c r="H43" s="85">
        <v>2259.8596333903565</v>
      </c>
      <c r="I43" s="37">
        <v>16.549295774647884</v>
      </c>
      <c r="J43" s="85">
        <v>1538.6278354998171</v>
      </c>
      <c r="K43" s="37">
        <v>14.479638009049772</v>
      </c>
      <c r="L43" s="85">
        <v>192.32847943747714</v>
      </c>
      <c r="M43" s="37">
        <v>10.256410256410255</v>
      </c>
      <c r="N43" s="85"/>
      <c r="O43" s="37"/>
      <c r="P43" s="85">
        <v>1730.9563149372943</v>
      </c>
      <c r="Q43" s="37">
        <v>13.793103448275865</v>
      </c>
      <c r="R43" s="85">
        <v>2836.8450717027877</v>
      </c>
      <c r="S43" s="37">
        <v>19.536423841059598</v>
      </c>
      <c r="T43" s="85">
        <v>384.65695887495428</v>
      </c>
      <c r="U43" s="37">
        <v>12.307692307692308</v>
      </c>
      <c r="V43" s="85">
        <v>48.082119859369286</v>
      </c>
      <c r="W43" s="37">
        <v>16.666666666666668</v>
      </c>
      <c r="X43" s="85">
        <v>3269.5841504371115</v>
      </c>
      <c r="Y43" s="37">
        <v>18.23056300268097</v>
      </c>
    </row>
    <row r="44" spans="1:25" ht="24" customHeight="1" x14ac:dyDescent="0.15">
      <c r="A44" s="58" t="s">
        <v>97</v>
      </c>
      <c r="B44" s="85">
        <v>2211.7775135309871</v>
      </c>
      <c r="C44" s="37">
        <v>18.326693227091631</v>
      </c>
      <c r="D44" s="85">
        <v>288.49271915621568</v>
      </c>
      <c r="E44" s="37">
        <v>20.689655172413797</v>
      </c>
      <c r="F44" s="85">
        <v>48.082119859369286</v>
      </c>
      <c r="G44" s="37">
        <v>25</v>
      </c>
      <c r="H44" s="85">
        <v>2548.3523525465721</v>
      </c>
      <c r="I44" s="37">
        <v>18.661971830985912</v>
      </c>
      <c r="J44" s="85">
        <v>2404.1059929684643</v>
      </c>
      <c r="K44" s="37">
        <v>22.624434389140269</v>
      </c>
      <c r="L44" s="85">
        <v>625.06755817180067</v>
      </c>
      <c r="M44" s="37">
        <v>33.333333333333329</v>
      </c>
      <c r="N44" s="85"/>
      <c r="O44" s="37"/>
      <c r="P44" s="85">
        <v>3029.1735511402649</v>
      </c>
      <c r="Q44" s="37">
        <v>24.137931034482758</v>
      </c>
      <c r="R44" s="85">
        <v>2933.0093114215265</v>
      </c>
      <c r="S44" s="37">
        <v>20.19867549668874</v>
      </c>
      <c r="T44" s="85">
        <v>817.39603760927787</v>
      </c>
      <c r="U44" s="37">
        <v>26.153846153846157</v>
      </c>
      <c r="V44" s="85"/>
      <c r="W44" s="37"/>
      <c r="X44" s="85">
        <v>3750.4053490308042</v>
      </c>
      <c r="Y44" s="37">
        <v>20.91152815013405</v>
      </c>
    </row>
    <row r="45" spans="1:25" ht="24" customHeight="1" x14ac:dyDescent="0.15">
      <c r="A45" s="58" t="s">
        <v>98</v>
      </c>
      <c r="B45" s="85">
        <v>384.65695887495428</v>
      </c>
      <c r="C45" s="37">
        <v>3.1872509960159361</v>
      </c>
      <c r="D45" s="85">
        <v>144.24635957810784</v>
      </c>
      <c r="E45" s="37">
        <v>10.344827586206899</v>
      </c>
      <c r="F45" s="85">
        <v>48.082119859369286</v>
      </c>
      <c r="G45" s="37">
        <v>25</v>
      </c>
      <c r="H45" s="85">
        <v>576.98543831243148</v>
      </c>
      <c r="I45" s="37">
        <v>4.225352112676056</v>
      </c>
      <c r="J45" s="85">
        <v>576.98543831243137</v>
      </c>
      <c r="K45" s="37">
        <v>5.4298642533936636</v>
      </c>
      <c r="L45" s="85"/>
      <c r="M45" s="37"/>
      <c r="N45" s="85"/>
      <c r="O45" s="37"/>
      <c r="P45" s="85">
        <v>576.98543831243137</v>
      </c>
      <c r="Q45" s="37">
        <v>4.5977011494252871</v>
      </c>
      <c r="R45" s="85">
        <v>817.39603760927787</v>
      </c>
      <c r="S45" s="37">
        <v>5.6291390728476811</v>
      </c>
      <c r="T45" s="85">
        <v>288.49271915621568</v>
      </c>
      <c r="U45" s="37">
        <v>9.2307692307692317</v>
      </c>
      <c r="V45" s="85">
        <v>96.164239718738571</v>
      </c>
      <c r="W45" s="37">
        <v>33.333333333333336</v>
      </c>
      <c r="X45" s="85">
        <v>1202.0529964842322</v>
      </c>
      <c r="Y45" s="37">
        <v>6.7024128686327096</v>
      </c>
    </row>
    <row r="46" spans="1:25" ht="24" customHeight="1" thickBot="1" x14ac:dyDescent="0.2">
      <c r="A46" s="72" t="s">
        <v>99</v>
      </c>
      <c r="B46" s="86">
        <v>817.39603760927787</v>
      </c>
      <c r="C46" s="87">
        <v>6.7729083665338639</v>
      </c>
      <c r="D46" s="86">
        <v>144.24635957810784</v>
      </c>
      <c r="E46" s="87">
        <v>10.344827586206899</v>
      </c>
      <c r="F46" s="86"/>
      <c r="G46" s="87"/>
      <c r="H46" s="86">
        <v>961.64239718738577</v>
      </c>
      <c r="I46" s="87">
        <v>7.0422535211267592</v>
      </c>
      <c r="J46" s="86">
        <v>192.32847943747714</v>
      </c>
      <c r="K46" s="87">
        <v>1.8099547511312215</v>
      </c>
      <c r="L46" s="86"/>
      <c r="M46" s="87"/>
      <c r="N46" s="86"/>
      <c r="O46" s="87"/>
      <c r="P46" s="86">
        <v>192.32847943747714</v>
      </c>
      <c r="Q46" s="87">
        <v>1.5325670498084292</v>
      </c>
      <c r="R46" s="86">
        <v>769.31391774990857</v>
      </c>
      <c r="S46" s="87">
        <v>5.2980132450331121</v>
      </c>
      <c r="T46" s="86">
        <v>48.082119859369286</v>
      </c>
      <c r="U46" s="87">
        <v>1.5384615384615385</v>
      </c>
      <c r="V46" s="86"/>
      <c r="W46" s="87"/>
      <c r="X46" s="86">
        <v>817.39603760927787</v>
      </c>
      <c r="Y46" s="87">
        <v>4.5576407506702425</v>
      </c>
    </row>
    <row r="47" spans="1:25" ht="24" customHeight="1" thickTop="1" x14ac:dyDescent="0.15">
      <c r="A47" s="53" t="s">
        <v>30</v>
      </c>
      <c r="B47" s="88">
        <v>12068.612084701692</v>
      </c>
      <c r="C47" s="41">
        <v>100</v>
      </c>
      <c r="D47" s="88">
        <v>1394.3814759217089</v>
      </c>
      <c r="E47" s="41">
        <v>100</v>
      </c>
      <c r="F47" s="88">
        <v>192.32847943747714</v>
      </c>
      <c r="G47" s="41">
        <v>100</v>
      </c>
      <c r="H47" s="88">
        <v>13655.322040060879</v>
      </c>
      <c r="I47" s="41">
        <v>100</v>
      </c>
      <c r="J47" s="88">
        <v>10626.148488920613</v>
      </c>
      <c r="K47" s="41">
        <v>100</v>
      </c>
      <c r="L47" s="88">
        <v>1875.2026745154021</v>
      </c>
      <c r="M47" s="41">
        <v>100</v>
      </c>
      <c r="N47" s="88">
        <v>48.082119859369286</v>
      </c>
      <c r="O47" s="41">
        <v>100</v>
      </c>
      <c r="P47" s="88">
        <v>12549.433283295382</v>
      </c>
      <c r="Q47" s="41">
        <v>100</v>
      </c>
      <c r="R47" s="88">
        <v>14520.800197529526</v>
      </c>
      <c r="S47" s="41">
        <v>100</v>
      </c>
      <c r="T47" s="88">
        <v>3125.3377908590032</v>
      </c>
      <c r="U47" s="41">
        <v>100</v>
      </c>
      <c r="V47" s="88">
        <v>288.49271915621568</v>
      </c>
      <c r="W47" s="41">
        <v>100</v>
      </c>
      <c r="X47" s="88">
        <v>17934.63070754474</v>
      </c>
      <c r="Y47" s="41">
        <v>100</v>
      </c>
    </row>
    <row r="48" spans="1:25" ht="18" customHeight="1" x14ac:dyDescent="0.1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ht="18" customHeight="1" x14ac:dyDescent="0.1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ht="34.5" customHeight="1" x14ac:dyDescent="0.15">
      <c r="A50" s="47" t="s">
        <v>28</v>
      </c>
      <c r="B50" s="145" t="s">
        <v>42</v>
      </c>
      <c r="C50" s="146"/>
      <c r="D50" s="146"/>
      <c r="E50" s="146"/>
      <c r="F50" s="146"/>
      <c r="G50" s="146"/>
      <c r="H50" s="147"/>
      <c r="I50" s="148"/>
      <c r="J50" s="149" t="s">
        <v>43</v>
      </c>
      <c r="K50" s="146"/>
      <c r="L50" s="146"/>
      <c r="M50" s="146"/>
      <c r="N50" s="146"/>
      <c r="O50" s="146"/>
      <c r="P50" s="147"/>
      <c r="Q50" s="148"/>
      <c r="R50" s="145" t="s">
        <v>44</v>
      </c>
      <c r="S50" s="146"/>
      <c r="T50" s="146"/>
      <c r="U50" s="146"/>
      <c r="V50" s="146"/>
      <c r="W50" s="146"/>
      <c r="X50" s="147"/>
      <c r="Y50" s="148"/>
    </row>
    <row r="51" spans="1:25" s="52" customFormat="1" ht="24" customHeight="1" x14ac:dyDescent="0.15">
      <c r="A51" s="49" t="s">
        <v>138</v>
      </c>
      <c r="B51" s="141" t="s">
        <v>31</v>
      </c>
      <c r="C51" s="142"/>
      <c r="D51" s="141" t="s">
        <v>32</v>
      </c>
      <c r="E51" s="142"/>
      <c r="F51" s="141" t="s">
        <v>139</v>
      </c>
      <c r="G51" s="142"/>
      <c r="H51" s="143" t="s">
        <v>77</v>
      </c>
      <c r="I51" s="144"/>
      <c r="J51" s="141" t="s">
        <v>31</v>
      </c>
      <c r="K51" s="142"/>
      <c r="L51" s="141" t="s">
        <v>32</v>
      </c>
      <c r="M51" s="142"/>
      <c r="N51" s="141" t="s">
        <v>139</v>
      </c>
      <c r="O51" s="142"/>
      <c r="P51" s="143" t="s">
        <v>77</v>
      </c>
      <c r="Q51" s="144"/>
      <c r="R51" s="141" t="s">
        <v>31</v>
      </c>
      <c r="S51" s="142"/>
      <c r="T51" s="141" t="s">
        <v>32</v>
      </c>
      <c r="U51" s="142"/>
      <c r="V51" s="141" t="s">
        <v>139</v>
      </c>
      <c r="W51" s="142"/>
      <c r="X51" s="143"/>
      <c r="Y51" s="144"/>
    </row>
    <row r="52" spans="1:25" ht="24" customHeight="1" x14ac:dyDescent="0.15">
      <c r="A52" s="57" t="s">
        <v>94</v>
      </c>
      <c r="B52" s="84">
        <v>2884.9271915621571</v>
      </c>
      <c r="C52" s="35">
        <v>13.245033112582782</v>
      </c>
      <c r="D52" s="84">
        <v>432.73907873432358</v>
      </c>
      <c r="E52" s="35">
        <v>7.8260869565217401</v>
      </c>
      <c r="F52" s="84"/>
      <c r="G52" s="35"/>
      <c r="H52" s="84">
        <v>3317.6662702964804</v>
      </c>
      <c r="I52" s="35">
        <v>11.876075731497417</v>
      </c>
      <c r="J52" s="84">
        <v>10145.327290326919</v>
      </c>
      <c r="K52" s="35">
        <v>19.573283858998145</v>
      </c>
      <c r="L52" s="84">
        <v>3942.7338284682814</v>
      </c>
      <c r="M52" s="35">
        <v>15.589353612167301</v>
      </c>
      <c r="N52" s="84">
        <v>673.14967803116997</v>
      </c>
      <c r="O52" s="35">
        <v>12.5</v>
      </c>
      <c r="P52" s="84">
        <v>14761.21079682637</v>
      </c>
      <c r="Q52" s="35">
        <v>17.890442890442891</v>
      </c>
      <c r="R52" s="84">
        <v>38754.188606651638</v>
      </c>
      <c r="S52" s="35">
        <v>20.725122139367443</v>
      </c>
      <c r="T52" s="84">
        <v>6394.9219412961156</v>
      </c>
      <c r="U52" s="35">
        <v>15.483119906868453</v>
      </c>
      <c r="V52" s="84">
        <v>865.47815746864717</v>
      </c>
      <c r="W52" s="35">
        <v>12.587412587412587</v>
      </c>
      <c r="X52" s="84">
        <v>46014.588705416405</v>
      </c>
      <c r="Y52" s="35">
        <v>19.566550807605804</v>
      </c>
    </row>
    <row r="53" spans="1:25" ht="24" customHeight="1" x14ac:dyDescent="0.15">
      <c r="A53" s="58" t="s">
        <v>95</v>
      </c>
      <c r="B53" s="105">
        <v>8799.027934264579</v>
      </c>
      <c r="C53" s="78">
        <v>40.397350993377486</v>
      </c>
      <c r="D53" s="105">
        <v>2307.9417532497255</v>
      </c>
      <c r="E53" s="78">
        <v>41.739130434782602</v>
      </c>
      <c r="F53" s="105">
        <v>336.57483901558498</v>
      </c>
      <c r="G53" s="78">
        <v>53.846153846153832</v>
      </c>
      <c r="H53" s="105">
        <v>11443.544526529891</v>
      </c>
      <c r="I53" s="78">
        <v>40.963855421686752</v>
      </c>
      <c r="J53" s="105">
        <v>21204.214857981853</v>
      </c>
      <c r="K53" s="78">
        <v>40.909090909090914</v>
      </c>
      <c r="L53" s="105">
        <v>8222.0424959521479</v>
      </c>
      <c r="M53" s="78">
        <v>32.50950570342205</v>
      </c>
      <c r="N53" s="105">
        <v>1346.2993560623399</v>
      </c>
      <c r="O53" s="78">
        <v>25</v>
      </c>
      <c r="P53" s="105">
        <v>30772.556709996341</v>
      </c>
      <c r="Q53" s="78">
        <v>37.296037296037291</v>
      </c>
      <c r="R53" s="105">
        <v>63468.398214367458</v>
      </c>
      <c r="S53" s="78">
        <v>33.941887374646441</v>
      </c>
      <c r="T53" s="105">
        <v>13895.732639357724</v>
      </c>
      <c r="U53" s="78">
        <v>33.643771827706637</v>
      </c>
      <c r="V53" s="105">
        <v>1875.2026745154021</v>
      </c>
      <c r="W53" s="78">
        <v>27.27272727272727</v>
      </c>
      <c r="X53" s="105">
        <v>79239.33352824059</v>
      </c>
      <c r="Y53" s="78">
        <v>33.694540993661825</v>
      </c>
    </row>
    <row r="54" spans="1:25" ht="24" customHeight="1" x14ac:dyDescent="0.15">
      <c r="A54" s="58" t="s">
        <v>96</v>
      </c>
      <c r="B54" s="85">
        <v>3221.5020305777421</v>
      </c>
      <c r="C54" s="37">
        <v>14.790286975717439</v>
      </c>
      <c r="D54" s="85">
        <v>625.06755817180067</v>
      </c>
      <c r="E54" s="37">
        <v>11.304347826086955</v>
      </c>
      <c r="F54" s="85">
        <v>96.164239718738571</v>
      </c>
      <c r="G54" s="37">
        <v>15.384615384615383</v>
      </c>
      <c r="H54" s="85">
        <v>3942.733828468281</v>
      </c>
      <c r="I54" s="37">
        <v>14.113597246127366</v>
      </c>
      <c r="J54" s="85">
        <v>7452.7285782022391</v>
      </c>
      <c r="K54" s="37">
        <v>14.378478664192951</v>
      </c>
      <c r="L54" s="85">
        <v>3317.6662702964809</v>
      </c>
      <c r="M54" s="37">
        <v>13.117870722433461</v>
      </c>
      <c r="N54" s="85">
        <v>432.73907873432358</v>
      </c>
      <c r="O54" s="37">
        <v>8.0357142857142865</v>
      </c>
      <c r="P54" s="85">
        <v>11203.133927233042</v>
      </c>
      <c r="Q54" s="37">
        <v>13.578088578088575</v>
      </c>
      <c r="R54" s="85">
        <v>30628.310350418236</v>
      </c>
      <c r="S54" s="37">
        <v>16.379532013371044</v>
      </c>
      <c r="T54" s="85">
        <v>5144.7868249525136</v>
      </c>
      <c r="U54" s="37">
        <v>12.456344586728754</v>
      </c>
      <c r="V54" s="85">
        <v>625.06755817180078</v>
      </c>
      <c r="W54" s="37">
        <v>9.0909090909090917</v>
      </c>
      <c r="X54" s="85">
        <v>36398.164733542551</v>
      </c>
      <c r="Y54" s="37">
        <v>15.477407483132282</v>
      </c>
    </row>
    <row r="55" spans="1:25" ht="24" customHeight="1" x14ac:dyDescent="0.15">
      <c r="A55" s="58" t="s">
        <v>97</v>
      </c>
      <c r="B55" s="85">
        <v>4760.1298660775592</v>
      </c>
      <c r="C55" s="37">
        <v>21.85430463576159</v>
      </c>
      <c r="D55" s="85">
        <v>1394.3814759217094</v>
      </c>
      <c r="E55" s="37">
        <v>25.217391304347824</v>
      </c>
      <c r="F55" s="85">
        <v>96.164239718738571</v>
      </c>
      <c r="G55" s="37">
        <v>15.384615384615383</v>
      </c>
      <c r="H55" s="85">
        <v>6250.6755817180074</v>
      </c>
      <c r="I55" s="37">
        <v>22.375215146299482</v>
      </c>
      <c r="J55" s="85">
        <v>8510.5352151083644</v>
      </c>
      <c r="K55" s="37">
        <v>16.419294990723564</v>
      </c>
      <c r="L55" s="85">
        <v>5625.6080235462068</v>
      </c>
      <c r="M55" s="37">
        <v>22.243346007604568</v>
      </c>
      <c r="N55" s="85">
        <v>1298.2172362029708</v>
      </c>
      <c r="O55" s="37">
        <v>24.107142857142861</v>
      </c>
      <c r="P55" s="85">
        <v>15434.360474857542</v>
      </c>
      <c r="Q55" s="37">
        <v>18.706293706293707</v>
      </c>
      <c r="R55" s="85">
        <v>36734.739572558137</v>
      </c>
      <c r="S55" s="37">
        <v>19.645152995628699</v>
      </c>
      <c r="T55" s="85">
        <v>9808.7524513113349</v>
      </c>
      <c r="U55" s="37">
        <v>23.748544819557626</v>
      </c>
      <c r="V55" s="85">
        <v>1490.545715640448</v>
      </c>
      <c r="W55" s="37">
        <v>21.678321678321677</v>
      </c>
      <c r="X55" s="85">
        <v>48034.03773950992</v>
      </c>
      <c r="Y55" s="37">
        <v>20.425270905745244</v>
      </c>
    </row>
    <row r="56" spans="1:25" ht="24" customHeight="1" x14ac:dyDescent="0.15">
      <c r="A56" s="58" t="s">
        <v>98</v>
      </c>
      <c r="B56" s="85">
        <v>1250.1351163436013</v>
      </c>
      <c r="C56" s="37">
        <v>5.7395143487858711</v>
      </c>
      <c r="D56" s="85">
        <v>480.82119859369288</v>
      </c>
      <c r="E56" s="37">
        <v>8.695652173913043</v>
      </c>
      <c r="F56" s="85"/>
      <c r="G56" s="37"/>
      <c r="H56" s="85">
        <v>1730.9563149372943</v>
      </c>
      <c r="I56" s="37">
        <v>6.1962134251290877</v>
      </c>
      <c r="J56" s="85">
        <v>2500.2702326872027</v>
      </c>
      <c r="K56" s="37">
        <v>4.8237476808905377</v>
      </c>
      <c r="L56" s="85">
        <v>2596.4344724059415</v>
      </c>
      <c r="M56" s="37">
        <v>10.266159695817493</v>
      </c>
      <c r="N56" s="85">
        <v>673.14967803116997</v>
      </c>
      <c r="O56" s="37">
        <v>12.5</v>
      </c>
      <c r="P56" s="85">
        <v>5769.8543831243142</v>
      </c>
      <c r="Q56" s="37">
        <v>6.9930069930069925</v>
      </c>
      <c r="R56" s="85">
        <v>9039.4385335614261</v>
      </c>
      <c r="S56" s="37">
        <v>4.8341475957829774</v>
      </c>
      <c r="T56" s="85">
        <v>3798.4874688901737</v>
      </c>
      <c r="U56" s="37">
        <v>9.1967403958090799</v>
      </c>
      <c r="V56" s="85">
        <v>865.47815746864717</v>
      </c>
      <c r="W56" s="37">
        <v>12.587412587412587</v>
      </c>
      <c r="X56" s="85">
        <v>13703.404159920248</v>
      </c>
      <c r="Y56" s="37">
        <v>5.8270292373747701</v>
      </c>
    </row>
    <row r="57" spans="1:25" ht="24" customHeight="1" thickBot="1" x14ac:dyDescent="0.2">
      <c r="A57" s="72" t="s">
        <v>99</v>
      </c>
      <c r="B57" s="86">
        <v>865.47815746864717</v>
      </c>
      <c r="C57" s="87">
        <v>3.9735099337748347</v>
      </c>
      <c r="D57" s="86">
        <v>288.49271915621568</v>
      </c>
      <c r="E57" s="87">
        <v>5.2173913043478253</v>
      </c>
      <c r="F57" s="86">
        <v>96.164239718738571</v>
      </c>
      <c r="G57" s="87">
        <v>15.384615384615383</v>
      </c>
      <c r="H57" s="86">
        <v>1250.1351163436013</v>
      </c>
      <c r="I57" s="87">
        <v>4.4750430292598962</v>
      </c>
      <c r="J57" s="86">
        <v>2019.4490340935099</v>
      </c>
      <c r="K57" s="87">
        <v>3.8961038961038965</v>
      </c>
      <c r="L57" s="86">
        <v>1586.7099553591863</v>
      </c>
      <c r="M57" s="87">
        <v>6.2737642585551328</v>
      </c>
      <c r="N57" s="86">
        <v>961.64239718738577</v>
      </c>
      <c r="O57" s="87">
        <v>17.857142857142861</v>
      </c>
      <c r="P57" s="86">
        <v>4567.8013866400815</v>
      </c>
      <c r="Q57" s="87">
        <v>5.5361305361305355</v>
      </c>
      <c r="R57" s="86">
        <v>8366.2888555302561</v>
      </c>
      <c r="S57" s="87">
        <v>4.4741578812033946</v>
      </c>
      <c r="T57" s="86">
        <v>2259.8596333903561</v>
      </c>
      <c r="U57" s="87">
        <v>5.4714784633294515</v>
      </c>
      <c r="V57" s="86">
        <v>1153.970876624863</v>
      </c>
      <c r="W57" s="87">
        <v>16.78321678321678</v>
      </c>
      <c r="X57" s="86">
        <v>11780.119365545474</v>
      </c>
      <c r="Y57" s="87">
        <v>5.0092005724800641</v>
      </c>
    </row>
    <row r="58" spans="1:25" ht="24" customHeight="1" thickTop="1" x14ac:dyDescent="0.15">
      <c r="A58" s="53" t="s">
        <v>30</v>
      </c>
      <c r="B58" s="88">
        <v>21781.200296294286</v>
      </c>
      <c r="C58" s="41">
        <v>100</v>
      </c>
      <c r="D58" s="88">
        <v>5529.443783827468</v>
      </c>
      <c r="E58" s="41">
        <v>100</v>
      </c>
      <c r="F58" s="88">
        <v>625.06755817180078</v>
      </c>
      <c r="G58" s="41">
        <v>100</v>
      </c>
      <c r="H58" s="88">
        <v>27935.711638293556</v>
      </c>
      <c r="I58" s="41">
        <v>100</v>
      </c>
      <c r="J58" s="88">
        <v>51832.525208400082</v>
      </c>
      <c r="K58" s="41">
        <v>100</v>
      </c>
      <c r="L58" s="88">
        <v>25291.195046028242</v>
      </c>
      <c r="M58" s="41">
        <v>100</v>
      </c>
      <c r="N58" s="88">
        <v>5385.1974242493598</v>
      </c>
      <c r="O58" s="41">
        <v>100</v>
      </c>
      <c r="P58" s="88">
        <v>82508.917678677695</v>
      </c>
      <c r="Q58" s="41">
        <v>100</v>
      </c>
      <c r="R58" s="88">
        <v>186991.36413308716</v>
      </c>
      <c r="S58" s="41">
        <v>100</v>
      </c>
      <c r="T58" s="88">
        <v>41302.540959198217</v>
      </c>
      <c r="U58" s="41">
        <v>100</v>
      </c>
      <c r="V58" s="88">
        <v>6875.7431398898088</v>
      </c>
      <c r="W58" s="41">
        <v>100</v>
      </c>
      <c r="X58" s="88">
        <v>235169.64823217521</v>
      </c>
      <c r="Y58" s="41">
        <v>100</v>
      </c>
    </row>
    <row r="59" spans="1:25" ht="24" customHeight="1" x14ac:dyDescent="0.15">
      <c r="D59" s="9"/>
      <c r="E59" s="27"/>
      <c r="R59" s="9" t="s">
        <v>63</v>
      </c>
      <c r="S59" s="27" t="s">
        <v>64</v>
      </c>
    </row>
    <row r="60" spans="1:25" ht="24" customHeight="1" x14ac:dyDescent="0.15">
      <c r="D60" s="13"/>
      <c r="E60" s="10"/>
      <c r="R60" s="13"/>
      <c r="S60" s="10"/>
    </row>
  </sheetData>
  <mergeCells count="66">
    <mergeCell ref="B4:C5"/>
    <mergeCell ref="D4:J4"/>
    <mergeCell ref="L4:M5"/>
    <mergeCell ref="F5:G5"/>
    <mergeCell ref="H5:I5"/>
    <mergeCell ref="J5:K5"/>
    <mergeCell ref="R28:Y28"/>
    <mergeCell ref="B17:I17"/>
    <mergeCell ref="J17:Q17"/>
    <mergeCell ref="R17:Y17"/>
    <mergeCell ref="B18:C18"/>
    <mergeCell ref="D18:E18"/>
    <mergeCell ref="F18:G18"/>
    <mergeCell ref="H18:I18"/>
    <mergeCell ref="J18:K18"/>
    <mergeCell ref="L18:M18"/>
    <mergeCell ref="N18:O18"/>
    <mergeCell ref="P18:Q18"/>
    <mergeCell ref="R18:S18"/>
    <mergeCell ref="T18:U18"/>
    <mergeCell ref="V18:W18"/>
    <mergeCell ref="X18:Y18"/>
    <mergeCell ref="X29:Y29"/>
    <mergeCell ref="B29:C29"/>
    <mergeCell ref="D29:E29"/>
    <mergeCell ref="F29:G29"/>
    <mergeCell ref="H29:I29"/>
    <mergeCell ref="J29:K29"/>
    <mergeCell ref="L29:M29"/>
    <mergeCell ref="N29:O29"/>
    <mergeCell ref="P29:Q29"/>
    <mergeCell ref="R29:S29"/>
    <mergeCell ref="T29:U29"/>
    <mergeCell ref="V29:W29"/>
    <mergeCell ref="B28:I28"/>
    <mergeCell ref="J28:Q28"/>
    <mergeCell ref="R50:Y50"/>
    <mergeCell ref="B39:I39"/>
    <mergeCell ref="J39:Q39"/>
    <mergeCell ref="R39:Y39"/>
    <mergeCell ref="B40:C40"/>
    <mergeCell ref="D40:E40"/>
    <mergeCell ref="F40:G40"/>
    <mergeCell ref="H40:I40"/>
    <mergeCell ref="J40:K40"/>
    <mergeCell ref="L40:M40"/>
    <mergeCell ref="N40:O40"/>
    <mergeCell ref="P40:Q40"/>
    <mergeCell ref="R40:S40"/>
    <mergeCell ref="T40:U40"/>
    <mergeCell ref="V40:W40"/>
    <mergeCell ref="X40:Y40"/>
    <mergeCell ref="X51:Y51"/>
    <mergeCell ref="B51:C51"/>
    <mergeCell ref="D51:E51"/>
    <mergeCell ref="F51:G51"/>
    <mergeCell ref="H51:I51"/>
    <mergeCell ref="J51:K51"/>
    <mergeCell ref="L51:M51"/>
    <mergeCell ref="N51:O51"/>
    <mergeCell ref="P51:Q51"/>
    <mergeCell ref="R51:S51"/>
    <mergeCell ref="T51:U51"/>
    <mergeCell ref="V51:W51"/>
    <mergeCell ref="B50:I50"/>
    <mergeCell ref="J50:Q50"/>
  </mergeCells>
  <phoneticPr fontId="4"/>
  <pageMargins left="0.59055118110236227" right="0.59055118110236227" top="0.98425196850393704" bottom="0.98425196850393704" header="0.51181102362204722" footer="0.51181102362204722"/>
  <pageSetup paperSize="9" scale="52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3-5-1</vt:lpstr>
      <vt:lpstr>3-5-2</vt:lpstr>
      <vt:lpstr>3-5-3</vt:lpstr>
      <vt:lpstr>'3-5-1'!Print_Area</vt:lpstr>
      <vt:lpstr>'3-5-2'!Print_Area</vt:lpstr>
      <vt:lpstr>'3-5-3'!Print_Area</vt:lpstr>
      <vt:lpstr>'3-5-1'!Print_Titles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okazaki</cp:lastModifiedBy>
  <cp:lastPrinted>2020-09-27T09:51:16Z</cp:lastPrinted>
  <dcterms:created xsi:type="dcterms:W3CDTF">2020-09-23T10:53:53Z</dcterms:created>
  <dcterms:modified xsi:type="dcterms:W3CDTF">2025-06-19T04:13:44Z</dcterms:modified>
</cp:coreProperties>
</file>