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\\FSV\contents\chipla\02_入札プロジェクト\02入札案件\02落札案件\国土交通省\令和６年度建設業構造実態調査業務\09_報告書作成\★e-stat用 集計表\令和６年度建設業構造実態調査e-stat用データ\"/>
    </mc:Choice>
  </mc:AlternateContent>
  <xr:revisionPtr revIDLastSave="0" documentId="13_ncr:1_{7F52E608-44C0-4F23-81AE-666DCE9256F8}" xr6:coauthVersionLast="47" xr6:coauthVersionMax="47" xr10:uidLastSave="{00000000-0000-0000-0000-000000000000}"/>
  <bookViews>
    <workbookView xWindow="780" yWindow="0" windowWidth="15330" windowHeight="15135" tabRatio="886" xr2:uid="{00000000-000D-0000-FFFF-FFFF00000000}"/>
  </bookViews>
  <sheets>
    <sheet name="4-1-1" sheetId="1" r:id="rId1"/>
    <sheet name="4-1-2" sheetId="2" r:id="rId2"/>
    <sheet name="4-1-3" sheetId="3" r:id="rId3"/>
    <sheet name="4-1-4" sheetId="4" r:id="rId4"/>
    <sheet name="4-1-5" sheetId="5" r:id="rId5"/>
    <sheet name="4-1-6" sheetId="6" r:id="rId6"/>
    <sheet name="4-1-7" sheetId="7" r:id="rId7"/>
    <sheet name="4-1-8" sheetId="8" r:id="rId8"/>
    <sheet name="4-1-9" sheetId="9" r:id="rId9"/>
    <sheet name="4-1-10" sheetId="10" r:id="rId10"/>
  </sheets>
  <externalReferences>
    <externalReference r:id="rId11"/>
    <externalReference r:id="rId12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xlnm._FilterDatabase" localSheetId="0" hidden="1">'4-1-1'!$A$6:$Y$191</definedName>
    <definedName name="_xlnm._FilterDatabase" localSheetId="2" hidden="1">'4-1-3'!$A$6:$Y$191</definedName>
    <definedName name="_xlnm._FilterDatabase" localSheetId="4" hidden="1">'4-1-5'!$A$6:$Y$191</definedName>
    <definedName name="_xlnm._FilterDatabase" localSheetId="6" hidden="1">'4-1-7'!$A$6:$Y$191</definedName>
    <definedName name="_xlnm._FilterDatabase" localSheetId="8" hidden="1">'4-1-9'!$A$6:$Y$191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'4-1-1'!$A$1:$W$192</definedName>
    <definedName name="_xlnm.Print_Area" localSheetId="9">'4-1-10'!$A$1:$V$102</definedName>
    <definedName name="_xlnm.Print_Area" localSheetId="1">'4-1-2'!$A$1:$V$102</definedName>
    <definedName name="_xlnm.Print_Area" localSheetId="2">'4-1-3'!$A$1:$W$192</definedName>
    <definedName name="_xlnm.Print_Area" localSheetId="3">'4-1-4'!$A$1:$V$102</definedName>
    <definedName name="_xlnm.Print_Area" localSheetId="4">'4-1-5'!$A$1:$W$192</definedName>
    <definedName name="_xlnm.Print_Area" localSheetId="5">'4-1-6'!$A$1:$V$102</definedName>
    <definedName name="_xlnm.Print_Area" localSheetId="6">'4-1-7'!$A$1:$W$192</definedName>
    <definedName name="_xlnm.Print_Area" localSheetId="8">'4-1-9'!$A$1:$W$192</definedName>
    <definedName name="_xlnm.Print_Titles" localSheetId="0">'4-1-1'!$1:$5</definedName>
    <definedName name="_xlnm.Print_Titles" localSheetId="2">'4-1-3'!$1:$5</definedName>
    <definedName name="_xlnm.Print_Titles" localSheetId="4">'4-1-5'!$1:$5</definedName>
    <definedName name="_xlnm.Print_Titles" localSheetId="6">'4-1-7'!$1:$5</definedName>
    <definedName name="_xlnm.Print_Titles" localSheetId="8">'4-1-9'!$1:$5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54" i="10" l="1"/>
  <c r="T54" i="10"/>
  <c r="R54" i="10"/>
  <c r="P54" i="10"/>
  <c r="N54" i="10"/>
  <c r="L54" i="10"/>
  <c r="J54" i="10"/>
  <c r="H54" i="10"/>
  <c r="F54" i="10"/>
  <c r="D54" i="10"/>
  <c r="V53" i="10"/>
  <c r="T53" i="10"/>
  <c r="R53" i="10"/>
  <c r="P53" i="10"/>
  <c r="N53" i="10"/>
  <c r="L53" i="10"/>
  <c r="J53" i="10"/>
  <c r="H53" i="10"/>
  <c r="F53" i="10"/>
  <c r="D53" i="10"/>
  <c r="V52" i="10"/>
  <c r="T52" i="10"/>
  <c r="R52" i="10"/>
  <c r="P52" i="10"/>
  <c r="N52" i="10"/>
  <c r="L52" i="10"/>
  <c r="J52" i="10"/>
  <c r="H52" i="10"/>
  <c r="F52" i="10"/>
  <c r="D52" i="10"/>
  <c r="V51" i="10"/>
  <c r="T51" i="10"/>
  <c r="R51" i="10"/>
  <c r="P51" i="10"/>
  <c r="N51" i="10"/>
  <c r="L51" i="10"/>
  <c r="J51" i="10"/>
  <c r="H51" i="10"/>
  <c r="F51" i="10"/>
  <c r="D51" i="10"/>
  <c r="V44" i="10"/>
  <c r="T44" i="10"/>
  <c r="R44" i="10"/>
  <c r="P44" i="10"/>
  <c r="N44" i="10"/>
  <c r="L44" i="10"/>
  <c r="J44" i="10"/>
  <c r="H44" i="10"/>
  <c r="F44" i="10"/>
  <c r="D44" i="10"/>
  <c r="V43" i="10"/>
  <c r="T43" i="10"/>
  <c r="R43" i="10"/>
  <c r="P43" i="10"/>
  <c r="N43" i="10"/>
  <c r="L43" i="10"/>
  <c r="J43" i="10"/>
  <c r="H43" i="10"/>
  <c r="F43" i="10"/>
  <c r="D43" i="10"/>
  <c r="V42" i="10"/>
  <c r="T42" i="10"/>
  <c r="R42" i="10"/>
  <c r="P42" i="10"/>
  <c r="N42" i="10"/>
  <c r="L42" i="10"/>
  <c r="J42" i="10"/>
  <c r="H42" i="10"/>
  <c r="F42" i="10"/>
  <c r="D42" i="10"/>
  <c r="V41" i="10"/>
  <c r="T41" i="10"/>
  <c r="R41" i="10"/>
  <c r="P41" i="10"/>
  <c r="N41" i="10"/>
  <c r="L41" i="10"/>
  <c r="J41" i="10"/>
  <c r="H41" i="10"/>
  <c r="F41" i="10"/>
  <c r="D41" i="10"/>
  <c r="V34" i="10"/>
  <c r="T34" i="10"/>
  <c r="R34" i="10"/>
  <c r="P34" i="10"/>
  <c r="N34" i="10"/>
  <c r="L34" i="10"/>
  <c r="J34" i="10"/>
  <c r="H34" i="10"/>
  <c r="F34" i="10"/>
  <c r="D34" i="10"/>
  <c r="V33" i="10"/>
  <c r="T33" i="10"/>
  <c r="R33" i="10"/>
  <c r="P33" i="10"/>
  <c r="N33" i="10"/>
  <c r="L33" i="10"/>
  <c r="J33" i="10"/>
  <c r="H33" i="10"/>
  <c r="F33" i="10"/>
  <c r="D33" i="10"/>
  <c r="V32" i="10"/>
  <c r="T32" i="10"/>
  <c r="R32" i="10"/>
  <c r="P32" i="10"/>
  <c r="N32" i="10"/>
  <c r="L32" i="10"/>
  <c r="J32" i="10"/>
  <c r="H32" i="10"/>
  <c r="F32" i="10"/>
  <c r="D32" i="10"/>
  <c r="V31" i="10"/>
  <c r="T31" i="10"/>
  <c r="R31" i="10"/>
  <c r="P31" i="10"/>
  <c r="N31" i="10"/>
  <c r="L31" i="10"/>
  <c r="J31" i="10"/>
  <c r="H31" i="10"/>
  <c r="F31" i="10"/>
  <c r="D31" i="10"/>
  <c r="V24" i="10"/>
  <c r="T24" i="10"/>
  <c r="R24" i="10"/>
  <c r="P24" i="10"/>
  <c r="N24" i="10"/>
  <c r="L24" i="10"/>
  <c r="J24" i="10"/>
  <c r="H24" i="10"/>
  <c r="F24" i="10"/>
  <c r="D24" i="10"/>
  <c r="V23" i="10"/>
  <c r="T23" i="10"/>
  <c r="R23" i="10"/>
  <c r="P23" i="10"/>
  <c r="N23" i="10"/>
  <c r="L23" i="10"/>
  <c r="J23" i="10"/>
  <c r="H23" i="10"/>
  <c r="F23" i="10"/>
  <c r="D23" i="10"/>
  <c r="V22" i="10"/>
  <c r="T22" i="10"/>
  <c r="R22" i="10"/>
  <c r="P22" i="10"/>
  <c r="N22" i="10"/>
  <c r="L22" i="10"/>
  <c r="J22" i="10"/>
  <c r="H22" i="10"/>
  <c r="F22" i="10"/>
  <c r="D22" i="10"/>
  <c r="V21" i="10"/>
  <c r="T21" i="10"/>
  <c r="R21" i="10"/>
  <c r="P21" i="10"/>
  <c r="N21" i="10"/>
  <c r="L21" i="10"/>
  <c r="J21" i="10"/>
  <c r="H21" i="10"/>
  <c r="F21" i="10"/>
  <c r="D21" i="10"/>
  <c r="V14" i="10"/>
  <c r="T14" i="10"/>
  <c r="R14" i="10"/>
  <c r="P14" i="10"/>
  <c r="N14" i="10"/>
  <c r="L14" i="10"/>
  <c r="J14" i="10"/>
  <c r="H14" i="10"/>
  <c r="F14" i="10"/>
  <c r="D14" i="10"/>
  <c r="V13" i="10"/>
  <c r="T13" i="10"/>
  <c r="R13" i="10"/>
  <c r="P13" i="10"/>
  <c r="N13" i="10"/>
  <c r="L13" i="10"/>
  <c r="J13" i="10"/>
  <c r="H13" i="10"/>
  <c r="F13" i="10"/>
  <c r="D13" i="10"/>
  <c r="V12" i="10"/>
  <c r="T12" i="10"/>
  <c r="R12" i="10"/>
  <c r="P12" i="10"/>
  <c r="N12" i="10"/>
  <c r="L12" i="10"/>
  <c r="J12" i="10"/>
  <c r="H12" i="10"/>
  <c r="F12" i="10"/>
  <c r="D12" i="10"/>
  <c r="V11" i="10"/>
  <c r="T11" i="10"/>
  <c r="R11" i="10"/>
  <c r="P11" i="10"/>
  <c r="N11" i="10"/>
  <c r="L11" i="10"/>
  <c r="J11" i="10"/>
  <c r="H11" i="10"/>
  <c r="F11" i="10"/>
  <c r="D11" i="10"/>
  <c r="V54" i="8"/>
  <c r="T54" i="8"/>
  <c r="R54" i="8"/>
  <c r="P54" i="8"/>
  <c r="N54" i="8"/>
  <c r="L54" i="8"/>
  <c r="J54" i="8"/>
  <c r="H54" i="8"/>
  <c r="F54" i="8"/>
  <c r="D54" i="8"/>
  <c r="V53" i="8"/>
  <c r="T53" i="8"/>
  <c r="R53" i="8"/>
  <c r="P53" i="8"/>
  <c r="N53" i="8"/>
  <c r="L53" i="8"/>
  <c r="J53" i="8"/>
  <c r="H53" i="8"/>
  <c r="F53" i="8"/>
  <c r="D53" i="8"/>
  <c r="V52" i="8"/>
  <c r="T52" i="8"/>
  <c r="R52" i="8"/>
  <c r="P52" i="8"/>
  <c r="N52" i="8"/>
  <c r="L52" i="8"/>
  <c r="J52" i="8"/>
  <c r="H52" i="8"/>
  <c r="F52" i="8"/>
  <c r="D52" i="8"/>
  <c r="V51" i="8"/>
  <c r="T51" i="8"/>
  <c r="R51" i="8"/>
  <c r="P51" i="8"/>
  <c r="N51" i="8"/>
  <c r="L51" i="8"/>
  <c r="J51" i="8"/>
  <c r="H51" i="8"/>
  <c r="F51" i="8"/>
  <c r="D51" i="8"/>
  <c r="V44" i="8"/>
  <c r="T44" i="8"/>
  <c r="R44" i="8"/>
  <c r="P44" i="8"/>
  <c r="N44" i="8"/>
  <c r="L44" i="8"/>
  <c r="J44" i="8"/>
  <c r="H44" i="8"/>
  <c r="F44" i="8"/>
  <c r="D44" i="8"/>
  <c r="V43" i="8"/>
  <c r="T43" i="8"/>
  <c r="R43" i="8"/>
  <c r="P43" i="8"/>
  <c r="N43" i="8"/>
  <c r="L43" i="8"/>
  <c r="J43" i="8"/>
  <c r="H43" i="8"/>
  <c r="F43" i="8"/>
  <c r="D43" i="8"/>
  <c r="V42" i="8"/>
  <c r="T42" i="8"/>
  <c r="R42" i="8"/>
  <c r="P42" i="8"/>
  <c r="N42" i="8"/>
  <c r="L42" i="8"/>
  <c r="J42" i="8"/>
  <c r="H42" i="8"/>
  <c r="F42" i="8"/>
  <c r="D42" i="8"/>
  <c r="V41" i="8"/>
  <c r="T41" i="8"/>
  <c r="R41" i="8"/>
  <c r="P41" i="8"/>
  <c r="N41" i="8"/>
  <c r="L41" i="8"/>
  <c r="J41" i="8"/>
  <c r="H41" i="8"/>
  <c r="F41" i="8"/>
  <c r="D41" i="8"/>
  <c r="V34" i="8"/>
  <c r="T34" i="8"/>
  <c r="R34" i="8"/>
  <c r="P34" i="8"/>
  <c r="N34" i="8"/>
  <c r="L34" i="8"/>
  <c r="J34" i="8"/>
  <c r="H34" i="8"/>
  <c r="F34" i="8"/>
  <c r="D34" i="8"/>
  <c r="V33" i="8"/>
  <c r="T33" i="8"/>
  <c r="R33" i="8"/>
  <c r="P33" i="8"/>
  <c r="N33" i="8"/>
  <c r="L33" i="8"/>
  <c r="J33" i="8"/>
  <c r="H33" i="8"/>
  <c r="F33" i="8"/>
  <c r="D33" i="8"/>
  <c r="V32" i="8"/>
  <c r="T32" i="8"/>
  <c r="R32" i="8"/>
  <c r="P32" i="8"/>
  <c r="N32" i="8"/>
  <c r="L32" i="8"/>
  <c r="J32" i="8"/>
  <c r="H32" i="8"/>
  <c r="F32" i="8"/>
  <c r="D32" i="8"/>
  <c r="V31" i="8"/>
  <c r="T31" i="8"/>
  <c r="R31" i="8"/>
  <c r="P31" i="8"/>
  <c r="N31" i="8"/>
  <c r="L31" i="8"/>
  <c r="J31" i="8"/>
  <c r="H31" i="8"/>
  <c r="F31" i="8"/>
  <c r="D31" i="8"/>
  <c r="V24" i="8"/>
  <c r="T24" i="8"/>
  <c r="R24" i="8"/>
  <c r="P24" i="8"/>
  <c r="N24" i="8"/>
  <c r="L24" i="8"/>
  <c r="J24" i="8"/>
  <c r="H24" i="8"/>
  <c r="F24" i="8"/>
  <c r="D24" i="8"/>
  <c r="V23" i="8"/>
  <c r="T23" i="8"/>
  <c r="R23" i="8"/>
  <c r="P23" i="8"/>
  <c r="N23" i="8"/>
  <c r="L23" i="8"/>
  <c r="J23" i="8"/>
  <c r="H23" i="8"/>
  <c r="F23" i="8"/>
  <c r="D23" i="8"/>
  <c r="V22" i="8"/>
  <c r="T22" i="8"/>
  <c r="R22" i="8"/>
  <c r="P22" i="8"/>
  <c r="N22" i="8"/>
  <c r="L22" i="8"/>
  <c r="J22" i="8"/>
  <c r="H22" i="8"/>
  <c r="F22" i="8"/>
  <c r="D22" i="8"/>
  <c r="V21" i="8"/>
  <c r="T21" i="8"/>
  <c r="R21" i="8"/>
  <c r="P21" i="8"/>
  <c r="N21" i="8"/>
  <c r="L21" i="8"/>
  <c r="J21" i="8"/>
  <c r="H21" i="8"/>
  <c r="F21" i="8"/>
  <c r="D21" i="8"/>
  <c r="V14" i="8"/>
  <c r="T14" i="8"/>
  <c r="R14" i="8"/>
  <c r="P14" i="8"/>
  <c r="N14" i="8"/>
  <c r="L14" i="8"/>
  <c r="J14" i="8"/>
  <c r="H14" i="8"/>
  <c r="F14" i="8"/>
  <c r="D14" i="8"/>
  <c r="V13" i="8"/>
  <c r="T13" i="8"/>
  <c r="R13" i="8"/>
  <c r="P13" i="8"/>
  <c r="N13" i="8"/>
  <c r="L13" i="8"/>
  <c r="J13" i="8"/>
  <c r="H13" i="8"/>
  <c r="F13" i="8"/>
  <c r="D13" i="8"/>
  <c r="V12" i="8"/>
  <c r="T12" i="8"/>
  <c r="R12" i="8"/>
  <c r="P12" i="8"/>
  <c r="N12" i="8"/>
  <c r="L12" i="8"/>
  <c r="J12" i="8"/>
  <c r="H12" i="8"/>
  <c r="F12" i="8"/>
  <c r="D12" i="8"/>
  <c r="V11" i="8"/>
  <c r="T11" i="8"/>
  <c r="R11" i="8"/>
  <c r="P11" i="8"/>
  <c r="N11" i="8"/>
  <c r="L11" i="8"/>
  <c r="J11" i="8"/>
  <c r="H11" i="8"/>
  <c r="F11" i="8"/>
  <c r="D11" i="8"/>
  <c r="V54" i="6"/>
  <c r="T54" i="6"/>
  <c r="R54" i="6"/>
  <c r="P54" i="6"/>
  <c r="N54" i="6"/>
  <c r="L54" i="6"/>
  <c r="J54" i="6"/>
  <c r="H54" i="6"/>
  <c r="F54" i="6"/>
  <c r="D54" i="6"/>
  <c r="V53" i="6"/>
  <c r="T53" i="6"/>
  <c r="R53" i="6"/>
  <c r="P53" i="6"/>
  <c r="N53" i="6"/>
  <c r="L53" i="6"/>
  <c r="J53" i="6"/>
  <c r="H53" i="6"/>
  <c r="F53" i="6"/>
  <c r="D53" i="6"/>
  <c r="V52" i="6"/>
  <c r="T52" i="6"/>
  <c r="R52" i="6"/>
  <c r="P52" i="6"/>
  <c r="N52" i="6"/>
  <c r="L52" i="6"/>
  <c r="J52" i="6"/>
  <c r="H52" i="6"/>
  <c r="F52" i="6"/>
  <c r="D52" i="6"/>
  <c r="V51" i="6"/>
  <c r="T51" i="6"/>
  <c r="R51" i="6"/>
  <c r="P51" i="6"/>
  <c r="N51" i="6"/>
  <c r="L51" i="6"/>
  <c r="J51" i="6"/>
  <c r="H51" i="6"/>
  <c r="F51" i="6"/>
  <c r="D51" i="6"/>
  <c r="V44" i="6"/>
  <c r="T44" i="6"/>
  <c r="R44" i="6"/>
  <c r="P44" i="6"/>
  <c r="N44" i="6"/>
  <c r="L44" i="6"/>
  <c r="J44" i="6"/>
  <c r="H44" i="6"/>
  <c r="F44" i="6"/>
  <c r="D44" i="6"/>
  <c r="V43" i="6"/>
  <c r="T43" i="6"/>
  <c r="R43" i="6"/>
  <c r="P43" i="6"/>
  <c r="N43" i="6"/>
  <c r="L43" i="6"/>
  <c r="J43" i="6"/>
  <c r="H43" i="6"/>
  <c r="F43" i="6"/>
  <c r="D43" i="6"/>
  <c r="V42" i="6"/>
  <c r="T42" i="6"/>
  <c r="R42" i="6"/>
  <c r="P42" i="6"/>
  <c r="N42" i="6"/>
  <c r="L42" i="6"/>
  <c r="J42" i="6"/>
  <c r="H42" i="6"/>
  <c r="F42" i="6"/>
  <c r="D42" i="6"/>
  <c r="V41" i="6"/>
  <c r="T41" i="6"/>
  <c r="R41" i="6"/>
  <c r="P41" i="6"/>
  <c r="N41" i="6"/>
  <c r="L41" i="6"/>
  <c r="J41" i="6"/>
  <c r="H41" i="6"/>
  <c r="F41" i="6"/>
  <c r="D41" i="6"/>
  <c r="V34" i="6"/>
  <c r="T34" i="6"/>
  <c r="R34" i="6"/>
  <c r="P34" i="6"/>
  <c r="N34" i="6"/>
  <c r="L34" i="6"/>
  <c r="J34" i="6"/>
  <c r="H34" i="6"/>
  <c r="F34" i="6"/>
  <c r="D34" i="6"/>
  <c r="V33" i="6"/>
  <c r="T33" i="6"/>
  <c r="R33" i="6"/>
  <c r="P33" i="6"/>
  <c r="N33" i="6"/>
  <c r="L33" i="6"/>
  <c r="J33" i="6"/>
  <c r="H33" i="6"/>
  <c r="F33" i="6"/>
  <c r="D33" i="6"/>
  <c r="V32" i="6"/>
  <c r="T32" i="6"/>
  <c r="R32" i="6"/>
  <c r="P32" i="6"/>
  <c r="N32" i="6"/>
  <c r="L32" i="6"/>
  <c r="J32" i="6"/>
  <c r="H32" i="6"/>
  <c r="F32" i="6"/>
  <c r="D32" i="6"/>
  <c r="V31" i="6"/>
  <c r="T31" i="6"/>
  <c r="R31" i="6"/>
  <c r="P31" i="6"/>
  <c r="N31" i="6"/>
  <c r="L31" i="6"/>
  <c r="J31" i="6"/>
  <c r="H31" i="6"/>
  <c r="F31" i="6"/>
  <c r="D31" i="6"/>
  <c r="V24" i="6"/>
  <c r="T24" i="6"/>
  <c r="R24" i="6"/>
  <c r="P24" i="6"/>
  <c r="N24" i="6"/>
  <c r="L24" i="6"/>
  <c r="J24" i="6"/>
  <c r="H24" i="6"/>
  <c r="F24" i="6"/>
  <c r="D24" i="6"/>
  <c r="V23" i="6"/>
  <c r="T23" i="6"/>
  <c r="R23" i="6"/>
  <c r="P23" i="6"/>
  <c r="N23" i="6"/>
  <c r="L23" i="6"/>
  <c r="J23" i="6"/>
  <c r="H23" i="6"/>
  <c r="F23" i="6"/>
  <c r="D23" i="6"/>
  <c r="V22" i="6"/>
  <c r="T22" i="6"/>
  <c r="R22" i="6"/>
  <c r="P22" i="6"/>
  <c r="N22" i="6"/>
  <c r="L22" i="6"/>
  <c r="J22" i="6"/>
  <c r="H22" i="6"/>
  <c r="F22" i="6"/>
  <c r="D22" i="6"/>
  <c r="V21" i="6"/>
  <c r="T21" i="6"/>
  <c r="R21" i="6"/>
  <c r="P21" i="6"/>
  <c r="N21" i="6"/>
  <c r="L21" i="6"/>
  <c r="J21" i="6"/>
  <c r="H21" i="6"/>
  <c r="F21" i="6"/>
  <c r="D21" i="6"/>
  <c r="V14" i="6"/>
  <c r="T14" i="6"/>
  <c r="R14" i="6"/>
  <c r="P14" i="6"/>
  <c r="N14" i="6"/>
  <c r="L14" i="6"/>
  <c r="J14" i="6"/>
  <c r="H14" i="6"/>
  <c r="F14" i="6"/>
  <c r="D14" i="6"/>
  <c r="V13" i="6"/>
  <c r="T13" i="6"/>
  <c r="R13" i="6"/>
  <c r="P13" i="6"/>
  <c r="N13" i="6"/>
  <c r="L13" i="6"/>
  <c r="J13" i="6"/>
  <c r="H13" i="6"/>
  <c r="F13" i="6"/>
  <c r="D13" i="6"/>
  <c r="V12" i="6"/>
  <c r="T12" i="6"/>
  <c r="R12" i="6"/>
  <c r="P12" i="6"/>
  <c r="N12" i="6"/>
  <c r="L12" i="6"/>
  <c r="J12" i="6"/>
  <c r="H12" i="6"/>
  <c r="F12" i="6"/>
  <c r="D12" i="6"/>
  <c r="V11" i="6"/>
  <c r="T11" i="6"/>
  <c r="R11" i="6"/>
  <c r="P11" i="6"/>
  <c r="N11" i="6"/>
  <c r="L11" i="6"/>
  <c r="J11" i="6"/>
  <c r="H11" i="6"/>
  <c r="F11" i="6"/>
  <c r="D11" i="6"/>
  <c r="V54" i="4"/>
  <c r="T54" i="4"/>
  <c r="R54" i="4"/>
  <c r="P54" i="4"/>
  <c r="N54" i="4"/>
  <c r="L54" i="4"/>
  <c r="J54" i="4"/>
  <c r="H54" i="4"/>
  <c r="F54" i="4"/>
  <c r="D54" i="4"/>
  <c r="V53" i="4"/>
  <c r="T53" i="4"/>
  <c r="R53" i="4"/>
  <c r="P53" i="4"/>
  <c r="N53" i="4"/>
  <c r="L53" i="4"/>
  <c r="J53" i="4"/>
  <c r="H53" i="4"/>
  <c r="F53" i="4"/>
  <c r="D53" i="4"/>
  <c r="V52" i="4"/>
  <c r="T52" i="4"/>
  <c r="R52" i="4"/>
  <c r="P52" i="4"/>
  <c r="N52" i="4"/>
  <c r="L52" i="4"/>
  <c r="J52" i="4"/>
  <c r="H52" i="4"/>
  <c r="F52" i="4"/>
  <c r="D52" i="4"/>
  <c r="V51" i="4"/>
  <c r="T51" i="4"/>
  <c r="R51" i="4"/>
  <c r="P51" i="4"/>
  <c r="N51" i="4"/>
  <c r="L51" i="4"/>
  <c r="J51" i="4"/>
  <c r="H51" i="4"/>
  <c r="F51" i="4"/>
  <c r="D51" i="4"/>
  <c r="V44" i="4"/>
  <c r="T44" i="4"/>
  <c r="R44" i="4"/>
  <c r="P44" i="4"/>
  <c r="N44" i="4"/>
  <c r="L44" i="4"/>
  <c r="J44" i="4"/>
  <c r="H44" i="4"/>
  <c r="F44" i="4"/>
  <c r="D44" i="4"/>
  <c r="V43" i="4"/>
  <c r="T43" i="4"/>
  <c r="R43" i="4"/>
  <c r="P43" i="4"/>
  <c r="N43" i="4"/>
  <c r="L43" i="4"/>
  <c r="J43" i="4"/>
  <c r="H43" i="4"/>
  <c r="F43" i="4"/>
  <c r="D43" i="4"/>
  <c r="V42" i="4"/>
  <c r="T42" i="4"/>
  <c r="R42" i="4"/>
  <c r="P42" i="4"/>
  <c r="N42" i="4"/>
  <c r="L42" i="4"/>
  <c r="J42" i="4"/>
  <c r="H42" i="4"/>
  <c r="F42" i="4"/>
  <c r="D42" i="4"/>
  <c r="V41" i="4"/>
  <c r="T41" i="4"/>
  <c r="R41" i="4"/>
  <c r="P41" i="4"/>
  <c r="N41" i="4"/>
  <c r="L41" i="4"/>
  <c r="J41" i="4"/>
  <c r="H41" i="4"/>
  <c r="F41" i="4"/>
  <c r="D41" i="4"/>
  <c r="V34" i="4"/>
  <c r="T34" i="4"/>
  <c r="R34" i="4"/>
  <c r="P34" i="4"/>
  <c r="N34" i="4"/>
  <c r="L34" i="4"/>
  <c r="J34" i="4"/>
  <c r="H34" i="4"/>
  <c r="F34" i="4"/>
  <c r="D34" i="4"/>
  <c r="V33" i="4"/>
  <c r="T33" i="4"/>
  <c r="R33" i="4"/>
  <c r="P33" i="4"/>
  <c r="N33" i="4"/>
  <c r="L33" i="4"/>
  <c r="J33" i="4"/>
  <c r="H33" i="4"/>
  <c r="F33" i="4"/>
  <c r="D33" i="4"/>
  <c r="V32" i="4"/>
  <c r="T32" i="4"/>
  <c r="R32" i="4"/>
  <c r="P32" i="4"/>
  <c r="N32" i="4"/>
  <c r="L32" i="4"/>
  <c r="J32" i="4"/>
  <c r="H32" i="4"/>
  <c r="F32" i="4"/>
  <c r="D32" i="4"/>
  <c r="V31" i="4"/>
  <c r="T31" i="4"/>
  <c r="R31" i="4"/>
  <c r="P31" i="4"/>
  <c r="N31" i="4"/>
  <c r="L31" i="4"/>
  <c r="J31" i="4"/>
  <c r="H31" i="4"/>
  <c r="F31" i="4"/>
  <c r="D31" i="4"/>
  <c r="V24" i="4"/>
  <c r="T24" i="4"/>
  <c r="R24" i="4"/>
  <c r="P24" i="4"/>
  <c r="N24" i="4"/>
  <c r="L24" i="4"/>
  <c r="J24" i="4"/>
  <c r="H24" i="4"/>
  <c r="F24" i="4"/>
  <c r="D24" i="4"/>
  <c r="V23" i="4"/>
  <c r="T23" i="4"/>
  <c r="R23" i="4"/>
  <c r="P23" i="4"/>
  <c r="N23" i="4"/>
  <c r="L23" i="4"/>
  <c r="J23" i="4"/>
  <c r="H23" i="4"/>
  <c r="F23" i="4"/>
  <c r="D23" i="4"/>
  <c r="V22" i="4"/>
  <c r="T22" i="4"/>
  <c r="R22" i="4"/>
  <c r="P22" i="4"/>
  <c r="N22" i="4"/>
  <c r="L22" i="4"/>
  <c r="J22" i="4"/>
  <c r="H22" i="4"/>
  <c r="F22" i="4"/>
  <c r="D22" i="4"/>
  <c r="V21" i="4"/>
  <c r="T21" i="4"/>
  <c r="R21" i="4"/>
  <c r="P21" i="4"/>
  <c r="N21" i="4"/>
  <c r="L21" i="4"/>
  <c r="J21" i="4"/>
  <c r="H21" i="4"/>
  <c r="F21" i="4"/>
  <c r="D21" i="4"/>
  <c r="V14" i="4"/>
  <c r="T14" i="4"/>
  <c r="R14" i="4"/>
  <c r="P14" i="4"/>
  <c r="N14" i="4"/>
  <c r="L14" i="4"/>
  <c r="J14" i="4"/>
  <c r="H14" i="4"/>
  <c r="F14" i="4"/>
  <c r="D14" i="4"/>
  <c r="V13" i="4"/>
  <c r="T13" i="4"/>
  <c r="R13" i="4"/>
  <c r="P13" i="4"/>
  <c r="N13" i="4"/>
  <c r="L13" i="4"/>
  <c r="J13" i="4"/>
  <c r="H13" i="4"/>
  <c r="F13" i="4"/>
  <c r="D13" i="4"/>
  <c r="V12" i="4"/>
  <c r="T12" i="4"/>
  <c r="R12" i="4"/>
  <c r="P12" i="4"/>
  <c r="N12" i="4"/>
  <c r="L12" i="4"/>
  <c r="J12" i="4"/>
  <c r="H12" i="4"/>
  <c r="F12" i="4"/>
  <c r="D12" i="4"/>
  <c r="V11" i="4"/>
  <c r="T11" i="4"/>
  <c r="R11" i="4"/>
  <c r="P11" i="4"/>
  <c r="N11" i="4"/>
  <c r="L11" i="4"/>
  <c r="J11" i="4"/>
  <c r="H11" i="4"/>
  <c r="F11" i="4"/>
  <c r="D11" i="4"/>
  <c r="V54" i="2"/>
  <c r="T54" i="2"/>
  <c r="R54" i="2"/>
  <c r="P54" i="2"/>
  <c r="N54" i="2"/>
  <c r="L54" i="2"/>
  <c r="J54" i="2"/>
  <c r="H54" i="2"/>
  <c r="F54" i="2"/>
  <c r="D54" i="2"/>
  <c r="V53" i="2"/>
  <c r="T53" i="2"/>
  <c r="R53" i="2"/>
  <c r="P53" i="2"/>
  <c r="N53" i="2"/>
  <c r="L53" i="2"/>
  <c r="J53" i="2"/>
  <c r="H53" i="2"/>
  <c r="F53" i="2"/>
  <c r="D53" i="2"/>
  <c r="V52" i="2"/>
  <c r="T52" i="2"/>
  <c r="R52" i="2"/>
  <c r="P52" i="2"/>
  <c r="N52" i="2"/>
  <c r="L52" i="2"/>
  <c r="J52" i="2"/>
  <c r="H52" i="2"/>
  <c r="F52" i="2"/>
  <c r="D52" i="2"/>
  <c r="V51" i="2"/>
  <c r="T51" i="2"/>
  <c r="R51" i="2"/>
  <c r="P51" i="2"/>
  <c r="N51" i="2"/>
  <c r="L51" i="2"/>
  <c r="J51" i="2"/>
  <c r="H51" i="2"/>
  <c r="F51" i="2"/>
  <c r="D51" i="2"/>
  <c r="V44" i="2"/>
  <c r="T44" i="2"/>
  <c r="R44" i="2"/>
  <c r="P44" i="2"/>
  <c r="N44" i="2"/>
  <c r="L44" i="2"/>
  <c r="J44" i="2"/>
  <c r="H44" i="2"/>
  <c r="F44" i="2"/>
  <c r="D44" i="2"/>
  <c r="V43" i="2"/>
  <c r="T43" i="2"/>
  <c r="R43" i="2"/>
  <c r="P43" i="2"/>
  <c r="N43" i="2"/>
  <c r="L43" i="2"/>
  <c r="J43" i="2"/>
  <c r="H43" i="2"/>
  <c r="F43" i="2"/>
  <c r="D43" i="2"/>
  <c r="V42" i="2"/>
  <c r="T42" i="2"/>
  <c r="R42" i="2"/>
  <c r="P42" i="2"/>
  <c r="N42" i="2"/>
  <c r="L42" i="2"/>
  <c r="J42" i="2"/>
  <c r="H42" i="2"/>
  <c r="F42" i="2"/>
  <c r="D42" i="2"/>
  <c r="V41" i="2"/>
  <c r="T41" i="2"/>
  <c r="R41" i="2"/>
  <c r="P41" i="2"/>
  <c r="N41" i="2"/>
  <c r="L41" i="2"/>
  <c r="J41" i="2"/>
  <c r="H41" i="2"/>
  <c r="F41" i="2"/>
  <c r="D41" i="2"/>
  <c r="V34" i="2"/>
  <c r="T34" i="2"/>
  <c r="R34" i="2"/>
  <c r="P34" i="2"/>
  <c r="N34" i="2"/>
  <c r="L34" i="2"/>
  <c r="J34" i="2"/>
  <c r="H34" i="2"/>
  <c r="F34" i="2"/>
  <c r="D34" i="2"/>
  <c r="V33" i="2"/>
  <c r="T33" i="2"/>
  <c r="R33" i="2"/>
  <c r="P33" i="2"/>
  <c r="N33" i="2"/>
  <c r="L33" i="2"/>
  <c r="J33" i="2"/>
  <c r="H33" i="2"/>
  <c r="F33" i="2"/>
  <c r="D33" i="2"/>
  <c r="V32" i="2"/>
  <c r="T32" i="2"/>
  <c r="R32" i="2"/>
  <c r="P32" i="2"/>
  <c r="N32" i="2"/>
  <c r="L32" i="2"/>
  <c r="J32" i="2"/>
  <c r="H32" i="2"/>
  <c r="F32" i="2"/>
  <c r="D32" i="2"/>
  <c r="V31" i="2"/>
  <c r="T31" i="2"/>
  <c r="R31" i="2"/>
  <c r="P31" i="2"/>
  <c r="N31" i="2"/>
  <c r="L31" i="2"/>
  <c r="J31" i="2"/>
  <c r="H31" i="2"/>
  <c r="F31" i="2"/>
  <c r="D31" i="2"/>
  <c r="V24" i="2"/>
  <c r="T24" i="2"/>
  <c r="R24" i="2"/>
  <c r="P24" i="2"/>
  <c r="N24" i="2"/>
  <c r="L24" i="2"/>
  <c r="J24" i="2"/>
  <c r="H24" i="2"/>
  <c r="F24" i="2"/>
  <c r="D24" i="2"/>
  <c r="V23" i="2"/>
  <c r="T23" i="2"/>
  <c r="R23" i="2"/>
  <c r="P23" i="2"/>
  <c r="N23" i="2"/>
  <c r="L23" i="2"/>
  <c r="J23" i="2"/>
  <c r="H23" i="2"/>
  <c r="F23" i="2"/>
  <c r="D23" i="2"/>
  <c r="V22" i="2"/>
  <c r="T22" i="2"/>
  <c r="R22" i="2"/>
  <c r="P22" i="2"/>
  <c r="N22" i="2"/>
  <c r="L22" i="2"/>
  <c r="J22" i="2"/>
  <c r="H22" i="2"/>
  <c r="F22" i="2"/>
  <c r="D22" i="2"/>
  <c r="V21" i="2"/>
  <c r="T21" i="2"/>
  <c r="R21" i="2"/>
  <c r="P21" i="2"/>
  <c r="N21" i="2"/>
  <c r="L21" i="2"/>
  <c r="J21" i="2"/>
  <c r="H21" i="2"/>
  <c r="F21" i="2"/>
  <c r="D21" i="2"/>
  <c r="V14" i="2"/>
  <c r="T14" i="2"/>
  <c r="R14" i="2"/>
  <c r="P14" i="2"/>
  <c r="N14" i="2"/>
  <c r="L14" i="2"/>
  <c r="J14" i="2"/>
  <c r="H14" i="2"/>
  <c r="F14" i="2"/>
  <c r="D14" i="2"/>
  <c r="V13" i="2"/>
  <c r="T13" i="2"/>
  <c r="R13" i="2"/>
  <c r="P13" i="2"/>
  <c r="N13" i="2"/>
  <c r="L13" i="2"/>
  <c r="J13" i="2"/>
  <c r="H13" i="2"/>
  <c r="F13" i="2"/>
  <c r="D13" i="2"/>
  <c r="V12" i="2"/>
  <c r="T12" i="2"/>
  <c r="R12" i="2"/>
  <c r="P12" i="2"/>
  <c r="N12" i="2"/>
  <c r="L12" i="2"/>
  <c r="J12" i="2"/>
  <c r="H12" i="2"/>
  <c r="F12" i="2"/>
  <c r="D12" i="2"/>
  <c r="V11" i="2"/>
  <c r="T11" i="2"/>
  <c r="R11" i="2"/>
  <c r="P11" i="2"/>
  <c r="N11" i="2"/>
  <c r="L11" i="2"/>
  <c r="J11" i="2"/>
  <c r="H11" i="2"/>
  <c r="F11" i="2"/>
  <c r="D11" i="2"/>
  <c r="C6" i="2" l="1"/>
  <c r="D6" i="2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C7" i="2"/>
  <c r="D7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C8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C9" i="2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C10" i="2"/>
  <c r="D10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C6" i="4"/>
  <c r="D6" i="4"/>
  <c r="E6" i="4"/>
  <c r="F6" i="4"/>
  <c r="G6" i="4"/>
  <c r="H6" i="4"/>
  <c r="I6" i="4"/>
  <c r="J6" i="4"/>
  <c r="K6" i="4"/>
  <c r="L6" i="4"/>
  <c r="M6" i="4"/>
  <c r="N6" i="4"/>
  <c r="O6" i="4"/>
  <c r="P6" i="4"/>
  <c r="Q6" i="4"/>
  <c r="R6" i="4"/>
  <c r="S6" i="4"/>
  <c r="T6" i="4"/>
  <c r="U6" i="4"/>
  <c r="V6" i="4"/>
  <c r="C7" i="4"/>
  <c r="D7" i="4"/>
  <c r="E7" i="4"/>
  <c r="F7" i="4"/>
  <c r="G7" i="4"/>
  <c r="H7" i="4"/>
  <c r="I7" i="4"/>
  <c r="J7" i="4"/>
  <c r="K7" i="4"/>
  <c r="L7" i="4"/>
  <c r="M7" i="4"/>
  <c r="N7" i="4"/>
  <c r="O7" i="4"/>
  <c r="P7" i="4"/>
  <c r="Q7" i="4"/>
  <c r="R7" i="4"/>
  <c r="S7" i="4"/>
  <c r="T7" i="4"/>
  <c r="U7" i="4"/>
  <c r="V7" i="4"/>
  <c r="C8" i="4"/>
  <c r="D8" i="4"/>
  <c r="E8" i="4"/>
  <c r="F8" i="4"/>
  <c r="G8" i="4"/>
  <c r="H8" i="4"/>
  <c r="I8" i="4"/>
  <c r="J8" i="4"/>
  <c r="K8" i="4"/>
  <c r="L8" i="4"/>
  <c r="M8" i="4"/>
  <c r="N8" i="4"/>
  <c r="O8" i="4"/>
  <c r="P8" i="4"/>
  <c r="Q8" i="4"/>
  <c r="R8" i="4"/>
  <c r="S8" i="4"/>
  <c r="T8" i="4"/>
  <c r="U8" i="4"/>
  <c r="V8" i="4"/>
  <c r="C9" i="4"/>
  <c r="D9" i="4"/>
  <c r="E9" i="4"/>
  <c r="F9" i="4"/>
  <c r="G9" i="4"/>
  <c r="H9" i="4"/>
  <c r="I9" i="4"/>
  <c r="J9" i="4"/>
  <c r="K9" i="4"/>
  <c r="L9" i="4"/>
  <c r="M9" i="4"/>
  <c r="N9" i="4"/>
  <c r="O9" i="4"/>
  <c r="P9" i="4"/>
  <c r="Q9" i="4"/>
  <c r="R9" i="4"/>
  <c r="S9" i="4"/>
  <c r="T9" i="4"/>
  <c r="U9" i="4"/>
  <c r="V9" i="4"/>
  <c r="C10" i="4"/>
  <c r="D10" i="4"/>
  <c r="E10" i="4"/>
  <c r="F10" i="4"/>
  <c r="G10" i="4"/>
  <c r="H10" i="4"/>
  <c r="I10" i="4"/>
  <c r="J10" i="4"/>
  <c r="K10" i="4"/>
  <c r="L10" i="4"/>
  <c r="M10" i="4"/>
  <c r="N10" i="4"/>
  <c r="O10" i="4"/>
  <c r="P10" i="4"/>
  <c r="Q10" i="4"/>
  <c r="R10" i="4"/>
  <c r="S10" i="4"/>
  <c r="T10" i="4"/>
  <c r="U10" i="4"/>
  <c r="V10" i="4"/>
  <c r="K67" i="10"/>
  <c r="N67" i="10"/>
  <c r="Q67" i="10"/>
  <c r="K68" i="10"/>
  <c r="N68" i="10"/>
  <c r="Q68" i="10"/>
  <c r="K69" i="10"/>
  <c r="N69" i="10"/>
  <c r="Q69" i="10"/>
  <c r="K70" i="10"/>
  <c r="Q70" i="10"/>
  <c r="K72" i="10"/>
  <c r="N72" i="10"/>
  <c r="Q72" i="10"/>
  <c r="K73" i="10"/>
  <c r="N73" i="10"/>
  <c r="Q73" i="10"/>
  <c r="K74" i="10"/>
  <c r="N74" i="10"/>
  <c r="Q74" i="10"/>
  <c r="K75" i="10"/>
  <c r="N75" i="10"/>
  <c r="Q75" i="10"/>
  <c r="K77" i="10"/>
  <c r="N77" i="10"/>
  <c r="Q77" i="10"/>
  <c r="K78" i="10"/>
  <c r="N78" i="10"/>
  <c r="Q78" i="10"/>
  <c r="K79" i="10"/>
  <c r="N79" i="10"/>
  <c r="Q79" i="10"/>
  <c r="K80" i="10"/>
  <c r="N80" i="10"/>
  <c r="Q80" i="10"/>
  <c r="K82" i="10"/>
  <c r="N82" i="10"/>
  <c r="Q82" i="10"/>
  <c r="K83" i="10"/>
  <c r="N83" i="10"/>
  <c r="Q83" i="10"/>
  <c r="K84" i="10"/>
  <c r="N84" i="10"/>
  <c r="Q84" i="10"/>
  <c r="K85" i="10"/>
  <c r="N85" i="10"/>
  <c r="Q85" i="10"/>
  <c r="K87" i="10"/>
  <c r="N87" i="10"/>
  <c r="Q87" i="10"/>
  <c r="K88" i="10"/>
  <c r="N88" i="10"/>
  <c r="Q88" i="10"/>
  <c r="K89" i="10"/>
  <c r="N89" i="10"/>
  <c r="Q89" i="10"/>
  <c r="K90" i="10"/>
  <c r="N90" i="10"/>
  <c r="Q90" i="10"/>
  <c r="K92" i="10"/>
  <c r="N92" i="10"/>
  <c r="Q92" i="10"/>
  <c r="K93" i="10"/>
  <c r="N93" i="10"/>
  <c r="Q93" i="10"/>
  <c r="K94" i="10"/>
  <c r="N94" i="10"/>
  <c r="Q94" i="10"/>
  <c r="K95" i="10"/>
  <c r="N95" i="10"/>
  <c r="Q95" i="10"/>
  <c r="K97" i="10"/>
  <c r="N97" i="10"/>
  <c r="Q97" i="10"/>
  <c r="K98" i="10"/>
  <c r="N98" i="10"/>
  <c r="Q98" i="10"/>
  <c r="K99" i="10"/>
  <c r="N99" i="10"/>
  <c r="Q99" i="10"/>
  <c r="K100" i="10"/>
  <c r="N100" i="10"/>
  <c r="Q100" i="10"/>
  <c r="K67" i="8"/>
  <c r="N67" i="8"/>
  <c r="Q67" i="8"/>
  <c r="K68" i="8"/>
  <c r="N68" i="8"/>
  <c r="Q68" i="8"/>
  <c r="K69" i="8"/>
  <c r="N69" i="8"/>
  <c r="Q69" i="8"/>
  <c r="K70" i="8"/>
  <c r="N70" i="8"/>
  <c r="Q70" i="8"/>
  <c r="K72" i="8"/>
  <c r="N72" i="8"/>
  <c r="Q72" i="8"/>
  <c r="K73" i="8"/>
  <c r="N73" i="8"/>
  <c r="Q73" i="8"/>
  <c r="K74" i="8"/>
  <c r="N74" i="8"/>
  <c r="Q74" i="8"/>
  <c r="K75" i="8"/>
  <c r="N75" i="8"/>
  <c r="Q75" i="8"/>
  <c r="K77" i="8"/>
  <c r="N77" i="8"/>
  <c r="Q77" i="8"/>
  <c r="K78" i="8"/>
  <c r="N78" i="8"/>
  <c r="Q78" i="8"/>
  <c r="K79" i="8"/>
  <c r="N79" i="8"/>
  <c r="Q79" i="8"/>
  <c r="K80" i="8"/>
  <c r="N80" i="8"/>
  <c r="Q80" i="8"/>
  <c r="K82" i="8"/>
  <c r="N82" i="8"/>
  <c r="Q82" i="8"/>
  <c r="K83" i="8"/>
  <c r="N83" i="8"/>
  <c r="Q83" i="8"/>
  <c r="K84" i="8"/>
  <c r="N84" i="8"/>
  <c r="Q84" i="8"/>
  <c r="K85" i="8"/>
  <c r="N85" i="8"/>
  <c r="Q85" i="8"/>
  <c r="K87" i="8"/>
  <c r="N87" i="8"/>
  <c r="Q87" i="8"/>
  <c r="K88" i="8"/>
  <c r="N88" i="8"/>
  <c r="Q88" i="8"/>
  <c r="K89" i="8"/>
  <c r="N89" i="8"/>
  <c r="Q89" i="8"/>
  <c r="K90" i="8"/>
  <c r="N90" i="8"/>
  <c r="Q90" i="8"/>
  <c r="K92" i="8"/>
  <c r="N92" i="8"/>
  <c r="Q92" i="8"/>
  <c r="K93" i="8"/>
  <c r="N93" i="8"/>
  <c r="Q93" i="8"/>
  <c r="K94" i="8"/>
  <c r="N94" i="8"/>
  <c r="Q94" i="8"/>
  <c r="K95" i="8"/>
  <c r="N95" i="8"/>
  <c r="Q95" i="8"/>
  <c r="K97" i="8"/>
  <c r="N97" i="8"/>
  <c r="Q97" i="8"/>
  <c r="K98" i="8"/>
  <c r="N98" i="8"/>
  <c r="Q98" i="8"/>
  <c r="K99" i="8"/>
  <c r="N99" i="8"/>
  <c r="Q99" i="8"/>
  <c r="K100" i="8"/>
  <c r="N100" i="8"/>
  <c r="Q100" i="8"/>
  <c r="K67" i="6"/>
  <c r="N67" i="6"/>
  <c r="Q67" i="6"/>
  <c r="K68" i="6"/>
  <c r="N68" i="6"/>
  <c r="Q68" i="6"/>
  <c r="K69" i="6"/>
  <c r="N69" i="6"/>
  <c r="Q69" i="6"/>
  <c r="K70" i="6"/>
  <c r="N70" i="6"/>
  <c r="Q70" i="6"/>
  <c r="K72" i="6"/>
  <c r="N72" i="6"/>
  <c r="Q72" i="6"/>
  <c r="K73" i="6"/>
  <c r="N73" i="6"/>
  <c r="Q73" i="6"/>
  <c r="K74" i="6"/>
  <c r="N74" i="6"/>
  <c r="Q74" i="6"/>
  <c r="K75" i="6"/>
  <c r="N75" i="6"/>
  <c r="Q75" i="6"/>
  <c r="K77" i="6"/>
  <c r="N77" i="6"/>
  <c r="Q77" i="6"/>
  <c r="K78" i="6"/>
  <c r="N78" i="6"/>
  <c r="Q78" i="6"/>
  <c r="K79" i="6"/>
  <c r="N79" i="6"/>
  <c r="Q79" i="6"/>
  <c r="K80" i="6"/>
  <c r="N80" i="6"/>
  <c r="Q80" i="6"/>
  <c r="K82" i="6"/>
  <c r="N82" i="6"/>
  <c r="Q82" i="6"/>
  <c r="K83" i="6"/>
  <c r="N83" i="6"/>
  <c r="Q83" i="6"/>
  <c r="K84" i="6"/>
  <c r="N84" i="6"/>
  <c r="Q84" i="6"/>
  <c r="K85" i="6"/>
  <c r="N85" i="6"/>
  <c r="Q85" i="6"/>
  <c r="K87" i="6"/>
  <c r="N87" i="6"/>
  <c r="Q87" i="6"/>
  <c r="K88" i="6"/>
  <c r="N88" i="6"/>
  <c r="Q88" i="6"/>
  <c r="K89" i="6"/>
  <c r="N89" i="6"/>
  <c r="Q89" i="6"/>
  <c r="K90" i="6"/>
  <c r="N90" i="6"/>
  <c r="Q90" i="6"/>
  <c r="K92" i="6"/>
  <c r="N92" i="6"/>
  <c r="Q92" i="6"/>
  <c r="K93" i="6"/>
  <c r="N93" i="6"/>
  <c r="Q93" i="6"/>
  <c r="K94" i="6"/>
  <c r="N94" i="6"/>
  <c r="Q94" i="6"/>
  <c r="K95" i="6"/>
  <c r="N95" i="6"/>
  <c r="Q95" i="6"/>
  <c r="K97" i="6"/>
  <c r="N97" i="6"/>
  <c r="Q97" i="6"/>
  <c r="K98" i="6"/>
  <c r="N98" i="6"/>
  <c r="Q98" i="6"/>
  <c r="K99" i="6"/>
  <c r="N99" i="6"/>
  <c r="Q99" i="6"/>
  <c r="K100" i="6"/>
  <c r="N100" i="6"/>
  <c r="Q100" i="6"/>
  <c r="K67" i="2"/>
  <c r="N67" i="2"/>
  <c r="Q67" i="2"/>
  <c r="K68" i="2"/>
  <c r="N68" i="2"/>
  <c r="Q68" i="2"/>
  <c r="K69" i="2"/>
  <c r="N69" i="2"/>
  <c r="Q69" i="2"/>
  <c r="K70" i="2"/>
  <c r="N70" i="2"/>
  <c r="Q70" i="2"/>
  <c r="K72" i="2"/>
  <c r="N72" i="2"/>
  <c r="Q72" i="2"/>
  <c r="K73" i="2"/>
  <c r="N73" i="2"/>
  <c r="Q73" i="2"/>
  <c r="K74" i="2"/>
  <c r="N74" i="2"/>
  <c r="Q74" i="2"/>
  <c r="K75" i="2"/>
  <c r="N75" i="2"/>
  <c r="Q75" i="2"/>
  <c r="K77" i="2"/>
  <c r="N77" i="2"/>
  <c r="Q77" i="2"/>
  <c r="K78" i="2"/>
  <c r="N78" i="2"/>
  <c r="Q78" i="2"/>
  <c r="K79" i="2"/>
  <c r="N79" i="2"/>
  <c r="Q79" i="2"/>
  <c r="K80" i="2"/>
  <c r="N80" i="2"/>
  <c r="Q80" i="2"/>
  <c r="K82" i="2"/>
  <c r="N82" i="2"/>
  <c r="Q82" i="2"/>
  <c r="K83" i="2"/>
  <c r="N83" i="2"/>
  <c r="Q83" i="2"/>
  <c r="K84" i="2"/>
  <c r="N84" i="2"/>
  <c r="Q84" i="2"/>
  <c r="K85" i="2"/>
  <c r="N85" i="2"/>
  <c r="Q85" i="2"/>
  <c r="K87" i="2"/>
  <c r="N87" i="2"/>
  <c r="Q87" i="2"/>
  <c r="K88" i="2"/>
  <c r="N88" i="2"/>
  <c r="Q88" i="2"/>
  <c r="K89" i="2"/>
  <c r="N89" i="2"/>
  <c r="Q89" i="2"/>
  <c r="K90" i="2"/>
  <c r="N90" i="2"/>
  <c r="Q90" i="2"/>
  <c r="K92" i="2"/>
  <c r="N92" i="2"/>
  <c r="Q92" i="2"/>
  <c r="K93" i="2"/>
  <c r="N93" i="2"/>
  <c r="Q93" i="2"/>
  <c r="K94" i="2"/>
  <c r="N94" i="2"/>
  <c r="Q94" i="2"/>
  <c r="K95" i="2"/>
  <c r="N95" i="2"/>
  <c r="Q95" i="2"/>
  <c r="K97" i="2"/>
  <c r="N97" i="2"/>
  <c r="Q97" i="2"/>
  <c r="K98" i="2"/>
  <c r="N98" i="2"/>
  <c r="Q98" i="2"/>
  <c r="K99" i="2"/>
  <c r="N99" i="2"/>
  <c r="Q99" i="2"/>
  <c r="K100" i="2"/>
  <c r="N100" i="2"/>
  <c r="Q100" i="2"/>
  <c r="K67" i="4"/>
  <c r="N67" i="4"/>
  <c r="Q67" i="4"/>
  <c r="K68" i="4"/>
  <c r="N68" i="4"/>
  <c r="Q68" i="4"/>
  <c r="K69" i="4"/>
  <c r="N69" i="4"/>
  <c r="Q69" i="4"/>
  <c r="K70" i="4"/>
  <c r="N70" i="4"/>
  <c r="Q70" i="4"/>
  <c r="K72" i="4"/>
  <c r="N72" i="4"/>
  <c r="Q72" i="4"/>
  <c r="K73" i="4"/>
  <c r="N73" i="4"/>
  <c r="Q73" i="4"/>
  <c r="K74" i="4"/>
  <c r="N74" i="4"/>
  <c r="Q74" i="4"/>
  <c r="K75" i="4"/>
  <c r="N75" i="4"/>
  <c r="Q75" i="4"/>
  <c r="K77" i="4"/>
  <c r="N77" i="4"/>
  <c r="Q77" i="4"/>
  <c r="K78" i="4"/>
  <c r="N78" i="4"/>
  <c r="Q78" i="4"/>
  <c r="K79" i="4"/>
  <c r="N79" i="4"/>
  <c r="Q79" i="4"/>
  <c r="K80" i="4"/>
  <c r="N80" i="4"/>
  <c r="Q80" i="4"/>
  <c r="K82" i="4"/>
  <c r="N82" i="4"/>
  <c r="Q82" i="4"/>
  <c r="K83" i="4"/>
  <c r="N83" i="4"/>
  <c r="Q83" i="4"/>
  <c r="K84" i="4"/>
  <c r="N84" i="4"/>
  <c r="Q84" i="4"/>
  <c r="K85" i="4"/>
  <c r="N85" i="4"/>
  <c r="Q85" i="4"/>
  <c r="K87" i="4"/>
  <c r="N87" i="4"/>
  <c r="Q87" i="4"/>
  <c r="K88" i="4"/>
  <c r="N88" i="4"/>
  <c r="Q88" i="4"/>
  <c r="K89" i="4"/>
  <c r="N89" i="4"/>
  <c r="Q89" i="4"/>
  <c r="K90" i="4"/>
  <c r="N90" i="4"/>
  <c r="Q90" i="4"/>
  <c r="K92" i="4"/>
  <c r="N92" i="4"/>
  <c r="Q92" i="4"/>
  <c r="K93" i="4"/>
  <c r="N93" i="4"/>
  <c r="Q93" i="4"/>
  <c r="K94" i="4"/>
  <c r="N94" i="4"/>
  <c r="Q94" i="4"/>
  <c r="K95" i="4"/>
  <c r="N95" i="4"/>
  <c r="Q95" i="4"/>
  <c r="K97" i="4"/>
  <c r="N97" i="4"/>
  <c r="Q97" i="4"/>
  <c r="K98" i="4"/>
  <c r="N98" i="4"/>
  <c r="Q98" i="4"/>
  <c r="K99" i="4"/>
  <c r="N99" i="4"/>
  <c r="Q99" i="4"/>
  <c r="K100" i="4"/>
  <c r="N100" i="4"/>
  <c r="Q100" i="4"/>
  <c r="C80" i="6" l="1"/>
  <c r="C85" i="4"/>
  <c r="C83" i="4"/>
  <c r="C80" i="4"/>
  <c r="C85" i="2"/>
  <c r="C84" i="2"/>
  <c r="P102" i="10"/>
  <c r="S61" i="10" s="1"/>
  <c r="H100" i="10"/>
  <c r="H99" i="10"/>
  <c r="H98" i="10"/>
  <c r="H97" i="10"/>
  <c r="H95" i="10"/>
  <c r="H94" i="10"/>
  <c r="H93" i="10"/>
  <c r="H92" i="10"/>
  <c r="H90" i="10"/>
  <c r="H89" i="10"/>
  <c r="H88" i="10"/>
  <c r="H87" i="10"/>
  <c r="H85" i="10"/>
  <c r="H84" i="10"/>
  <c r="H83" i="10"/>
  <c r="H82" i="10"/>
  <c r="H80" i="10"/>
  <c r="H79" i="10"/>
  <c r="H78" i="10"/>
  <c r="H77" i="10"/>
  <c r="D76" i="10"/>
  <c r="H75" i="10"/>
  <c r="H74" i="10"/>
  <c r="H73" i="10"/>
  <c r="H72" i="10"/>
  <c r="D71" i="10"/>
  <c r="H70" i="10"/>
  <c r="H69" i="10"/>
  <c r="H68" i="10"/>
  <c r="H67" i="10"/>
  <c r="P102" i="8"/>
  <c r="S61" i="8" s="1"/>
  <c r="H100" i="8"/>
  <c r="H99" i="8"/>
  <c r="H98" i="8"/>
  <c r="H97" i="8"/>
  <c r="H95" i="8"/>
  <c r="H94" i="8"/>
  <c r="H93" i="8"/>
  <c r="H92" i="8"/>
  <c r="H90" i="8"/>
  <c r="H89" i="8"/>
  <c r="H88" i="8"/>
  <c r="H87" i="8"/>
  <c r="H85" i="8"/>
  <c r="H84" i="8"/>
  <c r="H83" i="8"/>
  <c r="H82" i="8"/>
  <c r="H80" i="8"/>
  <c r="H79" i="8"/>
  <c r="H78" i="8"/>
  <c r="H77" i="8"/>
  <c r="D76" i="8"/>
  <c r="H75" i="8"/>
  <c r="H74" i="8"/>
  <c r="H73" i="8"/>
  <c r="H72" i="8"/>
  <c r="D71" i="8"/>
  <c r="H70" i="8"/>
  <c r="H69" i="8"/>
  <c r="H68" i="8"/>
  <c r="H67" i="8"/>
  <c r="P102" i="6"/>
  <c r="S61" i="6" s="1"/>
  <c r="H100" i="6"/>
  <c r="H99" i="6"/>
  <c r="H98" i="6"/>
  <c r="H97" i="6"/>
  <c r="H95" i="6"/>
  <c r="H94" i="6"/>
  <c r="H93" i="6"/>
  <c r="H92" i="6"/>
  <c r="H90" i="6"/>
  <c r="H89" i="6"/>
  <c r="H88" i="6"/>
  <c r="H87" i="6"/>
  <c r="H85" i="6"/>
  <c r="H84" i="6"/>
  <c r="H83" i="6"/>
  <c r="H82" i="6"/>
  <c r="H80" i="6"/>
  <c r="H79" i="6"/>
  <c r="H78" i="6"/>
  <c r="H77" i="6"/>
  <c r="D76" i="6"/>
  <c r="H75" i="6"/>
  <c r="H74" i="6"/>
  <c r="H73" i="6"/>
  <c r="H72" i="6"/>
  <c r="D71" i="6"/>
  <c r="H70" i="6"/>
  <c r="H69" i="6"/>
  <c r="H68" i="6"/>
  <c r="H67" i="6"/>
  <c r="P102" i="4"/>
  <c r="S61" i="4" s="1"/>
  <c r="H100" i="4"/>
  <c r="H99" i="4"/>
  <c r="H98" i="4"/>
  <c r="H97" i="4"/>
  <c r="H95" i="4"/>
  <c r="H94" i="4"/>
  <c r="H93" i="4"/>
  <c r="H92" i="4"/>
  <c r="H90" i="4"/>
  <c r="H89" i="4"/>
  <c r="H88" i="4"/>
  <c r="H87" i="4"/>
  <c r="H85" i="4"/>
  <c r="H84" i="4"/>
  <c r="C84" i="4"/>
  <c r="H83" i="4"/>
  <c r="H82" i="4"/>
  <c r="H80" i="4"/>
  <c r="H79" i="4"/>
  <c r="H78" i="4"/>
  <c r="H77" i="4"/>
  <c r="D76" i="4"/>
  <c r="H75" i="4"/>
  <c r="H74" i="4"/>
  <c r="H73" i="4"/>
  <c r="H72" i="4"/>
  <c r="D71" i="4"/>
  <c r="H70" i="4"/>
  <c r="H69" i="4"/>
  <c r="H68" i="4"/>
  <c r="H67" i="4"/>
  <c r="P102" i="2"/>
  <c r="S61" i="2" s="1"/>
  <c r="H100" i="2"/>
  <c r="H99" i="2"/>
  <c r="H98" i="2"/>
  <c r="H97" i="2"/>
  <c r="H95" i="2"/>
  <c r="H94" i="2"/>
  <c r="H93" i="2"/>
  <c r="H92" i="2"/>
  <c r="H90" i="2"/>
  <c r="H89" i="2"/>
  <c r="H88" i="2"/>
  <c r="H87" i="2"/>
  <c r="H85" i="2"/>
  <c r="H84" i="2"/>
  <c r="H83" i="2"/>
  <c r="H82" i="2"/>
  <c r="H80" i="2"/>
  <c r="H79" i="2"/>
  <c r="H78" i="2"/>
  <c r="H77" i="2"/>
  <c r="H75" i="2"/>
  <c r="H74" i="2"/>
  <c r="H73" i="2"/>
  <c r="H72" i="2"/>
  <c r="H70" i="2"/>
  <c r="H69" i="2"/>
  <c r="H68" i="2"/>
  <c r="H67" i="2"/>
  <c r="C83" i="10" l="1"/>
  <c r="C84" i="10"/>
  <c r="C85" i="10"/>
  <c r="C79" i="10"/>
  <c r="C84" i="8"/>
  <c r="C82" i="8"/>
  <c r="C85" i="8"/>
  <c r="C70" i="8"/>
  <c r="C83" i="8"/>
  <c r="C83" i="6"/>
  <c r="C84" i="6"/>
  <c r="C85" i="6"/>
  <c r="C67" i="10"/>
  <c r="C69" i="10"/>
  <c r="C68" i="8"/>
  <c r="C83" i="2"/>
  <c r="C94" i="10" l="1"/>
  <c r="O7" i="10"/>
  <c r="M8" i="10"/>
  <c r="Q7" i="10"/>
  <c r="C78" i="10"/>
  <c r="C70" i="10"/>
  <c r="C75" i="10"/>
  <c r="D78" i="10"/>
  <c r="E78" i="10" s="1"/>
  <c r="D68" i="10"/>
  <c r="E68" i="10" s="1"/>
  <c r="C68" i="10"/>
  <c r="D80" i="10"/>
  <c r="E80" i="10" s="1"/>
  <c r="C80" i="10"/>
  <c r="C77" i="10"/>
  <c r="D82" i="10"/>
  <c r="E82" i="10" s="1"/>
  <c r="C82" i="10"/>
  <c r="O8" i="8"/>
  <c r="S6" i="8"/>
  <c r="C75" i="8"/>
  <c r="I6" i="8"/>
  <c r="O9" i="8"/>
  <c r="G9" i="8"/>
  <c r="K7" i="8"/>
  <c r="G7" i="8"/>
  <c r="C7" i="8"/>
  <c r="C93" i="8"/>
  <c r="S8" i="8"/>
  <c r="C79" i="8"/>
  <c r="C69" i="8"/>
  <c r="C77" i="8"/>
  <c r="C67" i="8"/>
  <c r="D78" i="8"/>
  <c r="E78" i="8" s="1"/>
  <c r="C78" i="8"/>
  <c r="D80" i="8"/>
  <c r="E80" i="8" s="1"/>
  <c r="C80" i="8"/>
  <c r="D69" i="8"/>
  <c r="E69" i="8" s="1"/>
  <c r="M9" i="6"/>
  <c r="Q9" i="6"/>
  <c r="M8" i="6"/>
  <c r="C74" i="6"/>
  <c r="Q8" i="6"/>
  <c r="C92" i="6"/>
  <c r="C82" i="6"/>
  <c r="D82" i="6"/>
  <c r="E82" i="6" s="1"/>
  <c r="C67" i="6"/>
  <c r="C68" i="6"/>
  <c r="C69" i="6"/>
  <c r="D78" i="6"/>
  <c r="E78" i="6" s="1"/>
  <c r="C78" i="6"/>
  <c r="D77" i="6"/>
  <c r="E77" i="6" s="1"/>
  <c r="C77" i="6"/>
  <c r="D79" i="6"/>
  <c r="E79" i="6" s="1"/>
  <c r="C79" i="6"/>
  <c r="C70" i="6"/>
  <c r="C71" i="6"/>
  <c r="C67" i="4"/>
  <c r="D82" i="4"/>
  <c r="E82" i="4" s="1"/>
  <c r="C70" i="4"/>
  <c r="C69" i="4"/>
  <c r="C77" i="4"/>
  <c r="C68" i="4"/>
  <c r="C78" i="4"/>
  <c r="C71" i="4"/>
  <c r="C82" i="4"/>
  <c r="D77" i="4"/>
  <c r="E77" i="4" s="1"/>
  <c r="C74" i="4"/>
  <c r="D79" i="4"/>
  <c r="E79" i="4" s="1"/>
  <c r="C79" i="4"/>
  <c r="C93" i="4"/>
  <c r="C93" i="2"/>
  <c r="C70" i="2"/>
  <c r="C73" i="2"/>
  <c r="C67" i="2"/>
  <c r="C69" i="2"/>
  <c r="C78" i="2"/>
  <c r="C77" i="2"/>
  <c r="C80" i="2"/>
  <c r="C79" i="2"/>
  <c r="D79" i="2"/>
  <c r="E79" i="2" s="1"/>
  <c r="C74" i="2"/>
  <c r="C82" i="2"/>
  <c r="C68" i="2"/>
  <c r="C71" i="2"/>
  <c r="D82" i="2" l="1"/>
  <c r="E82" i="2" s="1"/>
  <c r="D92" i="6"/>
  <c r="E92" i="6" s="1"/>
  <c r="C87" i="10"/>
  <c r="C76" i="10"/>
  <c r="Q7" i="8"/>
  <c r="D70" i="6"/>
  <c r="E70" i="6" s="1"/>
  <c r="K7" i="10"/>
  <c r="G6" i="10"/>
  <c r="O9" i="10"/>
  <c r="D81" i="10"/>
  <c r="C81" i="10"/>
  <c r="D79" i="10"/>
  <c r="E79" i="10" s="1"/>
  <c r="I8" i="10"/>
  <c r="C71" i="10"/>
  <c r="D67" i="10"/>
  <c r="E67" i="10" s="1"/>
  <c r="D69" i="10"/>
  <c r="E69" i="10" s="1"/>
  <c r="G9" i="10"/>
  <c r="C73" i="10"/>
  <c r="I7" i="10"/>
  <c r="K8" i="10"/>
  <c r="C6" i="10"/>
  <c r="Q8" i="10"/>
  <c r="C72" i="10"/>
  <c r="D72" i="10"/>
  <c r="E72" i="10" s="1"/>
  <c r="D86" i="10"/>
  <c r="C86" i="10"/>
  <c r="D83" i="10"/>
  <c r="E83" i="10" s="1"/>
  <c r="D85" i="10"/>
  <c r="E85" i="10" s="1"/>
  <c r="D84" i="10"/>
  <c r="E84" i="10" s="1"/>
  <c r="K9" i="10"/>
  <c r="J7" i="10"/>
  <c r="I6" i="10"/>
  <c r="E7" i="10"/>
  <c r="D95" i="10"/>
  <c r="E95" i="10" s="1"/>
  <c r="S8" i="10"/>
  <c r="Q9" i="10"/>
  <c r="N6" i="10"/>
  <c r="M6" i="10"/>
  <c r="M7" i="10"/>
  <c r="G7" i="10"/>
  <c r="E9" i="10"/>
  <c r="F9" i="10"/>
  <c r="E6" i="10"/>
  <c r="D70" i="10"/>
  <c r="E70" i="10" s="1"/>
  <c r="C74" i="10"/>
  <c r="C95" i="10"/>
  <c r="D92" i="10"/>
  <c r="E92" i="10" s="1"/>
  <c r="C92" i="10"/>
  <c r="D77" i="10"/>
  <c r="E77" i="10" s="1"/>
  <c r="I9" i="10"/>
  <c r="M9" i="10"/>
  <c r="D93" i="10"/>
  <c r="E93" i="10" s="1"/>
  <c r="C93" i="10"/>
  <c r="C8" i="10"/>
  <c r="C90" i="8"/>
  <c r="M6" i="8"/>
  <c r="T10" i="8"/>
  <c r="S10" i="8"/>
  <c r="T6" i="8"/>
  <c r="T8" i="8"/>
  <c r="C73" i="8"/>
  <c r="K8" i="8"/>
  <c r="O7" i="8"/>
  <c r="D86" i="8"/>
  <c r="D85" i="8"/>
  <c r="E85" i="8" s="1"/>
  <c r="D82" i="8"/>
  <c r="E82" i="8" s="1"/>
  <c r="C86" i="8"/>
  <c r="D83" i="8"/>
  <c r="E83" i="8" s="1"/>
  <c r="D84" i="8"/>
  <c r="E84" i="8" s="1"/>
  <c r="D81" i="8"/>
  <c r="C81" i="8"/>
  <c r="E9" i="8"/>
  <c r="E7" i="8"/>
  <c r="D8" i="8"/>
  <c r="C6" i="8"/>
  <c r="C88" i="8"/>
  <c r="P6" i="8"/>
  <c r="O6" i="8"/>
  <c r="G8" i="8"/>
  <c r="D67" i="8"/>
  <c r="E67" i="8" s="1"/>
  <c r="C94" i="8"/>
  <c r="C8" i="8"/>
  <c r="Q6" i="8"/>
  <c r="K6" i="8"/>
  <c r="I7" i="8"/>
  <c r="I8" i="8"/>
  <c r="D77" i="8"/>
  <c r="E77" i="8" s="1"/>
  <c r="C74" i="8"/>
  <c r="D79" i="8"/>
  <c r="E79" i="8" s="1"/>
  <c r="C95" i="8"/>
  <c r="T7" i="8"/>
  <c r="S7" i="8"/>
  <c r="D9" i="8"/>
  <c r="C9" i="8"/>
  <c r="D74" i="8"/>
  <c r="E74" i="8" s="1"/>
  <c r="E6" i="8"/>
  <c r="M7" i="8"/>
  <c r="C71" i="8"/>
  <c r="D70" i="8"/>
  <c r="E70" i="8" s="1"/>
  <c r="D68" i="8"/>
  <c r="E68" i="8" s="1"/>
  <c r="C72" i="8"/>
  <c r="N6" i="8"/>
  <c r="L9" i="8"/>
  <c r="K9" i="8"/>
  <c r="T9" i="8"/>
  <c r="S9" i="8"/>
  <c r="I9" i="8"/>
  <c r="C92" i="8"/>
  <c r="J9" i="8"/>
  <c r="I6" i="6"/>
  <c r="K6" i="6"/>
  <c r="G6" i="6"/>
  <c r="O9" i="6"/>
  <c r="C72" i="6"/>
  <c r="C75" i="6"/>
  <c r="P9" i="6"/>
  <c r="O6" i="6"/>
  <c r="E8" i="6"/>
  <c r="E9" i="6"/>
  <c r="Q7" i="6"/>
  <c r="D94" i="6"/>
  <c r="E94" i="6" s="1"/>
  <c r="C94" i="6"/>
  <c r="J7" i="6"/>
  <c r="I7" i="6"/>
  <c r="E7" i="6"/>
  <c r="P7" i="6"/>
  <c r="O7" i="6"/>
  <c r="S8" i="6"/>
  <c r="K8" i="6"/>
  <c r="D69" i="6"/>
  <c r="E69" i="6" s="1"/>
  <c r="M7" i="6"/>
  <c r="D67" i="6"/>
  <c r="E67" i="6" s="1"/>
  <c r="P8" i="6"/>
  <c r="O8" i="6"/>
  <c r="C73" i="6"/>
  <c r="R7" i="6"/>
  <c r="Q6" i="6"/>
  <c r="D95" i="6"/>
  <c r="E95" i="6" s="1"/>
  <c r="C95" i="6"/>
  <c r="D68" i="6"/>
  <c r="E68" i="6" s="1"/>
  <c r="D86" i="6"/>
  <c r="C86" i="6"/>
  <c r="D84" i="6"/>
  <c r="E84" i="6" s="1"/>
  <c r="D85" i="6"/>
  <c r="E85" i="6" s="1"/>
  <c r="D83" i="6"/>
  <c r="E83" i="6" s="1"/>
  <c r="S7" i="6"/>
  <c r="J9" i="6"/>
  <c r="I9" i="6"/>
  <c r="D96" i="6"/>
  <c r="C96" i="6"/>
  <c r="D93" i="6"/>
  <c r="E93" i="6" s="1"/>
  <c r="C93" i="6"/>
  <c r="K7" i="6"/>
  <c r="D81" i="6"/>
  <c r="C81" i="6"/>
  <c r="D80" i="6"/>
  <c r="E80" i="6" s="1"/>
  <c r="J8" i="6"/>
  <c r="I8" i="6"/>
  <c r="G9" i="6"/>
  <c r="S9" i="6"/>
  <c r="C75" i="4"/>
  <c r="D86" i="4"/>
  <c r="C86" i="4"/>
  <c r="D83" i="4"/>
  <c r="E83" i="4" s="1"/>
  <c r="D85" i="4"/>
  <c r="E85" i="4" s="1"/>
  <c r="D84" i="4"/>
  <c r="E84" i="4" s="1"/>
  <c r="D81" i="4"/>
  <c r="C81" i="4"/>
  <c r="D80" i="4"/>
  <c r="E80" i="4" s="1"/>
  <c r="D78" i="4"/>
  <c r="E78" i="4" s="1"/>
  <c r="C94" i="4"/>
  <c r="D92" i="4"/>
  <c r="E92" i="4" s="1"/>
  <c r="C92" i="4"/>
  <c r="D70" i="4"/>
  <c r="E70" i="4" s="1"/>
  <c r="D67" i="4"/>
  <c r="E67" i="4" s="1"/>
  <c r="C72" i="4"/>
  <c r="D68" i="4"/>
  <c r="E68" i="4" s="1"/>
  <c r="C73" i="4"/>
  <c r="D69" i="4"/>
  <c r="E69" i="4" s="1"/>
  <c r="D73" i="4"/>
  <c r="E73" i="4" s="1"/>
  <c r="D95" i="4"/>
  <c r="E95" i="4" s="1"/>
  <c r="C95" i="4"/>
  <c r="C88" i="2"/>
  <c r="D70" i="2"/>
  <c r="E70" i="2" s="1"/>
  <c r="D75" i="2"/>
  <c r="E75" i="2" s="1"/>
  <c r="D69" i="2"/>
  <c r="E69" i="2" s="1"/>
  <c r="C72" i="2"/>
  <c r="C81" i="2"/>
  <c r="C86" i="2"/>
  <c r="D83" i="2"/>
  <c r="E83" i="2" s="1"/>
  <c r="D84" i="2"/>
  <c r="E84" i="2" s="1"/>
  <c r="D85" i="2"/>
  <c r="E85" i="2" s="1"/>
  <c r="C95" i="2"/>
  <c r="C75" i="2"/>
  <c r="D80" i="2"/>
  <c r="E80" i="2" s="1"/>
  <c r="D68" i="2"/>
  <c r="E68" i="2" s="1"/>
  <c r="D94" i="2"/>
  <c r="E94" i="2" s="1"/>
  <c r="C94" i="2"/>
  <c r="D78" i="2"/>
  <c r="E78" i="2" s="1"/>
  <c r="C92" i="2"/>
  <c r="D86" i="2" l="1"/>
  <c r="D77" i="2"/>
  <c r="E77" i="2" s="1"/>
  <c r="D81" i="2"/>
  <c r="D67" i="2"/>
  <c r="E67" i="2" s="1"/>
  <c r="D71" i="2"/>
  <c r="D72" i="8"/>
  <c r="E72" i="8" s="1"/>
  <c r="R6" i="8"/>
  <c r="R6" i="6"/>
  <c r="D73" i="10"/>
  <c r="E73" i="10" s="1"/>
  <c r="D74" i="10"/>
  <c r="E74" i="10" s="1"/>
  <c r="D75" i="10"/>
  <c r="E75" i="10" s="1"/>
  <c r="F7" i="8"/>
  <c r="F6" i="8"/>
  <c r="F9" i="8"/>
  <c r="D75" i="4"/>
  <c r="E75" i="4" s="1"/>
  <c r="D72" i="4"/>
  <c r="E72" i="4" s="1"/>
  <c r="H10" i="10"/>
  <c r="G10" i="10"/>
  <c r="H7" i="10"/>
  <c r="H9" i="10"/>
  <c r="H6" i="10"/>
  <c r="C9" i="10"/>
  <c r="F6" i="10"/>
  <c r="C88" i="10"/>
  <c r="S7" i="10"/>
  <c r="N10" i="10"/>
  <c r="M10" i="10"/>
  <c r="N8" i="10"/>
  <c r="H8" i="10"/>
  <c r="G8" i="10"/>
  <c r="J9" i="10"/>
  <c r="C7" i="10"/>
  <c r="F7" i="10"/>
  <c r="F8" i="10"/>
  <c r="E8" i="10"/>
  <c r="N9" i="10"/>
  <c r="C90" i="10"/>
  <c r="C89" i="10"/>
  <c r="P6" i="10"/>
  <c r="O6" i="10"/>
  <c r="F10" i="10"/>
  <c r="E10" i="10"/>
  <c r="S9" i="10"/>
  <c r="O8" i="10"/>
  <c r="D9" i="10"/>
  <c r="K6" i="10"/>
  <c r="J10" i="10"/>
  <c r="I10" i="10"/>
  <c r="T7" i="10"/>
  <c r="S6" i="10"/>
  <c r="J8" i="10"/>
  <c r="Q6" i="10"/>
  <c r="N7" i="10"/>
  <c r="D96" i="10"/>
  <c r="C96" i="10"/>
  <c r="D94" i="10"/>
  <c r="E94" i="10" s="1"/>
  <c r="J6" i="10"/>
  <c r="D88" i="10"/>
  <c r="E88" i="10" s="1"/>
  <c r="G6" i="8"/>
  <c r="R8" i="8"/>
  <c r="Q8" i="8"/>
  <c r="C89" i="8"/>
  <c r="R10" i="8"/>
  <c r="Q10" i="8"/>
  <c r="N10" i="8"/>
  <c r="M10" i="8"/>
  <c r="J10" i="8"/>
  <c r="I10" i="8"/>
  <c r="J6" i="8"/>
  <c r="R7" i="8"/>
  <c r="P10" i="8"/>
  <c r="O10" i="8"/>
  <c r="P8" i="8"/>
  <c r="P9" i="8"/>
  <c r="N9" i="8"/>
  <c r="M9" i="8"/>
  <c r="C100" i="8"/>
  <c r="U9" i="8"/>
  <c r="D10" i="8"/>
  <c r="C10" i="8"/>
  <c r="D7" i="8"/>
  <c r="C87" i="8"/>
  <c r="D96" i="8"/>
  <c r="C96" i="8"/>
  <c r="D93" i="8"/>
  <c r="E93" i="8" s="1"/>
  <c r="N7" i="8"/>
  <c r="C98" i="8"/>
  <c r="U7" i="8"/>
  <c r="J8" i="8"/>
  <c r="J7" i="8"/>
  <c r="L10" i="8"/>
  <c r="K10" i="8"/>
  <c r="L7" i="8"/>
  <c r="D6" i="8"/>
  <c r="P7" i="8"/>
  <c r="C76" i="8"/>
  <c r="D75" i="8"/>
  <c r="E75" i="8" s="1"/>
  <c r="D73" i="8"/>
  <c r="E73" i="8" s="1"/>
  <c r="L6" i="8"/>
  <c r="D92" i="8"/>
  <c r="E92" i="8" s="1"/>
  <c r="D89" i="8"/>
  <c r="E89" i="8" s="1"/>
  <c r="F10" i="8"/>
  <c r="E10" i="8"/>
  <c r="D95" i="8"/>
  <c r="E95" i="8" s="1"/>
  <c r="D94" i="8"/>
  <c r="E94" i="8" s="1"/>
  <c r="L8" i="8"/>
  <c r="N8" i="8"/>
  <c r="M8" i="8"/>
  <c r="F8" i="8"/>
  <c r="E8" i="8"/>
  <c r="R9" i="8"/>
  <c r="Q9" i="8"/>
  <c r="G8" i="6"/>
  <c r="C76" i="6"/>
  <c r="D74" i="6"/>
  <c r="E74" i="6" s="1"/>
  <c r="D8" i="6"/>
  <c r="C6" i="6"/>
  <c r="G7" i="6"/>
  <c r="C7" i="6"/>
  <c r="K9" i="6"/>
  <c r="C8" i="6"/>
  <c r="S6" i="6"/>
  <c r="C88" i="6"/>
  <c r="D90" i="6"/>
  <c r="E90" i="6" s="1"/>
  <c r="P10" i="6"/>
  <c r="O10" i="6"/>
  <c r="N6" i="6"/>
  <c r="M6" i="6"/>
  <c r="R10" i="6"/>
  <c r="Q10" i="6"/>
  <c r="R9" i="6"/>
  <c r="R8" i="6"/>
  <c r="P6" i="6"/>
  <c r="D73" i="6"/>
  <c r="E73" i="6" s="1"/>
  <c r="D87" i="6"/>
  <c r="E87" i="6" s="1"/>
  <c r="C87" i="6"/>
  <c r="D9" i="6"/>
  <c r="C9" i="6"/>
  <c r="F6" i="6"/>
  <c r="E6" i="6"/>
  <c r="C90" i="6"/>
  <c r="C89" i="6"/>
  <c r="J10" i="6"/>
  <c r="I10" i="6"/>
  <c r="D75" i="6"/>
  <c r="E75" i="6" s="1"/>
  <c r="D72" i="6"/>
  <c r="E72" i="6" s="1"/>
  <c r="J6" i="6"/>
  <c r="C88" i="4"/>
  <c r="D88" i="4"/>
  <c r="E88" i="4" s="1"/>
  <c r="C89" i="4"/>
  <c r="C87" i="4"/>
  <c r="D96" i="4"/>
  <c r="C96" i="4"/>
  <c r="D93" i="4"/>
  <c r="E93" i="4" s="1"/>
  <c r="C76" i="4"/>
  <c r="D74" i="4"/>
  <c r="E74" i="4" s="1"/>
  <c r="D94" i="4"/>
  <c r="E94" i="4" s="1"/>
  <c r="C90" i="4"/>
  <c r="D90" i="2"/>
  <c r="E90" i="2" s="1"/>
  <c r="C90" i="2"/>
  <c r="C87" i="2"/>
  <c r="C96" i="2"/>
  <c r="D93" i="2"/>
  <c r="E93" i="2" s="1"/>
  <c r="C76" i="2"/>
  <c r="D73" i="2"/>
  <c r="E73" i="2" s="1"/>
  <c r="D74" i="2"/>
  <c r="E74" i="2" s="1"/>
  <c r="C89" i="2"/>
  <c r="D95" i="2"/>
  <c r="E95" i="2" s="1"/>
  <c r="D92" i="2" l="1"/>
  <c r="E92" i="2" s="1"/>
  <c r="D96" i="2"/>
  <c r="D76" i="2"/>
  <c r="D72" i="2"/>
  <c r="E72" i="2" s="1"/>
  <c r="D6" i="6"/>
  <c r="D7" i="6"/>
  <c r="T6" i="10"/>
  <c r="D90" i="10"/>
  <c r="E90" i="10" s="1"/>
  <c r="D7" i="10"/>
  <c r="C98" i="10"/>
  <c r="U7" i="10"/>
  <c r="U9" i="10"/>
  <c r="C100" i="10"/>
  <c r="T10" i="10"/>
  <c r="S10" i="10"/>
  <c r="T8" i="10"/>
  <c r="C97" i="10"/>
  <c r="U6" i="10"/>
  <c r="R10" i="10"/>
  <c r="Q10" i="10"/>
  <c r="R7" i="10"/>
  <c r="R9" i="10"/>
  <c r="R8" i="10"/>
  <c r="L10" i="10"/>
  <c r="K10" i="10"/>
  <c r="L7" i="10"/>
  <c r="L8" i="10"/>
  <c r="L9" i="10"/>
  <c r="R6" i="10"/>
  <c r="L6" i="10"/>
  <c r="P10" i="10"/>
  <c r="O10" i="10"/>
  <c r="P7" i="10"/>
  <c r="P9" i="10"/>
  <c r="U8" i="10"/>
  <c r="C99" i="10"/>
  <c r="D10" i="10"/>
  <c r="C10" i="10"/>
  <c r="D6" i="10"/>
  <c r="D8" i="10"/>
  <c r="D91" i="10"/>
  <c r="C91" i="10"/>
  <c r="D87" i="10"/>
  <c r="E87" i="10" s="1"/>
  <c r="P8" i="10"/>
  <c r="T9" i="10"/>
  <c r="D89" i="10"/>
  <c r="E89" i="10" s="1"/>
  <c r="U10" i="8"/>
  <c r="C101" i="8"/>
  <c r="U6" i="8"/>
  <c r="C97" i="8"/>
  <c r="U8" i="8"/>
  <c r="C99" i="8"/>
  <c r="D87" i="8"/>
  <c r="E87" i="8" s="1"/>
  <c r="H10" i="8"/>
  <c r="G10" i="8"/>
  <c r="H9" i="8"/>
  <c r="H7" i="8"/>
  <c r="H8" i="8"/>
  <c r="D91" i="8"/>
  <c r="C91" i="8"/>
  <c r="D90" i="8"/>
  <c r="E90" i="8" s="1"/>
  <c r="D88" i="8"/>
  <c r="E88" i="8" s="1"/>
  <c r="H6" i="8"/>
  <c r="H10" i="6"/>
  <c r="G10" i="6"/>
  <c r="H9" i="6"/>
  <c r="H6" i="6"/>
  <c r="T10" i="6"/>
  <c r="S10" i="6"/>
  <c r="T7" i="6"/>
  <c r="T8" i="6"/>
  <c r="T9" i="6"/>
  <c r="C97" i="6"/>
  <c r="U6" i="6"/>
  <c r="D91" i="6"/>
  <c r="C91" i="6"/>
  <c r="L10" i="6"/>
  <c r="K10" i="6"/>
  <c r="L8" i="6"/>
  <c r="L6" i="6"/>
  <c r="L7" i="6"/>
  <c r="T6" i="6"/>
  <c r="F10" i="6"/>
  <c r="E10" i="6"/>
  <c r="F9" i="6"/>
  <c r="F7" i="6"/>
  <c r="F8" i="6"/>
  <c r="N10" i="6"/>
  <c r="M10" i="6"/>
  <c r="N9" i="6"/>
  <c r="N8" i="6"/>
  <c r="N7" i="6"/>
  <c r="C98" i="6"/>
  <c r="U7" i="6"/>
  <c r="D88" i="6"/>
  <c r="E88" i="6" s="1"/>
  <c r="L9" i="6"/>
  <c r="C99" i="6"/>
  <c r="U8" i="6"/>
  <c r="H7" i="6"/>
  <c r="D89" i="6"/>
  <c r="E89" i="6" s="1"/>
  <c r="C100" i="6"/>
  <c r="U9" i="6"/>
  <c r="D10" i="6"/>
  <c r="C10" i="6"/>
  <c r="H8" i="6"/>
  <c r="C99" i="4"/>
  <c r="D91" i="4"/>
  <c r="C91" i="4"/>
  <c r="D90" i="4"/>
  <c r="E90" i="4" s="1"/>
  <c r="D89" i="4"/>
  <c r="E89" i="4" s="1"/>
  <c r="C98" i="4"/>
  <c r="D87" i="4"/>
  <c r="E87" i="4" s="1"/>
  <c r="C100" i="4"/>
  <c r="C97" i="4"/>
  <c r="D89" i="2"/>
  <c r="E89" i="2" s="1"/>
  <c r="C100" i="2"/>
  <c r="C98" i="2"/>
  <c r="C99" i="2"/>
  <c r="C97" i="2"/>
  <c r="C91" i="2"/>
  <c r="D88" i="2"/>
  <c r="E88" i="2" s="1"/>
  <c r="D87" i="2" l="1"/>
  <c r="E87" i="2" s="1"/>
  <c r="D91" i="2"/>
  <c r="D98" i="10"/>
  <c r="E98" i="10" s="1"/>
  <c r="V7" i="10"/>
  <c r="D99" i="10"/>
  <c r="E99" i="10" s="1"/>
  <c r="V8" i="10"/>
  <c r="C101" i="10"/>
  <c r="U10" i="10"/>
  <c r="D99" i="8"/>
  <c r="E99" i="8" s="1"/>
  <c r="V8" i="8"/>
  <c r="D98" i="8"/>
  <c r="E98" i="8" s="1"/>
  <c r="V7" i="8"/>
  <c r="D97" i="8"/>
  <c r="E97" i="8" s="1"/>
  <c r="V6" i="8"/>
  <c r="V9" i="8"/>
  <c r="D100" i="8"/>
  <c r="E100" i="8" s="1"/>
  <c r="D101" i="8"/>
  <c r="V10" i="8"/>
  <c r="V7" i="6"/>
  <c r="D98" i="6"/>
  <c r="E98" i="6" s="1"/>
  <c r="U10" i="6"/>
  <c r="C101" i="6"/>
  <c r="D100" i="4"/>
  <c r="E100" i="4" s="1"/>
  <c r="C101" i="4"/>
  <c r="D98" i="2"/>
  <c r="E98" i="2" s="1"/>
  <c r="C101" i="2"/>
  <c r="D97" i="2" l="1"/>
  <c r="E97" i="2" s="1"/>
  <c r="D97" i="10"/>
  <c r="E97" i="10" s="1"/>
  <c r="V6" i="10"/>
  <c r="V9" i="10"/>
  <c r="D100" i="10"/>
  <c r="E100" i="10" s="1"/>
  <c r="D101" i="10"/>
  <c r="V10" i="10"/>
  <c r="V8" i="6"/>
  <c r="D99" i="6"/>
  <c r="E99" i="6" s="1"/>
  <c r="D100" i="6"/>
  <c r="E100" i="6" s="1"/>
  <c r="V9" i="6"/>
  <c r="V10" i="6"/>
  <c r="D101" i="6"/>
  <c r="V6" i="6"/>
  <c r="D97" i="6"/>
  <c r="E97" i="6" s="1"/>
  <c r="D98" i="4"/>
  <c r="E98" i="4" s="1"/>
  <c r="D97" i="4"/>
  <c r="E97" i="4" s="1"/>
  <c r="D101" i="4"/>
  <c r="D99" i="4"/>
  <c r="E99" i="4" s="1"/>
  <c r="D99" i="2"/>
  <c r="E99" i="2" s="1"/>
  <c r="D101" i="2"/>
  <c r="D100" i="2"/>
  <c r="E100" i="2" s="1"/>
</calcChain>
</file>

<file path=xl/sharedStrings.xml><?xml version="1.0" encoding="utf-8"?>
<sst xmlns="http://schemas.openxmlformats.org/spreadsheetml/2006/main" count="2677" uniqueCount="176">
  <si>
    <t>表4－1－1　会計帳簿等の作成状況＜資金繰表等＞</t>
    <rPh sb="0" eb="1">
      <t>ヒョウ</t>
    </rPh>
    <rPh sb="7" eb="9">
      <t>カイケイ</t>
    </rPh>
    <rPh sb="9" eb="11">
      <t>チョウボ</t>
    </rPh>
    <rPh sb="11" eb="12">
      <t>トウ</t>
    </rPh>
    <rPh sb="13" eb="15">
      <t>サクセイ</t>
    </rPh>
    <rPh sb="15" eb="17">
      <t>ジョウキョウ</t>
    </rPh>
    <rPh sb="18" eb="20">
      <t>シキン</t>
    </rPh>
    <rPh sb="20" eb="21">
      <t>グ</t>
    </rPh>
    <rPh sb="21" eb="22">
      <t>ヒョウ</t>
    </rPh>
    <rPh sb="22" eb="23">
      <t>トウ</t>
    </rPh>
    <phoneticPr fontId="5"/>
  </si>
  <si>
    <t>（単位：社、％）</t>
    <rPh sb="1" eb="3">
      <t>タンイ</t>
    </rPh>
    <rPh sb="4" eb="5">
      <t>シャ</t>
    </rPh>
    <phoneticPr fontId="5"/>
  </si>
  <si>
    <t>資本金</t>
    <rPh sb="0" eb="3">
      <t>シホンキン</t>
    </rPh>
    <phoneticPr fontId="5"/>
  </si>
  <si>
    <t>個　　人</t>
    <phoneticPr fontId="5"/>
  </si>
  <si>
    <t>法　　　　　　　人</t>
    <phoneticPr fontId="5"/>
  </si>
  <si>
    <t>合　　計</t>
    <phoneticPr fontId="5"/>
  </si>
  <si>
    <t>業種</t>
    <rPh sb="0" eb="2">
      <t>ギョウシュ</t>
    </rPh>
    <phoneticPr fontId="5"/>
  </si>
  <si>
    <t>作成状況</t>
    <rPh sb="0" eb="2">
      <t>サクセイ</t>
    </rPh>
    <rPh sb="2" eb="4">
      <t>ジョウキョウ</t>
    </rPh>
    <phoneticPr fontId="5"/>
  </si>
  <si>
    <t>500万円未満</t>
    <phoneticPr fontId="8"/>
  </si>
  <si>
    <t>1000万円以上 　　　　　3000万円未満</t>
    <phoneticPr fontId="5"/>
  </si>
  <si>
    <t>3000万円以上　　　　　 5000万円未満</t>
    <phoneticPr fontId="5"/>
  </si>
  <si>
    <t>10億円以上</t>
    <phoneticPr fontId="5"/>
  </si>
  <si>
    <t>一般土木建築</t>
    <rPh sb="0" eb="2">
      <t>イッパン</t>
    </rPh>
    <rPh sb="2" eb="4">
      <t>ドボク</t>
    </rPh>
    <rPh sb="4" eb="6">
      <t>ケンチク</t>
    </rPh>
    <phoneticPr fontId="5"/>
  </si>
  <si>
    <t>一般土木　　　　建築工事業</t>
    <rPh sb="0" eb="2">
      <t>イッパン</t>
    </rPh>
    <rPh sb="2" eb="4">
      <t>ドボク</t>
    </rPh>
    <rPh sb="8" eb="10">
      <t>ケンチク</t>
    </rPh>
    <rPh sb="10" eb="12">
      <t>コウジ</t>
    </rPh>
    <rPh sb="12" eb="13">
      <t>ギョウ</t>
    </rPh>
    <phoneticPr fontId="5"/>
  </si>
  <si>
    <t>社内で作成</t>
    <rPh sb="0" eb="2">
      <t>シャナイ</t>
    </rPh>
    <phoneticPr fontId="5"/>
  </si>
  <si>
    <t>社外へ一部委託</t>
    <phoneticPr fontId="5"/>
  </si>
  <si>
    <t>社外へ全部委託</t>
    <phoneticPr fontId="5"/>
  </si>
  <si>
    <t>作成していない</t>
    <phoneticPr fontId="5"/>
  </si>
  <si>
    <t>小　　計</t>
    <rPh sb="0" eb="4">
      <t>ショウケイ</t>
    </rPh>
    <phoneticPr fontId="5"/>
  </si>
  <si>
    <t>土木</t>
    <rPh sb="0" eb="2">
      <t>ドボク</t>
    </rPh>
    <phoneticPr fontId="5"/>
  </si>
  <si>
    <t>土木工事業</t>
  </si>
  <si>
    <t>社外へ一部委託</t>
    <phoneticPr fontId="5"/>
  </si>
  <si>
    <t>作成していない</t>
    <phoneticPr fontId="5"/>
  </si>
  <si>
    <t>ほ装工事業</t>
    <rPh sb="0" eb="2">
      <t>ホソウ</t>
    </rPh>
    <rPh sb="2" eb="4">
      <t>コウジ</t>
    </rPh>
    <rPh sb="4" eb="5">
      <t>ギョウ</t>
    </rPh>
    <phoneticPr fontId="5"/>
  </si>
  <si>
    <t>しゅんせつ　　　　工事業</t>
    <rPh sb="9" eb="11">
      <t>コウジ</t>
    </rPh>
    <rPh sb="11" eb="12">
      <t>ギョウ</t>
    </rPh>
    <phoneticPr fontId="5"/>
  </si>
  <si>
    <t>社外へ全部委託</t>
    <phoneticPr fontId="5"/>
  </si>
  <si>
    <t>造園工事業</t>
    <rPh sb="0" eb="2">
      <t>ゾウエン</t>
    </rPh>
    <rPh sb="2" eb="4">
      <t>コウジ</t>
    </rPh>
    <rPh sb="4" eb="5">
      <t>ギョウ</t>
    </rPh>
    <phoneticPr fontId="5"/>
  </si>
  <si>
    <t>水道施設　　　　工事業</t>
    <rPh sb="0" eb="4">
      <t>スイド</t>
    </rPh>
    <rPh sb="8" eb="10">
      <t>コウジ</t>
    </rPh>
    <rPh sb="10" eb="11">
      <t>ギョウ</t>
    </rPh>
    <phoneticPr fontId="5"/>
  </si>
  <si>
    <t>建築</t>
    <rPh sb="0" eb="2">
      <t>ケンチク</t>
    </rPh>
    <phoneticPr fontId="5"/>
  </si>
  <si>
    <t>建築工事業</t>
    <rPh sb="0" eb="2">
      <t>ケンチク</t>
    </rPh>
    <rPh sb="2" eb="4">
      <t>コウジ</t>
    </rPh>
    <rPh sb="4" eb="5">
      <t>ギョウ</t>
    </rPh>
    <phoneticPr fontId="5"/>
  </si>
  <si>
    <t>木造建築　　　　工事業</t>
    <rPh sb="0" eb="2">
      <t>モクゾウ</t>
    </rPh>
    <rPh sb="2" eb="4">
      <t>ケンチク</t>
    </rPh>
    <rPh sb="8" eb="10">
      <t>コウジ</t>
    </rPh>
    <rPh sb="10" eb="11">
      <t>ギョウ</t>
    </rPh>
    <phoneticPr fontId="5"/>
  </si>
  <si>
    <t>職別</t>
    <rPh sb="0" eb="2">
      <t>ショクベツ</t>
    </rPh>
    <phoneticPr fontId="5"/>
  </si>
  <si>
    <t>大工工事業</t>
    <rPh sb="0" eb="2">
      <t>ダイク</t>
    </rPh>
    <rPh sb="2" eb="4">
      <t>コウジ</t>
    </rPh>
    <rPh sb="4" eb="5">
      <t>ギョウ</t>
    </rPh>
    <phoneticPr fontId="5"/>
  </si>
  <si>
    <t>とび・土工・　　　コンクリート　　　工事業</t>
    <rPh sb="3" eb="4">
      <t>ド</t>
    </rPh>
    <rPh sb="4" eb="5">
      <t>ダイク</t>
    </rPh>
    <rPh sb="18" eb="20">
      <t>コウジ</t>
    </rPh>
    <rPh sb="20" eb="21">
      <t>ギョウ</t>
    </rPh>
    <phoneticPr fontId="5"/>
  </si>
  <si>
    <t>鋼構造物　　　　工事業</t>
    <rPh sb="0" eb="1">
      <t>コウ</t>
    </rPh>
    <rPh sb="1" eb="4">
      <t>コウゾウブツ</t>
    </rPh>
    <rPh sb="8" eb="10">
      <t>コウジ</t>
    </rPh>
    <rPh sb="10" eb="11">
      <t>ギョウ</t>
    </rPh>
    <phoneticPr fontId="5"/>
  </si>
  <si>
    <t>鉄筋工事業</t>
    <rPh sb="0" eb="2">
      <t>テッキン</t>
    </rPh>
    <rPh sb="2" eb="4">
      <t>コウジ</t>
    </rPh>
    <rPh sb="4" eb="5">
      <t>ギョウ</t>
    </rPh>
    <phoneticPr fontId="5"/>
  </si>
  <si>
    <t>解体工事業</t>
    <phoneticPr fontId="5"/>
  </si>
  <si>
    <t>躯体関係計</t>
    <rPh sb="0" eb="2">
      <t>クタイ</t>
    </rPh>
    <rPh sb="2" eb="4">
      <t>カンケイ</t>
    </rPh>
    <rPh sb="4" eb="5">
      <t>ケイ</t>
    </rPh>
    <phoneticPr fontId="5"/>
  </si>
  <si>
    <t>左官工事業</t>
    <rPh sb="0" eb="2">
      <t>サカン</t>
    </rPh>
    <rPh sb="2" eb="4">
      <t>コウジ</t>
    </rPh>
    <rPh sb="4" eb="5">
      <t>ギョウ</t>
    </rPh>
    <phoneticPr fontId="5"/>
  </si>
  <si>
    <t>石工事業</t>
    <rPh sb="0" eb="1">
      <t>イシ</t>
    </rPh>
    <rPh sb="1" eb="3">
      <t>コウジ</t>
    </rPh>
    <rPh sb="3" eb="4">
      <t>ギョウ</t>
    </rPh>
    <phoneticPr fontId="5"/>
  </si>
  <si>
    <t>屋根工事業</t>
    <rPh sb="0" eb="2">
      <t>ヤネ</t>
    </rPh>
    <rPh sb="2" eb="4">
      <t>コウジ</t>
    </rPh>
    <rPh sb="4" eb="5">
      <t>ギョウ</t>
    </rPh>
    <phoneticPr fontId="5"/>
  </si>
  <si>
    <t>ﾀｲﾙ・れんが・　　　　　ﾌﾞﾛｯｸ工事業</t>
    <rPh sb="18" eb="20">
      <t>コウジ</t>
    </rPh>
    <rPh sb="20" eb="21">
      <t>ギョウ</t>
    </rPh>
    <phoneticPr fontId="5"/>
  </si>
  <si>
    <t>板金工事業</t>
    <rPh sb="0" eb="2">
      <t>バンキン</t>
    </rPh>
    <rPh sb="2" eb="4">
      <t>コウジ</t>
    </rPh>
    <rPh sb="4" eb="5">
      <t>ギョウ</t>
    </rPh>
    <phoneticPr fontId="5"/>
  </si>
  <si>
    <t>ガラス工事業</t>
    <rPh sb="3" eb="5">
      <t>コウジ</t>
    </rPh>
    <rPh sb="5" eb="6">
      <t>ギョウ</t>
    </rPh>
    <phoneticPr fontId="5"/>
  </si>
  <si>
    <t>塗装工事業</t>
    <rPh sb="0" eb="2">
      <t>トソウ</t>
    </rPh>
    <rPh sb="2" eb="4">
      <t>コウジ</t>
    </rPh>
    <rPh sb="4" eb="5">
      <t>ギョウ</t>
    </rPh>
    <phoneticPr fontId="5"/>
  </si>
  <si>
    <t>防水工事業</t>
    <rPh sb="0" eb="2">
      <t>ボウスイ</t>
    </rPh>
    <rPh sb="2" eb="4">
      <t>コウジ</t>
    </rPh>
    <rPh sb="4" eb="5">
      <t>ギョウ</t>
    </rPh>
    <phoneticPr fontId="5"/>
  </si>
  <si>
    <t>内装仕上　　　　工事業</t>
    <rPh sb="0" eb="2">
      <t>ナイソウ</t>
    </rPh>
    <rPh sb="2" eb="4">
      <t>シアゲ</t>
    </rPh>
    <rPh sb="8" eb="10">
      <t>コウジ</t>
    </rPh>
    <rPh sb="10" eb="11">
      <t>ギョウ</t>
    </rPh>
    <phoneticPr fontId="5"/>
  </si>
  <si>
    <t>建具工事業</t>
    <rPh sb="0" eb="2">
      <t>ケング</t>
    </rPh>
    <rPh sb="2" eb="4">
      <t>コウジ</t>
    </rPh>
    <rPh sb="4" eb="5">
      <t>ギョウ</t>
    </rPh>
    <phoneticPr fontId="5"/>
  </si>
  <si>
    <t>仕上関係計</t>
    <rPh sb="0" eb="2">
      <t>シアゲ</t>
    </rPh>
    <rPh sb="2" eb="4">
      <t>カンケイ</t>
    </rPh>
    <rPh sb="4" eb="5">
      <t>ケイ</t>
    </rPh>
    <phoneticPr fontId="5"/>
  </si>
  <si>
    <t>設備</t>
    <rPh sb="0" eb="2">
      <t>セツビ</t>
    </rPh>
    <phoneticPr fontId="5"/>
  </si>
  <si>
    <t>電気工事業</t>
    <rPh sb="0" eb="2">
      <t>デンキ</t>
    </rPh>
    <rPh sb="2" eb="4">
      <t>コウジ</t>
    </rPh>
    <rPh sb="4" eb="5">
      <t>ギョウ</t>
    </rPh>
    <phoneticPr fontId="5"/>
  </si>
  <si>
    <t>社外へ全部委託</t>
    <phoneticPr fontId="5"/>
  </si>
  <si>
    <t>作成していない</t>
    <phoneticPr fontId="5"/>
  </si>
  <si>
    <t>管工事業</t>
    <rPh sb="0" eb="1">
      <t>クダ</t>
    </rPh>
    <rPh sb="1" eb="3">
      <t>コウジ</t>
    </rPh>
    <rPh sb="3" eb="4">
      <t>ギョウ</t>
    </rPh>
    <phoneticPr fontId="5"/>
  </si>
  <si>
    <t>社外へ一部委託</t>
    <phoneticPr fontId="5"/>
  </si>
  <si>
    <t>機械器具設置工事業</t>
    <rPh sb="0" eb="2">
      <t>キカイ</t>
    </rPh>
    <rPh sb="4" eb="6">
      <t>セッチ</t>
    </rPh>
    <rPh sb="6" eb="8">
      <t>コウジ</t>
    </rPh>
    <rPh sb="8" eb="9">
      <t>ギョウ</t>
    </rPh>
    <phoneticPr fontId="5"/>
  </si>
  <si>
    <t>熱絶縁工事業</t>
    <rPh sb="0" eb="1">
      <t>ネツ</t>
    </rPh>
    <rPh sb="1" eb="3">
      <t>ゼツエン</t>
    </rPh>
    <rPh sb="3" eb="5">
      <t>コウジ</t>
    </rPh>
    <rPh sb="5" eb="6">
      <t>ギョウ</t>
    </rPh>
    <phoneticPr fontId="5"/>
  </si>
  <si>
    <t>電気通信　　　　工事業</t>
    <rPh sb="0" eb="2">
      <t>デンキ</t>
    </rPh>
    <rPh sb="2" eb="4">
      <t>ツウシン</t>
    </rPh>
    <rPh sb="8" eb="10">
      <t>コウジ</t>
    </rPh>
    <rPh sb="10" eb="11">
      <t>ギョウ</t>
    </rPh>
    <phoneticPr fontId="5"/>
  </si>
  <si>
    <t>さく井工事業</t>
    <rPh sb="2" eb="3">
      <t>イ</t>
    </rPh>
    <rPh sb="3" eb="5">
      <t>コウジ</t>
    </rPh>
    <rPh sb="5" eb="6">
      <t>ギョウ</t>
    </rPh>
    <phoneticPr fontId="5"/>
  </si>
  <si>
    <t>消防施設　　　　工事業</t>
    <rPh sb="0" eb="2">
      <t>ショウボウ</t>
    </rPh>
    <rPh sb="2" eb="4">
      <t>シセツ</t>
    </rPh>
    <rPh sb="8" eb="10">
      <t>コウジ</t>
    </rPh>
    <rPh sb="10" eb="11">
      <t>ギョウ</t>
    </rPh>
    <phoneticPr fontId="5"/>
  </si>
  <si>
    <t>合　　計</t>
    <rPh sb="0" eb="4">
      <t>ゴウケイ</t>
    </rPh>
    <phoneticPr fontId="5"/>
  </si>
  <si>
    <t>（注）</t>
    <rPh sb="1" eb="2">
      <t>チュウ</t>
    </rPh>
    <phoneticPr fontId="5"/>
  </si>
  <si>
    <t>1．(     )の数値は各合計を100とした場合の構成比</t>
    <rPh sb="10" eb="12">
      <t>スウチ</t>
    </rPh>
    <rPh sb="13" eb="14">
      <t>カク</t>
    </rPh>
    <rPh sb="14" eb="16">
      <t>ゴウケイ</t>
    </rPh>
    <rPh sb="23" eb="25">
      <t>バアイ</t>
    </rPh>
    <rPh sb="26" eb="29">
      <t>コウセイヒ</t>
    </rPh>
    <phoneticPr fontId="5"/>
  </si>
  <si>
    <t>表4－1－2　会計帳簿等の作成状況（経年変化）＜資金繰表等＞</t>
    <rPh sb="0" eb="1">
      <t>ヒョウ</t>
    </rPh>
    <rPh sb="7" eb="9">
      <t>カイケイ</t>
    </rPh>
    <rPh sb="9" eb="11">
      <t>チョウボ</t>
    </rPh>
    <rPh sb="11" eb="12">
      <t>トウ</t>
    </rPh>
    <rPh sb="13" eb="15">
      <t>サクセイ</t>
    </rPh>
    <rPh sb="15" eb="17">
      <t>ジョウキョウ</t>
    </rPh>
    <rPh sb="18" eb="20">
      <t>ケイネン</t>
    </rPh>
    <rPh sb="20" eb="22">
      <t>ヘンカ</t>
    </rPh>
    <rPh sb="24" eb="26">
      <t>シキン</t>
    </rPh>
    <rPh sb="26" eb="27">
      <t>グ</t>
    </rPh>
    <rPh sb="27" eb="28">
      <t>ヒョウ</t>
    </rPh>
    <rPh sb="28" eb="29">
      <t>トウ</t>
    </rPh>
    <phoneticPr fontId="5"/>
  </si>
  <si>
    <t>年度</t>
    <rPh sb="0" eb="2">
      <t>ネンド</t>
    </rPh>
    <phoneticPr fontId="5"/>
  </si>
  <si>
    <t>500万円未満</t>
    <phoneticPr fontId="8"/>
  </si>
  <si>
    <t>500万円以上  　　　　　1000万円未満</t>
    <phoneticPr fontId="5"/>
  </si>
  <si>
    <t>5000万円以上　　　　　    1億円未満</t>
    <phoneticPr fontId="5"/>
  </si>
  <si>
    <t>1億円以上
3億円未満</t>
    <phoneticPr fontId="5"/>
  </si>
  <si>
    <t>3億円以上
10億円未満</t>
    <phoneticPr fontId="5"/>
  </si>
  <si>
    <t>R01年度</t>
  </si>
  <si>
    <t>作成していない</t>
  </si>
  <si>
    <t>増減</t>
    <rPh sb="0" eb="2">
      <t>ゾウゲン</t>
    </rPh>
    <phoneticPr fontId="5"/>
  </si>
  <si>
    <t>社外へ一部委託</t>
    <phoneticPr fontId="5"/>
  </si>
  <si>
    <t>-</t>
    <phoneticPr fontId="5"/>
  </si>
  <si>
    <t>-</t>
    <phoneticPr fontId="5"/>
  </si>
  <si>
    <t>-</t>
    <phoneticPr fontId="5"/>
  </si>
  <si>
    <t>社外へ一部委託</t>
    <phoneticPr fontId="5"/>
  </si>
  <si>
    <t>社外へ全部委託</t>
    <phoneticPr fontId="5"/>
  </si>
  <si>
    <t/>
  </si>
  <si>
    <t xml:space="preserve"> </t>
  </si>
  <si>
    <t>-</t>
    <phoneticPr fontId="5"/>
  </si>
  <si>
    <t>社外へ全部委託</t>
    <phoneticPr fontId="5"/>
  </si>
  <si>
    <t>業　種</t>
    <rPh sb="0" eb="3">
      <t>ギョウシュ</t>
    </rPh>
    <phoneticPr fontId="5"/>
  </si>
  <si>
    <t>一般土木建築</t>
  </si>
  <si>
    <t>-</t>
    <phoneticPr fontId="5"/>
  </si>
  <si>
    <t>木造建築</t>
    <rPh sb="0" eb="2">
      <t>モクゾウ</t>
    </rPh>
    <rPh sb="2" eb="4">
      <t>ケンチク</t>
    </rPh>
    <phoneticPr fontId="5"/>
  </si>
  <si>
    <t>社外へ全部委託</t>
    <phoneticPr fontId="5"/>
  </si>
  <si>
    <t>-</t>
    <phoneticPr fontId="5"/>
  </si>
  <si>
    <t>表4－1－3　会計帳簿等の作成状況＜仕訳帳＞</t>
    <rPh sb="0" eb="1">
      <t>ヒョウ</t>
    </rPh>
    <rPh sb="7" eb="9">
      <t>カイケイ</t>
    </rPh>
    <rPh sb="9" eb="11">
      <t>チョウボ</t>
    </rPh>
    <rPh sb="11" eb="12">
      <t>トウ</t>
    </rPh>
    <rPh sb="13" eb="15">
      <t>サクセイ</t>
    </rPh>
    <rPh sb="15" eb="17">
      <t>ジョウキョウ</t>
    </rPh>
    <rPh sb="18" eb="20">
      <t>シワケ</t>
    </rPh>
    <rPh sb="20" eb="21">
      <t>チョウ</t>
    </rPh>
    <phoneticPr fontId="5"/>
  </si>
  <si>
    <t>個　　人</t>
    <phoneticPr fontId="5"/>
  </si>
  <si>
    <t>法　　　　　　　人</t>
    <phoneticPr fontId="5"/>
  </si>
  <si>
    <t>合　　計</t>
    <phoneticPr fontId="5"/>
  </si>
  <si>
    <t>500万円未満</t>
    <phoneticPr fontId="8"/>
  </si>
  <si>
    <t>1000万円以上 　　　　　3000万円未満</t>
    <phoneticPr fontId="5"/>
  </si>
  <si>
    <t>3000万円以上　　　　　 5000万円未満</t>
    <phoneticPr fontId="5"/>
  </si>
  <si>
    <t>10億円以上</t>
    <phoneticPr fontId="5"/>
  </si>
  <si>
    <t>作成していない</t>
    <phoneticPr fontId="5"/>
  </si>
  <si>
    <t>社外へ一部委託</t>
    <phoneticPr fontId="5"/>
  </si>
  <si>
    <t>作成していない</t>
    <phoneticPr fontId="5"/>
  </si>
  <si>
    <t>作成していない</t>
    <phoneticPr fontId="5"/>
  </si>
  <si>
    <t>社外へ一部委託</t>
    <phoneticPr fontId="5"/>
  </si>
  <si>
    <t>社外へ一部委託</t>
    <phoneticPr fontId="5"/>
  </si>
  <si>
    <t>社外へ全部委託</t>
    <phoneticPr fontId="5"/>
  </si>
  <si>
    <t>解体工事業</t>
    <phoneticPr fontId="5"/>
  </si>
  <si>
    <t>社外へ全部委託</t>
    <phoneticPr fontId="5"/>
  </si>
  <si>
    <t>作成していない</t>
    <phoneticPr fontId="5"/>
  </si>
  <si>
    <t>社外へ全部委託</t>
    <phoneticPr fontId="5"/>
  </si>
  <si>
    <t>社外へ全部委託</t>
    <phoneticPr fontId="5"/>
  </si>
  <si>
    <t>社外へ一部委託</t>
    <phoneticPr fontId="5"/>
  </si>
  <si>
    <t>表4－1－4　会計帳簿等の作成状況（経年変化）＜仕訳帳＞</t>
    <rPh sb="0" eb="1">
      <t>ヒョウ</t>
    </rPh>
    <rPh sb="7" eb="9">
      <t>カイケイ</t>
    </rPh>
    <rPh sb="9" eb="11">
      <t>チョウボ</t>
    </rPh>
    <rPh sb="11" eb="12">
      <t>トウ</t>
    </rPh>
    <rPh sb="13" eb="15">
      <t>サクセイ</t>
    </rPh>
    <rPh sb="15" eb="17">
      <t>ジョウキョウ</t>
    </rPh>
    <rPh sb="18" eb="20">
      <t>ケイネン</t>
    </rPh>
    <rPh sb="20" eb="22">
      <t>ヘンカ</t>
    </rPh>
    <rPh sb="24" eb="26">
      <t>シワケ</t>
    </rPh>
    <rPh sb="26" eb="27">
      <t>チョウ</t>
    </rPh>
    <phoneticPr fontId="5"/>
  </si>
  <si>
    <t>1000万円以上 　　　　　3000万円未満</t>
    <phoneticPr fontId="5"/>
  </si>
  <si>
    <t>5000万円以上　　　　　    1億円未満</t>
    <phoneticPr fontId="5"/>
  </si>
  <si>
    <t>1億円以上
3億円未満</t>
    <phoneticPr fontId="5"/>
  </si>
  <si>
    <t>3億円以上
10億円未満</t>
    <phoneticPr fontId="5"/>
  </si>
  <si>
    <t>10億円以上</t>
    <phoneticPr fontId="5"/>
  </si>
  <si>
    <t>社外へ全部委託</t>
    <phoneticPr fontId="5"/>
  </si>
  <si>
    <t>-</t>
    <phoneticPr fontId="5"/>
  </si>
  <si>
    <t>社外へ一部委託</t>
    <phoneticPr fontId="5"/>
  </si>
  <si>
    <t>表4－1－5　会計帳簿等の作成状況＜総勘定元帳＞</t>
    <rPh sb="0" eb="1">
      <t>ヒョウ</t>
    </rPh>
    <rPh sb="7" eb="9">
      <t>カイケイ</t>
    </rPh>
    <rPh sb="9" eb="11">
      <t>チョウボ</t>
    </rPh>
    <rPh sb="11" eb="12">
      <t>トウ</t>
    </rPh>
    <rPh sb="13" eb="15">
      <t>サクセイ</t>
    </rPh>
    <rPh sb="15" eb="17">
      <t>ジョウキョウ</t>
    </rPh>
    <rPh sb="18" eb="19">
      <t>ソウ</t>
    </rPh>
    <rPh sb="19" eb="21">
      <t>カンジョウ</t>
    </rPh>
    <rPh sb="21" eb="22">
      <t>モト</t>
    </rPh>
    <rPh sb="22" eb="23">
      <t>チョウ</t>
    </rPh>
    <phoneticPr fontId="5"/>
  </si>
  <si>
    <t>個　　人</t>
    <phoneticPr fontId="5"/>
  </si>
  <si>
    <t>法　　　　　　　人</t>
    <phoneticPr fontId="5"/>
  </si>
  <si>
    <t>合　　計</t>
    <phoneticPr fontId="5"/>
  </si>
  <si>
    <t>社外へ一部委託</t>
    <phoneticPr fontId="5"/>
  </si>
  <si>
    <t>社外へ全部委託</t>
    <phoneticPr fontId="5"/>
  </si>
  <si>
    <t>作成していない</t>
    <phoneticPr fontId="5"/>
  </si>
  <si>
    <t>表4－1－6　会計帳簿等の作成状況（経年変化）＜総勘定元帳＞</t>
    <rPh sb="0" eb="1">
      <t>ヒョウ</t>
    </rPh>
    <rPh sb="7" eb="9">
      <t>カイケイ</t>
    </rPh>
    <rPh sb="9" eb="11">
      <t>チョウボ</t>
    </rPh>
    <rPh sb="11" eb="12">
      <t>トウ</t>
    </rPh>
    <rPh sb="13" eb="15">
      <t>サクセイ</t>
    </rPh>
    <rPh sb="15" eb="17">
      <t>ジョウキョウ</t>
    </rPh>
    <rPh sb="18" eb="20">
      <t>ケイネン</t>
    </rPh>
    <rPh sb="20" eb="22">
      <t>ヘンカ</t>
    </rPh>
    <rPh sb="24" eb="27">
      <t>ソウカンジョウ</t>
    </rPh>
    <rPh sb="27" eb="29">
      <t>ガンチョウ</t>
    </rPh>
    <phoneticPr fontId="5"/>
  </si>
  <si>
    <t>個　　人</t>
    <phoneticPr fontId="5"/>
  </si>
  <si>
    <t>法　　　　　　　人</t>
    <phoneticPr fontId="5"/>
  </si>
  <si>
    <t>1000万円以上 　　　　　3000万円未満</t>
    <phoneticPr fontId="5"/>
  </si>
  <si>
    <t>1億円以上
3億円未満</t>
    <phoneticPr fontId="5"/>
  </si>
  <si>
    <t>3億円以上
10億円未満</t>
    <phoneticPr fontId="5"/>
  </si>
  <si>
    <t>-</t>
  </si>
  <si>
    <t>表4－1－7　会計帳簿等の作成状況＜工事台帳＞</t>
    <rPh sb="0" eb="1">
      <t>ヒョウ</t>
    </rPh>
    <rPh sb="7" eb="9">
      <t>カイケイ</t>
    </rPh>
    <rPh sb="9" eb="11">
      <t>チョウボ</t>
    </rPh>
    <rPh sb="11" eb="12">
      <t>トウ</t>
    </rPh>
    <rPh sb="13" eb="15">
      <t>サクセイ</t>
    </rPh>
    <rPh sb="15" eb="17">
      <t>ジョウキョウ</t>
    </rPh>
    <rPh sb="18" eb="20">
      <t>コウジ</t>
    </rPh>
    <rPh sb="20" eb="22">
      <t>ダイチョウ</t>
    </rPh>
    <phoneticPr fontId="5"/>
  </si>
  <si>
    <t>500万円以上  　　　　　1000万円未満</t>
    <phoneticPr fontId="5"/>
  </si>
  <si>
    <t>作成していない</t>
    <phoneticPr fontId="5"/>
  </si>
  <si>
    <t>社外へ一部委託</t>
    <phoneticPr fontId="5"/>
  </si>
  <si>
    <t>解体工事業</t>
    <phoneticPr fontId="5"/>
  </si>
  <si>
    <t>表4－1－8　会計帳簿等の作成状況（経年変化）＜工事台帳＞</t>
    <rPh sb="0" eb="1">
      <t>ヒョウ</t>
    </rPh>
    <rPh sb="7" eb="9">
      <t>カイケイ</t>
    </rPh>
    <rPh sb="9" eb="11">
      <t>チョウボ</t>
    </rPh>
    <rPh sb="11" eb="12">
      <t>トウ</t>
    </rPh>
    <rPh sb="13" eb="15">
      <t>サクセイ</t>
    </rPh>
    <rPh sb="15" eb="17">
      <t>ジョウキョウ</t>
    </rPh>
    <rPh sb="18" eb="20">
      <t>ケイネン</t>
    </rPh>
    <rPh sb="20" eb="22">
      <t>ヘンカ</t>
    </rPh>
    <rPh sb="24" eb="26">
      <t>コウジ</t>
    </rPh>
    <rPh sb="26" eb="28">
      <t>ダイチョウ</t>
    </rPh>
    <phoneticPr fontId="5"/>
  </si>
  <si>
    <t>500万円以上  　　　　　1000万円未満</t>
    <phoneticPr fontId="5"/>
  </si>
  <si>
    <t>1000万円以上 　　　　　3000万円未満</t>
    <phoneticPr fontId="5"/>
  </si>
  <si>
    <t>3000万円以上　　　　　 5000万円未満</t>
    <phoneticPr fontId="5"/>
  </si>
  <si>
    <t>表4－1－9　会計帳簿等の作成状況＜決算書＞</t>
    <rPh sb="0" eb="1">
      <t>ヒョウ</t>
    </rPh>
    <rPh sb="7" eb="9">
      <t>カイケイ</t>
    </rPh>
    <rPh sb="9" eb="11">
      <t>チョウボ</t>
    </rPh>
    <rPh sb="11" eb="12">
      <t>トウ</t>
    </rPh>
    <rPh sb="13" eb="15">
      <t>サクセイ</t>
    </rPh>
    <rPh sb="15" eb="17">
      <t>ジョウキョウ</t>
    </rPh>
    <rPh sb="18" eb="20">
      <t>ケッサン</t>
    </rPh>
    <rPh sb="20" eb="21">
      <t>ショ</t>
    </rPh>
    <phoneticPr fontId="5"/>
  </si>
  <si>
    <t>個　　人</t>
    <phoneticPr fontId="5"/>
  </si>
  <si>
    <t>法　　　　　　　人</t>
    <phoneticPr fontId="5"/>
  </si>
  <si>
    <t>合　　計</t>
    <phoneticPr fontId="5"/>
  </si>
  <si>
    <t>社外へ一部委託</t>
    <phoneticPr fontId="5"/>
  </si>
  <si>
    <t>社外へ全部委託</t>
    <phoneticPr fontId="5"/>
  </si>
  <si>
    <t>作成していない</t>
    <phoneticPr fontId="5"/>
  </si>
  <si>
    <t>表4－1－10　会計帳簿等の作成状況（経年変化）＜決算書＞</t>
    <rPh sb="0" eb="1">
      <t>ヒョウ</t>
    </rPh>
    <rPh sb="8" eb="10">
      <t>カイケイ</t>
    </rPh>
    <rPh sb="10" eb="12">
      <t>チョウボ</t>
    </rPh>
    <rPh sb="12" eb="13">
      <t>トウ</t>
    </rPh>
    <rPh sb="14" eb="16">
      <t>サクセイ</t>
    </rPh>
    <rPh sb="16" eb="18">
      <t>ジョウキョウ</t>
    </rPh>
    <rPh sb="19" eb="21">
      <t>ケイネン</t>
    </rPh>
    <rPh sb="21" eb="23">
      <t>ヘンカ</t>
    </rPh>
    <rPh sb="25" eb="27">
      <t>ケッサン</t>
    </rPh>
    <rPh sb="27" eb="28">
      <t>ショ</t>
    </rPh>
    <phoneticPr fontId="5"/>
  </si>
  <si>
    <t>法　　　　　　　人</t>
    <phoneticPr fontId="5"/>
  </si>
  <si>
    <t>5000万円以上　　　　　    1億円未満</t>
    <phoneticPr fontId="5"/>
  </si>
  <si>
    <t>1億円以上
3億円未満</t>
    <phoneticPr fontId="5"/>
  </si>
  <si>
    <t>3億円以上
10億円未満</t>
    <phoneticPr fontId="5"/>
  </si>
  <si>
    <t>社外へ全部委託</t>
  </si>
  <si>
    <t>社外へ一部委託</t>
  </si>
  <si>
    <t>社内で作成</t>
  </si>
  <si>
    <t>H17年度</t>
  </si>
  <si>
    <t>増減</t>
  </si>
  <si>
    <t>H20年度</t>
  </si>
  <si>
    <t>H23年度</t>
  </si>
  <si>
    <t>H26年度</t>
  </si>
  <si>
    <t>R06年度</t>
    <phoneticPr fontId="4"/>
  </si>
  <si>
    <t>1億円以上
 3億円未満</t>
  </si>
  <si>
    <t>1億円以上
 3億円未満</t>
    <rPh sb="3" eb="5">
      <t>イジョウ</t>
    </rPh>
    <phoneticPr fontId="5"/>
  </si>
  <si>
    <t>500万円以上
1000万円未満</t>
  </si>
  <si>
    <t>500万円以上
1000万円未満</t>
    <phoneticPr fontId="5"/>
  </si>
  <si>
    <t>1000万円以上
3000万円未満</t>
  </si>
  <si>
    <t>1000万円以上
3000万円未満</t>
    <phoneticPr fontId="5"/>
  </si>
  <si>
    <t>3000万円以上
5000万円未満</t>
  </si>
  <si>
    <t>3000万円以上
5000万円未満</t>
    <phoneticPr fontId="5"/>
  </si>
  <si>
    <t>5000万円以上
1億円未満</t>
  </si>
  <si>
    <t>5000万円以上
1億円未満</t>
    <rPh sb="6" eb="8">
      <t>イジョウ</t>
    </rPh>
    <phoneticPr fontId="5"/>
  </si>
  <si>
    <t>3億円以上
10億円未満</t>
  </si>
  <si>
    <t>500万円未満</t>
  </si>
  <si>
    <t>10億円以上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</si>
</sst>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&quot;▲ &quot;#,##0.0"/>
    <numFmt numFmtId="177" formatCode="#,##0_ "/>
    <numFmt numFmtId="178" formatCode="\(0.0\)"/>
    <numFmt numFmtId="179" formatCode="0.0;&quot;▲ &quot;0.0"/>
  </numFmts>
  <fonts count="14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u/>
      <sz val="11"/>
      <color indexed="36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name val="ＭＳ Ｐ明朝"/>
      <family val="1"/>
      <charset val="128"/>
    </font>
    <font>
      <b/>
      <sz val="11"/>
      <name val="ＭＳ Ｐ明朝"/>
      <family val="1"/>
      <charset val="128"/>
    </font>
    <font>
      <b/>
      <sz val="18"/>
      <name val="ＭＳ Ｐ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0" fontId="2" fillId="0" borderId="0"/>
    <xf numFmtId="0" fontId="9" fillId="0" borderId="0"/>
    <xf numFmtId="38" fontId="9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13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7">
    <xf numFmtId="0" fontId="0" fillId="0" borderId="0" xfId="0">
      <alignment vertical="center"/>
    </xf>
    <xf numFmtId="176" fontId="3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177" fontId="6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 wrapText="1"/>
    </xf>
    <xf numFmtId="0" fontId="6" fillId="0" borderId="0" xfId="1" applyFont="1"/>
    <xf numFmtId="0" fontId="6" fillId="0" borderId="0" xfId="1" applyFont="1" applyAlignment="1">
      <alignment horizontal="right"/>
    </xf>
    <xf numFmtId="0" fontId="7" fillId="0" borderId="1" xfId="1" applyFont="1" applyBorder="1"/>
    <xf numFmtId="176" fontId="7" fillId="0" borderId="2" xfId="1" applyNumberFormat="1" applyFont="1" applyBorder="1" applyAlignment="1">
      <alignment vertical="center" wrapText="1"/>
    </xf>
    <xf numFmtId="176" fontId="7" fillId="0" borderId="3" xfId="1" applyNumberFormat="1" applyFont="1" applyBorder="1" applyAlignment="1">
      <alignment horizontal="right" vertical="center"/>
    </xf>
    <xf numFmtId="0" fontId="7" fillId="0" borderId="7" xfId="1" applyFont="1" applyBorder="1"/>
    <xf numFmtId="176" fontId="7" fillId="0" borderId="8" xfId="1" applyNumberFormat="1" applyFont="1" applyBorder="1" applyAlignment="1">
      <alignment wrapText="1"/>
    </xf>
    <xf numFmtId="176" fontId="7" fillId="0" borderId="9" xfId="1" applyNumberFormat="1" applyFont="1" applyBorder="1" applyAlignment="1">
      <alignment horizontal="center" wrapText="1"/>
    </xf>
    <xf numFmtId="176" fontId="7" fillId="0" borderId="14" xfId="1" applyNumberFormat="1" applyFont="1" applyBorder="1" applyAlignment="1">
      <alignment vertical="center"/>
    </xf>
    <xf numFmtId="176" fontId="7" fillId="0" borderId="17" xfId="1" applyNumberFormat="1" applyFont="1" applyBorder="1" applyAlignment="1">
      <alignment vertical="center"/>
    </xf>
    <xf numFmtId="0" fontId="7" fillId="0" borderId="12" xfId="1" applyFont="1" applyBorder="1" applyAlignment="1">
      <alignment vertical="top" wrapText="1"/>
    </xf>
    <xf numFmtId="176" fontId="7" fillId="0" borderId="10" xfId="1" applyNumberFormat="1" applyFont="1" applyBorder="1" applyAlignment="1">
      <alignment vertical="top" wrapText="1"/>
    </xf>
    <xf numFmtId="176" fontId="7" fillId="0" borderId="20" xfId="1" applyNumberFormat="1" applyFont="1" applyBorder="1" applyAlignment="1">
      <alignment vertical="center"/>
    </xf>
    <xf numFmtId="0" fontId="7" fillId="0" borderId="23" xfId="1" applyFont="1" applyBorder="1" applyAlignment="1">
      <alignment vertical="top" wrapText="1"/>
    </xf>
    <xf numFmtId="176" fontId="7" fillId="0" borderId="6" xfId="1" applyNumberFormat="1" applyFont="1" applyBorder="1" applyAlignment="1">
      <alignment horizontal="center" vertical="center"/>
    </xf>
    <xf numFmtId="176" fontId="7" fillId="0" borderId="13" xfId="1" applyNumberFormat="1" applyFont="1" applyBorder="1" applyAlignment="1">
      <alignment vertical="top" wrapText="1"/>
    </xf>
    <xf numFmtId="0" fontId="2" fillId="0" borderId="12" xfId="1" applyBorder="1"/>
    <xf numFmtId="0" fontId="2" fillId="0" borderId="0" xfId="1"/>
    <xf numFmtId="176" fontId="7" fillId="0" borderId="0" xfId="1" applyNumberFormat="1" applyFont="1" applyAlignment="1">
      <alignment vertical="top" wrapText="1"/>
    </xf>
    <xf numFmtId="176" fontId="7" fillId="0" borderId="12" xfId="1" applyNumberFormat="1" applyFont="1" applyBorder="1" applyAlignment="1">
      <alignment vertical="top" wrapText="1"/>
    </xf>
    <xf numFmtId="176" fontId="7" fillId="0" borderId="7" xfId="1" applyNumberFormat="1" applyFont="1" applyBorder="1" applyAlignment="1">
      <alignment vertical="top" wrapText="1"/>
    </xf>
    <xf numFmtId="176" fontId="7" fillId="0" borderId="2" xfId="1" applyNumberFormat="1" applyFont="1" applyBorder="1" applyAlignment="1">
      <alignment horizontal="center" vertical="top" wrapText="1"/>
    </xf>
    <xf numFmtId="176" fontId="7" fillId="0" borderId="8" xfId="1" applyNumberFormat="1" applyFont="1" applyBorder="1" applyAlignment="1">
      <alignment vertical="top" wrapText="1"/>
    </xf>
    <xf numFmtId="176" fontId="7" fillId="0" borderId="23" xfId="1" applyNumberFormat="1" applyFont="1" applyBorder="1" applyAlignment="1">
      <alignment vertical="top" wrapText="1"/>
    </xf>
    <xf numFmtId="176" fontId="7" fillId="0" borderId="26" xfId="1" applyNumberFormat="1" applyFont="1" applyBorder="1" applyAlignment="1">
      <alignment vertical="top" wrapText="1"/>
    </xf>
    <xf numFmtId="176" fontId="7" fillId="0" borderId="27" xfId="1" applyNumberFormat="1" applyFont="1" applyBorder="1" applyAlignment="1">
      <alignment vertical="top" wrapText="1"/>
    </xf>
    <xf numFmtId="176" fontId="7" fillId="0" borderId="28" xfId="1" applyNumberFormat="1" applyFont="1" applyBorder="1" applyAlignment="1">
      <alignment horizontal="center" vertical="center"/>
    </xf>
    <xf numFmtId="0" fontId="6" fillId="0" borderId="0" xfId="1" applyFont="1" applyAlignment="1">
      <alignment horizontal="right" vertical="center"/>
    </xf>
    <xf numFmtId="177" fontId="6" fillId="0" borderId="0" xfId="1" quotePrefix="1" applyNumberFormat="1" applyFont="1" applyAlignment="1">
      <alignment vertical="center"/>
    </xf>
    <xf numFmtId="176" fontId="3" fillId="0" borderId="0" xfId="2" applyNumberFormat="1" applyFont="1" applyAlignment="1">
      <alignment vertical="center"/>
    </xf>
    <xf numFmtId="176" fontId="6" fillId="0" borderId="0" xfId="2" applyNumberFormat="1" applyFont="1" applyAlignment="1">
      <alignment vertical="center"/>
    </xf>
    <xf numFmtId="177" fontId="6" fillId="0" borderId="0" xfId="2" applyNumberFormat="1" applyFont="1" applyAlignment="1">
      <alignment vertical="center"/>
    </xf>
    <xf numFmtId="0" fontId="6" fillId="0" borderId="0" xfId="2" applyFont="1" applyAlignment="1">
      <alignment vertical="center"/>
    </xf>
    <xf numFmtId="176" fontId="6" fillId="0" borderId="0" xfId="2" applyNumberFormat="1" applyFont="1" applyAlignment="1">
      <alignment vertical="center" wrapText="1"/>
    </xf>
    <xf numFmtId="0" fontId="6" fillId="0" borderId="0" xfId="2" applyFont="1"/>
    <xf numFmtId="0" fontId="6" fillId="0" borderId="0" xfId="2" applyFont="1" applyAlignment="1">
      <alignment horizontal="right"/>
    </xf>
    <xf numFmtId="176" fontId="7" fillId="0" borderId="1" xfId="2" applyNumberFormat="1" applyFont="1" applyBorder="1" applyAlignment="1">
      <alignment vertical="center" wrapText="1"/>
    </xf>
    <xf numFmtId="176" fontId="7" fillId="0" borderId="3" xfId="2" applyNumberFormat="1" applyFont="1" applyBorder="1" applyAlignment="1">
      <alignment horizontal="right" vertical="center"/>
    </xf>
    <xf numFmtId="176" fontId="7" fillId="0" borderId="7" xfId="2" applyNumberFormat="1" applyFont="1" applyBorder="1" applyAlignment="1">
      <alignment wrapText="1"/>
    </xf>
    <xf numFmtId="176" fontId="7" fillId="0" borderId="9" xfId="2" applyNumberFormat="1" applyFont="1" applyBorder="1" applyAlignment="1">
      <alignment horizontal="center" wrapText="1"/>
    </xf>
    <xf numFmtId="176" fontId="6" fillId="0" borderId="30" xfId="2" applyNumberFormat="1" applyFont="1" applyBorder="1" applyAlignment="1">
      <alignment vertical="center"/>
    </xf>
    <xf numFmtId="176" fontId="6" fillId="0" borderId="17" xfId="2" applyNumberFormat="1" applyFont="1" applyBorder="1" applyAlignment="1">
      <alignment vertical="center"/>
    </xf>
    <xf numFmtId="176" fontId="6" fillId="0" borderId="20" xfId="2" applyNumberFormat="1" applyFont="1" applyBorder="1" applyAlignment="1">
      <alignment vertical="center"/>
    </xf>
    <xf numFmtId="176" fontId="6" fillId="0" borderId="9" xfId="2" applyNumberFormat="1" applyFont="1" applyBorder="1" applyAlignment="1">
      <alignment vertical="center"/>
    </xf>
    <xf numFmtId="176" fontId="11" fillId="0" borderId="0" xfId="2" applyNumberFormat="1" applyFont="1" applyAlignment="1">
      <alignment vertical="center"/>
    </xf>
    <xf numFmtId="176" fontId="6" fillId="0" borderId="0" xfId="2" applyNumberFormat="1" applyFont="1" applyAlignment="1">
      <alignment horizontal="right"/>
    </xf>
    <xf numFmtId="176" fontId="6" fillId="0" borderId="0" xfId="2" applyNumberFormat="1" applyFont="1"/>
    <xf numFmtId="176" fontId="6" fillId="0" borderId="0" xfId="2" applyNumberFormat="1" applyFont="1" applyAlignment="1">
      <alignment horizontal="right" vertical="center"/>
    </xf>
    <xf numFmtId="176" fontId="6" fillId="0" borderId="1" xfId="2" applyNumberFormat="1" applyFont="1" applyBorder="1" applyAlignment="1">
      <alignment vertical="center"/>
    </xf>
    <xf numFmtId="176" fontId="6" fillId="0" borderId="3" xfId="2" applyNumberFormat="1" applyFont="1" applyBorder="1" applyAlignment="1">
      <alignment horizontal="right" vertical="center"/>
    </xf>
    <xf numFmtId="176" fontId="6" fillId="0" borderId="3" xfId="2" applyNumberFormat="1" applyFont="1" applyBorder="1" applyAlignment="1">
      <alignment horizontal="center" vertical="center"/>
    </xf>
    <xf numFmtId="176" fontId="6" fillId="0" borderId="10" xfId="2" applyNumberFormat="1" applyFont="1" applyBorder="1" applyAlignment="1">
      <alignment vertical="center"/>
    </xf>
    <xf numFmtId="176" fontId="6" fillId="0" borderId="11" xfId="2" applyNumberFormat="1" applyFont="1" applyBorder="1" applyAlignment="1">
      <alignment horizontal="right" vertical="center"/>
    </xf>
    <xf numFmtId="176" fontId="6" fillId="0" borderId="9" xfId="2" applyNumberFormat="1" applyFont="1" applyBorder="1" applyAlignment="1">
      <alignment horizontal="center" vertical="center"/>
    </xf>
    <xf numFmtId="176" fontId="6" fillId="0" borderId="7" xfId="2" applyNumberFormat="1" applyFont="1" applyBorder="1" applyAlignment="1">
      <alignment horizontal="center" vertical="center" wrapText="1"/>
    </xf>
    <xf numFmtId="176" fontId="6" fillId="0" borderId="11" xfId="2" applyNumberFormat="1" applyFont="1" applyBorder="1" applyAlignment="1">
      <alignment horizontal="center" vertical="center" wrapText="1"/>
    </xf>
    <xf numFmtId="176" fontId="6" fillId="0" borderId="10" xfId="2" applyNumberFormat="1" applyFont="1" applyBorder="1" applyAlignment="1">
      <alignment horizontal="center" vertical="center"/>
    </xf>
    <xf numFmtId="176" fontId="6" fillId="0" borderId="34" xfId="2" applyNumberFormat="1" applyFont="1" applyBorder="1" applyAlignment="1">
      <alignment horizontal="center" vertical="center"/>
    </xf>
    <xf numFmtId="176" fontId="6" fillId="0" borderId="23" xfId="2" applyNumberFormat="1" applyFont="1" applyBorder="1" applyAlignment="1">
      <alignment horizontal="center" vertical="center"/>
    </xf>
    <xf numFmtId="176" fontId="6" fillId="0" borderId="11" xfId="2" applyNumberFormat="1" applyFont="1" applyBorder="1" applyAlignment="1">
      <alignment horizontal="center" vertical="center"/>
    </xf>
    <xf numFmtId="176" fontId="6" fillId="0" borderId="0" xfId="2" applyNumberFormat="1" applyFont="1" applyAlignment="1">
      <alignment horizontal="center" vertical="center" wrapText="1"/>
    </xf>
    <xf numFmtId="177" fontId="6" fillId="0" borderId="15" xfId="2" applyNumberFormat="1" applyFont="1" applyBorder="1" applyAlignment="1">
      <alignment vertical="center" shrinkToFit="1"/>
    </xf>
    <xf numFmtId="178" fontId="6" fillId="0" borderId="35" xfId="2" applyNumberFormat="1" applyFont="1" applyBorder="1" applyAlignment="1">
      <alignment vertical="center" shrinkToFit="1"/>
    </xf>
    <xf numFmtId="179" fontId="6" fillId="0" borderId="30" xfId="2" applyNumberFormat="1" applyFont="1" applyBorder="1" applyAlignment="1">
      <alignment vertical="center" shrinkToFit="1"/>
    </xf>
    <xf numFmtId="177" fontId="6" fillId="0" borderId="36" xfId="2" applyNumberFormat="1" applyFont="1" applyBorder="1" applyAlignment="1">
      <alignment vertical="center" shrinkToFit="1"/>
    </xf>
    <xf numFmtId="178" fontId="6" fillId="0" borderId="16" xfId="2" applyNumberFormat="1" applyFont="1" applyBorder="1" applyAlignment="1">
      <alignment vertical="center" shrinkToFit="1"/>
    </xf>
    <xf numFmtId="177" fontId="6" fillId="0" borderId="18" xfId="2" applyNumberFormat="1" applyFont="1" applyBorder="1" applyAlignment="1">
      <alignment vertical="center" shrinkToFit="1"/>
    </xf>
    <xf numFmtId="178" fontId="6" fillId="0" borderId="37" xfId="2" applyNumberFormat="1" applyFont="1" applyBorder="1" applyAlignment="1">
      <alignment vertical="center" shrinkToFit="1"/>
    </xf>
    <xf numFmtId="179" fontId="6" fillId="0" borderId="17" xfId="2" applyNumberFormat="1" applyFont="1" applyBorder="1" applyAlignment="1">
      <alignment horizontal="right" vertical="center" shrinkToFit="1"/>
    </xf>
    <xf numFmtId="177" fontId="6" fillId="0" borderId="32" xfId="2" applyNumberFormat="1" applyFont="1" applyBorder="1" applyAlignment="1">
      <alignment vertical="center" shrinkToFit="1"/>
    </xf>
    <xf numFmtId="178" fontId="6" fillId="0" borderId="19" xfId="2" applyNumberFormat="1" applyFont="1" applyBorder="1" applyAlignment="1">
      <alignment vertical="center" shrinkToFit="1"/>
    </xf>
    <xf numFmtId="177" fontId="6" fillId="0" borderId="21" xfId="2" applyNumberFormat="1" applyFont="1" applyBorder="1" applyAlignment="1">
      <alignment vertical="center" shrinkToFit="1"/>
    </xf>
    <xf numFmtId="178" fontId="6" fillId="0" borderId="38" xfId="2" applyNumberFormat="1" applyFont="1" applyBorder="1" applyAlignment="1">
      <alignment vertical="center" shrinkToFit="1"/>
    </xf>
    <xf numFmtId="179" fontId="6" fillId="0" borderId="20" xfId="2" applyNumberFormat="1" applyFont="1" applyBorder="1" applyAlignment="1">
      <alignment horizontal="right" vertical="center" shrinkToFit="1"/>
    </xf>
    <xf numFmtId="177" fontId="6" fillId="0" borderId="33" xfId="2" applyNumberFormat="1" applyFont="1" applyBorder="1" applyAlignment="1">
      <alignment vertical="center" shrinkToFit="1"/>
    </xf>
    <xf numFmtId="178" fontId="6" fillId="0" borderId="22" xfId="2" applyNumberFormat="1" applyFont="1" applyBorder="1" applyAlignment="1">
      <alignment vertical="center" shrinkToFit="1"/>
    </xf>
    <xf numFmtId="176" fontId="6" fillId="0" borderId="6" xfId="2" applyNumberFormat="1" applyFont="1" applyBorder="1" applyAlignment="1">
      <alignment horizontal="center" vertical="center"/>
    </xf>
    <xf numFmtId="177" fontId="6" fillId="0" borderId="8" xfId="2" applyNumberFormat="1" applyFont="1" applyBorder="1" applyAlignment="1">
      <alignment vertical="center" shrinkToFit="1"/>
    </xf>
    <xf numFmtId="178" fontId="6" fillId="0" borderId="39" xfId="2" applyNumberFormat="1" applyFont="1" applyBorder="1" applyAlignment="1">
      <alignment vertical="center" shrinkToFit="1"/>
    </xf>
    <xf numFmtId="179" fontId="6" fillId="0" borderId="40" xfId="2" applyNumberFormat="1" applyFont="1" applyBorder="1" applyAlignment="1">
      <alignment horizontal="center" vertical="center" shrinkToFit="1"/>
    </xf>
    <xf numFmtId="177" fontId="6" fillId="0" borderId="7" xfId="2" applyNumberFormat="1" applyFont="1" applyBorder="1" applyAlignment="1">
      <alignment vertical="center" shrinkToFit="1"/>
    </xf>
    <xf numFmtId="178" fontId="6" fillId="0" borderId="9" xfId="2" applyNumberFormat="1" applyFont="1" applyBorder="1" applyAlignment="1">
      <alignment vertical="center" shrinkToFit="1"/>
    </xf>
    <xf numFmtId="179" fontId="6" fillId="0" borderId="30" xfId="2" applyNumberFormat="1" applyFont="1" applyBorder="1" applyAlignment="1">
      <alignment horizontal="right" vertical="center" shrinkToFit="1"/>
    </xf>
    <xf numFmtId="178" fontId="6" fillId="0" borderId="41" xfId="2" applyNumberFormat="1" applyFont="1" applyBorder="1" applyAlignment="1">
      <alignment vertical="center" shrinkToFit="1"/>
    </xf>
    <xf numFmtId="178" fontId="6" fillId="0" borderId="6" xfId="2" applyNumberFormat="1" applyFont="1" applyBorder="1" applyAlignment="1">
      <alignment vertical="center" shrinkToFit="1"/>
    </xf>
    <xf numFmtId="176" fontId="6" fillId="0" borderId="28" xfId="2" applyNumberFormat="1" applyFont="1" applyBorder="1" applyAlignment="1">
      <alignment horizontal="center" vertical="center"/>
    </xf>
    <xf numFmtId="177" fontId="6" fillId="0" borderId="27" xfId="2" applyNumberFormat="1" applyFont="1" applyBorder="1" applyAlignment="1">
      <alignment vertical="center" shrinkToFit="1"/>
    </xf>
    <xf numFmtId="178" fontId="6" fillId="0" borderId="42" xfId="2" applyNumberFormat="1" applyFont="1" applyBorder="1" applyAlignment="1">
      <alignment vertical="center" shrinkToFit="1"/>
    </xf>
    <xf numFmtId="179" fontId="6" fillId="0" borderId="43" xfId="2" applyNumberFormat="1" applyFont="1" applyBorder="1" applyAlignment="1">
      <alignment horizontal="center" vertical="center" shrinkToFit="1"/>
    </xf>
    <xf numFmtId="177" fontId="6" fillId="0" borderId="26" xfId="2" applyNumberFormat="1" applyFont="1" applyBorder="1" applyAlignment="1">
      <alignment vertical="center" shrinkToFit="1"/>
    </xf>
    <xf numFmtId="178" fontId="6" fillId="0" borderId="44" xfId="2" applyNumberFormat="1" applyFont="1" applyBorder="1" applyAlignment="1">
      <alignment vertical="center" shrinkToFit="1"/>
    </xf>
    <xf numFmtId="177" fontId="6" fillId="0" borderId="24" xfId="2" applyNumberFormat="1" applyFont="1" applyBorder="1" applyAlignment="1">
      <alignment vertical="center" shrinkToFit="1"/>
    </xf>
    <xf numFmtId="178" fontId="6" fillId="0" borderId="45" xfId="2" applyNumberFormat="1" applyFont="1" applyBorder="1" applyAlignment="1">
      <alignment vertical="center" shrinkToFit="1"/>
    </xf>
    <xf numFmtId="179" fontId="6" fillId="0" borderId="14" xfId="2" applyNumberFormat="1" applyFont="1" applyBorder="1" applyAlignment="1">
      <alignment horizontal="right" vertical="center" shrinkToFit="1"/>
    </xf>
    <xf numFmtId="177" fontId="6" fillId="0" borderId="31" xfId="2" applyNumberFormat="1" applyFont="1" applyBorder="1" applyAlignment="1">
      <alignment vertical="center" shrinkToFit="1"/>
    </xf>
    <xf numFmtId="178" fontId="6" fillId="0" borderId="25" xfId="2" applyNumberFormat="1" applyFont="1" applyBorder="1" applyAlignment="1">
      <alignment vertical="center" shrinkToFit="1"/>
    </xf>
    <xf numFmtId="176" fontId="6" fillId="0" borderId="7" xfId="2" applyNumberFormat="1" applyFont="1" applyBorder="1" applyAlignment="1">
      <alignment horizontal="center" vertical="center"/>
    </xf>
    <xf numFmtId="177" fontId="6" fillId="0" borderId="4" xfId="2" applyNumberFormat="1" applyFont="1" applyBorder="1" applyAlignment="1">
      <alignment vertical="center" shrinkToFit="1"/>
    </xf>
    <xf numFmtId="176" fontId="7" fillId="0" borderId="10" xfId="1" applyNumberFormat="1" applyFont="1" applyBorder="1" applyAlignment="1">
      <alignment horizontal="center" vertical="top" wrapText="1"/>
    </xf>
    <xf numFmtId="176" fontId="7" fillId="0" borderId="7" xfId="1" applyNumberFormat="1" applyFont="1" applyBorder="1" applyAlignment="1">
      <alignment horizontal="center" vertical="top" wrapText="1"/>
    </xf>
    <xf numFmtId="176" fontId="7" fillId="0" borderId="1" xfId="1" applyNumberFormat="1" applyFont="1" applyBorder="1" applyAlignment="1">
      <alignment vertical="center" wrapText="1"/>
    </xf>
    <xf numFmtId="176" fontId="7" fillId="0" borderId="7" xfId="1" applyNumberFormat="1" applyFont="1" applyBorder="1" applyAlignment="1">
      <alignment wrapText="1"/>
    </xf>
    <xf numFmtId="176" fontId="6" fillId="0" borderId="30" xfId="1" applyNumberFormat="1" applyFont="1" applyBorder="1" applyAlignment="1">
      <alignment vertical="center"/>
    </xf>
    <xf numFmtId="176" fontId="6" fillId="0" borderId="17" xfId="1" applyNumberFormat="1" applyFont="1" applyBorder="1" applyAlignment="1">
      <alignment vertical="center"/>
    </xf>
    <xf numFmtId="176" fontId="6" fillId="0" borderId="20" xfId="1" applyNumberFormat="1" applyFont="1" applyBorder="1" applyAlignment="1">
      <alignment vertical="center"/>
    </xf>
    <xf numFmtId="176" fontId="6" fillId="0" borderId="9" xfId="1" applyNumberFormat="1" applyFont="1" applyBorder="1" applyAlignment="1">
      <alignment vertical="center"/>
    </xf>
    <xf numFmtId="176" fontId="11" fillId="0" borderId="0" xfId="1" applyNumberFormat="1" applyFont="1" applyAlignment="1">
      <alignment vertical="center"/>
    </xf>
    <xf numFmtId="176" fontId="6" fillId="0" borderId="0" xfId="1" applyNumberFormat="1" applyFont="1" applyAlignment="1">
      <alignment horizontal="right"/>
    </xf>
    <xf numFmtId="176" fontId="6" fillId="0" borderId="0" xfId="1" applyNumberFormat="1" applyFont="1"/>
    <xf numFmtId="176" fontId="6" fillId="0" borderId="1" xfId="1" applyNumberFormat="1" applyFont="1" applyBorder="1" applyAlignment="1">
      <alignment vertical="center"/>
    </xf>
    <xf numFmtId="176" fontId="6" fillId="0" borderId="3" xfId="1" applyNumberFormat="1" applyFont="1" applyBorder="1" applyAlignment="1">
      <alignment horizontal="right" vertical="center"/>
    </xf>
    <xf numFmtId="176" fontId="6" fillId="0" borderId="3" xfId="1" applyNumberFormat="1" applyFont="1" applyBorder="1" applyAlignment="1">
      <alignment horizontal="center" vertical="center"/>
    </xf>
    <xf numFmtId="176" fontId="6" fillId="0" borderId="11" xfId="1" applyNumberFormat="1" applyFont="1" applyBorder="1" applyAlignment="1">
      <alignment horizontal="right" vertical="center"/>
    </xf>
    <xf numFmtId="176" fontId="6" fillId="0" borderId="9" xfId="1" applyNumberFormat="1" applyFont="1" applyBorder="1" applyAlignment="1">
      <alignment horizontal="center" vertical="center"/>
    </xf>
    <xf numFmtId="176" fontId="6" fillId="0" borderId="11" xfId="1" applyNumberFormat="1" applyFont="1" applyBorder="1" applyAlignment="1">
      <alignment horizontal="center" vertical="center" wrapText="1"/>
    </xf>
    <xf numFmtId="176" fontId="6" fillId="0" borderId="10" xfId="1" applyNumberFormat="1" applyFont="1" applyBorder="1" applyAlignment="1">
      <alignment horizontal="center" vertical="center"/>
    </xf>
    <xf numFmtId="176" fontId="6" fillId="0" borderId="34" xfId="1" applyNumberFormat="1" applyFont="1" applyBorder="1" applyAlignment="1">
      <alignment horizontal="center" vertical="center"/>
    </xf>
    <xf numFmtId="176" fontId="6" fillId="0" borderId="23" xfId="1" applyNumberFormat="1" applyFont="1" applyBorder="1" applyAlignment="1">
      <alignment horizontal="center" vertical="center"/>
    </xf>
    <xf numFmtId="176" fontId="6" fillId="0" borderId="11" xfId="1" applyNumberFormat="1" applyFont="1" applyBorder="1" applyAlignment="1">
      <alignment horizontal="center" vertical="center"/>
    </xf>
    <xf numFmtId="176" fontId="6" fillId="0" borderId="0" xfId="1" applyNumberFormat="1" applyFont="1" applyAlignment="1">
      <alignment horizontal="center" vertical="center" wrapText="1"/>
    </xf>
    <xf numFmtId="177" fontId="6" fillId="0" borderId="15" xfId="1" applyNumberFormat="1" applyFont="1" applyBorder="1" applyAlignment="1">
      <alignment vertical="center" shrinkToFit="1"/>
    </xf>
    <xf numFmtId="178" fontId="6" fillId="0" borderId="35" xfId="1" applyNumberFormat="1" applyFont="1" applyBorder="1" applyAlignment="1">
      <alignment vertical="center" shrinkToFit="1"/>
    </xf>
    <xf numFmtId="179" fontId="6" fillId="0" borderId="30" xfId="1" applyNumberFormat="1" applyFont="1" applyBorder="1" applyAlignment="1">
      <alignment vertical="center" shrinkToFit="1"/>
    </xf>
    <xf numFmtId="177" fontId="6" fillId="0" borderId="36" xfId="1" applyNumberFormat="1" applyFont="1" applyBorder="1" applyAlignment="1">
      <alignment vertical="center" shrinkToFit="1"/>
    </xf>
    <xf numFmtId="178" fontId="6" fillId="0" borderId="16" xfId="1" applyNumberFormat="1" applyFont="1" applyBorder="1" applyAlignment="1">
      <alignment vertical="center" shrinkToFit="1"/>
    </xf>
    <xf numFmtId="177" fontId="6" fillId="0" borderId="18" xfId="1" applyNumberFormat="1" applyFont="1" applyBorder="1" applyAlignment="1">
      <alignment vertical="center" shrinkToFit="1"/>
    </xf>
    <xf numFmtId="178" fontId="6" fillId="0" borderId="37" xfId="1" applyNumberFormat="1" applyFont="1" applyBorder="1" applyAlignment="1">
      <alignment vertical="center" shrinkToFit="1"/>
    </xf>
    <xf numFmtId="179" fontId="6" fillId="0" borderId="17" xfId="1" applyNumberFormat="1" applyFont="1" applyBorder="1" applyAlignment="1">
      <alignment horizontal="right" vertical="center" shrinkToFit="1"/>
    </xf>
    <xf numFmtId="177" fontId="6" fillId="0" borderId="32" xfId="1" applyNumberFormat="1" applyFont="1" applyBorder="1" applyAlignment="1">
      <alignment vertical="center" shrinkToFit="1"/>
    </xf>
    <xf numFmtId="178" fontId="6" fillId="0" borderId="19" xfId="1" applyNumberFormat="1" applyFont="1" applyBorder="1" applyAlignment="1">
      <alignment vertical="center" shrinkToFit="1"/>
    </xf>
    <xf numFmtId="177" fontId="6" fillId="0" borderId="21" xfId="1" applyNumberFormat="1" applyFont="1" applyBorder="1" applyAlignment="1">
      <alignment vertical="center" shrinkToFit="1"/>
    </xf>
    <xf numFmtId="178" fontId="6" fillId="0" borderId="38" xfId="1" applyNumberFormat="1" applyFont="1" applyBorder="1" applyAlignment="1">
      <alignment vertical="center" shrinkToFit="1"/>
    </xf>
    <xf numFmtId="179" fontId="6" fillId="0" borderId="20" xfId="1" applyNumberFormat="1" applyFont="1" applyBorder="1" applyAlignment="1">
      <alignment horizontal="right" vertical="center" shrinkToFit="1"/>
    </xf>
    <xf numFmtId="177" fontId="6" fillId="0" borderId="33" xfId="1" applyNumberFormat="1" applyFont="1" applyBorder="1" applyAlignment="1">
      <alignment vertical="center" shrinkToFit="1"/>
    </xf>
    <xf numFmtId="178" fontId="6" fillId="0" borderId="22" xfId="1" applyNumberFormat="1" applyFont="1" applyBorder="1" applyAlignment="1">
      <alignment vertical="center" shrinkToFit="1"/>
    </xf>
    <xf numFmtId="176" fontId="6" fillId="0" borderId="6" xfId="1" applyNumberFormat="1" applyFont="1" applyBorder="1" applyAlignment="1">
      <alignment horizontal="center" vertical="center"/>
    </xf>
    <xf numFmtId="177" fontId="6" fillId="0" borderId="8" xfId="1" applyNumberFormat="1" applyFont="1" applyBorder="1" applyAlignment="1">
      <alignment vertical="center" shrinkToFit="1"/>
    </xf>
    <xf numFmtId="178" fontId="6" fillId="0" borderId="39" xfId="1" applyNumberFormat="1" applyFont="1" applyBorder="1" applyAlignment="1">
      <alignment vertical="center" shrinkToFit="1"/>
    </xf>
    <xf numFmtId="179" fontId="6" fillId="0" borderId="40" xfId="1" applyNumberFormat="1" applyFont="1" applyBorder="1" applyAlignment="1">
      <alignment horizontal="center" vertical="center" shrinkToFit="1"/>
    </xf>
    <xf numFmtId="177" fontId="6" fillId="0" borderId="7" xfId="1" applyNumberFormat="1" applyFont="1" applyBorder="1" applyAlignment="1">
      <alignment vertical="center" shrinkToFit="1"/>
    </xf>
    <xf numFmtId="178" fontId="6" fillId="0" borderId="9" xfId="1" applyNumberFormat="1" applyFont="1" applyBorder="1" applyAlignment="1">
      <alignment vertical="center" shrinkToFit="1"/>
    </xf>
    <xf numFmtId="179" fontId="6" fillId="0" borderId="30" xfId="1" applyNumberFormat="1" applyFont="1" applyBorder="1" applyAlignment="1">
      <alignment horizontal="right" vertical="center" shrinkToFit="1"/>
    </xf>
    <xf numFmtId="178" fontId="6" fillId="0" borderId="41" xfId="1" applyNumberFormat="1" applyFont="1" applyBorder="1" applyAlignment="1">
      <alignment vertical="center" shrinkToFit="1"/>
    </xf>
    <xf numFmtId="178" fontId="6" fillId="0" borderId="6" xfId="1" applyNumberFormat="1" applyFont="1" applyBorder="1" applyAlignment="1">
      <alignment vertical="center" shrinkToFit="1"/>
    </xf>
    <xf numFmtId="176" fontId="6" fillId="0" borderId="28" xfId="1" applyNumberFormat="1" applyFont="1" applyBorder="1" applyAlignment="1">
      <alignment horizontal="center" vertical="center"/>
    </xf>
    <xf numFmtId="177" fontId="6" fillId="0" borderId="27" xfId="1" applyNumberFormat="1" applyFont="1" applyBorder="1" applyAlignment="1">
      <alignment vertical="center" shrinkToFit="1"/>
    </xf>
    <xf numFmtId="178" fontId="6" fillId="0" borderId="42" xfId="1" applyNumberFormat="1" applyFont="1" applyBorder="1" applyAlignment="1">
      <alignment vertical="center" shrinkToFit="1"/>
    </xf>
    <xf numFmtId="179" fontId="6" fillId="0" borderId="43" xfId="1" applyNumberFormat="1" applyFont="1" applyBorder="1" applyAlignment="1">
      <alignment horizontal="center" vertical="center" shrinkToFit="1"/>
    </xf>
    <xf numFmtId="177" fontId="6" fillId="0" borderId="26" xfId="1" applyNumberFormat="1" applyFont="1" applyBorder="1" applyAlignment="1">
      <alignment vertical="center" shrinkToFit="1"/>
    </xf>
    <xf numFmtId="178" fontId="6" fillId="0" borderId="44" xfId="1" applyNumberFormat="1" applyFont="1" applyBorder="1" applyAlignment="1">
      <alignment vertical="center" shrinkToFit="1"/>
    </xf>
    <xf numFmtId="177" fontId="6" fillId="0" borderId="24" xfId="1" applyNumberFormat="1" applyFont="1" applyBorder="1" applyAlignment="1">
      <alignment vertical="center" shrinkToFit="1"/>
    </xf>
    <xf numFmtId="178" fontId="6" fillId="0" borderId="45" xfId="1" applyNumberFormat="1" applyFont="1" applyBorder="1" applyAlignment="1">
      <alignment vertical="center" shrinkToFit="1"/>
    </xf>
    <xf numFmtId="179" fontId="6" fillId="0" borderId="14" xfId="1" applyNumberFormat="1" applyFont="1" applyBorder="1" applyAlignment="1">
      <alignment horizontal="right" vertical="center" shrinkToFit="1"/>
    </xf>
    <xf numFmtId="177" fontId="6" fillId="0" borderId="31" xfId="1" applyNumberFormat="1" applyFont="1" applyBorder="1" applyAlignment="1">
      <alignment vertical="center" shrinkToFit="1"/>
    </xf>
    <xf numFmtId="178" fontId="6" fillId="0" borderId="25" xfId="1" applyNumberFormat="1" applyFont="1" applyBorder="1" applyAlignment="1">
      <alignment vertical="center" shrinkToFit="1"/>
    </xf>
    <xf numFmtId="176" fontId="6" fillId="0" borderId="7" xfId="1" applyNumberFormat="1" applyFont="1" applyBorder="1" applyAlignment="1">
      <alignment horizontal="center" vertical="center"/>
    </xf>
    <xf numFmtId="177" fontId="6" fillId="0" borderId="4" xfId="1" applyNumberFormat="1" applyFont="1" applyBorder="1" applyAlignment="1">
      <alignment vertical="center" shrinkToFit="1"/>
    </xf>
    <xf numFmtId="176" fontId="6" fillId="0" borderId="10" xfId="1" applyNumberFormat="1" applyFont="1" applyBorder="1" applyAlignment="1">
      <alignment vertical="center"/>
    </xf>
    <xf numFmtId="176" fontId="6" fillId="0" borderId="0" xfId="1" applyNumberFormat="1" applyFont="1" applyAlignment="1">
      <alignment horizontal="center" vertical="center"/>
    </xf>
    <xf numFmtId="178" fontId="6" fillId="0" borderId="15" xfId="1" applyNumberFormat="1" applyFont="1" applyBorder="1" applyAlignment="1">
      <alignment vertical="center" shrinkToFit="1"/>
    </xf>
    <xf numFmtId="178" fontId="6" fillId="0" borderId="18" xfId="1" applyNumberFormat="1" applyFont="1" applyBorder="1" applyAlignment="1">
      <alignment vertical="center" shrinkToFit="1"/>
    </xf>
    <xf numFmtId="178" fontId="6" fillId="0" borderId="21" xfId="1" applyNumberFormat="1" applyFont="1" applyBorder="1" applyAlignment="1">
      <alignment vertical="center" shrinkToFit="1"/>
    </xf>
    <xf numFmtId="178" fontId="6" fillId="0" borderId="8" xfId="1" applyNumberFormat="1" applyFont="1" applyBorder="1" applyAlignment="1">
      <alignment vertical="center" shrinkToFit="1"/>
    </xf>
    <xf numFmtId="178" fontId="6" fillId="0" borderId="5" xfId="1" applyNumberFormat="1" applyFont="1" applyBorder="1" applyAlignment="1">
      <alignment vertical="center" shrinkToFit="1"/>
    </xf>
    <xf numFmtId="178" fontId="6" fillId="0" borderId="27" xfId="1" applyNumberFormat="1" applyFont="1" applyBorder="1" applyAlignment="1">
      <alignment vertical="center" shrinkToFit="1"/>
    </xf>
    <xf numFmtId="178" fontId="6" fillId="0" borderId="24" xfId="1" applyNumberFormat="1" applyFont="1" applyBorder="1" applyAlignment="1">
      <alignment vertical="center" shrinkToFit="1"/>
    </xf>
    <xf numFmtId="176" fontId="12" fillId="0" borderId="0" xfId="1" applyNumberFormat="1" applyFont="1" applyAlignment="1">
      <alignment vertical="center"/>
    </xf>
    <xf numFmtId="176" fontId="12" fillId="0" borderId="0" xfId="2" applyNumberFormat="1" applyFont="1" applyAlignment="1">
      <alignment vertical="center"/>
    </xf>
    <xf numFmtId="176" fontId="7" fillId="0" borderId="0" xfId="2" applyNumberFormat="1" applyFont="1"/>
    <xf numFmtId="0" fontId="6" fillId="0" borderId="0" xfId="2" applyFont="1" applyAlignment="1">
      <alignment horizontal="right" vertical="center"/>
    </xf>
    <xf numFmtId="176" fontId="6" fillId="0" borderId="10" xfId="2" applyNumberFormat="1" applyFont="1" applyBorder="1" applyAlignment="1">
      <alignment horizontal="center" vertical="center" wrapText="1"/>
    </xf>
    <xf numFmtId="177" fontId="7" fillId="0" borderId="15" xfId="2" applyNumberFormat="1" applyFont="1" applyBorder="1" applyAlignment="1">
      <alignment vertical="center" shrinkToFit="1"/>
    </xf>
    <xf numFmtId="178" fontId="7" fillId="0" borderId="35" xfId="2" applyNumberFormat="1" applyFont="1" applyBorder="1" applyAlignment="1">
      <alignment vertical="center" shrinkToFit="1"/>
    </xf>
    <xf numFmtId="179" fontId="7" fillId="0" borderId="30" xfId="2" applyNumberFormat="1" applyFont="1" applyBorder="1" applyAlignment="1">
      <alignment vertical="center" shrinkToFit="1"/>
    </xf>
    <xf numFmtId="177" fontId="7" fillId="0" borderId="36" xfId="2" applyNumberFormat="1" applyFont="1" applyBorder="1" applyAlignment="1">
      <alignment vertical="center" shrinkToFit="1"/>
    </xf>
    <xf numFmtId="178" fontId="7" fillId="0" borderId="16" xfId="2" applyNumberFormat="1" applyFont="1" applyBorder="1" applyAlignment="1">
      <alignment vertical="center" shrinkToFit="1"/>
    </xf>
    <xf numFmtId="177" fontId="7" fillId="0" borderId="18" xfId="2" applyNumberFormat="1" applyFont="1" applyBorder="1" applyAlignment="1">
      <alignment vertical="center" shrinkToFit="1"/>
    </xf>
    <xf numFmtId="178" fontId="7" fillId="0" borderId="37" xfId="2" applyNumberFormat="1" applyFont="1" applyBorder="1" applyAlignment="1">
      <alignment vertical="center" shrinkToFit="1"/>
    </xf>
    <xf numFmtId="179" fontId="7" fillId="0" borderId="17" xfId="2" applyNumberFormat="1" applyFont="1" applyBorder="1" applyAlignment="1">
      <alignment horizontal="right" vertical="center" shrinkToFit="1"/>
    </xf>
    <xf numFmtId="177" fontId="7" fillId="0" borderId="32" xfId="2" applyNumberFormat="1" applyFont="1" applyBorder="1" applyAlignment="1">
      <alignment vertical="center" shrinkToFit="1"/>
    </xf>
    <xf numFmtId="178" fontId="7" fillId="0" borderId="19" xfId="2" applyNumberFormat="1" applyFont="1" applyBorder="1" applyAlignment="1">
      <alignment vertical="center" shrinkToFit="1"/>
    </xf>
    <xf numFmtId="177" fontId="7" fillId="0" borderId="21" xfId="2" applyNumberFormat="1" applyFont="1" applyBorder="1" applyAlignment="1">
      <alignment vertical="center" shrinkToFit="1"/>
    </xf>
    <xf numFmtId="178" fontId="7" fillId="0" borderId="38" xfId="2" applyNumberFormat="1" applyFont="1" applyBorder="1" applyAlignment="1">
      <alignment vertical="center" shrinkToFit="1"/>
    </xf>
    <xf numFmtId="179" fontId="7" fillId="0" borderId="20" xfId="2" applyNumberFormat="1" applyFont="1" applyBorder="1" applyAlignment="1">
      <alignment horizontal="right" vertical="center" shrinkToFit="1"/>
    </xf>
    <xf numFmtId="177" fontId="7" fillId="0" borderId="33" xfId="2" applyNumberFormat="1" applyFont="1" applyBorder="1" applyAlignment="1">
      <alignment vertical="center" shrinkToFit="1"/>
    </xf>
    <xf numFmtId="178" fontId="7" fillId="0" borderId="22" xfId="2" applyNumberFormat="1" applyFont="1" applyBorder="1" applyAlignment="1">
      <alignment vertical="center" shrinkToFit="1"/>
    </xf>
    <xf numFmtId="177" fontId="7" fillId="0" borderId="8" xfId="2" applyNumberFormat="1" applyFont="1" applyBorder="1" applyAlignment="1">
      <alignment vertical="center" shrinkToFit="1"/>
    </xf>
    <xf numFmtId="178" fontId="7" fillId="0" borderId="39" xfId="2" applyNumberFormat="1" applyFont="1" applyBorder="1" applyAlignment="1">
      <alignment vertical="center" shrinkToFit="1"/>
    </xf>
    <xf numFmtId="179" fontId="7" fillId="0" borderId="40" xfId="2" applyNumberFormat="1" applyFont="1" applyBorder="1" applyAlignment="1">
      <alignment horizontal="center" vertical="center" shrinkToFit="1"/>
    </xf>
    <xf numFmtId="177" fontId="7" fillId="0" borderId="7" xfId="2" applyNumberFormat="1" applyFont="1" applyBorder="1" applyAlignment="1">
      <alignment vertical="center" shrinkToFit="1"/>
    </xf>
    <xf numFmtId="178" fontId="7" fillId="0" borderId="9" xfId="2" applyNumberFormat="1" applyFont="1" applyBorder="1" applyAlignment="1">
      <alignment vertical="center" shrinkToFit="1"/>
    </xf>
    <xf numFmtId="179" fontId="7" fillId="0" borderId="30" xfId="2" applyNumberFormat="1" applyFont="1" applyBorder="1" applyAlignment="1">
      <alignment horizontal="right" vertical="center" shrinkToFit="1"/>
    </xf>
    <xf numFmtId="178" fontId="7" fillId="0" borderId="41" xfId="2" applyNumberFormat="1" applyFont="1" applyBorder="1" applyAlignment="1">
      <alignment vertical="center" shrinkToFit="1"/>
    </xf>
    <xf numFmtId="178" fontId="7" fillId="0" borderId="6" xfId="2" applyNumberFormat="1" applyFont="1" applyBorder="1" applyAlignment="1">
      <alignment vertical="center" shrinkToFit="1"/>
    </xf>
    <xf numFmtId="177" fontId="7" fillId="0" borderId="27" xfId="2" applyNumberFormat="1" applyFont="1" applyBorder="1" applyAlignment="1">
      <alignment vertical="center" shrinkToFit="1"/>
    </xf>
    <xf numFmtId="178" fontId="7" fillId="0" borderId="42" xfId="2" applyNumberFormat="1" applyFont="1" applyBorder="1" applyAlignment="1">
      <alignment vertical="center" shrinkToFit="1"/>
    </xf>
    <xf numFmtId="179" fontId="7" fillId="0" borderId="43" xfId="2" applyNumberFormat="1" applyFont="1" applyBorder="1" applyAlignment="1">
      <alignment horizontal="center" vertical="center" shrinkToFit="1"/>
    </xf>
    <xf numFmtId="177" fontId="7" fillId="0" borderId="26" xfId="2" applyNumberFormat="1" applyFont="1" applyBorder="1" applyAlignment="1">
      <alignment vertical="center" shrinkToFit="1"/>
    </xf>
    <xf numFmtId="178" fontId="7" fillId="0" borderId="44" xfId="2" applyNumberFormat="1" applyFont="1" applyBorder="1" applyAlignment="1">
      <alignment vertical="center" shrinkToFit="1"/>
    </xf>
    <xf numFmtId="177" fontId="7" fillId="0" borderId="24" xfId="2" applyNumberFormat="1" applyFont="1" applyBorder="1" applyAlignment="1">
      <alignment vertical="center" shrinkToFit="1"/>
    </xf>
    <xf numFmtId="178" fontId="7" fillId="0" borderId="45" xfId="2" applyNumberFormat="1" applyFont="1" applyBorder="1" applyAlignment="1">
      <alignment vertical="center" shrinkToFit="1"/>
    </xf>
    <xf numFmtId="179" fontId="7" fillId="0" borderId="14" xfId="2" applyNumberFormat="1" applyFont="1" applyBorder="1" applyAlignment="1">
      <alignment horizontal="right" vertical="center" shrinkToFit="1"/>
    </xf>
    <xf numFmtId="177" fontId="7" fillId="0" borderId="31" xfId="2" applyNumberFormat="1" applyFont="1" applyBorder="1" applyAlignment="1">
      <alignment vertical="center" shrinkToFit="1"/>
    </xf>
    <xf numFmtId="178" fontId="7" fillId="0" borderId="25" xfId="2" applyNumberFormat="1" applyFont="1" applyBorder="1" applyAlignment="1">
      <alignment vertical="center" shrinkToFit="1"/>
    </xf>
    <xf numFmtId="177" fontId="7" fillId="0" borderId="4" xfId="2" applyNumberFormat="1" applyFont="1" applyBorder="1" applyAlignment="1">
      <alignment vertical="center" shrinkToFit="1"/>
    </xf>
    <xf numFmtId="176" fontId="7" fillId="0" borderId="0" xfId="1" applyNumberFormat="1" applyFont="1"/>
    <xf numFmtId="176" fontId="7" fillId="0" borderId="0" xfId="1" applyNumberFormat="1" applyFont="1" applyAlignment="1">
      <alignment horizontal="left"/>
    </xf>
    <xf numFmtId="176" fontId="6" fillId="0" borderId="0" xfId="1" applyNumberFormat="1" applyFont="1" applyAlignment="1">
      <alignment horizontal="right" vertical="center"/>
    </xf>
    <xf numFmtId="176" fontId="6" fillId="0" borderId="7" xfId="1" applyNumberFormat="1" applyFont="1" applyBorder="1" applyAlignment="1">
      <alignment horizontal="center" vertical="center" wrapText="1"/>
    </xf>
    <xf numFmtId="179" fontId="6" fillId="0" borderId="10" xfId="1" applyNumberFormat="1" applyFont="1" applyBorder="1" applyAlignment="1">
      <alignment vertical="center"/>
    </xf>
    <xf numFmtId="178" fontId="6" fillId="0" borderId="0" xfId="1" applyNumberFormat="1" applyFont="1" applyAlignment="1">
      <alignment vertical="center"/>
    </xf>
    <xf numFmtId="179" fontId="6" fillId="0" borderId="10" xfId="1" quotePrefix="1" applyNumberFormat="1" applyFont="1" applyBorder="1" applyAlignment="1">
      <alignment horizontal="center" vertical="center"/>
    </xf>
    <xf numFmtId="177" fontId="7" fillId="0" borderId="24" xfId="1" applyNumberFormat="1" applyFont="1" applyBorder="1" applyAlignment="1">
      <alignment vertical="center" shrinkToFit="1"/>
    </xf>
    <xf numFmtId="177" fontId="7" fillId="0" borderId="18" xfId="1" applyNumberFormat="1" applyFont="1" applyBorder="1" applyAlignment="1">
      <alignment vertical="center" shrinkToFit="1"/>
    </xf>
    <xf numFmtId="177" fontId="7" fillId="0" borderId="5" xfId="1" applyNumberFormat="1" applyFont="1" applyBorder="1" applyAlignment="1">
      <alignment vertical="center" shrinkToFit="1"/>
    </xf>
    <xf numFmtId="177" fontId="7" fillId="0" borderId="15" xfId="1" applyNumberFormat="1" applyFont="1" applyBorder="1" applyAlignment="1">
      <alignment vertical="center" shrinkToFit="1"/>
    </xf>
    <xf numFmtId="178" fontId="7" fillId="0" borderId="16" xfId="1" applyNumberFormat="1" applyFont="1" applyBorder="1" applyAlignment="1">
      <alignment vertical="center" shrinkToFit="1"/>
    </xf>
    <xf numFmtId="178" fontId="7" fillId="0" borderId="19" xfId="1" applyNumberFormat="1" applyFont="1" applyBorder="1" applyAlignment="1">
      <alignment vertical="center" shrinkToFit="1"/>
    </xf>
    <xf numFmtId="177" fontId="7" fillId="0" borderId="21" xfId="1" applyNumberFormat="1" applyFont="1" applyBorder="1" applyAlignment="1">
      <alignment vertical="center" shrinkToFit="1"/>
    </xf>
    <xf numFmtId="178" fontId="7" fillId="0" borderId="22" xfId="1" applyNumberFormat="1" applyFont="1" applyBorder="1" applyAlignment="1">
      <alignment vertical="center" shrinkToFit="1"/>
    </xf>
    <xf numFmtId="178" fontId="7" fillId="0" borderId="6" xfId="1" applyNumberFormat="1" applyFont="1" applyBorder="1" applyAlignment="1">
      <alignment vertical="center" shrinkToFit="1"/>
    </xf>
    <xf numFmtId="177" fontId="7" fillId="0" borderId="21" xfId="1" applyNumberFormat="1" applyFont="1" applyBorder="1" applyAlignment="1">
      <alignment horizontal="right" vertical="center" shrinkToFit="1"/>
    </xf>
    <xf numFmtId="178" fontId="7" fillId="0" borderId="22" xfId="1" applyNumberFormat="1" applyFont="1" applyBorder="1" applyAlignment="1">
      <alignment horizontal="right" vertical="center" shrinkToFit="1"/>
    </xf>
    <xf numFmtId="177" fontId="7" fillId="0" borderId="5" xfId="1" applyNumberFormat="1" applyFont="1" applyBorder="1" applyAlignment="1">
      <alignment horizontal="right" vertical="center" shrinkToFit="1"/>
    </xf>
    <xf numFmtId="178" fontId="7" fillId="0" borderId="6" xfId="1" applyNumberFormat="1" applyFont="1" applyBorder="1" applyAlignment="1">
      <alignment horizontal="right" vertical="center" shrinkToFit="1"/>
    </xf>
    <xf numFmtId="178" fontId="7" fillId="0" borderId="25" xfId="1" applyNumberFormat="1" applyFont="1" applyBorder="1" applyAlignment="1">
      <alignment vertical="center" shrinkToFit="1"/>
    </xf>
    <xf numFmtId="177" fontId="7" fillId="0" borderId="29" xfId="1" applyNumberFormat="1" applyFont="1" applyBorder="1" applyAlignment="1">
      <alignment vertical="center" shrinkToFit="1"/>
    </xf>
    <xf numFmtId="178" fontId="7" fillId="0" borderId="28" xfId="1" applyNumberFormat="1" applyFont="1" applyBorder="1" applyAlignment="1">
      <alignment vertical="center" shrinkToFit="1"/>
    </xf>
    <xf numFmtId="178" fontId="6" fillId="0" borderId="24" xfId="2" applyNumberFormat="1" applyFont="1" applyBorder="1" applyAlignment="1">
      <alignment vertical="center" shrinkToFit="1"/>
    </xf>
    <xf numFmtId="177" fontId="6" fillId="0" borderId="31" xfId="3" applyNumberFormat="1" applyFont="1" applyFill="1" applyBorder="1" applyAlignment="1">
      <alignment vertical="center" shrinkToFit="1"/>
    </xf>
    <xf numFmtId="178" fontId="6" fillId="0" borderId="18" xfId="2" applyNumberFormat="1" applyFont="1" applyBorder="1" applyAlignment="1">
      <alignment vertical="center" shrinkToFit="1"/>
    </xf>
    <xf numFmtId="177" fontId="6" fillId="0" borderId="32" xfId="3" applyNumberFormat="1" applyFont="1" applyFill="1" applyBorder="1" applyAlignment="1">
      <alignment vertical="center" shrinkToFit="1"/>
    </xf>
    <xf numFmtId="178" fontId="6" fillId="0" borderId="21" xfId="2" applyNumberFormat="1" applyFont="1" applyBorder="1" applyAlignment="1">
      <alignment vertical="center" shrinkToFit="1"/>
    </xf>
    <xf numFmtId="177" fontId="6" fillId="0" borderId="33" xfId="3" applyNumberFormat="1" applyFont="1" applyFill="1" applyBorder="1" applyAlignment="1">
      <alignment vertical="center" shrinkToFit="1"/>
    </xf>
    <xf numFmtId="178" fontId="6" fillId="0" borderId="8" xfId="2" applyNumberFormat="1" applyFont="1" applyBorder="1" applyAlignment="1">
      <alignment vertical="center" shrinkToFit="1"/>
    </xf>
    <xf numFmtId="177" fontId="6" fillId="0" borderId="7" xfId="3" applyNumberFormat="1" applyFont="1" applyFill="1" applyBorder="1" applyAlignment="1">
      <alignment vertical="center" shrinkToFit="1"/>
    </xf>
    <xf numFmtId="176" fontId="6" fillId="0" borderId="24" xfId="2" applyNumberFormat="1" applyFont="1" applyBorder="1" applyAlignment="1">
      <alignment vertical="center" shrinkToFit="1"/>
    </xf>
    <xf numFmtId="176" fontId="6" fillId="0" borderId="16" xfId="2" applyNumberFormat="1" applyFont="1" applyBorder="1" applyAlignment="1">
      <alignment vertical="center" shrinkToFit="1"/>
    </xf>
    <xf numFmtId="176" fontId="6" fillId="0" borderId="18" xfId="2" applyNumberFormat="1" applyFont="1" applyBorder="1" applyAlignment="1">
      <alignment vertical="center" shrinkToFit="1"/>
    </xf>
    <xf numFmtId="176" fontId="6" fillId="0" borderId="19" xfId="2" applyNumberFormat="1" applyFont="1" applyBorder="1" applyAlignment="1">
      <alignment vertical="center" shrinkToFit="1"/>
    </xf>
    <xf numFmtId="176" fontId="6" fillId="0" borderId="21" xfId="2" applyNumberFormat="1" applyFont="1" applyBorder="1" applyAlignment="1">
      <alignment vertical="center" shrinkToFit="1"/>
    </xf>
    <xf numFmtId="176" fontId="6" fillId="0" borderId="22" xfId="2" applyNumberFormat="1" applyFont="1" applyBorder="1" applyAlignment="1">
      <alignment vertical="center" shrinkToFit="1"/>
    </xf>
    <xf numFmtId="177" fontId="6" fillId="0" borderId="7" xfId="2" applyNumberFormat="1" applyFont="1" applyBorder="1" applyAlignment="1">
      <alignment horizontal="center" vertical="center" shrinkToFit="1"/>
    </xf>
    <xf numFmtId="178" fontId="6" fillId="0" borderId="8" xfId="2" applyNumberFormat="1" applyFont="1" applyBorder="1" applyAlignment="1">
      <alignment horizontal="center" vertical="center" shrinkToFit="1"/>
    </xf>
    <xf numFmtId="178" fontId="6" fillId="0" borderId="9" xfId="2" applyNumberFormat="1" applyFont="1" applyBorder="1" applyAlignment="1">
      <alignment horizontal="center" vertical="center" shrinkToFit="1"/>
    </xf>
    <xf numFmtId="177" fontId="7" fillId="0" borderId="15" xfId="1" applyNumberFormat="1" applyFont="1" applyBorder="1" applyAlignment="1">
      <alignment horizontal="right" vertical="center" shrinkToFit="1"/>
    </xf>
    <xf numFmtId="178" fontId="7" fillId="0" borderId="16" xfId="1" applyNumberFormat="1" applyFont="1" applyBorder="1" applyAlignment="1">
      <alignment horizontal="right" vertical="center" shrinkToFit="1"/>
    </xf>
    <xf numFmtId="177" fontId="6" fillId="0" borderId="31" xfId="4" applyNumberFormat="1" applyFont="1" applyFill="1" applyBorder="1" applyAlignment="1">
      <alignment vertical="center" shrinkToFit="1"/>
    </xf>
    <xf numFmtId="177" fontId="6" fillId="0" borderId="32" xfId="4" applyNumberFormat="1" applyFont="1" applyFill="1" applyBorder="1" applyAlignment="1">
      <alignment vertical="center" shrinkToFit="1"/>
    </xf>
    <xf numFmtId="177" fontId="6" fillId="0" borderId="33" xfId="4" applyNumberFormat="1" applyFont="1" applyFill="1" applyBorder="1" applyAlignment="1">
      <alignment vertical="center" shrinkToFit="1"/>
    </xf>
    <xf numFmtId="177" fontId="6" fillId="0" borderId="7" xfId="4" applyNumberFormat="1" applyFont="1" applyFill="1" applyBorder="1" applyAlignment="1">
      <alignment vertical="center" shrinkToFit="1"/>
    </xf>
    <xf numFmtId="176" fontId="6" fillId="0" borderId="24" xfId="1" applyNumberFormat="1" applyFont="1" applyBorder="1" applyAlignment="1">
      <alignment vertical="center" shrinkToFit="1"/>
    </xf>
    <xf numFmtId="176" fontId="6" fillId="0" borderId="16" xfId="1" applyNumberFormat="1" applyFont="1" applyBorder="1" applyAlignment="1">
      <alignment vertical="center" shrinkToFit="1"/>
    </xf>
    <xf numFmtId="176" fontId="6" fillId="0" borderId="18" xfId="1" applyNumberFormat="1" applyFont="1" applyBorder="1" applyAlignment="1">
      <alignment vertical="center" shrinkToFit="1"/>
    </xf>
    <xf numFmtId="176" fontId="6" fillId="0" borderId="19" xfId="1" applyNumberFormat="1" applyFont="1" applyBorder="1" applyAlignment="1">
      <alignment vertical="center" shrinkToFit="1"/>
    </xf>
    <xf numFmtId="176" fontId="6" fillId="0" borderId="21" xfId="1" applyNumberFormat="1" applyFont="1" applyBorder="1" applyAlignment="1">
      <alignment vertical="center" shrinkToFit="1"/>
    </xf>
    <xf numFmtId="176" fontId="6" fillId="0" borderId="22" xfId="1" applyNumberFormat="1" applyFont="1" applyBorder="1" applyAlignment="1">
      <alignment vertical="center" shrinkToFit="1"/>
    </xf>
    <xf numFmtId="177" fontId="6" fillId="0" borderId="7" xfId="1" applyNumberFormat="1" applyFont="1" applyBorder="1" applyAlignment="1">
      <alignment horizontal="center" vertical="center" shrinkToFit="1"/>
    </xf>
    <xf numFmtId="178" fontId="6" fillId="0" borderId="8" xfId="1" applyNumberFormat="1" applyFont="1" applyBorder="1" applyAlignment="1">
      <alignment horizontal="center" vertical="center" shrinkToFit="1"/>
    </xf>
    <xf numFmtId="178" fontId="6" fillId="0" borderId="9" xfId="1" applyNumberFormat="1" applyFont="1" applyBorder="1" applyAlignment="1">
      <alignment horizontal="center" vertical="center" shrinkToFit="1"/>
    </xf>
    <xf numFmtId="177" fontId="7" fillId="0" borderId="18" xfId="1" applyNumberFormat="1" applyFont="1" applyBorder="1" applyAlignment="1">
      <alignment horizontal="right" vertical="center" shrinkToFit="1"/>
    </xf>
    <xf numFmtId="178" fontId="7" fillId="0" borderId="19" xfId="1" applyNumberFormat="1" applyFont="1" applyBorder="1" applyAlignment="1">
      <alignment horizontal="right" vertical="center" shrinkToFit="1"/>
    </xf>
    <xf numFmtId="176" fontId="6" fillId="0" borderId="0" xfId="1" applyNumberFormat="1" applyFont="1" applyAlignment="1">
      <alignment vertical="center" shrinkToFit="1"/>
    </xf>
    <xf numFmtId="176" fontId="6" fillId="0" borderId="10" xfId="1" applyNumberFormat="1" applyFont="1" applyBorder="1" applyAlignment="1">
      <alignment vertical="center" shrinkToFit="1"/>
    </xf>
    <xf numFmtId="176" fontId="6" fillId="0" borderId="25" xfId="1" applyNumberFormat="1" applyFont="1" applyBorder="1" applyAlignment="1">
      <alignment vertical="center" shrinkToFit="1"/>
    </xf>
    <xf numFmtId="0" fontId="7" fillId="0" borderId="12" xfId="1" applyFont="1" applyBorder="1" applyAlignment="1">
      <alignment vertical="top" wrapText="1"/>
    </xf>
    <xf numFmtId="176" fontId="7" fillId="0" borderId="12" xfId="1" applyNumberFormat="1" applyFont="1" applyBorder="1" applyAlignment="1">
      <alignment vertical="top" wrapText="1"/>
    </xf>
    <xf numFmtId="0" fontId="2" fillId="0" borderId="12" xfId="1" applyBorder="1" applyAlignment="1">
      <alignment vertical="top" wrapText="1"/>
    </xf>
    <xf numFmtId="176" fontId="7" fillId="0" borderId="10" xfId="1" applyNumberFormat="1" applyFont="1" applyBorder="1" applyAlignment="1">
      <alignment horizontal="center" vertical="top" wrapText="1"/>
    </xf>
    <xf numFmtId="176" fontId="7" fillId="0" borderId="11" xfId="1" applyNumberFormat="1" applyFont="1" applyBorder="1" applyAlignment="1">
      <alignment horizontal="center" vertical="top" wrapText="1"/>
    </xf>
    <xf numFmtId="176" fontId="7" fillId="0" borderId="13" xfId="1" applyNumberFormat="1" applyFont="1" applyBorder="1" applyAlignment="1">
      <alignment vertical="top" wrapText="1"/>
    </xf>
    <xf numFmtId="0" fontId="2" fillId="0" borderId="12" xfId="1" applyBorder="1" applyAlignment="1">
      <alignment wrapText="1"/>
    </xf>
    <xf numFmtId="0" fontId="7" fillId="0" borderId="13" xfId="1" applyFont="1" applyBorder="1" applyAlignment="1">
      <alignment vertical="top" wrapText="1"/>
    </xf>
    <xf numFmtId="176" fontId="7" fillId="0" borderId="13" xfId="1" applyNumberFormat="1" applyFont="1" applyBorder="1" applyAlignment="1">
      <alignment horizontal="right" vertical="top" wrapText="1"/>
    </xf>
    <xf numFmtId="0" fontId="2" fillId="0" borderId="12" xfId="1" applyBorder="1" applyAlignment="1">
      <alignment horizontal="right" wrapText="1"/>
    </xf>
    <xf numFmtId="176" fontId="7" fillId="0" borderId="1" xfId="1" applyNumberFormat="1" applyFont="1" applyBorder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/>
    </xf>
    <xf numFmtId="176" fontId="7" fillId="0" borderId="10" xfId="1" applyNumberFormat="1" applyFont="1" applyBorder="1" applyAlignment="1">
      <alignment horizontal="center" vertical="center"/>
    </xf>
    <xf numFmtId="176" fontId="7" fillId="0" borderId="11" xfId="1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/>
    </xf>
    <xf numFmtId="176" fontId="7" fillId="0" borderId="5" xfId="1" applyNumberFormat="1" applyFont="1" applyBorder="1" applyAlignment="1">
      <alignment horizontal="center" vertical="center"/>
    </xf>
    <xf numFmtId="176" fontId="7" fillId="0" borderId="6" xfId="1" applyNumberFormat="1" applyFont="1" applyBorder="1" applyAlignment="1">
      <alignment horizontal="center" vertical="center"/>
    </xf>
    <xf numFmtId="176" fontId="7" fillId="0" borderId="7" xfId="1" applyNumberFormat="1" applyFont="1" applyBorder="1" applyAlignment="1">
      <alignment horizontal="center" vertical="center"/>
    </xf>
    <xf numFmtId="176" fontId="7" fillId="0" borderId="9" xfId="1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 wrapText="1"/>
    </xf>
    <xf numFmtId="176" fontId="7" fillId="0" borderId="6" xfId="1" applyNumberFormat="1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center" vertical="center" wrapText="1"/>
    </xf>
    <xf numFmtId="176" fontId="7" fillId="0" borderId="3" xfId="1" applyNumberFormat="1" applyFont="1" applyBorder="1" applyAlignment="1">
      <alignment horizontal="center" vertical="center" wrapText="1"/>
    </xf>
    <xf numFmtId="176" fontId="7" fillId="0" borderId="10" xfId="1" applyNumberFormat="1" applyFont="1" applyBorder="1" applyAlignment="1">
      <alignment horizontal="center" vertical="center" wrapText="1"/>
    </xf>
    <xf numFmtId="176" fontId="7" fillId="0" borderId="11" xfId="1" applyNumberFormat="1" applyFont="1" applyBorder="1" applyAlignment="1">
      <alignment horizontal="center" vertical="center" wrapText="1"/>
    </xf>
    <xf numFmtId="176" fontId="6" fillId="0" borderId="12" xfId="2" applyNumberFormat="1" applyFont="1" applyBorder="1" applyAlignment="1">
      <alignment horizontal="center" vertical="center" wrapText="1"/>
    </xf>
    <xf numFmtId="0" fontId="9" fillId="0" borderId="12" xfId="2" applyBorder="1" applyAlignment="1">
      <alignment horizontal="center" vertical="center" wrapText="1"/>
    </xf>
    <xf numFmtId="176" fontId="6" fillId="0" borderId="1" xfId="2" applyNumberFormat="1" applyFont="1" applyBorder="1" applyAlignment="1">
      <alignment horizontal="center" vertical="top" textRotation="255"/>
    </xf>
    <xf numFmtId="176" fontId="6" fillId="0" borderId="10" xfId="2" applyNumberFormat="1" applyFont="1" applyBorder="1" applyAlignment="1">
      <alignment horizontal="center" vertical="top" textRotation="255"/>
    </xf>
    <xf numFmtId="176" fontId="6" fillId="0" borderId="7" xfId="2" applyNumberFormat="1" applyFont="1" applyBorder="1" applyAlignment="1">
      <alignment horizontal="center" vertical="top" textRotation="255"/>
    </xf>
    <xf numFmtId="176" fontId="6" fillId="0" borderId="26" xfId="2" applyNumberFormat="1" applyFont="1" applyBorder="1" applyAlignment="1">
      <alignment horizontal="center" vertical="top" textRotation="255"/>
    </xf>
    <xf numFmtId="176" fontId="6" fillId="0" borderId="1" xfId="2" applyNumberFormat="1" applyFont="1" applyBorder="1" applyAlignment="1">
      <alignment horizontal="center" vertical="center"/>
    </xf>
    <xf numFmtId="0" fontId="9" fillId="0" borderId="3" xfId="2" applyBorder="1" applyAlignment="1">
      <alignment horizontal="center" vertical="center"/>
    </xf>
    <xf numFmtId="0" fontId="9" fillId="0" borderId="10" xfId="2" applyBorder="1" applyAlignment="1">
      <alignment horizontal="center" vertical="center"/>
    </xf>
    <xf numFmtId="0" fontId="9" fillId="0" borderId="11" xfId="2" applyBorder="1" applyAlignment="1">
      <alignment horizontal="center" vertical="center"/>
    </xf>
    <xf numFmtId="176" fontId="10" fillId="0" borderId="13" xfId="2" applyNumberFormat="1" applyFont="1" applyBorder="1" applyAlignment="1">
      <alignment horizontal="center" vertical="top" textRotation="255"/>
    </xf>
    <xf numFmtId="176" fontId="10" fillId="0" borderId="12" xfId="2" applyNumberFormat="1" applyFont="1" applyBorder="1" applyAlignment="1">
      <alignment horizontal="center" vertical="top" textRotation="255"/>
    </xf>
    <xf numFmtId="176" fontId="10" fillId="0" borderId="7" xfId="2" applyNumberFormat="1" applyFont="1" applyBorder="1" applyAlignment="1">
      <alignment horizontal="center" vertical="top" textRotation="255"/>
    </xf>
    <xf numFmtId="0" fontId="9" fillId="0" borderId="2" xfId="2" applyBorder="1" applyAlignment="1">
      <alignment horizontal="center" vertical="center"/>
    </xf>
    <xf numFmtId="0" fontId="9" fillId="0" borderId="0" xfId="2" applyAlignment="1">
      <alignment horizontal="center" vertical="center"/>
    </xf>
    <xf numFmtId="176" fontId="7" fillId="0" borderId="1" xfId="2" applyNumberFormat="1" applyFont="1" applyBorder="1" applyAlignment="1">
      <alignment horizontal="center" vertical="center"/>
    </xf>
    <xf numFmtId="176" fontId="7" fillId="0" borderId="3" xfId="2" applyNumberFormat="1" applyFont="1" applyBorder="1" applyAlignment="1">
      <alignment horizontal="center" vertical="center"/>
    </xf>
    <xf numFmtId="176" fontId="7" fillId="0" borderId="7" xfId="2" applyNumberFormat="1" applyFont="1" applyBorder="1" applyAlignment="1">
      <alignment horizontal="center" vertical="center"/>
    </xf>
    <xf numFmtId="176" fontId="7" fillId="0" borderId="9" xfId="2" applyNumberFormat="1" applyFont="1" applyBorder="1" applyAlignment="1">
      <alignment horizontal="center" vertical="center"/>
    </xf>
    <xf numFmtId="176" fontId="7" fillId="0" borderId="4" xfId="2" applyNumberFormat="1" applyFont="1" applyBorder="1" applyAlignment="1">
      <alignment horizontal="center" vertical="center"/>
    </xf>
    <xf numFmtId="176" fontId="7" fillId="0" borderId="5" xfId="2" applyNumberFormat="1" applyFont="1" applyBorder="1" applyAlignment="1">
      <alignment horizontal="center" vertical="center"/>
    </xf>
    <xf numFmtId="176" fontId="7" fillId="0" borderId="6" xfId="2" applyNumberFormat="1" applyFont="1" applyBorder="1" applyAlignment="1">
      <alignment horizontal="center" vertical="center"/>
    </xf>
    <xf numFmtId="176" fontId="7" fillId="0" borderId="5" xfId="2" applyNumberFormat="1" applyFont="1" applyBorder="1" applyAlignment="1">
      <alignment horizontal="center" vertical="center" wrapText="1"/>
    </xf>
    <xf numFmtId="176" fontId="7" fillId="0" borderId="6" xfId="2" applyNumberFormat="1" applyFont="1" applyBorder="1" applyAlignment="1">
      <alignment horizontal="center" vertical="center" wrapText="1"/>
    </xf>
    <xf numFmtId="176" fontId="7" fillId="0" borderId="4" xfId="2" applyNumberFormat="1" applyFont="1" applyBorder="1" applyAlignment="1">
      <alignment horizontal="center" vertical="center" wrapText="1"/>
    </xf>
    <xf numFmtId="176" fontId="7" fillId="0" borderId="7" xfId="2" applyNumberFormat="1" applyFont="1" applyBorder="1" applyAlignment="1">
      <alignment horizontal="center" vertical="center" wrapText="1"/>
    </xf>
    <xf numFmtId="176" fontId="7" fillId="0" borderId="9" xfId="2" applyNumberFormat="1" applyFont="1" applyBorder="1" applyAlignment="1">
      <alignment horizontal="center" vertical="center" wrapText="1"/>
    </xf>
    <xf numFmtId="176" fontId="7" fillId="0" borderId="2" xfId="1" applyNumberFormat="1" applyFont="1" applyBorder="1" applyAlignment="1">
      <alignment horizontal="center" vertical="center" wrapText="1"/>
    </xf>
    <xf numFmtId="176" fontId="6" fillId="0" borderId="1" xfId="1" applyNumberFormat="1" applyFont="1" applyBorder="1" applyAlignment="1">
      <alignment horizontal="center" vertical="top" textRotation="255"/>
    </xf>
    <xf numFmtId="176" fontId="6" fillId="0" borderId="10" xfId="1" applyNumberFormat="1" applyFont="1" applyBorder="1" applyAlignment="1">
      <alignment horizontal="center" vertical="top" textRotation="255"/>
    </xf>
    <xf numFmtId="176" fontId="6" fillId="0" borderId="26" xfId="1" applyNumberFormat="1" applyFont="1" applyBorder="1" applyAlignment="1">
      <alignment horizontal="center" vertical="top" textRotation="255"/>
    </xf>
    <xf numFmtId="176" fontId="6" fillId="0" borderId="46" xfId="1" applyNumberFormat="1" applyFont="1" applyBorder="1" applyAlignment="1">
      <alignment horizontal="center" vertical="center" wrapText="1"/>
    </xf>
    <xf numFmtId="0" fontId="2" fillId="0" borderId="12" xfId="1" applyBorder="1" applyAlignment="1">
      <alignment horizontal="center" vertical="center" wrapText="1"/>
    </xf>
    <xf numFmtId="176" fontId="6" fillId="0" borderId="10" xfId="1" applyNumberFormat="1" applyFont="1" applyBorder="1" applyAlignment="1">
      <alignment horizontal="center" vertical="center" wrapText="1"/>
    </xf>
    <xf numFmtId="176" fontId="6" fillId="0" borderId="7" xfId="1" applyNumberFormat="1" applyFont="1" applyBorder="1" applyAlignment="1">
      <alignment horizontal="center" vertical="center" wrapText="1"/>
    </xf>
    <xf numFmtId="176" fontId="6" fillId="0" borderId="7" xfId="1" applyNumberFormat="1" applyFont="1" applyBorder="1" applyAlignment="1">
      <alignment horizontal="center" vertical="top" textRotation="255"/>
    </xf>
    <xf numFmtId="176" fontId="6" fillId="0" borderId="1" xfId="1" applyNumberFormat="1" applyFont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10" xfId="1" applyBorder="1" applyAlignment="1">
      <alignment horizontal="center" vertical="center"/>
    </xf>
    <xf numFmtId="0" fontId="2" fillId="0" borderId="11" xfId="1" applyBorder="1" applyAlignment="1">
      <alignment horizontal="center" vertical="center"/>
    </xf>
    <xf numFmtId="176" fontId="10" fillId="0" borderId="13" xfId="1" applyNumberFormat="1" applyFont="1" applyBorder="1" applyAlignment="1">
      <alignment horizontal="center" vertical="top" textRotation="255"/>
    </xf>
    <xf numFmtId="176" fontId="10" fillId="0" borderId="12" xfId="1" applyNumberFormat="1" applyFont="1" applyBorder="1" applyAlignment="1">
      <alignment horizontal="center" vertical="top" textRotation="255"/>
    </xf>
    <xf numFmtId="176" fontId="10" fillId="0" borderId="7" xfId="1" applyNumberFormat="1" applyFont="1" applyBorder="1" applyAlignment="1">
      <alignment horizontal="center" vertical="top" textRotation="255"/>
    </xf>
    <xf numFmtId="176" fontId="10" fillId="0" borderId="1" xfId="1" applyNumberFormat="1" applyFont="1" applyBorder="1" applyAlignment="1">
      <alignment horizontal="center" vertical="top" textRotation="255"/>
    </xf>
    <xf numFmtId="0" fontId="2" fillId="0" borderId="10" xfId="1" applyBorder="1" applyAlignment="1">
      <alignment horizontal="center" vertical="top" textRotation="255"/>
    </xf>
    <xf numFmtId="0" fontId="2" fillId="0" borderId="7" xfId="1" applyBorder="1" applyAlignment="1">
      <alignment horizontal="center" vertical="top" textRotation="255"/>
    </xf>
    <xf numFmtId="0" fontId="2" fillId="0" borderId="2" xfId="1" applyBorder="1" applyAlignment="1">
      <alignment horizontal="center" vertical="center"/>
    </xf>
    <xf numFmtId="0" fontId="2" fillId="0" borderId="0" xfId="1" applyAlignment="1">
      <alignment horizontal="center" vertical="center"/>
    </xf>
    <xf numFmtId="176" fontId="7" fillId="0" borderId="5" xfId="1" applyNumberFormat="1" applyFont="1" applyBorder="1" applyAlignment="1">
      <alignment horizontal="center" vertical="center" wrapText="1"/>
    </xf>
    <xf numFmtId="176" fontId="7" fillId="0" borderId="7" xfId="1" applyNumberFormat="1" applyFont="1" applyBorder="1" applyAlignment="1">
      <alignment horizontal="center" vertical="center" wrapText="1"/>
    </xf>
    <xf numFmtId="176" fontId="7" fillId="0" borderId="9" xfId="1" applyNumberFormat="1" applyFont="1" applyBorder="1" applyAlignment="1">
      <alignment horizontal="center" vertical="center" wrapText="1"/>
    </xf>
    <xf numFmtId="176" fontId="6" fillId="0" borderId="46" xfId="1" applyNumberFormat="1" applyFont="1" applyBorder="1" applyAlignment="1">
      <alignment horizontal="center" vertical="top" textRotation="255" wrapText="1"/>
    </xf>
    <xf numFmtId="0" fontId="2" fillId="0" borderId="12" xfId="1" applyBorder="1" applyAlignment="1">
      <alignment horizontal="center" vertical="top" textRotation="255" wrapText="1"/>
    </xf>
    <xf numFmtId="0" fontId="2" fillId="0" borderId="5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176" fontId="6" fillId="0" borderId="46" xfId="2" applyNumberFormat="1" applyFont="1" applyBorder="1" applyAlignment="1">
      <alignment horizontal="center" vertical="center" wrapText="1"/>
    </xf>
    <xf numFmtId="176" fontId="6" fillId="0" borderId="10" xfId="2" applyNumberFormat="1" applyFont="1" applyBorder="1" applyAlignment="1">
      <alignment horizontal="center" vertical="center" wrapText="1"/>
    </xf>
    <xf numFmtId="176" fontId="6" fillId="0" borderId="7" xfId="2" applyNumberFormat="1" applyFont="1" applyBorder="1" applyAlignment="1">
      <alignment horizontal="center" vertical="center" wrapText="1"/>
    </xf>
    <xf numFmtId="176" fontId="6" fillId="0" borderId="13" xfId="2" applyNumberFormat="1" applyFont="1" applyBorder="1" applyAlignment="1">
      <alignment horizontal="center" vertical="top" textRotation="255"/>
    </xf>
    <xf numFmtId="176" fontId="6" fillId="0" borderId="12" xfId="2" applyNumberFormat="1" applyFont="1" applyBorder="1" applyAlignment="1">
      <alignment horizontal="center" vertical="top" textRotation="255"/>
    </xf>
    <xf numFmtId="176" fontId="6" fillId="0" borderId="0" xfId="1" applyNumberFormat="1" applyFont="1" applyAlignment="1">
      <alignment horizontal="center" vertical="center"/>
    </xf>
  </cellXfs>
  <cellStyles count="8">
    <cellStyle name="パーセント 3" xfId="7" xr:uid="{0559D5AA-DBD4-4FE1-86DC-861450FAFC52}"/>
    <cellStyle name="桁区切り 2" xfId="4" xr:uid="{00000000-0005-0000-0000-000000000000}"/>
    <cellStyle name="桁区切り 3" xfId="3" xr:uid="{00000000-0005-0000-0000-000001000000}"/>
    <cellStyle name="標準" xfId="0" builtinId="0"/>
    <cellStyle name="標準 2" xfId="6" xr:uid="{1D9179C2-230B-48CB-BA7D-424CA8D78114}"/>
    <cellStyle name="標準 4" xfId="1" xr:uid="{00000000-0005-0000-0000-000003000000}"/>
    <cellStyle name="標準 5" xfId="2" xr:uid="{00000000-0005-0000-0000-000004000000}"/>
    <cellStyle name="標準 6" xfId="5" xr:uid="{9DB2F14F-F90C-42F2-9CAE-D268F09DD5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4"/>
  <dimension ref="A1:W192"/>
  <sheetViews>
    <sheetView tabSelected="1" zoomScale="85" zoomScaleNormal="85" workbookViewId="0"/>
  </sheetViews>
  <sheetFormatPr defaultColWidth="9" defaultRowHeight="13.5" x14ac:dyDescent="0.15"/>
  <cols>
    <col min="1" max="1" width="4.875" style="2" customWidth="1"/>
    <col min="2" max="2" width="12.5" style="5" customWidth="1"/>
    <col min="3" max="3" width="20.375" style="2" customWidth="1"/>
    <col min="4" max="4" width="6.625" style="3" customWidth="1"/>
    <col min="5" max="5" width="6.375" style="4" customWidth="1"/>
    <col min="6" max="6" width="6.625" style="3" customWidth="1"/>
    <col min="7" max="7" width="6.375" style="4" customWidth="1"/>
    <col min="8" max="8" width="6.625" style="3" customWidth="1"/>
    <col min="9" max="9" width="6.375" style="4" customWidth="1"/>
    <col min="10" max="10" width="6.625" style="3" customWidth="1"/>
    <col min="11" max="11" width="6.375" style="4" customWidth="1"/>
    <col min="12" max="12" width="6.625" style="3" customWidth="1"/>
    <col min="13" max="13" width="6.375" style="4" customWidth="1"/>
    <col min="14" max="14" width="6.625" style="3" customWidth="1"/>
    <col min="15" max="15" width="6.375" style="4" customWidth="1"/>
    <col min="16" max="16" width="6.625" style="3" customWidth="1"/>
    <col min="17" max="17" width="6.375" style="4" customWidth="1"/>
    <col min="18" max="18" width="6.625" style="4" customWidth="1"/>
    <col min="19" max="19" width="6.375" style="4" customWidth="1"/>
    <col min="20" max="20" width="6.625" style="4" customWidth="1"/>
    <col min="21" max="21" width="6.375" style="3" customWidth="1"/>
    <col min="22" max="22" width="8.375" style="4" customWidth="1"/>
    <col min="23" max="23" width="7.5" style="3" customWidth="1"/>
    <col min="24" max="16384" width="9" style="2"/>
  </cols>
  <sheetData>
    <row r="1" spans="1:23" ht="17.25" customHeight="1" x14ac:dyDescent="0.15">
      <c r="A1" s="1" t="s">
        <v>0</v>
      </c>
      <c r="B1" s="2"/>
    </row>
    <row r="2" spans="1:23" ht="17.25" customHeight="1" x14ac:dyDescent="0.15"/>
    <row r="3" spans="1:23" s="6" customFormat="1" x14ac:dyDescent="0.15">
      <c r="B3" s="5"/>
      <c r="C3" s="2"/>
      <c r="W3" s="7" t="s">
        <v>1</v>
      </c>
    </row>
    <row r="4" spans="1:23" s="6" customFormat="1" ht="20.100000000000001" customHeight="1" x14ac:dyDescent="0.15">
      <c r="A4" s="8"/>
      <c r="B4" s="9"/>
      <c r="C4" s="10" t="s">
        <v>2</v>
      </c>
      <c r="D4" s="281" t="s">
        <v>3</v>
      </c>
      <c r="E4" s="282"/>
      <c r="F4" s="285" t="s">
        <v>4</v>
      </c>
      <c r="G4" s="286"/>
      <c r="H4" s="286"/>
      <c r="I4" s="286"/>
      <c r="J4" s="286"/>
      <c r="K4" s="286"/>
      <c r="L4" s="286"/>
      <c r="M4" s="286"/>
      <c r="N4" s="286"/>
      <c r="O4" s="286"/>
      <c r="P4" s="286"/>
      <c r="Q4" s="286"/>
      <c r="R4" s="286"/>
      <c r="S4" s="286"/>
      <c r="T4" s="286"/>
      <c r="U4" s="287"/>
      <c r="V4" s="281" t="s">
        <v>5</v>
      </c>
      <c r="W4" s="282"/>
    </row>
    <row r="5" spans="1:23" s="6" customFormat="1" ht="39.950000000000003" customHeight="1" x14ac:dyDescent="0.15">
      <c r="A5" s="11" t="s">
        <v>6</v>
      </c>
      <c r="B5" s="12"/>
      <c r="C5" s="13" t="s">
        <v>7</v>
      </c>
      <c r="D5" s="283"/>
      <c r="E5" s="284"/>
      <c r="F5" s="290" t="s">
        <v>8</v>
      </c>
      <c r="G5" s="291"/>
      <c r="H5" s="292" t="s">
        <v>166</v>
      </c>
      <c r="I5" s="293"/>
      <c r="J5" s="292" t="s">
        <v>168</v>
      </c>
      <c r="K5" s="293"/>
      <c r="L5" s="292" t="s">
        <v>170</v>
      </c>
      <c r="M5" s="293"/>
      <c r="N5" s="292" t="s">
        <v>172</v>
      </c>
      <c r="O5" s="293"/>
      <c r="P5" s="292" t="s">
        <v>164</v>
      </c>
      <c r="Q5" s="293"/>
      <c r="R5" s="292" t="s">
        <v>69</v>
      </c>
      <c r="S5" s="293"/>
      <c r="T5" s="294" t="s">
        <v>11</v>
      </c>
      <c r="U5" s="295"/>
      <c r="V5" s="288"/>
      <c r="W5" s="289"/>
    </row>
    <row r="6" spans="1:23" s="6" customFormat="1" ht="21.6" customHeight="1" x14ac:dyDescent="0.15">
      <c r="A6" s="271" t="s">
        <v>12</v>
      </c>
      <c r="B6" s="276" t="s">
        <v>13</v>
      </c>
      <c r="C6" s="14" t="s">
        <v>14</v>
      </c>
      <c r="D6" s="221">
        <v>198</v>
      </c>
      <c r="E6" s="222">
        <v>50</v>
      </c>
      <c r="F6" s="221">
        <v>462</v>
      </c>
      <c r="G6" s="222">
        <v>60</v>
      </c>
      <c r="H6" s="221">
        <v>541.14285714285711</v>
      </c>
      <c r="I6" s="222">
        <v>57.142857142857153</v>
      </c>
      <c r="J6" s="221">
        <v>1807.08</v>
      </c>
      <c r="K6" s="222">
        <v>65.999999999999986</v>
      </c>
      <c r="L6" s="221">
        <v>1043.421052631579</v>
      </c>
      <c r="M6" s="222">
        <v>68.421052631578945</v>
      </c>
      <c r="N6" s="221">
        <v>616.07272727272732</v>
      </c>
      <c r="O6" s="222">
        <v>78.181818181818187</v>
      </c>
      <c r="P6" s="221">
        <v>160.64285714285714</v>
      </c>
      <c r="Q6" s="222">
        <v>92.857142857142861</v>
      </c>
      <c r="R6" s="221">
        <v>26</v>
      </c>
      <c r="S6" s="222">
        <v>100</v>
      </c>
      <c r="T6" s="221">
        <v>52</v>
      </c>
      <c r="U6" s="222">
        <v>100</v>
      </c>
      <c r="V6" s="221">
        <v>4906.3594941900201</v>
      </c>
      <c r="W6" s="222">
        <v>66.168030939851917</v>
      </c>
    </row>
    <row r="7" spans="1:23" s="6" customFormat="1" ht="21.6" customHeight="1" x14ac:dyDescent="0.15">
      <c r="A7" s="271"/>
      <c r="B7" s="272"/>
      <c r="C7" s="15" t="s">
        <v>15</v>
      </c>
      <c r="D7" s="219"/>
      <c r="E7" s="223"/>
      <c r="F7" s="219"/>
      <c r="G7" s="223"/>
      <c r="H7" s="219"/>
      <c r="I7" s="223"/>
      <c r="J7" s="219">
        <v>219.04</v>
      </c>
      <c r="K7" s="223">
        <v>8</v>
      </c>
      <c r="L7" s="219">
        <v>80.263157894736835</v>
      </c>
      <c r="M7" s="223">
        <v>5.2631578947368416</v>
      </c>
      <c r="N7" s="219">
        <v>71.63636363636364</v>
      </c>
      <c r="O7" s="223">
        <v>9.0909090909090917</v>
      </c>
      <c r="P7" s="219">
        <v>4.1190476190476186</v>
      </c>
      <c r="Q7" s="223">
        <v>2.3809523809523809</v>
      </c>
      <c r="R7" s="219"/>
      <c r="S7" s="223"/>
      <c r="T7" s="219"/>
      <c r="U7" s="223"/>
      <c r="V7" s="219">
        <v>375.05856915014806</v>
      </c>
      <c r="W7" s="223">
        <v>5.0581061247491306</v>
      </c>
    </row>
    <row r="8" spans="1:23" s="6" customFormat="1" ht="21.6" customHeight="1" x14ac:dyDescent="0.15">
      <c r="A8" s="271"/>
      <c r="B8" s="273"/>
      <c r="C8" s="15" t="s">
        <v>16</v>
      </c>
      <c r="D8" s="219"/>
      <c r="E8" s="223"/>
      <c r="F8" s="219"/>
      <c r="G8" s="223"/>
      <c r="H8" s="219">
        <v>135.28571428571428</v>
      </c>
      <c r="I8" s="223">
        <v>14.285714285714288</v>
      </c>
      <c r="J8" s="219">
        <v>219.04</v>
      </c>
      <c r="K8" s="223">
        <v>8</v>
      </c>
      <c r="L8" s="219">
        <v>40.131578947368418</v>
      </c>
      <c r="M8" s="223">
        <v>2.6315789473684208</v>
      </c>
      <c r="N8" s="219">
        <v>28.654545454545456</v>
      </c>
      <c r="O8" s="223">
        <v>3.6363636363636367</v>
      </c>
      <c r="P8" s="219"/>
      <c r="Q8" s="223"/>
      <c r="R8" s="219"/>
      <c r="S8" s="223"/>
      <c r="T8" s="219"/>
      <c r="U8" s="223"/>
      <c r="V8" s="219">
        <v>423.11183868762816</v>
      </c>
      <c r="W8" s="223">
        <v>5.7061610072505484</v>
      </c>
    </row>
    <row r="9" spans="1:23" s="6" customFormat="1" ht="21.6" customHeight="1" x14ac:dyDescent="0.15">
      <c r="A9" s="16"/>
      <c r="B9" s="17"/>
      <c r="C9" s="18" t="s">
        <v>17</v>
      </c>
      <c r="D9" s="224">
        <v>198</v>
      </c>
      <c r="E9" s="225">
        <v>50</v>
      </c>
      <c r="F9" s="224">
        <v>308</v>
      </c>
      <c r="G9" s="225">
        <v>40</v>
      </c>
      <c r="H9" s="224">
        <v>270.57142857142856</v>
      </c>
      <c r="I9" s="225">
        <v>28.571428571428577</v>
      </c>
      <c r="J9" s="224">
        <v>492.84</v>
      </c>
      <c r="K9" s="225">
        <v>18</v>
      </c>
      <c r="L9" s="224">
        <v>361.18421052631578</v>
      </c>
      <c r="M9" s="225">
        <v>23.684210526315788</v>
      </c>
      <c r="N9" s="224">
        <v>71.63636363636364</v>
      </c>
      <c r="O9" s="225">
        <v>9.0909090909090917</v>
      </c>
      <c r="P9" s="224">
        <v>8.2380952380952372</v>
      </c>
      <c r="Q9" s="225">
        <v>4.7619047619047619</v>
      </c>
      <c r="R9" s="224"/>
      <c r="S9" s="225"/>
      <c r="T9" s="224"/>
      <c r="U9" s="225"/>
      <c r="V9" s="224">
        <v>1710.4700979722033</v>
      </c>
      <c r="W9" s="225">
        <v>23.067701928148391</v>
      </c>
    </row>
    <row r="10" spans="1:23" s="6" customFormat="1" ht="21.6" customHeight="1" x14ac:dyDescent="0.15">
      <c r="A10" s="19"/>
      <c r="B10" s="17"/>
      <c r="C10" s="20" t="s">
        <v>18</v>
      </c>
      <c r="D10" s="220">
        <v>396</v>
      </c>
      <c r="E10" s="226">
        <v>100</v>
      </c>
      <c r="F10" s="220">
        <v>770</v>
      </c>
      <c r="G10" s="226">
        <v>100</v>
      </c>
      <c r="H10" s="220">
        <v>946.99999999999989</v>
      </c>
      <c r="I10" s="226">
        <v>100.00000000000003</v>
      </c>
      <c r="J10" s="220">
        <v>2738</v>
      </c>
      <c r="K10" s="226">
        <v>99.999999999999986</v>
      </c>
      <c r="L10" s="220">
        <v>1525</v>
      </c>
      <c r="M10" s="226">
        <v>100</v>
      </c>
      <c r="N10" s="220">
        <v>788</v>
      </c>
      <c r="O10" s="226">
        <v>100.00000000000001</v>
      </c>
      <c r="P10" s="220">
        <v>173</v>
      </c>
      <c r="Q10" s="226">
        <v>100</v>
      </c>
      <c r="R10" s="220">
        <v>26</v>
      </c>
      <c r="S10" s="226">
        <v>100</v>
      </c>
      <c r="T10" s="220">
        <v>52</v>
      </c>
      <c r="U10" s="226">
        <v>100</v>
      </c>
      <c r="V10" s="220">
        <v>7415</v>
      </c>
      <c r="W10" s="226">
        <v>99.999999999999986</v>
      </c>
    </row>
    <row r="11" spans="1:23" s="6" customFormat="1" ht="21.6" customHeight="1" x14ac:dyDescent="0.15">
      <c r="A11" s="21" t="s">
        <v>19</v>
      </c>
      <c r="B11" s="276" t="s">
        <v>20</v>
      </c>
      <c r="C11" s="14" t="s">
        <v>14</v>
      </c>
      <c r="D11" s="221">
        <v>505.25</v>
      </c>
      <c r="E11" s="222">
        <v>25</v>
      </c>
      <c r="F11" s="221">
        <v>2586.25</v>
      </c>
      <c r="G11" s="222">
        <v>41.666666666666671</v>
      </c>
      <c r="H11" s="221">
        <v>2458.9830508474579</v>
      </c>
      <c r="I11" s="222">
        <v>40.677966101694921</v>
      </c>
      <c r="J11" s="221">
        <v>5917</v>
      </c>
      <c r="K11" s="222">
        <v>50</v>
      </c>
      <c r="L11" s="221">
        <v>2686.6585365853662</v>
      </c>
      <c r="M11" s="222">
        <v>71.951219512195124</v>
      </c>
      <c r="N11" s="221">
        <v>811.16949152542372</v>
      </c>
      <c r="O11" s="222">
        <v>72.881355932203391</v>
      </c>
      <c r="P11" s="221">
        <v>93.34375</v>
      </c>
      <c r="Q11" s="222">
        <v>90.625</v>
      </c>
      <c r="R11" s="221">
        <v>18</v>
      </c>
      <c r="S11" s="222">
        <v>100</v>
      </c>
      <c r="T11" s="221">
        <v>20</v>
      </c>
      <c r="U11" s="222">
        <v>100</v>
      </c>
      <c r="V11" s="221">
        <v>15096.654828958248</v>
      </c>
      <c r="W11" s="222">
        <v>48.550103968349404</v>
      </c>
    </row>
    <row r="12" spans="1:23" s="6" customFormat="1" ht="21.6" customHeight="1" x14ac:dyDescent="0.15">
      <c r="A12" s="22"/>
      <c r="B12" s="277"/>
      <c r="C12" s="15" t="s">
        <v>21</v>
      </c>
      <c r="D12" s="219">
        <v>168.41666666666666</v>
      </c>
      <c r="E12" s="223">
        <v>8.3333333333333321</v>
      </c>
      <c r="F12" s="219">
        <v>387.9375</v>
      </c>
      <c r="G12" s="223">
        <v>6.25</v>
      </c>
      <c r="H12" s="219">
        <v>204.91525423728814</v>
      </c>
      <c r="I12" s="223">
        <v>3.3898305084745761</v>
      </c>
      <c r="J12" s="219">
        <v>1401.3947368421054</v>
      </c>
      <c r="K12" s="223">
        <v>11.842105263157896</v>
      </c>
      <c r="L12" s="219">
        <v>318.7560975609756</v>
      </c>
      <c r="M12" s="223">
        <v>8.5365853658536572</v>
      </c>
      <c r="N12" s="219">
        <v>94.322033898305079</v>
      </c>
      <c r="O12" s="223">
        <v>8.4745762711864394</v>
      </c>
      <c r="P12" s="219"/>
      <c r="Q12" s="223"/>
      <c r="R12" s="219"/>
      <c r="S12" s="223"/>
      <c r="T12" s="219"/>
      <c r="U12" s="223"/>
      <c r="V12" s="219">
        <v>2575.7422892053414</v>
      </c>
      <c r="W12" s="223">
        <v>8.2834612934727154</v>
      </c>
    </row>
    <row r="13" spans="1:23" s="6" customFormat="1" ht="21.6" customHeight="1" x14ac:dyDescent="0.15">
      <c r="A13" s="22"/>
      <c r="B13" s="23"/>
      <c r="C13" s="15" t="s">
        <v>16</v>
      </c>
      <c r="D13" s="219"/>
      <c r="E13" s="223"/>
      <c r="F13" s="219">
        <v>517.25</v>
      </c>
      <c r="G13" s="223">
        <v>8.3333333333333321</v>
      </c>
      <c r="H13" s="219">
        <v>819.66101694915255</v>
      </c>
      <c r="I13" s="223">
        <v>13.559322033898304</v>
      </c>
      <c r="J13" s="219">
        <v>622.84210526315792</v>
      </c>
      <c r="K13" s="223">
        <v>5.2631578947368425</v>
      </c>
      <c r="L13" s="219">
        <v>136.60975609756099</v>
      </c>
      <c r="M13" s="223">
        <v>3.6585365853658534</v>
      </c>
      <c r="N13" s="219">
        <v>37.728813559322035</v>
      </c>
      <c r="O13" s="223">
        <v>3.3898305084745761</v>
      </c>
      <c r="P13" s="219">
        <v>3.21875</v>
      </c>
      <c r="Q13" s="223">
        <v>3.125</v>
      </c>
      <c r="R13" s="219"/>
      <c r="S13" s="223"/>
      <c r="T13" s="219"/>
      <c r="U13" s="223"/>
      <c r="V13" s="219">
        <v>2137.3104418691937</v>
      </c>
      <c r="W13" s="223">
        <v>6.8734859040655847</v>
      </c>
    </row>
    <row r="14" spans="1:23" s="6" customFormat="1" ht="21.6" customHeight="1" x14ac:dyDescent="0.15">
      <c r="A14" s="16"/>
      <c r="B14" s="24"/>
      <c r="C14" s="18" t="s">
        <v>22</v>
      </c>
      <c r="D14" s="224">
        <v>1347.3333333333333</v>
      </c>
      <c r="E14" s="225">
        <v>66.666666666666657</v>
      </c>
      <c r="F14" s="224">
        <v>2715.5625</v>
      </c>
      <c r="G14" s="225">
        <v>43.75</v>
      </c>
      <c r="H14" s="224">
        <v>2561.4406779661017</v>
      </c>
      <c r="I14" s="225">
        <v>42.372881355932201</v>
      </c>
      <c r="J14" s="224">
        <v>3892.7631578947371</v>
      </c>
      <c r="K14" s="225">
        <v>32.894736842105267</v>
      </c>
      <c r="L14" s="224">
        <v>591.97560975609758</v>
      </c>
      <c r="M14" s="225">
        <v>15.853658536585364</v>
      </c>
      <c r="N14" s="224">
        <v>169.77966101694915</v>
      </c>
      <c r="O14" s="225">
        <v>15.254237288135593</v>
      </c>
      <c r="P14" s="224">
        <v>6.4375</v>
      </c>
      <c r="Q14" s="225">
        <v>6.25</v>
      </c>
      <c r="R14" s="224"/>
      <c r="S14" s="225"/>
      <c r="T14" s="224"/>
      <c r="U14" s="225"/>
      <c r="V14" s="224">
        <v>11285.292439967219</v>
      </c>
      <c r="W14" s="225">
        <v>36.292948834112295</v>
      </c>
    </row>
    <row r="15" spans="1:23" s="6" customFormat="1" ht="21.6" customHeight="1" x14ac:dyDescent="0.15">
      <c r="A15" s="16"/>
      <c r="B15" s="24"/>
      <c r="C15" s="20" t="s">
        <v>18</v>
      </c>
      <c r="D15" s="220">
        <v>2021</v>
      </c>
      <c r="E15" s="226">
        <v>99.999999999999986</v>
      </c>
      <c r="F15" s="220">
        <v>6207</v>
      </c>
      <c r="G15" s="226">
        <v>100</v>
      </c>
      <c r="H15" s="220">
        <v>6045</v>
      </c>
      <c r="I15" s="226">
        <v>100</v>
      </c>
      <c r="J15" s="220">
        <v>11834</v>
      </c>
      <c r="K15" s="226">
        <v>100</v>
      </c>
      <c r="L15" s="220">
        <v>3734.0000000000005</v>
      </c>
      <c r="M15" s="226">
        <v>100</v>
      </c>
      <c r="N15" s="220">
        <v>1113</v>
      </c>
      <c r="O15" s="226">
        <v>100</v>
      </c>
      <c r="P15" s="220">
        <v>103</v>
      </c>
      <c r="Q15" s="226">
        <v>100</v>
      </c>
      <c r="R15" s="220">
        <v>18</v>
      </c>
      <c r="S15" s="226">
        <v>100</v>
      </c>
      <c r="T15" s="220">
        <v>20</v>
      </c>
      <c r="U15" s="226">
        <v>100</v>
      </c>
      <c r="V15" s="220">
        <v>31095.000000000004</v>
      </c>
      <c r="W15" s="226">
        <v>100</v>
      </c>
    </row>
    <row r="16" spans="1:23" ht="21.6" customHeight="1" x14ac:dyDescent="0.15">
      <c r="A16" s="25"/>
      <c r="B16" s="276" t="s">
        <v>23</v>
      </c>
      <c r="C16" s="14" t="s">
        <v>14</v>
      </c>
      <c r="D16" s="221">
        <v>4.833333333333333</v>
      </c>
      <c r="E16" s="222">
        <v>16.666666666666664</v>
      </c>
      <c r="F16" s="221">
        <v>336.06896551724139</v>
      </c>
      <c r="G16" s="222">
        <v>37.931034482758619</v>
      </c>
      <c r="H16" s="221">
        <v>207.95833333333331</v>
      </c>
      <c r="I16" s="222">
        <v>29.166666666666664</v>
      </c>
      <c r="J16" s="221">
        <v>929.33333333333326</v>
      </c>
      <c r="K16" s="222">
        <v>66.666666666666657</v>
      </c>
      <c r="L16" s="221">
        <v>231.15217391304347</v>
      </c>
      <c r="M16" s="222">
        <v>67.391304347826093</v>
      </c>
      <c r="N16" s="221">
        <v>82.322580645161281</v>
      </c>
      <c r="O16" s="222">
        <v>70.967741935483872</v>
      </c>
      <c r="P16" s="221">
        <v>10</v>
      </c>
      <c r="Q16" s="222">
        <v>100</v>
      </c>
      <c r="R16" s="221"/>
      <c r="S16" s="222"/>
      <c r="T16" s="221">
        <v>6</v>
      </c>
      <c r="U16" s="222">
        <v>100</v>
      </c>
      <c r="V16" s="221">
        <v>1807.6687200754461</v>
      </c>
      <c r="W16" s="222">
        <v>51.691985132268982</v>
      </c>
    </row>
    <row r="17" spans="1:23" ht="21.6" customHeight="1" x14ac:dyDescent="0.15">
      <c r="A17" s="25"/>
      <c r="B17" s="277"/>
      <c r="C17" s="15" t="s">
        <v>15</v>
      </c>
      <c r="D17" s="219">
        <v>4.833333333333333</v>
      </c>
      <c r="E17" s="223">
        <v>16.666666666666664</v>
      </c>
      <c r="F17" s="219">
        <v>61.103448275862071</v>
      </c>
      <c r="G17" s="223">
        <v>6.8965517241379306</v>
      </c>
      <c r="H17" s="219">
        <v>89.125</v>
      </c>
      <c r="I17" s="223">
        <v>12.5</v>
      </c>
      <c r="J17" s="219">
        <v>66.38095238095238</v>
      </c>
      <c r="K17" s="223">
        <v>4.7619047619047619</v>
      </c>
      <c r="L17" s="219">
        <v>7.4565217391304346</v>
      </c>
      <c r="M17" s="223">
        <v>2.1739130434782608</v>
      </c>
      <c r="N17" s="219">
        <v>7.4838709677419351</v>
      </c>
      <c r="O17" s="223">
        <v>6.4516129032258061</v>
      </c>
      <c r="P17" s="219"/>
      <c r="Q17" s="223"/>
      <c r="R17" s="219"/>
      <c r="S17" s="223"/>
      <c r="T17" s="219"/>
      <c r="U17" s="223"/>
      <c r="V17" s="219">
        <v>236.38312669702015</v>
      </c>
      <c r="W17" s="223">
        <v>6.7595975606811587</v>
      </c>
    </row>
    <row r="18" spans="1:23" ht="21.6" customHeight="1" x14ac:dyDescent="0.15">
      <c r="A18" s="25"/>
      <c r="B18" s="23"/>
      <c r="C18" s="15" t="s">
        <v>16</v>
      </c>
      <c r="D18" s="219">
        <v>4.833333333333333</v>
      </c>
      <c r="E18" s="223">
        <v>16.666666666666664</v>
      </c>
      <c r="F18" s="219">
        <v>183.31034482758622</v>
      </c>
      <c r="G18" s="223">
        <v>20.689655172413794</v>
      </c>
      <c r="H18" s="219">
        <v>118.83333333333333</v>
      </c>
      <c r="I18" s="223">
        <v>16.666666666666664</v>
      </c>
      <c r="J18" s="219"/>
      <c r="K18" s="223"/>
      <c r="L18" s="219">
        <v>14.913043478260869</v>
      </c>
      <c r="M18" s="223">
        <v>4.3478260869565215</v>
      </c>
      <c r="N18" s="219"/>
      <c r="O18" s="223"/>
      <c r="P18" s="219"/>
      <c r="Q18" s="223"/>
      <c r="R18" s="219"/>
      <c r="S18" s="223"/>
      <c r="T18" s="219"/>
      <c r="U18" s="223"/>
      <c r="V18" s="219">
        <v>321.89005497251378</v>
      </c>
      <c r="W18" s="223">
        <v>9.2047484979271879</v>
      </c>
    </row>
    <row r="19" spans="1:23" ht="21.6" customHeight="1" x14ac:dyDescent="0.15">
      <c r="A19" s="25"/>
      <c r="B19" s="24"/>
      <c r="C19" s="18" t="s">
        <v>22</v>
      </c>
      <c r="D19" s="224">
        <v>14.5</v>
      </c>
      <c r="E19" s="225">
        <v>50</v>
      </c>
      <c r="F19" s="224">
        <v>305.51724137931035</v>
      </c>
      <c r="G19" s="225">
        <v>34.482758620689651</v>
      </c>
      <c r="H19" s="224">
        <v>297.08333333333331</v>
      </c>
      <c r="I19" s="225">
        <v>41.666666666666664</v>
      </c>
      <c r="J19" s="224">
        <v>398.28571428571428</v>
      </c>
      <c r="K19" s="225">
        <v>28.571428571428569</v>
      </c>
      <c r="L19" s="224">
        <v>89.478260869565219</v>
      </c>
      <c r="M19" s="225">
        <v>26.086956521739129</v>
      </c>
      <c r="N19" s="224">
        <v>26.193548387096772</v>
      </c>
      <c r="O19" s="225">
        <v>22.580645161290324</v>
      </c>
      <c r="P19" s="224"/>
      <c r="Q19" s="225"/>
      <c r="R19" s="224"/>
      <c r="S19" s="225"/>
      <c r="T19" s="224"/>
      <c r="U19" s="225"/>
      <c r="V19" s="224">
        <v>1131.05809825502</v>
      </c>
      <c r="W19" s="225">
        <v>32.343668809122676</v>
      </c>
    </row>
    <row r="20" spans="1:23" ht="21.6" customHeight="1" x14ac:dyDescent="0.15">
      <c r="A20" s="25"/>
      <c r="B20" s="26"/>
      <c r="C20" s="20" t="s">
        <v>18</v>
      </c>
      <c r="D20" s="220">
        <v>29</v>
      </c>
      <c r="E20" s="226">
        <v>100</v>
      </c>
      <c r="F20" s="220">
        <v>886.00000000000011</v>
      </c>
      <c r="G20" s="226">
        <v>100</v>
      </c>
      <c r="H20" s="220">
        <v>713</v>
      </c>
      <c r="I20" s="226">
        <v>100</v>
      </c>
      <c r="J20" s="220">
        <v>1394</v>
      </c>
      <c r="K20" s="226">
        <v>99.999999999999986</v>
      </c>
      <c r="L20" s="220">
        <v>343</v>
      </c>
      <c r="M20" s="226">
        <v>100</v>
      </c>
      <c r="N20" s="220">
        <v>115.99999999999999</v>
      </c>
      <c r="O20" s="226">
        <v>100</v>
      </c>
      <c r="P20" s="220">
        <v>10</v>
      </c>
      <c r="Q20" s="226">
        <v>100</v>
      </c>
      <c r="R20" s="220"/>
      <c r="S20" s="226"/>
      <c r="T20" s="220">
        <v>6</v>
      </c>
      <c r="U20" s="226">
        <v>100</v>
      </c>
      <c r="V20" s="220">
        <v>3497</v>
      </c>
      <c r="W20" s="226">
        <v>100</v>
      </c>
    </row>
    <row r="21" spans="1:23" ht="21.6" customHeight="1" x14ac:dyDescent="0.15">
      <c r="A21" s="25"/>
      <c r="B21" s="276" t="s">
        <v>24</v>
      </c>
      <c r="C21" s="14" t="s">
        <v>14</v>
      </c>
      <c r="D21" s="221"/>
      <c r="E21" s="222"/>
      <c r="F21" s="221"/>
      <c r="G21" s="222"/>
      <c r="H21" s="221"/>
      <c r="I21" s="222"/>
      <c r="J21" s="221">
        <v>46</v>
      </c>
      <c r="K21" s="222">
        <v>100</v>
      </c>
      <c r="L21" s="221">
        <v>27</v>
      </c>
      <c r="M21" s="222">
        <v>100</v>
      </c>
      <c r="N21" s="221">
        <v>8</v>
      </c>
      <c r="O21" s="222">
        <v>100</v>
      </c>
      <c r="P21" s="221"/>
      <c r="Q21" s="222"/>
      <c r="R21" s="221"/>
      <c r="S21" s="222"/>
      <c r="T21" s="221"/>
      <c r="U21" s="222"/>
      <c r="V21" s="221">
        <v>81</v>
      </c>
      <c r="W21" s="222">
        <v>54</v>
      </c>
    </row>
    <row r="22" spans="1:23" ht="21.6" customHeight="1" x14ac:dyDescent="0.15">
      <c r="A22" s="25"/>
      <c r="B22" s="277"/>
      <c r="C22" s="15" t="s">
        <v>21</v>
      </c>
      <c r="D22" s="219"/>
      <c r="E22" s="223"/>
      <c r="F22" s="219"/>
      <c r="G22" s="223"/>
      <c r="H22" s="219">
        <v>69</v>
      </c>
      <c r="I22" s="223">
        <v>100</v>
      </c>
      <c r="J22" s="219"/>
      <c r="K22" s="223"/>
      <c r="L22" s="219"/>
      <c r="M22" s="223"/>
      <c r="N22" s="219"/>
      <c r="O22" s="223"/>
      <c r="P22" s="219"/>
      <c r="Q22" s="223"/>
      <c r="R22" s="219"/>
      <c r="S22" s="223"/>
      <c r="T22" s="219"/>
      <c r="U22" s="223"/>
      <c r="V22" s="219">
        <v>69</v>
      </c>
      <c r="W22" s="223">
        <v>46</v>
      </c>
    </row>
    <row r="23" spans="1:23" ht="21.6" customHeight="1" x14ac:dyDescent="0.15">
      <c r="A23" s="25"/>
      <c r="B23" s="23"/>
      <c r="C23" s="15" t="s">
        <v>25</v>
      </c>
      <c r="D23" s="219"/>
      <c r="E23" s="223"/>
      <c r="F23" s="219"/>
      <c r="G23" s="223"/>
      <c r="H23" s="219"/>
      <c r="I23" s="223"/>
      <c r="J23" s="219"/>
      <c r="K23" s="223"/>
      <c r="L23" s="219"/>
      <c r="M23" s="223"/>
      <c r="N23" s="219"/>
      <c r="O23" s="223"/>
      <c r="P23" s="219"/>
      <c r="Q23" s="223"/>
      <c r="R23" s="219"/>
      <c r="S23" s="223"/>
      <c r="T23" s="219"/>
      <c r="U23" s="223"/>
      <c r="V23" s="219"/>
      <c r="W23" s="223"/>
    </row>
    <row r="24" spans="1:23" ht="21.6" customHeight="1" x14ac:dyDescent="0.15">
      <c r="A24" s="25"/>
      <c r="B24" s="24"/>
      <c r="C24" s="18" t="s">
        <v>17</v>
      </c>
      <c r="D24" s="224"/>
      <c r="E24" s="225"/>
      <c r="F24" s="224"/>
      <c r="G24" s="225"/>
      <c r="H24" s="224"/>
      <c r="I24" s="225"/>
      <c r="J24" s="224"/>
      <c r="K24" s="225"/>
      <c r="L24" s="224"/>
      <c r="M24" s="225"/>
      <c r="N24" s="224"/>
      <c r="O24" s="225"/>
      <c r="P24" s="224"/>
      <c r="Q24" s="225"/>
      <c r="R24" s="224"/>
      <c r="S24" s="225"/>
      <c r="T24" s="224"/>
      <c r="U24" s="225"/>
      <c r="V24" s="224"/>
      <c r="W24" s="225"/>
    </row>
    <row r="25" spans="1:23" ht="21.6" customHeight="1" x14ac:dyDescent="0.15">
      <c r="A25" s="25"/>
      <c r="B25" s="26"/>
      <c r="C25" s="20" t="s">
        <v>18</v>
      </c>
      <c r="D25" s="220"/>
      <c r="E25" s="226"/>
      <c r="F25" s="220"/>
      <c r="G25" s="226"/>
      <c r="H25" s="220">
        <v>69</v>
      </c>
      <c r="I25" s="226">
        <v>100</v>
      </c>
      <c r="J25" s="220">
        <v>46</v>
      </c>
      <c r="K25" s="226">
        <v>100</v>
      </c>
      <c r="L25" s="220">
        <v>27</v>
      </c>
      <c r="M25" s="226">
        <v>100</v>
      </c>
      <c r="N25" s="220">
        <v>8</v>
      </c>
      <c r="O25" s="226">
        <v>100</v>
      </c>
      <c r="P25" s="220"/>
      <c r="Q25" s="226"/>
      <c r="R25" s="220"/>
      <c r="S25" s="226"/>
      <c r="T25" s="220"/>
      <c r="U25" s="226"/>
      <c r="V25" s="220">
        <v>150</v>
      </c>
      <c r="W25" s="226">
        <v>100</v>
      </c>
    </row>
    <row r="26" spans="1:23" ht="21.6" customHeight="1" x14ac:dyDescent="0.15">
      <c r="A26" s="25"/>
      <c r="B26" s="276" t="s">
        <v>26</v>
      </c>
      <c r="C26" s="14" t="s">
        <v>14</v>
      </c>
      <c r="D26" s="221">
        <v>406</v>
      </c>
      <c r="E26" s="222">
        <v>100</v>
      </c>
      <c r="F26" s="221">
        <v>129.80000000000001</v>
      </c>
      <c r="G26" s="222">
        <v>20</v>
      </c>
      <c r="H26" s="221">
        <v>215.25</v>
      </c>
      <c r="I26" s="222">
        <v>58.333333333333336</v>
      </c>
      <c r="J26" s="221">
        <v>421.78723404255322</v>
      </c>
      <c r="K26" s="222">
        <v>59.574468085106382</v>
      </c>
      <c r="L26" s="221">
        <v>90.702127659574472</v>
      </c>
      <c r="M26" s="222">
        <v>61.702127659574465</v>
      </c>
      <c r="N26" s="221">
        <v>26</v>
      </c>
      <c r="O26" s="222">
        <v>76.470588235294116</v>
      </c>
      <c r="P26" s="221"/>
      <c r="Q26" s="222"/>
      <c r="R26" s="221"/>
      <c r="S26" s="222"/>
      <c r="T26" s="221"/>
      <c r="U26" s="222"/>
      <c r="V26" s="221">
        <v>1289.5393617021275</v>
      </c>
      <c r="W26" s="222">
        <v>55.751809844449966</v>
      </c>
    </row>
    <row r="27" spans="1:23" ht="21.6" customHeight="1" x14ac:dyDescent="0.15">
      <c r="A27" s="25"/>
      <c r="B27" s="277"/>
      <c r="C27" s="15" t="s">
        <v>15</v>
      </c>
      <c r="D27" s="219"/>
      <c r="E27" s="223"/>
      <c r="F27" s="219">
        <v>129.80000000000001</v>
      </c>
      <c r="G27" s="223">
        <v>20</v>
      </c>
      <c r="H27" s="219"/>
      <c r="I27" s="223"/>
      <c r="J27" s="219">
        <v>75.319148936170222</v>
      </c>
      <c r="K27" s="223">
        <v>10.638297872340425</v>
      </c>
      <c r="L27" s="219">
        <v>9.3829787234042552</v>
      </c>
      <c r="M27" s="223">
        <v>6.3829787234042552</v>
      </c>
      <c r="N27" s="219">
        <v>2</v>
      </c>
      <c r="O27" s="223">
        <v>5.8823529411764701</v>
      </c>
      <c r="P27" s="219"/>
      <c r="Q27" s="223"/>
      <c r="R27" s="219"/>
      <c r="S27" s="223"/>
      <c r="T27" s="219"/>
      <c r="U27" s="223"/>
      <c r="V27" s="219">
        <v>216.50212765957448</v>
      </c>
      <c r="W27" s="223">
        <v>9.360230335476631</v>
      </c>
    </row>
    <row r="28" spans="1:23" ht="21.6" customHeight="1" x14ac:dyDescent="0.15">
      <c r="A28" s="25"/>
      <c r="B28" s="23"/>
      <c r="C28" s="15" t="s">
        <v>16</v>
      </c>
      <c r="D28" s="219"/>
      <c r="E28" s="223"/>
      <c r="F28" s="219">
        <v>259.60000000000002</v>
      </c>
      <c r="G28" s="223">
        <v>40</v>
      </c>
      <c r="H28" s="219">
        <v>30.75</v>
      </c>
      <c r="I28" s="223">
        <v>8.3333333333333321</v>
      </c>
      <c r="J28" s="219">
        <v>30.127659574468087</v>
      </c>
      <c r="K28" s="223">
        <v>4.2553191489361701</v>
      </c>
      <c r="L28" s="219">
        <v>3.1276595744680851</v>
      </c>
      <c r="M28" s="223">
        <v>2.1276595744680851</v>
      </c>
      <c r="N28" s="219"/>
      <c r="O28" s="223"/>
      <c r="P28" s="219"/>
      <c r="Q28" s="223"/>
      <c r="R28" s="219"/>
      <c r="S28" s="223"/>
      <c r="T28" s="219"/>
      <c r="U28" s="223"/>
      <c r="V28" s="219">
        <v>323.60531914893625</v>
      </c>
      <c r="W28" s="223">
        <v>13.990718510546312</v>
      </c>
    </row>
    <row r="29" spans="1:23" ht="21.6" customHeight="1" x14ac:dyDescent="0.15">
      <c r="A29" s="25"/>
      <c r="B29" s="24"/>
      <c r="C29" s="18" t="s">
        <v>17</v>
      </c>
      <c r="D29" s="224"/>
      <c r="E29" s="225"/>
      <c r="F29" s="224">
        <v>129.80000000000001</v>
      </c>
      <c r="G29" s="225">
        <v>20</v>
      </c>
      <c r="H29" s="224">
        <v>123</v>
      </c>
      <c r="I29" s="225">
        <v>33.333333333333329</v>
      </c>
      <c r="J29" s="224">
        <v>180.76595744680853</v>
      </c>
      <c r="K29" s="225">
        <v>25.531914893617021</v>
      </c>
      <c r="L29" s="224">
        <v>43.787234042553195</v>
      </c>
      <c r="M29" s="225">
        <v>29.787234042553195</v>
      </c>
      <c r="N29" s="224">
        <v>6</v>
      </c>
      <c r="O29" s="225">
        <v>17.647058823529413</v>
      </c>
      <c r="P29" s="224"/>
      <c r="Q29" s="225"/>
      <c r="R29" s="224"/>
      <c r="S29" s="225"/>
      <c r="T29" s="224"/>
      <c r="U29" s="225"/>
      <c r="V29" s="224">
        <v>483.35319148936173</v>
      </c>
      <c r="W29" s="225">
        <v>20.897241309527097</v>
      </c>
    </row>
    <row r="30" spans="1:23" ht="21.6" customHeight="1" x14ac:dyDescent="0.15">
      <c r="A30" s="25"/>
      <c r="B30" s="26"/>
      <c r="C30" s="20" t="s">
        <v>18</v>
      </c>
      <c r="D30" s="220">
        <v>406</v>
      </c>
      <c r="E30" s="226">
        <v>100</v>
      </c>
      <c r="F30" s="220">
        <v>649</v>
      </c>
      <c r="G30" s="226">
        <v>100</v>
      </c>
      <c r="H30" s="220">
        <v>369</v>
      </c>
      <c r="I30" s="226">
        <v>100</v>
      </c>
      <c r="J30" s="220">
        <v>708.00000000000011</v>
      </c>
      <c r="K30" s="226">
        <v>100</v>
      </c>
      <c r="L30" s="220">
        <v>147</v>
      </c>
      <c r="M30" s="226">
        <v>100</v>
      </c>
      <c r="N30" s="220">
        <v>34</v>
      </c>
      <c r="O30" s="226">
        <v>100</v>
      </c>
      <c r="P30" s="220"/>
      <c r="Q30" s="226"/>
      <c r="R30" s="220"/>
      <c r="S30" s="226"/>
      <c r="T30" s="220"/>
      <c r="U30" s="226"/>
      <c r="V30" s="220">
        <v>2313</v>
      </c>
      <c r="W30" s="226">
        <v>100</v>
      </c>
    </row>
    <row r="31" spans="1:23" ht="21.6" customHeight="1" x14ac:dyDescent="0.15">
      <c r="A31" s="25"/>
      <c r="B31" s="276" t="s">
        <v>27</v>
      </c>
      <c r="C31" s="14" t="s">
        <v>14</v>
      </c>
      <c r="D31" s="221"/>
      <c r="E31" s="222"/>
      <c r="F31" s="221">
        <v>119.38461538461539</v>
      </c>
      <c r="G31" s="222">
        <v>30.76923076923077</v>
      </c>
      <c r="H31" s="221">
        <v>237.77777777777777</v>
      </c>
      <c r="I31" s="222">
        <v>55.555555555555557</v>
      </c>
      <c r="J31" s="221">
        <v>410.89189189189187</v>
      </c>
      <c r="K31" s="222">
        <v>62.162162162162161</v>
      </c>
      <c r="L31" s="221">
        <v>98.75</v>
      </c>
      <c r="M31" s="222">
        <v>62.5</v>
      </c>
      <c r="N31" s="221">
        <v>32</v>
      </c>
      <c r="O31" s="222">
        <v>66.666666666666657</v>
      </c>
      <c r="P31" s="221">
        <v>3</v>
      </c>
      <c r="Q31" s="222">
        <v>100</v>
      </c>
      <c r="R31" s="221"/>
      <c r="S31" s="222"/>
      <c r="T31" s="221"/>
      <c r="U31" s="222"/>
      <c r="V31" s="221">
        <v>901.80428505428506</v>
      </c>
      <c r="W31" s="222">
        <v>51.502243578200179</v>
      </c>
    </row>
    <row r="32" spans="1:23" ht="21.6" customHeight="1" x14ac:dyDescent="0.15">
      <c r="A32" s="25"/>
      <c r="B32" s="277"/>
      <c r="C32" s="15" t="s">
        <v>15</v>
      </c>
      <c r="D32" s="219"/>
      <c r="E32" s="223"/>
      <c r="F32" s="219">
        <v>89.538461538461547</v>
      </c>
      <c r="G32" s="223">
        <v>23.076923076923077</v>
      </c>
      <c r="H32" s="219"/>
      <c r="I32" s="223"/>
      <c r="J32" s="219"/>
      <c r="K32" s="223"/>
      <c r="L32" s="219">
        <v>19.75</v>
      </c>
      <c r="M32" s="223">
        <v>12.5</v>
      </c>
      <c r="N32" s="219"/>
      <c r="O32" s="223"/>
      <c r="P32" s="219"/>
      <c r="Q32" s="223"/>
      <c r="R32" s="219"/>
      <c r="S32" s="223"/>
      <c r="T32" s="219"/>
      <c r="U32" s="223"/>
      <c r="V32" s="219">
        <v>109.28846153846155</v>
      </c>
      <c r="W32" s="223">
        <v>6.2414883802662215</v>
      </c>
    </row>
    <row r="33" spans="1:23" ht="21.6" customHeight="1" x14ac:dyDescent="0.15">
      <c r="A33" s="25"/>
      <c r="B33" s="23"/>
      <c r="C33" s="15" t="s">
        <v>16</v>
      </c>
      <c r="D33" s="219"/>
      <c r="E33" s="223"/>
      <c r="F33" s="219">
        <v>29.846153846153847</v>
      </c>
      <c r="G33" s="223">
        <v>7.6923076923076925</v>
      </c>
      <c r="H33" s="219">
        <v>95.111111111111114</v>
      </c>
      <c r="I33" s="223">
        <v>22.222222222222225</v>
      </c>
      <c r="J33" s="219">
        <v>17.864864864864863</v>
      </c>
      <c r="K33" s="223">
        <v>2.7027027027027026</v>
      </c>
      <c r="L33" s="219"/>
      <c r="M33" s="223"/>
      <c r="N33" s="219">
        <v>5.333333333333333</v>
      </c>
      <c r="O33" s="223">
        <v>11.111111111111111</v>
      </c>
      <c r="P33" s="219"/>
      <c r="Q33" s="223"/>
      <c r="R33" s="219"/>
      <c r="S33" s="223"/>
      <c r="T33" s="219"/>
      <c r="U33" s="223"/>
      <c r="V33" s="219">
        <v>148.15546315546317</v>
      </c>
      <c r="W33" s="223">
        <v>8.4611914994553494</v>
      </c>
    </row>
    <row r="34" spans="1:23" ht="21.6" customHeight="1" x14ac:dyDescent="0.15">
      <c r="A34" s="25"/>
      <c r="B34" s="24"/>
      <c r="C34" s="18" t="s">
        <v>22</v>
      </c>
      <c r="D34" s="224">
        <v>65</v>
      </c>
      <c r="E34" s="225">
        <v>100</v>
      </c>
      <c r="F34" s="224">
        <v>149.23076923076923</v>
      </c>
      <c r="G34" s="225">
        <v>38.46153846153846</v>
      </c>
      <c r="H34" s="224">
        <v>95.111111111111114</v>
      </c>
      <c r="I34" s="225">
        <v>22.222222222222225</v>
      </c>
      <c r="J34" s="224">
        <v>232.24324324324323</v>
      </c>
      <c r="K34" s="225">
        <v>35.13513513513513</v>
      </c>
      <c r="L34" s="224">
        <v>39.5</v>
      </c>
      <c r="M34" s="225">
        <v>25</v>
      </c>
      <c r="N34" s="224">
        <v>10.666666666666666</v>
      </c>
      <c r="O34" s="225">
        <v>22.222222222222221</v>
      </c>
      <c r="P34" s="224"/>
      <c r="Q34" s="225"/>
      <c r="R34" s="224"/>
      <c r="S34" s="225"/>
      <c r="T34" s="224"/>
      <c r="U34" s="225"/>
      <c r="V34" s="224">
        <v>591.75179025179023</v>
      </c>
      <c r="W34" s="225">
        <v>33.795076542078256</v>
      </c>
    </row>
    <row r="35" spans="1:23" ht="21.6" customHeight="1" x14ac:dyDescent="0.15">
      <c r="A35" s="25"/>
      <c r="B35" s="26"/>
      <c r="C35" s="20" t="s">
        <v>18</v>
      </c>
      <c r="D35" s="220">
        <v>65</v>
      </c>
      <c r="E35" s="226">
        <v>100</v>
      </c>
      <c r="F35" s="220">
        <v>388</v>
      </c>
      <c r="G35" s="226">
        <v>100</v>
      </c>
      <c r="H35" s="220">
        <v>428</v>
      </c>
      <c r="I35" s="226">
        <v>100.00000000000001</v>
      </c>
      <c r="J35" s="220">
        <v>661</v>
      </c>
      <c r="K35" s="226">
        <v>100</v>
      </c>
      <c r="L35" s="220">
        <v>158</v>
      </c>
      <c r="M35" s="226">
        <v>100</v>
      </c>
      <c r="N35" s="220">
        <v>48</v>
      </c>
      <c r="O35" s="226">
        <v>100</v>
      </c>
      <c r="P35" s="220">
        <v>3</v>
      </c>
      <c r="Q35" s="226">
        <v>100</v>
      </c>
      <c r="R35" s="220"/>
      <c r="S35" s="226"/>
      <c r="T35" s="220"/>
      <c r="U35" s="226"/>
      <c r="V35" s="220">
        <v>1751</v>
      </c>
      <c r="W35" s="226">
        <v>100</v>
      </c>
    </row>
    <row r="36" spans="1:23" ht="21.6" customHeight="1" x14ac:dyDescent="0.15">
      <c r="A36" s="17"/>
      <c r="B36" s="27" t="s">
        <v>18</v>
      </c>
      <c r="C36" s="14" t="s">
        <v>14</v>
      </c>
      <c r="D36" s="221">
        <v>916.08333333333326</v>
      </c>
      <c r="E36" s="222">
        <v>36.338093349200051</v>
      </c>
      <c r="F36" s="221">
        <v>3171.5035809018568</v>
      </c>
      <c r="G36" s="222">
        <v>39.009884143934279</v>
      </c>
      <c r="H36" s="221">
        <v>3119.9691619585692</v>
      </c>
      <c r="I36" s="222">
        <v>40.922995303758775</v>
      </c>
      <c r="J36" s="221">
        <v>7725.0124592677776</v>
      </c>
      <c r="K36" s="222">
        <v>52.755667959214492</v>
      </c>
      <c r="L36" s="221">
        <v>3134.2628381579843</v>
      </c>
      <c r="M36" s="222">
        <v>71.087839377590925</v>
      </c>
      <c r="N36" s="221">
        <v>959.49207217058506</v>
      </c>
      <c r="O36" s="222">
        <v>72.743902363198259</v>
      </c>
      <c r="P36" s="221">
        <v>106.34375</v>
      </c>
      <c r="Q36" s="222">
        <v>91.675646551724128</v>
      </c>
      <c r="R36" s="221">
        <v>18</v>
      </c>
      <c r="S36" s="222">
        <v>100</v>
      </c>
      <c r="T36" s="221">
        <v>26</v>
      </c>
      <c r="U36" s="222">
        <v>100</v>
      </c>
      <c r="V36" s="221">
        <v>19176.667195790109</v>
      </c>
      <c r="W36" s="222">
        <v>49.416758222414344</v>
      </c>
    </row>
    <row r="37" spans="1:23" ht="21.6" customHeight="1" x14ac:dyDescent="0.15">
      <c r="A37" s="17"/>
      <c r="B37" s="23"/>
      <c r="C37" s="15" t="s">
        <v>15</v>
      </c>
      <c r="D37" s="219">
        <v>173.25</v>
      </c>
      <c r="E37" s="223">
        <v>6.8722729075763587</v>
      </c>
      <c r="F37" s="219">
        <v>668.37940981432359</v>
      </c>
      <c r="G37" s="223">
        <v>8.2211489522057022</v>
      </c>
      <c r="H37" s="219">
        <v>363.04025423728814</v>
      </c>
      <c r="I37" s="223">
        <v>4.7618081615593928</v>
      </c>
      <c r="J37" s="219">
        <v>1543.0948381592279</v>
      </c>
      <c r="K37" s="223">
        <v>10.538105840054826</v>
      </c>
      <c r="L37" s="219">
        <v>355.34559802351032</v>
      </c>
      <c r="M37" s="223">
        <v>8.0595508737471135</v>
      </c>
      <c r="N37" s="219">
        <v>103.80590486604702</v>
      </c>
      <c r="O37" s="223">
        <v>7.8700458579262333</v>
      </c>
      <c r="P37" s="219"/>
      <c r="Q37" s="223"/>
      <c r="R37" s="219"/>
      <c r="S37" s="223"/>
      <c r="T37" s="219"/>
      <c r="U37" s="223"/>
      <c r="V37" s="219">
        <v>3206.9160051003973</v>
      </c>
      <c r="W37" s="223">
        <v>8.2639695023975612</v>
      </c>
    </row>
    <row r="38" spans="1:23" ht="21.6" customHeight="1" x14ac:dyDescent="0.15">
      <c r="A38" s="17"/>
      <c r="B38" s="23"/>
      <c r="C38" s="15" t="s">
        <v>25</v>
      </c>
      <c r="D38" s="219">
        <v>4.833333333333333</v>
      </c>
      <c r="E38" s="223">
        <v>0.19172286129842653</v>
      </c>
      <c r="F38" s="219">
        <v>990.00649867374011</v>
      </c>
      <c r="G38" s="223">
        <v>12.177201705704061</v>
      </c>
      <c r="H38" s="219">
        <v>1064.3554613935971</v>
      </c>
      <c r="I38" s="223">
        <v>13.960591046610663</v>
      </c>
      <c r="J38" s="219">
        <v>670.83462970249093</v>
      </c>
      <c r="K38" s="223">
        <v>4.5812649709929048</v>
      </c>
      <c r="L38" s="219">
        <v>154.65045915028995</v>
      </c>
      <c r="M38" s="223">
        <v>3.5076085087387145</v>
      </c>
      <c r="N38" s="219">
        <v>43.06214689265537</v>
      </c>
      <c r="O38" s="223">
        <v>3.2647571563802402</v>
      </c>
      <c r="P38" s="219">
        <v>3.21875</v>
      </c>
      <c r="Q38" s="223">
        <v>2.774784482758621</v>
      </c>
      <c r="R38" s="219"/>
      <c r="S38" s="223"/>
      <c r="T38" s="219"/>
      <c r="U38" s="223"/>
      <c r="V38" s="219">
        <v>2930.9612791461063</v>
      </c>
      <c r="W38" s="223">
        <v>7.5528559479103903</v>
      </c>
    </row>
    <row r="39" spans="1:23" ht="21.6" customHeight="1" x14ac:dyDescent="0.15">
      <c r="A39" s="17"/>
      <c r="B39" s="24"/>
      <c r="C39" s="18" t="s">
        <v>22</v>
      </c>
      <c r="D39" s="224">
        <v>1426.8333333333333</v>
      </c>
      <c r="E39" s="225">
        <v>56.597910881925159</v>
      </c>
      <c r="F39" s="224">
        <v>3300.1105106100795</v>
      </c>
      <c r="G39" s="225">
        <v>40.591765198155962</v>
      </c>
      <c r="H39" s="224">
        <v>3076.6351224105465</v>
      </c>
      <c r="I39" s="225">
        <v>40.354605488071172</v>
      </c>
      <c r="J39" s="224">
        <v>4704.0580728705036</v>
      </c>
      <c r="K39" s="225">
        <v>32.124961229737778</v>
      </c>
      <c r="L39" s="224">
        <v>764.74110466821605</v>
      </c>
      <c r="M39" s="225">
        <v>17.345001239923246</v>
      </c>
      <c r="N39" s="224">
        <v>212.63987607071257</v>
      </c>
      <c r="O39" s="225">
        <v>16.121294622495267</v>
      </c>
      <c r="P39" s="224">
        <v>6.4375</v>
      </c>
      <c r="Q39" s="225">
        <v>5.549568965517242</v>
      </c>
      <c r="R39" s="224"/>
      <c r="S39" s="225"/>
      <c r="T39" s="224"/>
      <c r="U39" s="225"/>
      <c r="V39" s="224">
        <v>13491.455519963391</v>
      </c>
      <c r="W39" s="225">
        <v>34.766416327277717</v>
      </c>
    </row>
    <row r="40" spans="1:23" ht="21.6" customHeight="1" x14ac:dyDescent="0.15">
      <c r="A40" s="26"/>
      <c r="B40" s="28"/>
      <c r="C40" s="20" t="s">
        <v>18</v>
      </c>
      <c r="D40" s="220">
        <v>2521</v>
      </c>
      <c r="E40" s="226">
        <v>100</v>
      </c>
      <c r="F40" s="220">
        <v>8130</v>
      </c>
      <c r="G40" s="226">
        <v>100</v>
      </c>
      <c r="H40" s="220">
        <v>7624.0000000000009</v>
      </c>
      <c r="I40" s="226">
        <v>100</v>
      </c>
      <c r="J40" s="220">
        <v>14643</v>
      </c>
      <c r="K40" s="226">
        <v>100</v>
      </c>
      <c r="L40" s="220">
        <v>4409.0000000000009</v>
      </c>
      <c r="M40" s="226">
        <v>100</v>
      </c>
      <c r="N40" s="220">
        <v>1319</v>
      </c>
      <c r="O40" s="226">
        <v>100</v>
      </c>
      <c r="P40" s="220">
        <v>116</v>
      </c>
      <c r="Q40" s="226">
        <v>99.999999999999986</v>
      </c>
      <c r="R40" s="220">
        <v>18</v>
      </c>
      <c r="S40" s="226">
        <v>100</v>
      </c>
      <c r="T40" s="220">
        <v>26</v>
      </c>
      <c r="U40" s="226">
        <v>100</v>
      </c>
      <c r="V40" s="220">
        <v>38806</v>
      </c>
      <c r="W40" s="226">
        <v>100</v>
      </c>
    </row>
    <row r="41" spans="1:23" ht="21.6" customHeight="1" x14ac:dyDescent="0.15">
      <c r="A41" s="25" t="s">
        <v>28</v>
      </c>
      <c r="B41" s="276" t="s">
        <v>29</v>
      </c>
      <c r="C41" s="14" t="s">
        <v>14</v>
      </c>
      <c r="D41" s="221">
        <v>4122.5263157894733</v>
      </c>
      <c r="E41" s="222">
        <v>42.105263157894733</v>
      </c>
      <c r="F41" s="221">
        <v>7476.8571428571422</v>
      </c>
      <c r="G41" s="222">
        <v>39.285714285714285</v>
      </c>
      <c r="H41" s="221">
        <v>7195.1944444444443</v>
      </c>
      <c r="I41" s="222">
        <v>52.777777777777779</v>
      </c>
      <c r="J41" s="221">
        <v>17877</v>
      </c>
      <c r="K41" s="222">
        <v>77.631578947368425</v>
      </c>
      <c r="L41" s="221">
        <v>4002.4615384615386</v>
      </c>
      <c r="M41" s="222">
        <v>73.846153846153854</v>
      </c>
      <c r="N41" s="221">
        <v>1664.5344827586209</v>
      </c>
      <c r="O41" s="222">
        <v>87.931034482758605</v>
      </c>
      <c r="P41" s="221">
        <v>297.14285714285717</v>
      </c>
      <c r="Q41" s="222">
        <v>91.428571428571431</v>
      </c>
      <c r="R41" s="221">
        <v>46.421052631578945</v>
      </c>
      <c r="S41" s="222">
        <v>94.73684210526315</v>
      </c>
      <c r="T41" s="221">
        <v>44</v>
      </c>
      <c r="U41" s="222">
        <v>100</v>
      </c>
      <c r="V41" s="221">
        <v>42726.137834085661</v>
      </c>
      <c r="W41" s="222">
        <v>58.357082338435653</v>
      </c>
    </row>
    <row r="42" spans="1:23" ht="21.6" customHeight="1" x14ac:dyDescent="0.15">
      <c r="A42" s="25"/>
      <c r="B42" s="277"/>
      <c r="C42" s="15" t="s">
        <v>21</v>
      </c>
      <c r="D42" s="219">
        <v>1030.6315789473683</v>
      </c>
      <c r="E42" s="223">
        <v>10.526315789473683</v>
      </c>
      <c r="F42" s="219">
        <v>1359.4285714285713</v>
      </c>
      <c r="G42" s="223">
        <v>7.1428571428571423</v>
      </c>
      <c r="H42" s="219">
        <v>1136.0833333333335</v>
      </c>
      <c r="I42" s="223">
        <v>8.3333333333333339</v>
      </c>
      <c r="J42" s="219">
        <v>303</v>
      </c>
      <c r="K42" s="223">
        <v>1.3157894736842104</v>
      </c>
      <c r="L42" s="219">
        <v>333.53846153846155</v>
      </c>
      <c r="M42" s="223">
        <v>6.1538461538461542</v>
      </c>
      <c r="N42" s="219">
        <v>130.55172413793105</v>
      </c>
      <c r="O42" s="223">
        <v>6.8965517241379297</v>
      </c>
      <c r="P42" s="219">
        <v>9.2857142857142865</v>
      </c>
      <c r="Q42" s="223">
        <v>2.8571428571428572</v>
      </c>
      <c r="R42" s="219"/>
      <c r="S42" s="223"/>
      <c r="T42" s="219"/>
      <c r="U42" s="223"/>
      <c r="V42" s="219">
        <v>4302.5193836713806</v>
      </c>
      <c r="W42" s="223">
        <v>5.8765545088730189</v>
      </c>
    </row>
    <row r="43" spans="1:23" ht="21.6" customHeight="1" x14ac:dyDescent="0.15">
      <c r="A43" s="25"/>
      <c r="B43" s="23"/>
      <c r="C43" s="15" t="s">
        <v>25</v>
      </c>
      <c r="D43" s="219">
        <v>1030.6315789473683</v>
      </c>
      <c r="E43" s="223">
        <v>10.526315789473683</v>
      </c>
      <c r="F43" s="219">
        <v>2039.1428571428569</v>
      </c>
      <c r="G43" s="223">
        <v>10.714285714285712</v>
      </c>
      <c r="H43" s="219">
        <v>3029.5555555555557</v>
      </c>
      <c r="I43" s="223">
        <v>22.222222222222225</v>
      </c>
      <c r="J43" s="219">
        <v>1212</v>
      </c>
      <c r="K43" s="223">
        <v>5.2631578947368416</v>
      </c>
      <c r="L43" s="219">
        <v>333.53846153846155</v>
      </c>
      <c r="M43" s="223">
        <v>6.1538461538461542</v>
      </c>
      <c r="N43" s="219">
        <v>32.637931034482762</v>
      </c>
      <c r="O43" s="223">
        <v>1.7241379310344824</v>
      </c>
      <c r="P43" s="219"/>
      <c r="Q43" s="223"/>
      <c r="R43" s="219"/>
      <c r="S43" s="223"/>
      <c r="T43" s="219"/>
      <c r="U43" s="223"/>
      <c r="V43" s="219">
        <v>7677.5063842187255</v>
      </c>
      <c r="W43" s="223">
        <v>10.486247878465786</v>
      </c>
    </row>
    <row r="44" spans="1:23" ht="21.6" customHeight="1" x14ac:dyDescent="0.15">
      <c r="A44" s="25"/>
      <c r="B44" s="24"/>
      <c r="C44" s="18" t="s">
        <v>17</v>
      </c>
      <c r="D44" s="224">
        <v>3607.2105263157891</v>
      </c>
      <c r="E44" s="225">
        <v>36.84210526315789</v>
      </c>
      <c r="F44" s="224">
        <v>8156.5714285714275</v>
      </c>
      <c r="G44" s="225">
        <v>42.857142857142847</v>
      </c>
      <c r="H44" s="224">
        <v>2272.166666666667</v>
      </c>
      <c r="I44" s="225">
        <v>16.666666666666668</v>
      </c>
      <c r="J44" s="224">
        <v>3636</v>
      </c>
      <c r="K44" s="225">
        <v>15.789473684210526</v>
      </c>
      <c r="L44" s="224">
        <v>750.46153846153845</v>
      </c>
      <c r="M44" s="225">
        <v>13.846153846153847</v>
      </c>
      <c r="N44" s="224">
        <v>65.275862068965523</v>
      </c>
      <c r="O44" s="225">
        <v>3.4482758620689649</v>
      </c>
      <c r="P44" s="224">
        <v>18.571428571428573</v>
      </c>
      <c r="Q44" s="225">
        <v>5.7142857142857144</v>
      </c>
      <c r="R44" s="224">
        <v>2.5789473684210527</v>
      </c>
      <c r="S44" s="225">
        <v>5.2631578947368416</v>
      </c>
      <c r="T44" s="224"/>
      <c r="U44" s="225"/>
      <c r="V44" s="224">
        <v>18508.836398024236</v>
      </c>
      <c r="W44" s="225">
        <v>25.280115274225551</v>
      </c>
    </row>
    <row r="45" spans="1:23" ht="21.6" customHeight="1" x14ac:dyDescent="0.15">
      <c r="A45" s="25"/>
      <c r="B45" s="26"/>
      <c r="C45" s="20" t="s">
        <v>18</v>
      </c>
      <c r="D45" s="220">
        <v>9791</v>
      </c>
      <c r="E45" s="226">
        <v>100</v>
      </c>
      <c r="F45" s="220">
        <v>19032</v>
      </c>
      <c r="G45" s="226">
        <v>99.999999999999986</v>
      </c>
      <c r="H45" s="220">
        <v>13633</v>
      </c>
      <c r="I45" s="226">
        <v>100.00000000000001</v>
      </c>
      <c r="J45" s="220">
        <v>23028</v>
      </c>
      <c r="K45" s="226">
        <v>99.999999999999986</v>
      </c>
      <c r="L45" s="220">
        <v>5420</v>
      </c>
      <c r="M45" s="226">
        <v>100.00000000000003</v>
      </c>
      <c r="N45" s="220">
        <v>1893.0000000000005</v>
      </c>
      <c r="O45" s="226">
        <v>99.999999999999986</v>
      </c>
      <c r="P45" s="220">
        <v>325</v>
      </c>
      <c r="Q45" s="226">
        <v>100</v>
      </c>
      <c r="R45" s="220">
        <v>49</v>
      </c>
      <c r="S45" s="226">
        <v>99.999999999999986</v>
      </c>
      <c r="T45" s="220">
        <v>44</v>
      </c>
      <c r="U45" s="226">
        <v>100</v>
      </c>
      <c r="V45" s="220">
        <v>73215</v>
      </c>
      <c r="W45" s="226">
        <v>100.00000000000001</v>
      </c>
    </row>
    <row r="46" spans="1:23" ht="21.6" customHeight="1" x14ac:dyDescent="0.15">
      <c r="A46" s="25"/>
      <c r="B46" s="276" t="s">
        <v>30</v>
      </c>
      <c r="C46" s="14" t="s">
        <v>14</v>
      </c>
      <c r="D46" s="221">
        <v>950.18181818181813</v>
      </c>
      <c r="E46" s="222">
        <v>18.18181818181818</v>
      </c>
      <c r="F46" s="221">
        <v>1798.3103448275861</v>
      </c>
      <c r="G46" s="222">
        <v>37.931034482758619</v>
      </c>
      <c r="H46" s="221">
        <v>1680.8139534883721</v>
      </c>
      <c r="I46" s="222">
        <v>58.139534883720934</v>
      </c>
      <c r="J46" s="221">
        <v>2287.7999999999997</v>
      </c>
      <c r="K46" s="222">
        <v>68.888888888888886</v>
      </c>
      <c r="L46" s="221">
        <v>267.8235294117647</v>
      </c>
      <c r="M46" s="222">
        <v>85.294117647058826</v>
      </c>
      <c r="N46" s="221">
        <v>81.304347826086953</v>
      </c>
      <c r="O46" s="222">
        <v>73.913043478260875</v>
      </c>
      <c r="P46" s="221">
        <v>39.416666666666671</v>
      </c>
      <c r="Q46" s="222">
        <v>91.666666666666657</v>
      </c>
      <c r="R46" s="221">
        <v>2</v>
      </c>
      <c r="S46" s="222">
        <v>100</v>
      </c>
      <c r="T46" s="221">
        <v>4</v>
      </c>
      <c r="U46" s="222">
        <v>100</v>
      </c>
      <c r="V46" s="221">
        <v>7111.6506604022952</v>
      </c>
      <c r="W46" s="222">
        <v>42.707486550578281</v>
      </c>
    </row>
    <row r="47" spans="1:23" ht="21.6" customHeight="1" x14ac:dyDescent="0.15">
      <c r="A47" s="25"/>
      <c r="B47" s="277"/>
      <c r="C47" s="15" t="s">
        <v>15</v>
      </c>
      <c r="D47" s="219"/>
      <c r="E47" s="223"/>
      <c r="F47" s="219">
        <v>817.41379310344826</v>
      </c>
      <c r="G47" s="223">
        <v>17.241379310344826</v>
      </c>
      <c r="H47" s="219">
        <v>268.93023255813955</v>
      </c>
      <c r="I47" s="223">
        <v>9.3023255813953494</v>
      </c>
      <c r="J47" s="219">
        <v>147.6</v>
      </c>
      <c r="K47" s="223">
        <v>4.4444444444444446</v>
      </c>
      <c r="L47" s="219">
        <v>18.470588235294116</v>
      </c>
      <c r="M47" s="223">
        <v>5.882352941176471</v>
      </c>
      <c r="N47" s="219">
        <v>14.347826086956522</v>
      </c>
      <c r="O47" s="223">
        <v>13.043478260869568</v>
      </c>
      <c r="P47" s="219"/>
      <c r="Q47" s="223"/>
      <c r="R47" s="219"/>
      <c r="S47" s="223"/>
      <c r="T47" s="219"/>
      <c r="U47" s="223"/>
      <c r="V47" s="219">
        <v>1266.7624399838382</v>
      </c>
      <c r="W47" s="223">
        <v>7.6072690366552855</v>
      </c>
    </row>
    <row r="48" spans="1:23" ht="21.6" customHeight="1" x14ac:dyDescent="0.15">
      <c r="A48" s="25"/>
      <c r="B48" s="23"/>
      <c r="C48" s="15" t="s">
        <v>25</v>
      </c>
      <c r="D48" s="219">
        <v>475.09090909090907</v>
      </c>
      <c r="E48" s="223">
        <v>9.0909090909090899</v>
      </c>
      <c r="F48" s="219">
        <v>326.9655172413793</v>
      </c>
      <c r="G48" s="223">
        <v>6.8965517241379306</v>
      </c>
      <c r="H48" s="219">
        <v>201.69767441860466</v>
      </c>
      <c r="I48" s="223">
        <v>6.9767441860465116</v>
      </c>
      <c r="J48" s="219">
        <v>369</v>
      </c>
      <c r="K48" s="223">
        <v>11.111111111111112</v>
      </c>
      <c r="L48" s="219"/>
      <c r="M48" s="223"/>
      <c r="N48" s="219"/>
      <c r="O48" s="223"/>
      <c r="P48" s="219"/>
      <c r="Q48" s="223"/>
      <c r="R48" s="219"/>
      <c r="S48" s="223"/>
      <c r="T48" s="219"/>
      <c r="U48" s="223"/>
      <c r="V48" s="219">
        <v>1372.754100750893</v>
      </c>
      <c r="W48" s="223">
        <v>8.2437791301398811</v>
      </c>
    </row>
    <row r="49" spans="1:23" ht="21.6" customHeight="1" x14ac:dyDescent="0.15">
      <c r="A49" s="25"/>
      <c r="B49" s="24"/>
      <c r="C49" s="18" t="s">
        <v>17</v>
      </c>
      <c r="D49" s="224">
        <v>3800.7272727272725</v>
      </c>
      <c r="E49" s="225">
        <v>72.72727272727272</v>
      </c>
      <c r="F49" s="224">
        <v>1798.3103448275861</v>
      </c>
      <c r="G49" s="225">
        <v>37.931034482758619</v>
      </c>
      <c r="H49" s="224">
        <v>739.55813953488382</v>
      </c>
      <c r="I49" s="225">
        <v>25.581395348837212</v>
      </c>
      <c r="J49" s="224">
        <v>516.6</v>
      </c>
      <c r="K49" s="225">
        <v>15.555555555555559</v>
      </c>
      <c r="L49" s="224">
        <v>27.705882352941174</v>
      </c>
      <c r="M49" s="225">
        <v>8.8235294117647065</v>
      </c>
      <c r="N49" s="224">
        <v>14.347826086956522</v>
      </c>
      <c r="O49" s="225">
        <v>13.043478260869568</v>
      </c>
      <c r="P49" s="224">
        <v>3.5833333333333335</v>
      </c>
      <c r="Q49" s="225">
        <v>8.3333333333333321</v>
      </c>
      <c r="R49" s="224"/>
      <c r="S49" s="225"/>
      <c r="T49" s="224"/>
      <c r="U49" s="225"/>
      <c r="V49" s="224">
        <v>6900.8327988629744</v>
      </c>
      <c r="W49" s="225">
        <v>41.441465282626559</v>
      </c>
    </row>
    <row r="50" spans="1:23" ht="21.6" customHeight="1" x14ac:dyDescent="0.15">
      <c r="A50" s="25"/>
      <c r="B50" s="26"/>
      <c r="C50" s="20" t="s">
        <v>18</v>
      </c>
      <c r="D50" s="220">
        <v>5226</v>
      </c>
      <c r="E50" s="226">
        <v>99.999999999999986</v>
      </c>
      <c r="F50" s="220">
        <v>4741</v>
      </c>
      <c r="G50" s="226">
        <v>100</v>
      </c>
      <c r="H50" s="220">
        <v>2891</v>
      </c>
      <c r="I50" s="226">
        <v>100</v>
      </c>
      <c r="J50" s="220">
        <v>3320.9999999999995</v>
      </c>
      <c r="K50" s="226">
        <v>100</v>
      </c>
      <c r="L50" s="220">
        <v>313.99999999999994</v>
      </c>
      <c r="M50" s="226">
        <v>100.00000000000001</v>
      </c>
      <c r="N50" s="220">
        <v>109.99999999999999</v>
      </c>
      <c r="O50" s="226">
        <v>100</v>
      </c>
      <c r="P50" s="220">
        <v>43.000000000000007</v>
      </c>
      <c r="Q50" s="226">
        <v>99.999999999999986</v>
      </c>
      <c r="R50" s="220">
        <v>2</v>
      </c>
      <c r="S50" s="226">
        <v>100</v>
      </c>
      <c r="T50" s="220">
        <v>4</v>
      </c>
      <c r="U50" s="226">
        <v>100</v>
      </c>
      <c r="V50" s="220">
        <v>16652</v>
      </c>
      <c r="W50" s="226">
        <v>100</v>
      </c>
    </row>
    <row r="51" spans="1:23" ht="21.6" customHeight="1" x14ac:dyDescent="0.15">
      <c r="A51" s="17"/>
      <c r="B51" s="27" t="s">
        <v>18</v>
      </c>
      <c r="C51" s="14" t="s">
        <v>14</v>
      </c>
      <c r="D51" s="221">
        <v>5072.7081339712913</v>
      </c>
      <c r="E51" s="222">
        <v>33.779770486590472</v>
      </c>
      <c r="F51" s="221">
        <v>9275.1674876847283</v>
      </c>
      <c r="G51" s="222">
        <v>39.015553307048876</v>
      </c>
      <c r="H51" s="221">
        <v>8876.0083979328156</v>
      </c>
      <c r="I51" s="222">
        <v>53.715858133217232</v>
      </c>
      <c r="J51" s="221">
        <v>20164.8</v>
      </c>
      <c r="K51" s="222">
        <v>76.529659569623135</v>
      </c>
      <c r="L51" s="221">
        <v>4270.285067873303</v>
      </c>
      <c r="M51" s="222">
        <v>74.473056642366643</v>
      </c>
      <c r="N51" s="221">
        <v>1745.8388305847079</v>
      </c>
      <c r="O51" s="222">
        <v>87.161199729640913</v>
      </c>
      <c r="P51" s="221">
        <v>336.55952380952385</v>
      </c>
      <c r="Q51" s="222">
        <v>91.456392339544507</v>
      </c>
      <c r="R51" s="221">
        <v>48.421052631578945</v>
      </c>
      <c r="S51" s="222">
        <v>94.94324045407636</v>
      </c>
      <c r="T51" s="221">
        <v>48</v>
      </c>
      <c r="U51" s="222">
        <v>100</v>
      </c>
      <c r="V51" s="221">
        <v>49837.788494487955</v>
      </c>
      <c r="W51" s="222">
        <v>55.457274076677706</v>
      </c>
    </row>
    <row r="52" spans="1:23" ht="21.6" customHeight="1" x14ac:dyDescent="0.15">
      <c r="A52" s="17"/>
      <c r="B52" s="23"/>
      <c r="C52" s="15" t="s">
        <v>21</v>
      </c>
      <c r="D52" s="219">
        <v>1030.6315789473683</v>
      </c>
      <c r="E52" s="223">
        <v>6.8630990140998094</v>
      </c>
      <c r="F52" s="219">
        <v>2176.8423645320195</v>
      </c>
      <c r="G52" s="223">
        <v>9.15678443836293</v>
      </c>
      <c r="H52" s="219">
        <v>1405.013565891473</v>
      </c>
      <c r="I52" s="223">
        <v>8.5028659276898644</v>
      </c>
      <c r="J52" s="219">
        <v>450.6</v>
      </c>
      <c r="K52" s="223">
        <v>1.7101218262552658</v>
      </c>
      <c r="L52" s="219">
        <v>352.00904977375569</v>
      </c>
      <c r="M52" s="223">
        <v>6.1389788938569181</v>
      </c>
      <c r="N52" s="219">
        <v>144.89955022488758</v>
      </c>
      <c r="O52" s="223">
        <v>7.2341263217617344</v>
      </c>
      <c r="P52" s="219">
        <v>9.2857142857142865</v>
      </c>
      <c r="Q52" s="223">
        <v>2.5232919254658386</v>
      </c>
      <c r="R52" s="219"/>
      <c r="S52" s="223"/>
      <c r="T52" s="219"/>
      <c r="U52" s="223"/>
      <c r="V52" s="219">
        <v>5569.2818236552184</v>
      </c>
      <c r="W52" s="223">
        <v>6.1972490721346194</v>
      </c>
    </row>
    <row r="53" spans="1:23" ht="21.6" customHeight="1" x14ac:dyDescent="0.15">
      <c r="A53" s="17"/>
      <c r="B53" s="23"/>
      <c r="C53" s="15" t="s">
        <v>25</v>
      </c>
      <c r="D53" s="219">
        <v>1505.7224880382773</v>
      </c>
      <c r="E53" s="223">
        <v>10.026786229195428</v>
      </c>
      <c r="F53" s="219">
        <v>2366.1083743842364</v>
      </c>
      <c r="G53" s="223">
        <v>9.9529229562286474</v>
      </c>
      <c r="H53" s="219">
        <v>3231.2532299741601</v>
      </c>
      <c r="I53" s="223">
        <v>19.554909404346162</v>
      </c>
      <c r="J53" s="219">
        <v>1581</v>
      </c>
      <c r="K53" s="223">
        <v>6.000227712626665</v>
      </c>
      <c r="L53" s="219">
        <v>333.53846153846155</v>
      </c>
      <c r="M53" s="223">
        <v>5.8168549274234662</v>
      </c>
      <c r="N53" s="219">
        <v>32.637931034482762</v>
      </c>
      <c r="O53" s="223">
        <v>1.6294523731643911</v>
      </c>
      <c r="P53" s="219"/>
      <c r="Q53" s="223"/>
      <c r="R53" s="219"/>
      <c r="S53" s="223"/>
      <c r="T53" s="219"/>
      <c r="U53" s="223"/>
      <c r="V53" s="219">
        <v>9050.2604849696163</v>
      </c>
      <c r="W53" s="223">
        <v>10.070727280280432</v>
      </c>
    </row>
    <row r="54" spans="1:23" ht="21.6" customHeight="1" x14ac:dyDescent="0.15">
      <c r="A54" s="17"/>
      <c r="B54" s="24"/>
      <c r="C54" s="18" t="s">
        <v>17</v>
      </c>
      <c r="D54" s="224">
        <v>7407.9377990430621</v>
      </c>
      <c r="E54" s="225">
        <v>49.330344270114281</v>
      </c>
      <c r="F54" s="224">
        <v>9954.8817733990145</v>
      </c>
      <c r="G54" s="225">
        <v>41.874739298359543</v>
      </c>
      <c r="H54" s="224">
        <v>3011.7248062015506</v>
      </c>
      <c r="I54" s="225">
        <v>18.226366534746735</v>
      </c>
      <c r="J54" s="224">
        <v>4152.6000000000004</v>
      </c>
      <c r="K54" s="225">
        <v>15.759990891494935</v>
      </c>
      <c r="L54" s="224">
        <v>778.16742081447967</v>
      </c>
      <c r="M54" s="225">
        <v>13.571109536352976</v>
      </c>
      <c r="N54" s="224">
        <v>79.623688155922039</v>
      </c>
      <c r="O54" s="225">
        <v>3.9752215754329514</v>
      </c>
      <c r="P54" s="224">
        <v>22.154761904761905</v>
      </c>
      <c r="Q54" s="225">
        <v>6.020315734989647</v>
      </c>
      <c r="R54" s="224">
        <v>2.5789473684210527</v>
      </c>
      <c r="S54" s="225">
        <v>5.056759545923633</v>
      </c>
      <c r="T54" s="224"/>
      <c r="U54" s="225"/>
      <c r="V54" s="224">
        <v>25409.669196887215</v>
      </c>
      <c r="W54" s="225">
        <v>28.274749570907247</v>
      </c>
    </row>
    <row r="55" spans="1:23" ht="21.6" customHeight="1" x14ac:dyDescent="0.15">
      <c r="A55" s="26"/>
      <c r="B55" s="28"/>
      <c r="C55" s="20" t="s">
        <v>18</v>
      </c>
      <c r="D55" s="220">
        <v>15017</v>
      </c>
      <c r="E55" s="226">
        <v>100</v>
      </c>
      <c r="F55" s="220">
        <v>23773</v>
      </c>
      <c r="G55" s="226">
        <v>100</v>
      </c>
      <c r="H55" s="220">
        <v>16524</v>
      </c>
      <c r="I55" s="226">
        <v>99.999999999999986</v>
      </c>
      <c r="J55" s="220">
        <v>26349</v>
      </c>
      <c r="K55" s="226">
        <v>100</v>
      </c>
      <c r="L55" s="220">
        <v>5734</v>
      </c>
      <c r="M55" s="226">
        <v>100</v>
      </c>
      <c r="N55" s="220">
        <v>2003.0000000000005</v>
      </c>
      <c r="O55" s="226">
        <v>100</v>
      </c>
      <c r="P55" s="220">
        <v>368.00000000000006</v>
      </c>
      <c r="Q55" s="226">
        <v>100</v>
      </c>
      <c r="R55" s="220">
        <v>51</v>
      </c>
      <c r="S55" s="226">
        <v>100</v>
      </c>
      <c r="T55" s="220">
        <v>48</v>
      </c>
      <c r="U55" s="226">
        <v>100</v>
      </c>
      <c r="V55" s="220">
        <v>89867</v>
      </c>
      <c r="W55" s="226">
        <v>100</v>
      </c>
    </row>
    <row r="56" spans="1:23" ht="21.6" customHeight="1" x14ac:dyDescent="0.15">
      <c r="A56" s="25" t="s">
        <v>31</v>
      </c>
      <c r="B56" s="276" t="s">
        <v>32</v>
      </c>
      <c r="C56" s="14" t="s">
        <v>14</v>
      </c>
      <c r="D56" s="221">
        <v>909.59999999999991</v>
      </c>
      <c r="E56" s="222">
        <v>40</v>
      </c>
      <c r="F56" s="221">
        <v>894.82926829268297</v>
      </c>
      <c r="G56" s="222">
        <v>39.024390243902438</v>
      </c>
      <c r="H56" s="221">
        <v>647.80952380952385</v>
      </c>
      <c r="I56" s="222">
        <v>45.238095238095241</v>
      </c>
      <c r="J56" s="221">
        <v>839.76595744680856</v>
      </c>
      <c r="K56" s="222">
        <v>61.702127659574465</v>
      </c>
      <c r="L56" s="221">
        <v>55.04</v>
      </c>
      <c r="M56" s="222">
        <v>64</v>
      </c>
      <c r="N56" s="221">
        <v>28.875</v>
      </c>
      <c r="O56" s="222">
        <v>68.75</v>
      </c>
      <c r="P56" s="221">
        <v>1.6666666666666667</v>
      </c>
      <c r="Q56" s="222">
        <v>33.333333333333336</v>
      </c>
      <c r="R56" s="221"/>
      <c r="S56" s="222"/>
      <c r="T56" s="221"/>
      <c r="U56" s="222"/>
      <c r="V56" s="221">
        <v>3377.5864162156818</v>
      </c>
      <c r="W56" s="222">
        <v>45.076557002744991</v>
      </c>
    </row>
    <row r="57" spans="1:23" ht="21.6" customHeight="1" x14ac:dyDescent="0.15">
      <c r="A57" s="25"/>
      <c r="B57" s="277"/>
      <c r="C57" s="15" t="s">
        <v>15</v>
      </c>
      <c r="D57" s="219"/>
      <c r="E57" s="223"/>
      <c r="F57" s="219">
        <v>111.85365853658537</v>
      </c>
      <c r="G57" s="223">
        <v>4.8780487804878048</v>
      </c>
      <c r="H57" s="219">
        <v>204.57142857142856</v>
      </c>
      <c r="I57" s="223">
        <v>14.285714285714285</v>
      </c>
      <c r="J57" s="219">
        <v>115.82978723404256</v>
      </c>
      <c r="K57" s="223">
        <v>8.5106382978723403</v>
      </c>
      <c r="L57" s="219">
        <v>3.44</v>
      </c>
      <c r="M57" s="223">
        <v>4</v>
      </c>
      <c r="N57" s="219">
        <v>2.625</v>
      </c>
      <c r="O57" s="223">
        <v>6.25</v>
      </c>
      <c r="P57" s="219">
        <v>3.3333333333333335</v>
      </c>
      <c r="Q57" s="223">
        <v>66.666666666666671</v>
      </c>
      <c r="R57" s="219"/>
      <c r="S57" s="223"/>
      <c r="T57" s="219"/>
      <c r="U57" s="223"/>
      <c r="V57" s="219">
        <v>441.65320767538981</v>
      </c>
      <c r="W57" s="223">
        <v>5.8942106989909222</v>
      </c>
    </row>
    <row r="58" spans="1:23" ht="21.6" customHeight="1" x14ac:dyDescent="0.15">
      <c r="A58" s="25"/>
      <c r="B58" s="23"/>
      <c r="C58" s="15" t="s">
        <v>16</v>
      </c>
      <c r="D58" s="219">
        <v>151.6</v>
      </c>
      <c r="E58" s="223">
        <v>6.666666666666667</v>
      </c>
      <c r="F58" s="219">
        <v>335.5609756097561</v>
      </c>
      <c r="G58" s="223">
        <v>14.634146341463413</v>
      </c>
      <c r="H58" s="219">
        <v>136.38095238095238</v>
      </c>
      <c r="I58" s="223">
        <v>9.5238095238095237</v>
      </c>
      <c r="J58" s="219">
        <v>57.914893617021278</v>
      </c>
      <c r="K58" s="223">
        <v>4.2553191489361701</v>
      </c>
      <c r="L58" s="219">
        <v>6.88</v>
      </c>
      <c r="M58" s="223">
        <v>8</v>
      </c>
      <c r="N58" s="219"/>
      <c r="O58" s="223"/>
      <c r="P58" s="219"/>
      <c r="Q58" s="223"/>
      <c r="R58" s="219"/>
      <c r="S58" s="223"/>
      <c r="T58" s="219"/>
      <c r="U58" s="223"/>
      <c r="V58" s="219">
        <v>688.3368216077298</v>
      </c>
      <c r="W58" s="223">
        <v>9.186398259812222</v>
      </c>
    </row>
    <row r="59" spans="1:23" ht="21.6" customHeight="1" x14ac:dyDescent="0.15">
      <c r="A59" s="25"/>
      <c r="B59" s="24"/>
      <c r="C59" s="18" t="s">
        <v>17</v>
      </c>
      <c r="D59" s="224">
        <v>1212.8</v>
      </c>
      <c r="E59" s="225">
        <v>53.333333333333336</v>
      </c>
      <c r="F59" s="224">
        <v>950.7560975609756</v>
      </c>
      <c r="G59" s="225">
        <v>41.463414634146339</v>
      </c>
      <c r="H59" s="224">
        <v>443.23809523809524</v>
      </c>
      <c r="I59" s="225">
        <v>30.952380952380953</v>
      </c>
      <c r="J59" s="224">
        <v>347.48936170212767</v>
      </c>
      <c r="K59" s="225">
        <v>25.531914893617021</v>
      </c>
      <c r="L59" s="224">
        <v>20.64</v>
      </c>
      <c r="M59" s="225">
        <v>24.000000000000004</v>
      </c>
      <c r="N59" s="224">
        <v>10.5</v>
      </c>
      <c r="O59" s="225">
        <v>25</v>
      </c>
      <c r="P59" s="224"/>
      <c r="Q59" s="225"/>
      <c r="R59" s="224"/>
      <c r="S59" s="225"/>
      <c r="T59" s="224"/>
      <c r="U59" s="225"/>
      <c r="V59" s="224">
        <v>2985.4235545011984</v>
      </c>
      <c r="W59" s="225">
        <v>39.842834038451869</v>
      </c>
    </row>
    <row r="60" spans="1:23" ht="21.6" customHeight="1" x14ac:dyDescent="0.15">
      <c r="A60" s="29"/>
      <c r="B60" s="26"/>
      <c r="C60" s="20" t="s">
        <v>18</v>
      </c>
      <c r="D60" s="220">
        <v>2274</v>
      </c>
      <c r="E60" s="226">
        <v>100</v>
      </c>
      <c r="F60" s="220">
        <v>2293</v>
      </c>
      <c r="G60" s="226">
        <v>100</v>
      </c>
      <c r="H60" s="220">
        <v>1432</v>
      </c>
      <c r="I60" s="226">
        <v>100</v>
      </c>
      <c r="J60" s="220">
        <v>1361</v>
      </c>
      <c r="K60" s="226">
        <v>100</v>
      </c>
      <c r="L60" s="220">
        <v>86</v>
      </c>
      <c r="M60" s="226">
        <v>100</v>
      </c>
      <c r="N60" s="220">
        <v>42</v>
      </c>
      <c r="O60" s="226">
        <v>100</v>
      </c>
      <c r="P60" s="220">
        <v>5</v>
      </c>
      <c r="Q60" s="226">
        <v>100</v>
      </c>
      <c r="R60" s="220"/>
      <c r="S60" s="226"/>
      <c r="T60" s="220"/>
      <c r="U60" s="226"/>
      <c r="V60" s="220">
        <v>7493</v>
      </c>
      <c r="W60" s="226">
        <v>100</v>
      </c>
    </row>
    <row r="61" spans="1:23" ht="21.6" customHeight="1" x14ac:dyDescent="0.15">
      <c r="A61" s="21" t="s">
        <v>31</v>
      </c>
      <c r="B61" s="276" t="s">
        <v>33</v>
      </c>
      <c r="C61" s="14" t="s">
        <v>14</v>
      </c>
      <c r="D61" s="221">
        <v>333.92307692307691</v>
      </c>
      <c r="E61" s="222">
        <v>23.076923076923077</v>
      </c>
      <c r="F61" s="221">
        <v>2947.8</v>
      </c>
      <c r="G61" s="222">
        <v>37.777777777777786</v>
      </c>
      <c r="H61" s="221">
        <v>1863.7674418604652</v>
      </c>
      <c r="I61" s="222">
        <v>43.02325581395349</v>
      </c>
      <c r="J61" s="221">
        <v>2197.2719999999999</v>
      </c>
      <c r="K61" s="222">
        <v>61.6</v>
      </c>
      <c r="L61" s="221">
        <v>253.07692307692307</v>
      </c>
      <c r="M61" s="222">
        <v>76.92307692307692</v>
      </c>
      <c r="N61" s="221">
        <v>122.56451612903226</v>
      </c>
      <c r="O61" s="222">
        <v>82.258064516129025</v>
      </c>
      <c r="P61" s="221">
        <v>30.555555555555557</v>
      </c>
      <c r="Q61" s="222">
        <v>92.592592592592595</v>
      </c>
      <c r="R61" s="221">
        <v>2</v>
      </c>
      <c r="S61" s="222">
        <v>100</v>
      </c>
      <c r="T61" s="221">
        <v>1</v>
      </c>
      <c r="U61" s="222">
        <v>100</v>
      </c>
      <c r="V61" s="221">
        <v>7751.9595135450536</v>
      </c>
      <c r="W61" s="222">
        <v>43.888124970531919</v>
      </c>
    </row>
    <row r="62" spans="1:23" ht="21.6" customHeight="1" x14ac:dyDescent="0.15">
      <c r="A62" s="25"/>
      <c r="B62" s="277"/>
      <c r="C62" s="15" t="s">
        <v>21</v>
      </c>
      <c r="D62" s="219">
        <v>111.30769230769231</v>
      </c>
      <c r="E62" s="223">
        <v>7.6923076923076925</v>
      </c>
      <c r="F62" s="219">
        <v>520.20000000000005</v>
      </c>
      <c r="G62" s="223">
        <v>6.666666666666667</v>
      </c>
      <c r="H62" s="219">
        <v>654.83720930232562</v>
      </c>
      <c r="I62" s="223">
        <v>15.116279069767444</v>
      </c>
      <c r="J62" s="219">
        <v>285.36</v>
      </c>
      <c r="K62" s="223">
        <v>8</v>
      </c>
      <c r="L62" s="219">
        <v>21.692307692307693</v>
      </c>
      <c r="M62" s="223">
        <v>6.593406593406594</v>
      </c>
      <c r="N62" s="219">
        <v>4.806451612903226</v>
      </c>
      <c r="O62" s="223">
        <v>3.225806451612903</v>
      </c>
      <c r="P62" s="219">
        <v>2.4444444444444446</v>
      </c>
      <c r="Q62" s="223">
        <v>7.4074074074074083</v>
      </c>
      <c r="R62" s="219"/>
      <c r="S62" s="223"/>
      <c r="T62" s="219"/>
      <c r="U62" s="223"/>
      <c r="V62" s="219">
        <v>1600.6481053596733</v>
      </c>
      <c r="W62" s="223">
        <v>9.0621531187209037</v>
      </c>
    </row>
    <row r="63" spans="1:23" ht="21.6" customHeight="1" x14ac:dyDescent="0.15">
      <c r="A63" s="25"/>
      <c r="B63" s="277"/>
      <c r="C63" s="15" t="s">
        <v>25</v>
      </c>
      <c r="D63" s="219">
        <v>222.61538461538461</v>
      </c>
      <c r="E63" s="223">
        <v>15.384615384615385</v>
      </c>
      <c r="F63" s="219">
        <v>780.30000000000007</v>
      </c>
      <c r="G63" s="223">
        <v>10</v>
      </c>
      <c r="H63" s="219">
        <v>251.86046511627907</v>
      </c>
      <c r="I63" s="223">
        <v>5.8139534883720927</v>
      </c>
      <c r="J63" s="219">
        <v>171.21600000000001</v>
      </c>
      <c r="K63" s="223">
        <v>4.8</v>
      </c>
      <c r="L63" s="219">
        <v>21.692307692307693</v>
      </c>
      <c r="M63" s="223">
        <v>6.593406593406594</v>
      </c>
      <c r="N63" s="219">
        <v>4.806451612903226</v>
      </c>
      <c r="O63" s="223">
        <v>3.225806451612903</v>
      </c>
      <c r="P63" s="219"/>
      <c r="Q63" s="223"/>
      <c r="R63" s="219"/>
      <c r="S63" s="223"/>
      <c r="T63" s="219"/>
      <c r="U63" s="223"/>
      <c r="V63" s="219">
        <v>1452.4906090368747</v>
      </c>
      <c r="W63" s="223">
        <v>8.2233516901821595</v>
      </c>
    </row>
    <row r="64" spans="1:23" ht="21.6" customHeight="1" x14ac:dyDescent="0.15">
      <c r="A64" s="25"/>
      <c r="B64" s="24"/>
      <c r="C64" s="18" t="s">
        <v>22</v>
      </c>
      <c r="D64" s="224">
        <v>779.15384615384619</v>
      </c>
      <c r="E64" s="225">
        <v>53.846153846153847</v>
      </c>
      <c r="F64" s="224">
        <v>3554.7000000000003</v>
      </c>
      <c r="G64" s="225">
        <v>45.555555555555557</v>
      </c>
      <c r="H64" s="224">
        <v>1561.5348837209303</v>
      </c>
      <c r="I64" s="225">
        <v>36.04651162790698</v>
      </c>
      <c r="J64" s="224">
        <v>913.15200000000004</v>
      </c>
      <c r="K64" s="225">
        <v>25.6</v>
      </c>
      <c r="L64" s="224">
        <v>32.53846153846154</v>
      </c>
      <c r="M64" s="225">
        <v>9.8901098901098905</v>
      </c>
      <c r="N64" s="224">
        <v>16.822580645161292</v>
      </c>
      <c r="O64" s="225">
        <v>11.290322580645162</v>
      </c>
      <c r="P64" s="224"/>
      <c r="Q64" s="225"/>
      <c r="R64" s="224"/>
      <c r="S64" s="225"/>
      <c r="T64" s="224"/>
      <c r="U64" s="225"/>
      <c r="V64" s="224">
        <v>6857.9017720583997</v>
      </c>
      <c r="W64" s="225">
        <v>38.826370220565018</v>
      </c>
    </row>
    <row r="65" spans="1:23" ht="21.6" customHeight="1" x14ac:dyDescent="0.15">
      <c r="A65" s="25"/>
      <c r="B65" s="26"/>
      <c r="C65" s="20" t="s">
        <v>18</v>
      </c>
      <c r="D65" s="220">
        <v>1447</v>
      </c>
      <c r="E65" s="226">
        <v>100</v>
      </c>
      <c r="F65" s="220">
        <v>7803</v>
      </c>
      <c r="G65" s="226">
        <v>100</v>
      </c>
      <c r="H65" s="220">
        <v>4332</v>
      </c>
      <c r="I65" s="226">
        <v>100</v>
      </c>
      <c r="J65" s="220">
        <v>3567</v>
      </c>
      <c r="K65" s="226">
        <v>100</v>
      </c>
      <c r="L65" s="220">
        <v>329</v>
      </c>
      <c r="M65" s="226">
        <v>100</v>
      </c>
      <c r="N65" s="220">
        <v>149</v>
      </c>
      <c r="O65" s="226">
        <v>99.999999999999986</v>
      </c>
      <c r="P65" s="220">
        <v>33</v>
      </c>
      <c r="Q65" s="226">
        <v>100</v>
      </c>
      <c r="R65" s="220">
        <v>2</v>
      </c>
      <c r="S65" s="226">
        <v>100</v>
      </c>
      <c r="T65" s="220">
        <v>1</v>
      </c>
      <c r="U65" s="226">
        <v>100</v>
      </c>
      <c r="V65" s="220">
        <v>17663</v>
      </c>
      <c r="W65" s="226">
        <v>100</v>
      </c>
    </row>
    <row r="66" spans="1:23" ht="21.6" customHeight="1" x14ac:dyDescent="0.15">
      <c r="A66" s="25"/>
      <c r="B66" s="276" t="s">
        <v>34</v>
      </c>
      <c r="C66" s="14" t="s">
        <v>14</v>
      </c>
      <c r="D66" s="221">
        <v>27.125</v>
      </c>
      <c r="E66" s="222">
        <v>12.5</v>
      </c>
      <c r="F66" s="221">
        <v>559.28571428571433</v>
      </c>
      <c r="G66" s="222">
        <v>35.714285714285715</v>
      </c>
      <c r="H66" s="221">
        <v>278.92857142857144</v>
      </c>
      <c r="I66" s="222">
        <v>35.714285714285715</v>
      </c>
      <c r="J66" s="221">
        <v>1348.6842105263156</v>
      </c>
      <c r="K66" s="222">
        <v>71.929824561403493</v>
      </c>
      <c r="L66" s="221">
        <v>117.20930232558139</v>
      </c>
      <c r="M66" s="222">
        <v>69.767441860465112</v>
      </c>
      <c r="N66" s="221">
        <v>72.625</v>
      </c>
      <c r="O66" s="222">
        <v>87.5</v>
      </c>
      <c r="P66" s="221">
        <v>9</v>
      </c>
      <c r="Q66" s="222">
        <v>100</v>
      </c>
      <c r="R66" s="221">
        <v>5</v>
      </c>
      <c r="S66" s="222">
        <v>100</v>
      </c>
      <c r="T66" s="221">
        <v>3</v>
      </c>
      <c r="U66" s="222">
        <v>100</v>
      </c>
      <c r="V66" s="221">
        <v>2420.8577985661827</v>
      </c>
      <c r="W66" s="222">
        <v>51.431013353859854</v>
      </c>
    </row>
    <row r="67" spans="1:23" ht="21.6" customHeight="1" x14ac:dyDescent="0.15">
      <c r="A67" s="25"/>
      <c r="B67" s="277"/>
      <c r="C67" s="15" t="s">
        <v>15</v>
      </c>
      <c r="D67" s="219">
        <v>27.125</v>
      </c>
      <c r="E67" s="223">
        <v>12.5</v>
      </c>
      <c r="F67" s="219">
        <v>111.85714285714286</v>
      </c>
      <c r="G67" s="223">
        <v>7.1428571428571423</v>
      </c>
      <c r="H67" s="219">
        <v>139.46428571428572</v>
      </c>
      <c r="I67" s="223">
        <v>17.857142857142858</v>
      </c>
      <c r="J67" s="219">
        <v>65.78947368421052</v>
      </c>
      <c r="K67" s="223">
        <v>3.5087719298245612</v>
      </c>
      <c r="L67" s="219">
        <v>19.534883720930232</v>
      </c>
      <c r="M67" s="223">
        <v>11.627906976744185</v>
      </c>
      <c r="N67" s="219"/>
      <c r="O67" s="223"/>
      <c r="P67" s="219"/>
      <c r="Q67" s="223"/>
      <c r="R67" s="219"/>
      <c r="S67" s="223"/>
      <c r="T67" s="219"/>
      <c r="U67" s="223"/>
      <c r="V67" s="219">
        <v>363.7707859765693</v>
      </c>
      <c r="W67" s="223">
        <v>7.7282937322406919</v>
      </c>
    </row>
    <row r="68" spans="1:23" ht="21.6" customHeight="1" x14ac:dyDescent="0.15">
      <c r="A68" s="25"/>
      <c r="B68" s="277"/>
      <c r="C68" s="15" t="s">
        <v>25</v>
      </c>
      <c r="D68" s="219">
        <v>27.125</v>
      </c>
      <c r="E68" s="223">
        <v>12.5</v>
      </c>
      <c r="F68" s="219">
        <v>223.71428571428572</v>
      </c>
      <c r="G68" s="223">
        <v>14.285714285714285</v>
      </c>
      <c r="H68" s="219">
        <v>83.678571428571431</v>
      </c>
      <c r="I68" s="223">
        <v>10.714285714285715</v>
      </c>
      <c r="J68" s="219"/>
      <c r="K68" s="223"/>
      <c r="L68" s="219">
        <v>7.8139534883720927</v>
      </c>
      <c r="M68" s="223">
        <v>4.6511627906976747</v>
      </c>
      <c r="N68" s="219">
        <v>4.1500000000000004</v>
      </c>
      <c r="O68" s="223">
        <v>5</v>
      </c>
      <c r="P68" s="219"/>
      <c r="Q68" s="223"/>
      <c r="R68" s="219"/>
      <c r="S68" s="223"/>
      <c r="T68" s="219"/>
      <c r="U68" s="223"/>
      <c r="V68" s="219">
        <v>346.48181063122922</v>
      </c>
      <c r="W68" s="223">
        <v>7.3609902407314491</v>
      </c>
    </row>
    <row r="69" spans="1:23" ht="21.6" customHeight="1" x14ac:dyDescent="0.15">
      <c r="A69" s="25"/>
      <c r="B69" s="24"/>
      <c r="C69" s="18" t="s">
        <v>17</v>
      </c>
      <c r="D69" s="224">
        <v>135.625</v>
      </c>
      <c r="E69" s="225">
        <v>62.5</v>
      </c>
      <c r="F69" s="224">
        <v>671.14285714285711</v>
      </c>
      <c r="G69" s="225">
        <v>42.857142857142854</v>
      </c>
      <c r="H69" s="224">
        <v>278.92857142857144</v>
      </c>
      <c r="I69" s="225">
        <v>35.714285714285715</v>
      </c>
      <c r="J69" s="224">
        <v>460.52631578947364</v>
      </c>
      <c r="K69" s="225">
        <v>24.561403508771928</v>
      </c>
      <c r="L69" s="224">
        <v>23.441860465116278</v>
      </c>
      <c r="M69" s="225">
        <v>13.953488372093023</v>
      </c>
      <c r="N69" s="224">
        <v>6.2250000000000005</v>
      </c>
      <c r="O69" s="225">
        <v>7.5000000000000009</v>
      </c>
      <c r="P69" s="224"/>
      <c r="Q69" s="225"/>
      <c r="R69" s="224"/>
      <c r="S69" s="225"/>
      <c r="T69" s="224"/>
      <c r="U69" s="225"/>
      <c r="V69" s="224">
        <v>1575.8896048260183</v>
      </c>
      <c r="W69" s="225">
        <v>33.479702673168013</v>
      </c>
    </row>
    <row r="70" spans="1:23" ht="21.6" customHeight="1" x14ac:dyDescent="0.15">
      <c r="A70" s="25"/>
      <c r="B70" s="26"/>
      <c r="C70" s="20" t="s">
        <v>18</v>
      </c>
      <c r="D70" s="220">
        <v>217</v>
      </c>
      <c r="E70" s="226">
        <v>100</v>
      </c>
      <c r="F70" s="220">
        <v>1566</v>
      </c>
      <c r="G70" s="226">
        <v>100</v>
      </c>
      <c r="H70" s="220">
        <v>781</v>
      </c>
      <c r="I70" s="226">
        <v>100</v>
      </c>
      <c r="J70" s="220">
        <v>1875</v>
      </c>
      <c r="K70" s="226">
        <v>99.999999999999986</v>
      </c>
      <c r="L70" s="220">
        <v>168</v>
      </c>
      <c r="M70" s="226">
        <v>99.999999999999986</v>
      </c>
      <c r="N70" s="220">
        <v>83</v>
      </c>
      <c r="O70" s="226">
        <v>100</v>
      </c>
      <c r="P70" s="220">
        <v>9</v>
      </c>
      <c r="Q70" s="226">
        <v>100</v>
      </c>
      <c r="R70" s="220">
        <v>5</v>
      </c>
      <c r="S70" s="226">
        <v>100</v>
      </c>
      <c r="T70" s="220">
        <v>3</v>
      </c>
      <c r="U70" s="226">
        <v>100</v>
      </c>
      <c r="V70" s="220">
        <v>4706.9999999999991</v>
      </c>
      <c r="W70" s="226">
        <v>100</v>
      </c>
    </row>
    <row r="71" spans="1:23" ht="21.6" customHeight="1" x14ac:dyDescent="0.15">
      <c r="A71" s="25"/>
      <c r="B71" s="276" t="s">
        <v>35</v>
      </c>
      <c r="C71" s="14" t="s">
        <v>14</v>
      </c>
      <c r="D71" s="221"/>
      <c r="E71" s="222"/>
      <c r="F71" s="221">
        <v>444.61290322580646</v>
      </c>
      <c r="G71" s="222">
        <v>35.483870967741936</v>
      </c>
      <c r="H71" s="221">
        <v>294.375</v>
      </c>
      <c r="I71" s="222">
        <v>37.5</v>
      </c>
      <c r="J71" s="221">
        <v>474.95555555555552</v>
      </c>
      <c r="K71" s="222">
        <v>64.444444444444443</v>
      </c>
      <c r="L71" s="221">
        <v>33.571428571428569</v>
      </c>
      <c r="M71" s="222">
        <v>71.428571428571431</v>
      </c>
      <c r="N71" s="221">
        <v>22</v>
      </c>
      <c r="O71" s="222">
        <v>100</v>
      </c>
      <c r="P71" s="221"/>
      <c r="Q71" s="222"/>
      <c r="R71" s="221"/>
      <c r="S71" s="222"/>
      <c r="T71" s="221"/>
      <c r="U71" s="222"/>
      <c r="V71" s="221">
        <v>1269.5148873527908</v>
      </c>
      <c r="W71" s="222">
        <v>25.20879442718012</v>
      </c>
    </row>
    <row r="72" spans="1:23" ht="21.6" customHeight="1" x14ac:dyDescent="0.15">
      <c r="A72" s="25"/>
      <c r="B72" s="277"/>
      <c r="C72" s="15" t="s">
        <v>15</v>
      </c>
      <c r="D72" s="219"/>
      <c r="E72" s="223"/>
      <c r="F72" s="219">
        <v>121.25806451612904</v>
      </c>
      <c r="G72" s="223">
        <v>9.67741935483871</v>
      </c>
      <c r="H72" s="219">
        <v>65.416666666666671</v>
      </c>
      <c r="I72" s="223">
        <v>8.3333333333333339</v>
      </c>
      <c r="J72" s="219">
        <v>16.377777777777776</v>
      </c>
      <c r="K72" s="223">
        <v>2.2222222222222219</v>
      </c>
      <c r="L72" s="219">
        <v>3.3571428571428572</v>
      </c>
      <c r="M72" s="223">
        <v>7.1428571428571441</v>
      </c>
      <c r="N72" s="219"/>
      <c r="O72" s="223"/>
      <c r="P72" s="219"/>
      <c r="Q72" s="223"/>
      <c r="R72" s="219"/>
      <c r="S72" s="223"/>
      <c r="T72" s="219"/>
      <c r="U72" s="223"/>
      <c r="V72" s="219">
        <v>206.40965181771634</v>
      </c>
      <c r="W72" s="223">
        <v>4.098682522194526</v>
      </c>
    </row>
    <row r="73" spans="1:23" ht="21.6" customHeight="1" x14ac:dyDescent="0.15">
      <c r="A73" s="25"/>
      <c r="B73" s="23"/>
      <c r="C73" s="15" t="s">
        <v>25</v>
      </c>
      <c r="D73" s="219"/>
      <c r="E73" s="223"/>
      <c r="F73" s="219">
        <v>242.51612903225808</v>
      </c>
      <c r="G73" s="223">
        <v>19.35483870967742</v>
      </c>
      <c r="H73" s="219">
        <v>65.416666666666671</v>
      </c>
      <c r="I73" s="223">
        <v>8.3333333333333339</v>
      </c>
      <c r="J73" s="219">
        <v>49.133333333333326</v>
      </c>
      <c r="K73" s="223">
        <v>6.6666666666666652</v>
      </c>
      <c r="L73" s="219">
        <v>3.3571428571428572</v>
      </c>
      <c r="M73" s="223">
        <v>7.1428571428571441</v>
      </c>
      <c r="N73" s="219"/>
      <c r="O73" s="223"/>
      <c r="P73" s="219"/>
      <c r="Q73" s="223"/>
      <c r="R73" s="219"/>
      <c r="S73" s="223"/>
      <c r="T73" s="219"/>
      <c r="U73" s="223"/>
      <c r="V73" s="219">
        <v>360.42327188940089</v>
      </c>
      <c r="W73" s="223">
        <v>7.1569355021723764</v>
      </c>
    </row>
    <row r="74" spans="1:23" ht="21.6" customHeight="1" x14ac:dyDescent="0.15">
      <c r="A74" s="25"/>
      <c r="B74" s="24"/>
      <c r="C74" s="18" t="s">
        <v>22</v>
      </c>
      <c r="D74" s="224">
        <v>2192</v>
      </c>
      <c r="E74" s="225">
        <v>100</v>
      </c>
      <c r="F74" s="224">
        <v>444.61290322580646</v>
      </c>
      <c r="G74" s="225">
        <v>35.483870967741936</v>
      </c>
      <c r="H74" s="224">
        <v>359.79166666666669</v>
      </c>
      <c r="I74" s="225">
        <v>45.833333333333336</v>
      </c>
      <c r="J74" s="224">
        <v>196.5333333333333</v>
      </c>
      <c r="K74" s="225">
        <v>26.666666666666661</v>
      </c>
      <c r="L74" s="224">
        <v>6.7142857142857144</v>
      </c>
      <c r="M74" s="225">
        <v>14.285714285714288</v>
      </c>
      <c r="N74" s="224"/>
      <c r="O74" s="225"/>
      <c r="P74" s="224"/>
      <c r="Q74" s="225"/>
      <c r="R74" s="224"/>
      <c r="S74" s="225"/>
      <c r="T74" s="224"/>
      <c r="U74" s="225"/>
      <c r="V74" s="224">
        <v>3199.6521889400919</v>
      </c>
      <c r="W74" s="225">
        <v>63.535587548452973</v>
      </c>
    </row>
    <row r="75" spans="1:23" ht="21.6" customHeight="1" x14ac:dyDescent="0.15">
      <c r="A75" s="25"/>
      <c r="B75" s="26"/>
      <c r="C75" s="20" t="s">
        <v>18</v>
      </c>
      <c r="D75" s="220">
        <v>2192</v>
      </c>
      <c r="E75" s="226">
        <v>100</v>
      </c>
      <c r="F75" s="220">
        <v>1253</v>
      </c>
      <c r="G75" s="226">
        <v>100</v>
      </c>
      <c r="H75" s="220">
        <v>785</v>
      </c>
      <c r="I75" s="226">
        <v>100</v>
      </c>
      <c r="J75" s="220">
        <v>737</v>
      </c>
      <c r="K75" s="226">
        <v>100</v>
      </c>
      <c r="L75" s="220">
        <v>46.999999999999993</v>
      </c>
      <c r="M75" s="226">
        <v>100</v>
      </c>
      <c r="N75" s="220">
        <v>22</v>
      </c>
      <c r="O75" s="226">
        <v>100</v>
      </c>
      <c r="P75" s="220"/>
      <c r="Q75" s="226"/>
      <c r="R75" s="220"/>
      <c r="S75" s="226"/>
      <c r="T75" s="220"/>
      <c r="U75" s="226"/>
      <c r="V75" s="220">
        <v>5036</v>
      </c>
      <c r="W75" s="226">
        <v>100</v>
      </c>
    </row>
    <row r="76" spans="1:23" ht="21.6" customHeight="1" x14ac:dyDescent="0.15">
      <c r="A76" s="25"/>
      <c r="B76" s="276" t="s">
        <v>36</v>
      </c>
      <c r="C76" s="14" t="s">
        <v>14</v>
      </c>
      <c r="D76" s="221"/>
      <c r="E76" s="222"/>
      <c r="F76" s="221">
        <v>425.42857142857144</v>
      </c>
      <c r="G76" s="222">
        <v>28.571428571428569</v>
      </c>
      <c r="H76" s="221">
        <v>298.90909090909093</v>
      </c>
      <c r="I76" s="222">
        <v>36.36363636363636</v>
      </c>
      <c r="J76" s="221">
        <v>480.625</v>
      </c>
      <c r="K76" s="222">
        <v>62.5</v>
      </c>
      <c r="L76" s="221">
        <v>79.040000000000006</v>
      </c>
      <c r="M76" s="222">
        <v>51.999999999999993</v>
      </c>
      <c r="N76" s="221">
        <v>29.6</v>
      </c>
      <c r="O76" s="222">
        <v>80</v>
      </c>
      <c r="P76" s="221">
        <v>7</v>
      </c>
      <c r="Q76" s="222">
        <v>100</v>
      </c>
      <c r="R76" s="221"/>
      <c r="S76" s="222"/>
      <c r="T76" s="221"/>
      <c r="U76" s="222"/>
      <c r="V76" s="221">
        <v>1320.6026623376622</v>
      </c>
      <c r="W76" s="222">
        <v>36.240468231000612</v>
      </c>
    </row>
    <row r="77" spans="1:23" ht="21.6" customHeight="1" x14ac:dyDescent="0.15">
      <c r="A77" s="25"/>
      <c r="B77" s="277"/>
      <c r="C77" s="15" t="s">
        <v>15</v>
      </c>
      <c r="D77" s="219"/>
      <c r="E77" s="223"/>
      <c r="F77" s="219">
        <v>531.78571428571433</v>
      </c>
      <c r="G77" s="223">
        <v>35.714285714285715</v>
      </c>
      <c r="H77" s="219">
        <v>74.727272727272734</v>
      </c>
      <c r="I77" s="223">
        <v>9.0909090909090899</v>
      </c>
      <c r="J77" s="219">
        <v>96.125</v>
      </c>
      <c r="K77" s="223">
        <v>12.5</v>
      </c>
      <c r="L77" s="219">
        <v>24.32</v>
      </c>
      <c r="M77" s="223">
        <v>15.999999999999998</v>
      </c>
      <c r="N77" s="219">
        <v>3.7</v>
      </c>
      <c r="O77" s="223">
        <v>10</v>
      </c>
      <c r="P77" s="219"/>
      <c r="Q77" s="223"/>
      <c r="R77" s="219"/>
      <c r="S77" s="223"/>
      <c r="T77" s="219"/>
      <c r="U77" s="223"/>
      <c r="V77" s="219">
        <v>730.65798701298718</v>
      </c>
      <c r="W77" s="223">
        <v>20.050987568962324</v>
      </c>
    </row>
    <row r="78" spans="1:23" ht="21.6" customHeight="1" x14ac:dyDescent="0.15">
      <c r="A78" s="25"/>
      <c r="B78" s="23"/>
      <c r="C78" s="15" t="s">
        <v>25</v>
      </c>
      <c r="D78" s="219">
        <v>368</v>
      </c>
      <c r="E78" s="223">
        <v>100</v>
      </c>
      <c r="F78" s="219"/>
      <c r="G78" s="223"/>
      <c r="H78" s="219">
        <v>74.727272727272734</v>
      </c>
      <c r="I78" s="223">
        <v>9.0909090909090899</v>
      </c>
      <c r="J78" s="219">
        <v>72.09375</v>
      </c>
      <c r="K78" s="223">
        <v>9.375</v>
      </c>
      <c r="L78" s="219">
        <v>18.240000000000002</v>
      </c>
      <c r="M78" s="223">
        <v>12</v>
      </c>
      <c r="N78" s="219"/>
      <c r="O78" s="223"/>
      <c r="P78" s="219"/>
      <c r="Q78" s="223"/>
      <c r="R78" s="219"/>
      <c r="S78" s="223"/>
      <c r="T78" s="219"/>
      <c r="U78" s="223"/>
      <c r="V78" s="219">
        <v>533.06102272727276</v>
      </c>
      <c r="W78" s="223">
        <v>14.628458362438879</v>
      </c>
    </row>
    <row r="79" spans="1:23" ht="21.6" customHeight="1" x14ac:dyDescent="0.15">
      <c r="A79" s="25"/>
      <c r="B79" s="24"/>
      <c r="C79" s="18" t="s">
        <v>17</v>
      </c>
      <c r="D79" s="224"/>
      <c r="E79" s="225"/>
      <c r="F79" s="224">
        <v>531.78571428571433</v>
      </c>
      <c r="G79" s="225">
        <v>35.714285714285715</v>
      </c>
      <c r="H79" s="224">
        <v>373.63636363636368</v>
      </c>
      <c r="I79" s="225">
        <v>45.454545454545453</v>
      </c>
      <c r="J79" s="224">
        <v>120.15625</v>
      </c>
      <c r="K79" s="225">
        <v>15.625</v>
      </c>
      <c r="L79" s="224">
        <v>30.4</v>
      </c>
      <c r="M79" s="225">
        <v>19.999999999999996</v>
      </c>
      <c r="N79" s="224">
        <v>3.7</v>
      </c>
      <c r="O79" s="225">
        <v>10</v>
      </c>
      <c r="P79" s="224"/>
      <c r="Q79" s="225"/>
      <c r="R79" s="224"/>
      <c r="S79" s="225"/>
      <c r="T79" s="224"/>
      <c r="U79" s="225"/>
      <c r="V79" s="224">
        <v>1059.6783279220781</v>
      </c>
      <c r="W79" s="225">
        <v>29.08008583759819</v>
      </c>
    </row>
    <row r="80" spans="1:23" ht="21.6" customHeight="1" x14ac:dyDescent="0.15">
      <c r="A80" s="25"/>
      <c r="B80" s="26"/>
      <c r="C80" s="20" t="s">
        <v>18</v>
      </c>
      <c r="D80" s="220">
        <v>368</v>
      </c>
      <c r="E80" s="226">
        <v>100</v>
      </c>
      <c r="F80" s="220">
        <v>1489</v>
      </c>
      <c r="G80" s="226">
        <v>100</v>
      </c>
      <c r="H80" s="220">
        <v>822.00000000000011</v>
      </c>
      <c r="I80" s="226">
        <v>100</v>
      </c>
      <c r="J80" s="220">
        <v>769</v>
      </c>
      <c r="K80" s="226">
        <v>100</v>
      </c>
      <c r="L80" s="220">
        <v>152.00000000000003</v>
      </c>
      <c r="M80" s="226">
        <v>99.999999999999986</v>
      </c>
      <c r="N80" s="220">
        <v>37.000000000000007</v>
      </c>
      <c r="O80" s="226">
        <v>100</v>
      </c>
      <c r="P80" s="220">
        <v>7</v>
      </c>
      <c r="Q80" s="226">
        <v>100</v>
      </c>
      <c r="R80" s="220"/>
      <c r="S80" s="226"/>
      <c r="T80" s="220"/>
      <c r="U80" s="226"/>
      <c r="V80" s="220">
        <v>3644</v>
      </c>
      <c r="W80" s="226">
        <v>100</v>
      </c>
    </row>
    <row r="81" spans="1:23" ht="21.6" customHeight="1" x14ac:dyDescent="0.15">
      <c r="A81" s="25"/>
      <c r="B81" s="279" t="s">
        <v>37</v>
      </c>
      <c r="C81" s="14" t="s">
        <v>14</v>
      </c>
      <c r="D81" s="221">
        <v>1270.6480769230768</v>
      </c>
      <c r="E81" s="222">
        <v>19.554448706110755</v>
      </c>
      <c r="F81" s="221">
        <v>5271.9564572327763</v>
      </c>
      <c r="G81" s="222">
        <v>36.600641885814881</v>
      </c>
      <c r="H81" s="221">
        <v>3383.7896280076516</v>
      </c>
      <c r="I81" s="222">
        <v>41.50870495593292</v>
      </c>
      <c r="J81" s="221">
        <v>5341.3027235286791</v>
      </c>
      <c r="K81" s="222">
        <v>64.283340035247079</v>
      </c>
      <c r="L81" s="221">
        <v>537.93765397393304</v>
      </c>
      <c r="M81" s="222">
        <v>68.789981326589896</v>
      </c>
      <c r="N81" s="221">
        <v>275.66451612903228</v>
      </c>
      <c r="O81" s="222">
        <v>82.782136975685376</v>
      </c>
      <c r="P81" s="221">
        <v>48.222222222222221</v>
      </c>
      <c r="Q81" s="222">
        <v>89.300411522633738</v>
      </c>
      <c r="R81" s="221">
        <v>7</v>
      </c>
      <c r="S81" s="222">
        <v>100</v>
      </c>
      <c r="T81" s="221">
        <v>4</v>
      </c>
      <c r="U81" s="222">
        <v>100</v>
      </c>
      <c r="V81" s="221">
        <v>16140.521278017372</v>
      </c>
      <c r="W81" s="222">
        <v>41.876660555788007</v>
      </c>
    </row>
    <row r="82" spans="1:23" ht="21.6" customHeight="1" x14ac:dyDescent="0.15">
      <c r="A82" s="25"/>
      <c r="B82" s="280"/>
      <c r="C82" s="15" t="s">
        <v>21</v>
      </c>
      <c r="D82" s="219">
        <v>138.43269230769232</v>
      </c>
      <c r="E82" s="223">
        <v>2.1303892321897866</v>
      </c>
      <c r="F82" s="219">
        <v>1396.9545801955717</v>
      </c>
      <c r="G82" s="223">
        <v>9.6983794792805575</v>
      </c>
      <c r="H82" s="219">
        <v>1139.0168629819793</v>
      </c>
      <c r="I82" s="223">
        <v>13.972238260328501</v>
      </c>
      <c r="J82" s="219">
        <v>579.48203869603094</v>
      </c>
      <c r="K82" s="223">
        <v>6.9741489793721385</v>
      </c>
      <c r="L82" s="219">
        <v>72.344334270380784</v>
      </c>
      <c r="M82" s="223">
        <v>9.2511936407136552</v>
      </c>
      <c r="N82" s="219">
        <v>11.131451612903227</v>
      </c>
      <c r="O82" s="223">
        <v>3.342778262133101</v>
      </c>
      <c r="P82" s="219">
        <v>5.7777777777777786</v>
      </c>
      <c r="Q82" s="223">
        <v>10.699588477366257</v>
      </c>
      <c r="R82" s="219"/>
      <c r="S82" s="223"/>
      <c r="T82" s="219"/>
      <c r="U82" s="223"/>
      <c r="V82" s="219">
        <v>3343.1397378423362</v>
      </c>
      <c r="W82" s="223">
        <v>8.6737922264544434</v>
      </c>
    </row>
    <row r="83" spans="1:23" ht="21.6" customHeight="1" x14ac:dyDescent="0.15">
      <c r="A83" s="25"/>
      <c r="B83" s="280"/>
      <c r="C83" s="15" t="s">
        <v>16</v>
      </c>
      <c r="D83" s="219">
        <v>769.34038461538466</v>
      </c>
      <c r="E83" s="223">
        <v>11.83964888604778</v>
      </c>
      <c r="F83" s="219">
        <v>1582.0913903563001</v>
      </c>
      <c r="G83" s="223">
        <v>10.983694740046515</v>
      </c>
      <c r="H83" s="219">
        <v>612.06392831974233</v>
      </c>
      <c r="I83" s="223">
        <v>7.5081443611352103</v>
      </c>
      <c r="J83" s="219">
        <v>350.35797695035461</v>
      </c>
      <c r="K83" s="223">
        <v>4.2166082194049181</v>
      </c>
      <c r="L83" s="219">
        <v>57.983404037822638</v>
      </c>
      <c r="M83" s="223">
        <v>7.4147575495936886</v>
      </c>
      <c r="N83" s="219">
        <v>8.9564516129032263</v>
      </c>
      <c r="O83" s="223">
        <v>2.6896251089799481</v>
      </c>
      <c r="P83" s="219"/>
      <c r="Q83" s="223"/>
      <c r="R83" s="219"/>
      <c r="S83" s="223"/>
      <c r="T83" s="219"/>
      <c r="U83" s="223"/>
      <c r="V83" s="219">
        <v>3380.7935358925074</v>
      </c>
      <c r="W83" s="223">
        <v>8.7714851876929867</v>
      </c>
    </row>
    <row r="84" spans="1:23" ht="21.6" customHeight="1" x14ac:dyDescent="0.15">
      <c r="A84" s="25"/>
      <c r="B84" s="24"/>
      <c r="C84" s="18" t="s">
        <v>17</v>
      </c>
      <c r="D84" s="224">
        <v>4319.5788461538459</v>
      </c>
      <c r="E84" s="225">
        <v>66.475513175651685</v>
      </c>
      <c r="F84" s="224">
        <v>6152.997572215354</v>
      </c>
      <c r="G84" s="225">
        <v>42.717283894858049</v>
      </c>
      <c r="H84" s="224">
        <v>3017.1295806906269</v>
      </c>
      <c r="I84" s="225">
        <v>37.010912422603369</v>
      </c>
      <c r="J84" s="224">
        <v>2037.8572608249347</v>
      </c>
      <c r="K84" s="225">
        <v>24.525902765975864</v>
      </c>
      <c r="L84" s="224">
        <v>113.73460771786353</v>
      </c>
      <c r="M84" s="225">
        <v>14.544067483102751</v>
      </c>
      <c r="N84" s="224">
        <v>37.247580645161293</v>
      </c>
      <c r="O84" s="225">
        <v>11.185459653201589</v>
      </c>
      <c r="P84" s="224"/>
      <c r="Q84" s="225"/>
      <c r="R84" s="224"/>
      <c r="S84" s="225"/>
      <c r="T84" s="224"/>
      <c r="U84" s="225"/>
      <c r="V84" s="224">
        <v>15678.545448247787</v>
      </c>
      <c r="W84" s="225">
        <v>40.678062030064574</v>
      </c>
    </row>
    <row r="85" spans="1:23" ht="21.6" customHeight="1" x14ac:dyDescent="0.15">
      <c r="A85" s="25"/>
      <c r="B85" s="26"/>
      <c r="C85" s="20" t="s">
        <v>18</v>
      </c>
      <c r="D85" s="220">
        <v>6498</v>
      </c>
      <c r="E85" s="226">
        <v>100</v>
      </c>
      <c r="F85" s="220">
        <v>14404.000000000002</v>
      </c>
      <c r="G85" s="226">
        <v>100</v>
      </c>
      <c r="H85" s="220">
        <v>8152</v>
      </c>
      <c r="I85" s="226">
        <v>100</v>
      </c>
      <c r="J85" s="220">
        <v>8309</v>
      </c>
      <c r="K85" s="226">
        <v>100</v>
      </c>
      <c r="L85" s="220">
        <v>782</v>
      </c>
      <c r="M85" s="226">
        <v>99.999999999999986</v>
      </c>
      <c r="N85" s="220">
        <v>333</v>
      </c>
      <c r="O85" s="226">
        <v>100.00000000000001</v>
      </c>
      <c r="P85" s="220">
        <v>54</v>
      </c>
      <c r="Q85" s="226">
        <v>100</v>
      </c>
      <c r="R85" s="220">
        <v>7</v>
      </c>
      <c r="S85" s="226">
        <v>100</v>
      </c>
      <c r="T85" s="220">
        <v>4</v>
      </c>
      <c r="U85" s="226">
        <v>100</v>
      </c>
      <c r="V85" s="220">
        <v>38543</v>
      </c>
      <c r="W85" s="226">
        <v>100.00000000000001</v>
      </c>
    </row>
    <row r="86" spans="1:23" ht="21.6" customHeight="1" x14ac:dyDescent="0.15">
      <c r="A86" s="25"/>
      <c r="B86" s="276" t="s">
        <v>38</v>
      </c>
      <c r="C86" s="14" t="s">
        <v>14</v>
      </c>
      <c r="D86" s="221"/>
      <c r="E86" s="222"/>
      <c r="F86" s="221">
        <v>383.59999999999997</v>
      </c>
      <c r="G86" s="222">
        <v>27.999999999999996</v>
      </c>
      <c r="H86" s="221">
        <v>170.54545454545453</v>
      </c>
      <c r="I86" s="222">
        <v>36.363636363636367</v>
      </c>
      <c r="J86" s="221">
        <v>336.3</v>
      </c>
      <c r="K86" s="222">
        <v>63.333333333333329</v>
      </c>
      <c r="L86" s="221">
        <v>15.272727272727273</v>
      </c>
      <c r="M86" s="222">
        <v>72.727272727272734</v>
      </c>
      <c r="N86" s="221">
        <v>8</v>
      </c>
      <c r="O86" s="222">
        <v>50</v>
      </c>
      <c r="P86" s="221"/>
      <c r="Q86" s="222"/>
      <c r="R86" s="221"/>
      <c r="S86" s="222"/>
      <c r="T86" s="221"/>
      <c r="U86" s="222"/>
      <c r="V86" s="221">
        <v>913.71818181818185</v>
      </c>
      <c r="W86" s="222">
        <v>26.858265191598523</v>
      </c>
    </row>
    <row r="87" spans="1:23" ht="21.6" customHeight="1" x14ac:dyDescent="0.15">
      <c r="A87" s="25"/>
      <c r="B87" s="277"/>
      <c r="C87" s="15" t="s">
        <v>15</v>
      </c>
      <c r="D87" s="219"/>
      <c r="E87" s="223"/>
      <c r="F87" s="219">
        <v>109.6</v>
      </c>
      <c r="G87" s="223">
        <v>8</v>
      </c>
      <c r="H87" s="219">
        <v>42.636363636363633</v>
      </c>
      <c r="I87" s="223">
        <v>9.0909090909090917</v>
      </c>
      <c r="J87" s="219">
        <v>17.7</v>
      </c>
      <c r="K87" s="223">
        <v>3.3333333333333335</v>
      </c>
      <c r="L87" s="219"/>
      <c r="M87" s="223"/>
      <c r="N87" s="219"/>
      <c r="O87" s="223"/>
      <c r="P87" s="219"/>
      <c r="Q87" s="223"/>
      <c r="R87" s="219"/>
      <c r="S87" s="223"/>
      <c r="T87" s="219"/>
      <c r="U87" s="223"/>
      <c r="V87" s="219">
        <v>169.93636363636361</v>
      </c>
      <c r="W87" s="223">
        <v>4.9951899951899943</v>
      </c>
    </row>
    <row r="88" spans="1:23" ht="21.6" customHeight="1" x14ac:dyDescent="0.15">
      <c r="A88" s="25"/>
      <c r="B88" s="277"/>
      <c r="C88" s="15" t="s">
        <v>25</v>
      </c>
      <c r="D88" s="219"/>
      <c r="E88" s="223"/>
      <c r="F88" s="219">
        <v>109.6</v>
      </c>
      <c r="G88" s="223">
        <v>8</v>
      </c>
      <c r="H88" s="219">
        <v>42.636363636363633</v>
      </c>
      <c r="I88" s="223">
        <v>9.0909090909090917</v>
      </c>
      <c r="J88" s="219">
        <v>17.7</v>
      </c>
      <c r="K88" s="223">
        <v>3.3333333333333335</v>
      </c>
      <c r="L88" s="219">
        <v>1.9090909090909092</v>
      </c>
      <c r="M88" s="223">
        <v>9.0909090909090917</v>
      </c>
      <c r="N88" s="219"/>
      <c r="O88" s="223"/>
      <c r="P88" s="219"/>
      <c r="Q88" s="223"/>
      <c r="R88" s="219"/>
      <c r="S88" s="223"/>
      <c r="T88" s="219"/>
      <c r="U88" s="223"/>
      <c r="V88" s="219">
        <v>171.84545454545452</v>
      </c>
      <c r="W88" s="223">
        <v>5.0513067179733842</v>
      </c>
    </row>
    <row r="89" spans="1:23" ht="21.6" customHeight="1" x14ac:dyDescent="0.15">
      <c r="A89" s="25"/>
      <c r="B89" s="24"/>
      <c r="C89" s="18" t="s">
        <v>17</v>
      </c>
      <c r="D89" s="227">
        <v>995</v>
      </c>
      <c r="E89" s="228">
        <v>100</v>
      </c>
      <c r="F89" s="224">
        <v>767.19999999999993</v>
      </c>
      <c r="G89" s="225">
        <v>55.999999999999993</v>
      </c>
      <c r="H89" s="224">
        <v>213.18181818181816</v>
      </c>
      <c r="I89" s="225">
        <v>45.454545454545453</v>
      </c>
      <c r="J89" s="224">
        <v>159.29999999999998</v>
      </c>
      <c r="K89" s="225">
        <v>30</v>
      </c>
      <c r="L89" s="224">
        <v>3.8181818181818183</v>
      </c>
      <c r="M89" s="225">
        <v>18.181818181818183</v>
      </c>
      <c r="N89" s="224">
        <v>8</v>
      </c>
      <c r="O89" s="225">
        <v>50</v>
      </c>
      <c r="P89" s="224"/>
      <c r="Q89" s="225"/>
      <c r="R89" s="224"/>
      <c r="S89" s="225"/>
      <c r="T89" s="224"/>
      <c r="U89" s="225"/>
      <c r="V89" s="224">
        <v>2146.5</v>
      </c>
      <c r="W89" s="225">
        <v>63.095238095238095</v>
      </c>
    </row>
    <row r="90" spans="1:23" ht="21.6" customHeight="1" x14ac:dyDescent="0.15">
      <c r="A90" s="25"/>
      <c r="B90" s="26"/>
      <c r="C90" s="20" t="s">
        <v>18</v>
      </c>
      <c r="D90" s="229">
        <v>995</v>
      </c>
      <c r="E90" s="230">
        <v>100</v>
      </c>
      <c r="F90" s="220">
        <v>1370</v>
      </c>
      <c r="G90" s="226">
        <v>100</v>
      </c>
      <c r="H90" s="220">
        <v>468.99999999999994</v>
      </c>
      <c r="I90" s="226">
        <v>100</v>
      </c>
      <c r="J90" s="220">
        <v>531</v>
      </c>
      <c r="K90" s="226">
        <v>99.999999999999986</v>
      </c>
      <c r="L90" s="220">
        <v>21</v>
      </c>
      <c r="M90" s="226">
        <v>100.00000000000001</v>
      </c>
      <c r="N90" s="220">
        <v>16</v>
      </c>
      <c r="O90" s="226">
        <v>100</v>
      </c>
      <c r="P90" s="220"/>
      <c r="Q90" s="226"/>
      <c r="R90" s="220"/>
      <c r="S90" s="226"/>
      <c r="T90" s="220"/>
      <c r="U90" s="226"/>
      <c r="V90" s="220">
        <v>3402</v>
      </c>
      <c r="W90" s="226">
        <v>100</v>
      </c>
    </row>
    <row r="91" spans="1:23" ht="21.6" customHeight="1" x14ac:dyDescent="0.15">
      <c r="A91" s="25"/>
      <c r="B91" s="276" t="s">
        <v>39</v>
      </c>
      <c r="C91" s="14" t="s">
        <v>14</v>
      </c>
      <c r="D91" s="221"/>
      <c r="E91" s="222"/>
      <c r="F91" s="221">
        <v>271.5</v>
      </c>
      <c r="G91" s="222">
        <v>50</v>
      </c>
      <c r="H91" s="221">
        <v>48.25</v>
      </c>
      <c r="I91" s="222">
        <v>25</v>
      </c>
      <c r="J91" s="221">
        <v>267.23529411764707</v>
      </c>
      <c r="K91" s="222">
        <v>64.705882352941174</v>
      </c>
      <c r="L91" s="221">
        <v>19.799999999999997</v>
      </c>
      <c r="M91" s="222">
        <v>59.999999999999986</v>
      </c>
      <c r="N91" s="221">
        <v>16</v>
      </c>
      <c r="O91" s="222">
        <v>100</v>
      </c>
      <c r="P91" s="221"/>
      <c r="Q91" s="222"/>
      <c r="R91" s="221"/>
      <c r="S91" s="222"/>
      <c r="T91" s="221"/>
      <c r="U91" s="222"/>
      <c r="V91" s="221">
        <v>622.78529411764703</v>
      </c>
      <c r="W91" s="222">
        <v>51.985416871256021</v>
      </c>
    </row>
    <row r="92" spans="1:23" ht="21.6" customHeight="1" x14ac:dyDescent="0.15">
      <c r="A92" s="25"/>
      <c r="B92" s="277"/>
      <c r="C92" s="15" t="s">
        <v>15</v>
      </c>
      <c r="D92" s="219"/>
      <c r="E92" s="223"/>
      <c r="F92" s="219"/>
      <c r="G92" s="223"/>
      <c r="H92" s="219">
        <v>16.083333333333332</v>
      </c>
      <c r="I92" s="223">
        <v>8.3333333333333321</v>
      </c>
      <c r="J92" s="219">
        <v>24.294117647058822</v>
      </c>
      <c r="K92" s="223">
        <v>5.8823529411764701</v>
      </c>
      <c r="L92" s="219"/>
      <c r="M92" s="223"/>
      <c r="N92" s="219"/>
      <c r="O92" s="223"/>
      <c r="P92" s="219"/>
      <c r="Q92" s="223"/>
      <c r="R92" s="219"/>
      <c r="S92" s="223"/>
      <c r="T92" s="219"/>
      <c r="U92" s="223"/>
      <c r="V92" s="219">
        <v>40.377450980392155</v>
      </c>
      <c r="W92" s="223">
        <v>3.3704049232380768</v>
      </c>
    </row>
    <row r="93" spans="1:23" ht="21.6" customHeight="1" x14ac:dyDescent="0.15">
      <c r="A93" s="25"/>
      <c r="B93" s="23"/>
      <c r="C93" s="15" t="s">
        <v>16</v>
      </c>
      <c r="D93" s="219"/>
      <c r="E93" s="223"/>
      <c r="F93" s="219">
        <v>271.5</v>
      </c>
      <c r="G93" s="223">
        <v>50</v>
      </c>
      <c r="H93" s="219">
        <v>80.416666666666657</v>
      </c>
      <c r="I93" s="223">
        <v>41.666666666666664</v>
      </c>
      <c r="J93" s="219">
        <v>48.588235294117645</v>
      </c>
      <c r="K93" s="223">
        <v>11.76470588235294</v>
      </c>
      <c r="L93" s="219"/>
      <c r="M93" s="223"/>
      <c r="N93" s="219"/>
      <c r="O93" s="223"/>
      <c r="P93" s="219"/>
      <c r="Q93" s="223"/>
      <c r="R93" s="219"/>
      <c r="S93" s="223"/>
      <c r="T93" s="219"/>
      <c r="U93" s="223"/>
      <c r="V93" s="219">
        <v>400.50490196078425</v>
      </c>
      <c r="W93" s="223">
        <v>33.431127041801695</v>
      </c>
    </row>
    <row r="94" spans="1:23" ht="21.6" customHeight="1" x14ac:dyDescent="0.15">
      <c r="A94" s="25"/>
      <c r="B94" s="24"/>
      <c r="C94" s="18" t="s">
        <v>17</v>
      </c>
      <c r="D94" s="224"/>
      <c r="E94" s="225"/>
      <c r="F94" s="224"/>
      <c r="G94" s="225"/>
      <c r="H94" s="224">
        <v>48.25</v>
      </c>
      <c r="I94" s="225">
        <v>25</v>
      </c>
      <c r="J94" s="224">
        <v>72.882352941176464</v>
      </c>
      <c r="K94" s="225">
        <v>17.647058823529409</v>
      </c>
      <c r="L94" s="224">
        <v>13.2</v>
      </c>
      <c r="M94" s="225">
        <v>40</v>
      </c>
      <c r="N94" s="224"/>
      <c r="O94" s="225"/>
      <c r="P94" s="224"/>
      <c r="Q94" s="225"/>
      <c r="R94" s="224"/>
      <c r="S94" s="225"/>
      <c r="T94" s="224"/>
      <c r="U94" s="225"/>
      <c r="V94" s="224">
        <v>134.33235294117645</v>
      </c>
      <c r="W94" s="225">
        <v>11.213051163704213</v>
      </c>
    </row>
    <row r="95" spans="1:23" ht="21.6" customHeight="1" x14ac:dyDescent="0.15">
      <c r="A95" s="17"/>
      <c r="B95" s="26"/>
      <c r="C95" s="20" t="s">
        <v>18</v>
      </c>
      <c r="D95" s="220"/>
      <c r="E95" s="226"/>
      <c r="F95" s="220">
        <v>543</v>
      </c>
      <c r="G95" s="226">
        <v>100</v>
      </c>
      <c r="H95" s="220">
        <v>193</v>
      </c>
      <c r="I95" s="226">
        <v>100</v>
      </c>
      <c r="J95" s="220">
        <v>413</v>
      </c>
      <c r="K95" s="226">
        <v>99.999999999999986</v>
      </c>
      <c r="L95" s="220">
        <v>33</v>
      </c>
      <c r="M95" s="226">
        <v>99.999999999999986</v>
      </c>
      <c r="N95" s="220">
        <v>16</v>
      </c>
      <c r="O95" s="226">
        <v>100</v>
      </c>
      <c r="P95" s="220"/>
      <c r="Q95" s="226"/>
      <c r="R95" s="220"/>
      <c r="S95" s="226"/>
      <c r="T95" s="220"/>
      <c r="U95" s="226"/>
      <c r="V95" s="220">
        <v>1197.9999999999998</v>
      </c>
      <c r="W95" s="226">
        <v>100</v>
      </c>
    </row>
    <row r="96" spans="1:23" ht="21.6" customHeight="1" x14ac:dyDescent="0.15">
      <c r="A96" s="25"/>
      <c r="B96" s="276" t="s">
        <v>40</v>
      </c>
      <c r="C96" s="14" t="s">
        <v>14</v>
      </c>
      <c r="D96" s="221">
        <v>170.66666666666666</v>
      </c>
      <c r="E96" s="222">
        <v>22.222222222222221</v>
      </c>
      <c r="F96" s="221">
        <v>398.8125</v>
      </c>
      <c r="G96" s="222">
        <v>28.125</v>
      </c>
      <c r="H96" s="221">
        <v>423.73913043478262</v>
      </c>
      <c r="I96" s="222">
        <v>47.826086956521742</v>
      </c>
      <c r="J96" s="221">
        <v>466.08695652173913</v>
      </c>
      <c r="K96" s="222">
        <v>57.971014492753625</v>
      </c>
      <c r="L96" s="221">
        <v>56.32</v>
      </c>
      <c r="M96" s="222">
        <v>64</v>
      </c>
      <c r="N96" s="221">
        <v>7.2857142857142847</v>
      </c>
      <c r="O96" s="222">
        <v>42.857142857142847</v>
      </c>
      <c r="P96" s="221"/>
      <c r="Q96" s="222"/>
      <c r="R96" s="221"/>
      <c r="S96" s="222"/>
      <c r="T96" s="221"/>
      <c r="U96" s="222"/>
      <c r="V96" s="221">
        <v>1522.9109679089026</v>
      </c>
      <c r="W96" s="222">
        <v>38.25448299193426</v>
      </c>
    </row>
    <row r="97" spans="1:23" ht="21.6" customHeight="1" x14ac:dyDescent="0.15">
      <c r="A97" s="25"/>
      <c r="B97" s="277"/>
      <c r="C97" s="15" t="s">
        <v>15</v>
      </c>
      <c r="D97" s="219"/>
      <c r="E97" s="223"/>
      <c r="F97" s="219">
        <v>132.9375</v>
      </c>
      <c r="G97" s="223">
        <v>9.375</v>
      </c>
      <c r="H97" s="219"/>
      <c r="I97" s="223"/>
      <c r="J97" s="219">
        <v>23.304347826086957</v>
      </c>
      <c r="K97" s="223">
        <v>2.8985507246376812</v>
      </c>
      <c r="L97" s="219">
        <v>14.08</v>
      </c>
      <c r="M97" s="223">
        <v>16</v>
      </c>
      <c r="N97" s="219">
        <v>2.4285714285714284</v>
      </c>
      <c r="O97" s="223">
        <v>14.285714285714285</v>
      </c>
      <c r="P97" s="219"/>
      <c r="Q97" s="223"/>
      <c r="R97" s="219"/>
      <c r="S97" s="223"/>
      <c r="T97" s="219"/>
      <c r="U97" s="223"/>
      <c r="V97" s="219">
        <v>172.7504192546584</v>
      </c>
      <c r="W97" s="223">
        <v>4.3393725007449993</v>
      </c>
    </row>
    <row r="98" spans="1:23" ht="21.6" customHeight="1" x14ac:dyDescent="0.15">
      <c r="A98" s="25"/>
      <c r="B98" s="277"/>
      <c r="C98" s="15" t="s">
        <v>16</v>
      </c>
      <c r="D98" s="219">
        <v>85.333333333333329</v>
      </c>
      <c r="E98" s="223">
        <v>11.111111111111111</v>
      </c>
      <c r="F98" s="219">
        <v>132.9375</v>
      </c>
      <c r="G98" s="223">
        <v>9.375</v>
      </c>
      <c r="H98" s="219">
        <v>115.56521739130434</v>
      </c>
      <c r="I98" s="223">
        <v>13.043478260869565</v>
      </c>
      <c r="J98" s="219">
        <v>69.913043478260875</v>
      </c>
      <c r="K98" s="223">
        <v>8.6956521739130448</v>
      </c>
      <c r="L98" s="219">
        <v>3.52</v>
      </c>
      <c r="M98" s="223">
        <v>4</v>
      </c>
      <c r="N98" s="219"/>
      <c r="O98" s="223"/>
      <c r="P98" s="219"/>
      <c r="Q98" s="223"/>
      <c r="R98" s="219"/>
      <c r="S98" s="223"/>
      <c r="T98" s="219"/>
      <c r="U98" s="223"/>
      <c r="V98" s="219">
        <v>407.26909420289849</v>
      </c>
      <c r="W98" s="223">
        <v>10.23032138163523</v>
      </c>
    </row>
    <row r="99" spans="1:23" ht="21.6" customHeight="1" x14ac:dyDescent="0.15">
      <c r="A99" s="25"/>
      <c r="B99" s="24"/>
      <c r="C99" s="18" t="s">
        <v>17</v>
      </c>
      <c r="D99" s="224">
        <v>512</v>
      </c>
      <c r="E99" s="225">
        <v>66.666666666666657</v>
      </c>
      <c r="F99" s="224">
        <v>753.3125</v>
      </c>
      <c r="G99" s="225">
        <v>53.125</v>
      </c>
      <c r="H99" s="224">
        <v>346.695652173913</v>
      </c>
      <c r="I99" s="225">
        <v>39.130434782608688</v>
      </c>
      <c r="J99" s="224">
        <v>244.69565217391306</v>
      </c>
      <c r="K99" s="225">
        <v>30.434782608695656</v>
      </c>
      <c r="L99" s="224">
        <v>14.08</v>
      </c>
      <c r="M99" s="225">
        <v>16</v>
      </c>
      <c r="N99" s="224">
        <v>7.2857142857142847</v>
      </c>
      <c r="O99" s="225">
        <v>42.857142857142847</v>
      </c>
      <c r="P99" s="224"/>
      <c r="Q99" s="225"/>
      <c r="R99" s="224"/>
      <c r="S99" s="225"/>
      <c r="T99" s="224"/>
      <c r="U99" s="225"/>
      <c r="V99" s="224">
        <v>1878.0695186335402</v>
      </c>
      <c r="W99" s="225">
        <v>47.175823125685518</v>
      </c>
    </row>
    <row r="100" spans="1:23" ht="21.6" customHeight="1" x14ac:dyDescent="0.15">
      <c r="A100" s="25"/>
      <c r="B100" s="26"/>
      <c r="C100" s="20" t="s">
        <v>18</v>
      </c>
      <c r="D100" s="220">
        <v>768</v>
      </c>
      <c r="E100" s="226">
        <v>99.999999999999986</v>
      </c>
      <c r="F100" s="220">
        <v>1418</v>
      </c>
      <c r="G100" s="226">
        <v>100</v>
      </c>
      <c r="H100" s="220">
        <v>886</v>
      </c>
      <c r="I100" s="226">
        <v>100</v>
      </c>
      <c r="J100" s="220">
        <v>804</v>
      </c>
      <c r="K100" s="226">
        <v>100</v>
      </c>
      <c r="L100" s="220">
        <v>88</v>
      </c>
      <c r="M100" s="226">
        <v>100</v>
      </c>
      <c r="N100" s="220">
        <v>17</v>
      </c>
      <c r="O100" s="226">
        <v>99.999999999999972</v>
      </c>
      <c r="P100" s="220"/>
      <c r="Q100" s="226"/>
      <c r="R100" s="220"/>
      <c r="S100" s="226"/>
      <c r="T100" s="220"/>
      <c r="U100" s="226"/>
      <c r="V100" s="220">
        <v>3980.9999999999995</v>
      </c>
      <c r="W100" s="226">
        <v>100</v>
      </c>
    </row>
    <row r="101" spans="1:23" ht="21.6" customHeight="1" x14ac:dyDescent="0.15">
      <c r="A101" s="25"/>
      <c r="B101" s="276" t="s">
        <v>41</v>
      </c>
      <c r="C101" s="14" t="s">
        <v>14</v>
      </c>
      <c r="D101" s="221"/>
      <c r="E101" s="222"/>
      <c r="F101" s="221">
        <v>290.18181818181819</v>
      </c>
      <c r="G101" s="222">
        <v>36.363636363636367</v>
      </c>
      <c r="H101" s="221">
        <v>186.66666666666666</v>
      </c>
      <c r="I101" s="222">
        <v>66.666666666666657</v>
      </c>
      <c r="J101" s="221">
        <v>357.81818181818181</v>
      </c>
      <c r="K101" s="222">
        <v>54.54545454545454</v>
      </c>
      <c r="L101" s="221">
        <v>36.684210526315788</v>
      </c>
      <c r="M101" s="222">
        <v>89.473684210526315</v>
      </c>
      <c r="N101" s="221">
        <v>25</v>
      </c>
      <c r="O101" s="222">
        <v>100</v>
      </c>
      <c r="P101" s="221">
        <v>2</v>
      </c>
      <c r="Q101" s="222">
        <v>100</v>
      </c>
      <c r="R101" s="221"/>
      <c r="S101" s="222"/>
      <c r="T101" s="221"/>
      <c r="U101" s="222"/>
      <c r="V101" s="221">
        <v>898.35087719298258</v>
      </c>
      <c r="W101" s="222">
        <v>48.823417238749052</v>
      </c>
    </row>
    <row r="102" spans="1:23" ht="21.6" customHeight="1" x14ac:dyDescent="0.15">
      <c r="A102" s="25"/>
      <c r="B102" s="277"/>
      <c r="C102" s="15" t="s">
        <v>21</v>
      </c>
      <c r="D102" s="219"/>
      <c r="E102" s="223"/>
      <c r="F102" s="219">
        <v>36.272727272727273</v>
      </c>
      <c r="G102" s="223">
        <v>4.5454545454545459</v>
      </c>
      <c r="H102" s="219">
        <v>31.111111111111111</v>
      </c>
      <c r="I102" s="223">
        <v>11.111111111111111</v>
      </c>
      <c r="J102" s="219">
        <v>59.636363636363633</v>
      </c>
      <c r="K102" s="223">
        <v>9.0909090909090899</v>
      </c>
      <c r="L102" s="219"/>
      <c r="M102" s="223"/>
      <c r="N102" s="219"/>
      <c r="O102" s="223"/>
      <c r="P102" s="219"/>
      <c r="Q102" s="223"/>
      <c r="R102" s="219"/>
      <c r="S102" s="223"/>
      <c r="T102" s="219"/>
      <c r="U102" s="223"/>
      <c r="V102" s="219">
        <v>127.02020202020202</v>
      </c>
      <c r="W102" s="223">
        <v>6.9032718489240228</v>
      </c>
    </row>
    <row r="103" spans="1:23" ht="21.6" customHeight="1" x14ac:dyDescent="0.15">
      <c r="A103" s="25"/>
      <c r="B103" s="277"/>
      <c r="C103" s="15" t="s">
        <v>16</v>
      </c>
      <c r="D103" s="219"/>
      <c r="E103" s="223"/>
      <c r="F103" s="219">
        <v>181.36363636363637</v>
      </c>
      <c r="G103" s="223">
        <v>22.72727272727273</v>
      </c>
      <c r="H103" s="219"/>
      <c r="I103" s="223"/>
      <c r="J103" s="219">
        <v>59.636363636363633</v>
      </c>
      <c r="K103" s="223">
        <v>9.0909090909090899</v>
      </c>
      <c r="L103" s="219"/>
      <c r="M103" s="223"/>
      <c r="N103" s="219"/>
      <c r="O103" s="223"/>
      <c r="P103" s="219"/>
      <c r="Q103" s="223"/>
      <c r="R103" s="219"/>
      <c r="S103" s="223"/>
      <c r="T103" s="219"/>
      <c r="U103" s="223"/>
      <c r="V103" s="219">
        <v>241</v>
      </c>
      <c r="W103" s="223">
        <v>13.097826086956522</v>
      </c>
    </row>
    <row r="104" spans="1:23" ht="21.6" customHeight="1" x14ac:dyDescent="0.15">
      <c r="A104" s="25"/>
      <c r="B104" s="24"/>
      <c r="C104" s="18" t="s">
        <v>17</v>
      </c>
      <c r="D104" s="224">
        <v>38</v>
      </c>
      <c r="E104" s="225">
        <v>100</v>
      </c>
      <c r="F104" s="224">
        <v>290.18181818181819</v>
      </c>
      <c r="G104" s="225">
        <v>36.363636363636367</v>
      </c>
      <c r="H104" s="224">
        <v>62.222222222222221</v>
      </c>
      <c r="I104" s="225">
        <v>22.222222222222221</v>
      </c>
      <c r="J104" s="224">
        <v>178.90909090909091</v>
      </c>
      <c r="K104" s="225">
        <v>27.27272727272727</v>
      </c>
      <c r="L104" s="224">
        <v>4.3157894736842106</v>
      </c>
      <c r="M104" s="225">
        <v>10.526315789473685</v>
      </c>
      <c r="N104" s="224"/>
      <c r="O104" s="225"/>
      <c r="P104" s="224"/>
      <c r="Q104" s="225"/>
      <c r="R104" s="224"/>
      <c r="S104" s="225"/>
      <c r="T104" s="224"/>
      <c r="U104" s="225"/>
      <c r="V104" s="224">
        <v>573.62892078681546</v>
      </c>
      <c r="W104" s="225">
        <v>31.175484825370404</v>
      </c>
    </row>
    <row r="105" spans="1:23" ht="21.6" customHeight="1" x14ac:dyDescent="0.15">
      <c r="A105" s="25"/>
      <c r="B105" s="26"/>
      <c r="C105" s="20" t="s">
        <v>18</v>
      </c>
      <c r="D105" s="220">
        <v>38</v>
      </c>
      <c r="E105" s="226">
        <v>100</v>
      </c>
      <c r="F105" s="220">
        <v>798</v>
      </c>
      <c r="G105" s="226">
        <v>100</v>
      </c>
      <c r="H105" s="220">
        <v>280</v>
      </c>
      <c r="I105" s="226">
        <v>100</v>
      </c>
      <c r="J105" s="220">
        <v>656</v>
      </c>
      <c r="K105" s="226">
        <v>99.999999999999986</v>
      </c>
      <c r="L105" s="220">
        <v>41</v>
      </c>
      <c r="M105" s="226">
        <v>100</v>
      </c>
      <c r="N105" s="220">
        <v>25</v>
      </c>
      <c r="O105" s="226">
        <v>100</v>
      </c>
      <c r="P105" s="220">
        <v>2</v>
      </c>
      <c r="Q105" s="226">
        <v>100</v>
      </c>
      <c r="R105" s="220"/>
      <c r="S105" s="226"/>
      <c r="T105" s="220"/>
      <c r="U105" s="226"/>
      <c r="V105" s="220">
        <v>1840</v>
      </c>
      <c r="W105" s="226">
        <v>100</v>
      </c>
    </row>
    <row r="106" spans="1:23" ht="21.6" customHeight="1" x14ac:dyDescent="0.15">
      <c r="A106" s="25"/>
      <c r="B106" s="276" t="s">
        <v>42</v>
      </c>
      <c r="C106" s="14" t="s">
        <v>14</v>
      </c>
      <c r="D106" s="221">
        <v>116.15094339622642</v>
      </c>
      <c r="E106" s="222">
        <v>22.641509433962266</v>
      </c>
      <c r="F106" s="221">
        <v>218.85714285714283</v>
      </c>
      <c r="G106" s="222">
        <v>28.571428571428569</v>
      </c>
      <c r="H106" s="221">
        <v>147.42857142857144</v>
      </c>
      <c r="I106" s="222">
        <v>28.571428571428577</v>
      </c>
      <c r="J106" s="221">
        <v>274</v>
      </c>
      <c r="K106" s="222">
        <v>50</v>
      </c>
      <c r="L106" s="221">
        <v>22.307692307692307</v>
      </c>
      <c r="M106" s="222">
        <v>76.92307692307692</v>
      </c>
      <c r="N106" s="221">
        <v>6.666666666666667</v>
      </c>
      <c r="O106" s="222">
        <v>66.666666666666671</v>
      </c>
      <c r="P106" s="221">
        <v>4</v>
      </c>
      <c r="Q106" s="222">
        <v>100</v>
      </c>
      <c r="R106" s="221"/>
      <c r="S106" s="222"/>
      <c r="T106" s="221"/>
      <c r="U106" s="222"/>
      <c r="V106" s="221">
        <v>789.41101665629958</v>
      </c>
      <c r="W106" s="222">
        <v>33.085122240414904</v>
      </c>
    </row>
    <row r="107" spans="1:23" ht="21.6" customHeight="1" x14ac:dyDescent="0.15">
      <c r="A107" s="25"/>
      <c r="B107" s="277"/>
      <c r="C107" s="15" t="s">
        <v>21</v>
      </c>
      <c r="D107" s="219">
        <v>19.358490566037737</v>
      </c>
      <c r="E107" s="223">
        <v>3.7735849056603779</v>
      </c>
      <c r="F107" s="219">
        <v>24.317460317460316</v>
      </c>
      <c r="G107" s="223">
        <v>3.1746031746031744</v>
      </c>
      <c r="H107" s="219">
        <v>42.122448979591837</v>
      </c>
      <c r="I107" s="223">
        <v>8.1632653061224492</v>
      </c>
      <c r="J107" s="219">
        <v>65.760000000000005</v>
      </c>
      <c r="K107" s="223">
        <v>12.000000000000002</v>
      </c>
      <c r="L107" s="219"/>
      <c r="M107" s="223"/>
      <c r="N107" s="219">
        <v>3.3333333333333335</v>
      </c>
      <c r="O107" s="223">
        <v>33.333333333333336</v>
      </c>
      <c r="P107" s="219"/>
      <c r="Q107" s="223"/>
      <c r="R107" s="219"/>
      <c r="S107" s="223"/>
      <c r="T107" s="219"/>
      <c r="U107" s="223"/>
      <c r="V107" s="219">
        <v>154.89173319642325</v>
      </c>
      <c r="W107" s="223">
        <v>6.4916904105793485</v>
      </c>
    </row>
    <row r="108" spans="1:23" ht="21.6" customHeight="1" x14ac:dyDescent="0.15">
      <c r="A108" s="25"/>
      <c r="B108" s="23"/>
      <c r="C108" s="15" t="s">
        <v>16</v>
      </c>
      <c r="D108" s="219"/>
      <c r="E108" s="223"/>
      <c r="F108" s="219">
        <v>60.793650793650791</v>
      </c>
      <c r="G108" s="223">
        <v>7.9365079365079358</v>
      </c>
      <c r="H108" s="219">
        <v>42.122448979591837</v>
      </c>
      <c r="I108" s="223">
        <v>8.1632653061224492</v>
      </c>
      <c r="J108" s="219">
        <v>32.880000000000003</v>
      </c>
      <c r="K108" s="223">
        <v>6.0000000000000009</v>
      </c>
      <c r="L108" s="219">
        <v>2.2307692307692308</v>
      </c>
      <c r="M108" s="223">
        <v>7.6923076923076925</v>
      </c>
      <c r="N108" s="219"/>
      <c r="O108" s="223"/>
      <c r="P108" s="219"/>
      <c r="Q108" s="223"/>
      <c r="R108" s="219"/>
      <c r="S108" s="223"/>
      <c r="T108" s="219"/>
      <c r="U108" s="223"/>
      <c r="V108" s="219">
        <v>138.02686900401184</v>
      </c>
      <c r="W108" s="223">
        <v>5.7848645852477727</v>
      </c>
    </row>
    <row r="109" spans="1:23" ht="21.6" customHeight="1" x14ac:dyDescent="0.15">
      <c r="A109" s="25"/>
      <c r="B109" s="24"/>
      <c r="C109" s="18" t="s">
        <v>17</v>
      </c>
      <c r="D109" s="224">
        <v>377.4905660377359</v>
      </c>
      <c r="E109" s="225">
        <v>73.584905660377359</v>
      </c>
      <c r="F109" s="224">
        <v>462.03174603174602</v>
      </c>
      <c r="G109" s="225">
        <v>60.317460317460316</v>
      </c>
      <c r="H109" s="224">
        <v>284.32653061224488</v>
      </c>
      <c r="I109" s="225">
        <v>55.102040816326522</v>
      </c>
      <c r="J109" s="224">
        <v>175.36</v>
      </c>
      <c r="K109" s="225">
        <v>32</v>
      </c>
      <c r="L109" s="224">
        <v>4.4615384615384617</v>
      </c>
      <c r="M109" s="225">
        <v>15.384615384615385</v>
      </c>
      <c r="N109" s="224"/>
      <c r="O109" s="225"/>
      <c r="P109" s="224"/>
      <c r="Q109" s="225"/>
      <c r="R109" s="224"/>
      <c r="S109" s="225"/>
      <c r="T109" s="224"/>
      <c r="U109" s="225"/>
      <c r="V109" s="224">
        <v>1303.6703811432653</v>
      </c>
      <c r="W109" s="225">
        <v>54.638322763757976</v>
      </c>
    </row>
    <row r="110" spans="1:23" ht="21.6" customHeight="1" x14ac:dyDescent="0.15">
      <c r="A110" s="25"/>
      <c r="B110" s="26"/>
      <c r="C110" s="20" t="s">
        <v>18</v>
      </c>
      <c r="D110" s="220">
        <v>513</v>
      </c>
      <c r="E110" s="226">
        <v>100</v>
      </c>
      <c r="F110" s="220">
        <v>766</v>
      </c>
      <c r="G110" s="226">
        <v>100</v>
      </c>
      <c r="H110" s="220">
        <v>516</v>
      </c>
      <c r="I110" s="226">
        <v>100</v>
      </c>
      <c r="J110" s="220">
        <v>548</v>
      </c>
      <c r="K110" s="226">
        <v>100</v>
      </c>
      <c r="L110" s="220">
        <v>29</v>
      </c>
      <c r="M110" s="226">
        <v>100</v>
      </c>
      <c r="N110" s="220">
        <v>10</v>
      </c>
      <c r="O110" s="226">
        <v>100</v>
      </c>
      <c r="P110" s="220">
        <v>4</v>
      </c>
      <c r="Q110" s="226">
        <v>100</v>
      </c>
      <c r="R110" s="220"/>
      <c r="S110" s="226"/>
      <c r="T110" s="220"/>
      <c r="U110" s="226"/>
      <c r="V110" s="220">
        <v>2386</v>
      </c>
      <c r="W110" s="226">
        <v>100</v>
      </c>
    </row>
    <row r="111" spans="1:23" ht="21.6" customHeight="1" x14ac:dyDescent="0.15">
      <c r="A111" s="25"/>
      <c r="B111" s="276" t="s">
        <v>43</v>
      </c>
      <c r="C111" s="14" t="s">
        <v>14</v>
      </c>
      <c r="D111" s="221"/>
      <c r="E111" s="222"/>
      <c r="F111" s="221">
        <v>46.2</v>
      </c>
      <c r="G111" s="222">
        <v>20</v>
      </c>
      <c r="H111" s="221"/>
      <c r="I111" s="222"/>
      <c r="J111" s="221">
        <v>221.2</v>
      </c>
      <c r="K111" s="222">
        <v>40</v>
      </c>
      <c r="L111" s="221">
        <v>9.75</v>
      </c>
      <c r="M111" s="222">
        <v>75</v>
      </c>
      <c r="N111" s="221">
        <v>10</v>
      </c>
      <c r="O111" s="222">
        <v>100</v>
      </c>
      <c r="P111" s="221"/>
      <c r="Q111" s="222"/>
      <c r="R111" s="221"/>
      <c r="S111" s="222"/>
      <c r="T111" s="221"/>
      <c r="U111" s="222"/>
      <c r="V111" s="221">
        <v>287.14999999999998</v>
      </c>
      <c r="W111" s="222">
        <v>25.962929475587703</v>
      </c>
    </row>
    <row r="112" spans="1:23" ht="21.6" customHeight="1" x14ac:dyDescent="0.15">
      <c r="A112" s="25"/>
      <c r="B112" s="277"/>
      <c r="C112" s="15" t="s">
        <v>15</v>
      </c>
      <c r="D112" s="219"/>
      <c r="E112" s="223"/>
      <c r="F112" s="219"/>
      <c r="G112" s="223"/>
      <c r="H112" s="219"/>
      <c r="I112" s="223"/>
      <c r="J112" s="219">
        <v>36.866666666666667</v>
      </c>
      <c r="K112" s="223">
        <v>6.666666666666667</v>
      </c>
      <c r="L112" s="219"/>
      <c r="M112" s="223"/>
      <c r="N112" s="219"/>
      <c r="O112" s="223"/>
      <c r="P112" s="219"/>
      <c r="Q112" s="223"/>
      <c r="R112" s="219"/>
      <c r="S112" s="223"/>
      <c r="T112" s="219"/>
      <c r="U112" s="223"/>
      <c r="V112" s="219">
        <v>36.866666666666667</v>
      </c>
      <c r="W112" s="223">
        <v>3.3333333333333335</v>
      </c>
    </row>
    <row r="113" spans="1:23" ht="21.6" customHeight="1" x14ac:dyDescent="0.15">
      <c r="A113" s="25"/>
      <c r="B113" s="277"/>
      <c r="C113" s="15" t="s">
        <v>16</v>
      </c>
      <c r="D113" s="219"/>
      <c r="E113" s="223"/>
      <c r="F113" s="219"/>
      <c r="G113" s="223"/>
      <c r="H113" s="219">
        <v>299</v>
      </c>
      <c r="I113" s="223">
        <v>100</v>
      </c>
      <c r="J113" s="219">
        <v>73.733333333333334</v>
      </c>
      <c r="K113" s="223">
        <v>13.333333333333334</v>
      </c>
      <c r="L113" s="219">
        <v>3.25</v>
      </c>
      <c r="M113" s="223">
        <v>25</v>
      </c>
      <c r="N113" s="219"/>
      <c r="O113" s="223"/>
      <c r="P113" s="219"/>
      <c r="Q113" s="223"/>
      <c r="R113" s="219"/>
      <c r="S113" s="223"/>
      <c r="T113" s="219"/>
      <c r="U113" s="223"/>
      <c r="V113" s="219">
        <v>375.98333333333335</v>
      </c>
      <c r="W113" s="223">
        <v>33.99487643158529</v>
      </c>
    </row>
    <row r="114" spans="1:23" ht="21.6" customHeight="1" x14ac:dyDescent="0.15">
      <c r="A114" s="25"/>
      <c r="B114" s="24"/>
      <c r="C114" s="18" t="s">
        <v>22</v>
      </c>
      <c r="D114" s="224"/>
      <c r="E114" s="225"/>
      <c r="F114" s="224">
        <v>184.8</v>
      </c>
      <c r="G114" s="225">
        <v>80</v>
      </c>
      <c r="H114" s="224"/>
      <c r="I114" s="225"/>
      <c r="J114" s="224">
        <v>221.2</v>
      </c>
      <c r="K114" s="225">
        <v>40</v>
      </c>
      <c r="L114" s="224"/>
      <c r="M114" s="225"/>
      <c r="N114" s="224"/>
      <c r="O114" s="225"/>
      <c r="P114" s="224"/>
      <c r="Q114" s="225"/>
      <c r="R114" s="224"/>
      <c r="S114" s="225"/>
      <c r="T114" s="224"/>
      <c r="U114" s="225"/>
      <c r="V114" s="224">
        <v>406</v>
      </c>
      <c r="W114" s="225">
        <v>36.708860759493675</v>
      </c>
    </row>
    <row r="115" spans="1:23" ht="21.6" customHeight="1" x14ac:dyDescent="0.15">
      <c r="A115" s="25"/>
      <c r="B115" s="26"/>
      <c r="C115" s="20" t="s">
        <v>18</v>
      </c>
      <c r="D115" s="220"/>
      <c r="E115" s="226"/>
      <c r="F115" s="220">
        <v>231</v>
      </c>
      <c r="G115" s="226">
        <v>100</v>
      </c>
      <c r="H115" s="220">
        <v>299</v>
      </c>
      <c r="I115" s="226">
        <v>100</v>
      </c>
      <c r="J115" s="220">
        <v>553</v>
      </c>
      <c r="K115" s="226">
        <v>100</v>
      </c>
      <c r="L115" s="220">
        <v>13</v>
      </c>
      <c r="M115" s="226">
        <v>100</v>
      </c>
      <c r="N115" s="220">
        <v>10</v>
      </c>
      <c r="O115" s="226">
        <v>100</v>
      </c>
      <c r="P115" s="220"/>
      <c r="Q115" s="226"/>
      <c r="R115" s="220"/>
      <c r="S115" s="226"/>
      <c r="T115" s="220"/>
      <c r="U115" s="226"/>
      <c r="V115" s="220">
        <v>1106</v>
      </c>
      <c r="W115" s="226">
        <v>100</v>
      </c>
    </row>
    <row r="116" spans="1:23" ht="21.6" customHeight="1" x14ac:dyDescent="0.15">
      <c r="A116" s="25"/>
      <c r="B116" s="276" t="s">
        <v>44</v>
      </c>
      <c r="C116" s="14" t="s">
        <v>14</v>
      </c>
      <c r="D116" s="221"/>
      <c r="E116" s="222"/>
      <c r="F116" s="221">
        <v>2373.4375</v>
      </c>
      <c r="G116" s="222">
        <v>43.75</v>
      </c>
      <c r="H116" s="221">
        <v>1170.2777777777778</v>
      </c>
      <c r="I116" s="222">
        <v>30.555555555555557</v>
      </c>
      <c r="J116" s="221">
        <v>1760.71875</v>
      </c>
      <c r="K116" s="222">
        <v>65.625</v>
      </c>
      <c r="L116" s="221">
        <v>174.19672131147541</v>
      </c>
      <c r="M116" s="222">
        <v>68.852459016393439</v>
      </c>
      <c r="N116" s="221">
        <v>101.5</v>
      </c>
      <c r="O116" s="222">
        <v>80.555555555555557</v>
      </c>
      <c r="P116" s="221">
        <v>18</v>
      </c>
      <c r="Q116" s="222">
        <v>100</v>
      </c>
      <c r="R116" s="221">
        <v>2</v>
      </c>
      <c r="S116" s="222">
        <v>100</v>
      </c>
      <c r="T116" s="221"/>
      <c r="U116" s="222"/>
      <c r="V116" s="221">
        <v>5600.1307490892532</v>
      </c>
      <c r="W116" s="222">
        <v>31.203715100514028</v>
      </c>
    </row>
    <row r="117" spans="1:23" ht="21.6" customHeight="1" x14ac:dyDescent="0.15">
      <c r="A117" s="25"/>
      <c r="B117" s="277"/>
      <c r="C117" s="15" t="s">
        <v>21</v>
      </c>
      <c r="D117" s="219"/>
      <c r="E117" s="223"/>
      <c r="F117" s="219">
        <v>847.65625</v>
      </c>
      <c r="G117" s="223">
        <v>15.625</v>
      </c>
      <c r="H117" s="219">
        <v>106.38888888888889</v>
      </c>
      <c r="I117" s="223">
        <v>2.7777777777777777</v>
      </c>
      <c r="J117" s="219">
        <v>167.6875</v>
      </c>
      <c r="K117" s="223">
        <v>6.25</v>
      </c>
      <c r="L117" s="219">
        <v>24.885245901639344</v>
      </c>
      <c r="M117" s="223">
        <v>9.8360655737704921</v>
      </c>
      <c r="N117" s="219">
        <v>7</v>
      </c>
      <c r="O117" s="223">
        <v>5.5555555555555554</v>
      </c>
      <c r="P117" s="219"/>
      <c r="Q117" s="223"/>
      <c r="R117" s="219"/>
      <c r="S117" s="223"/>
      <c r="T117" s="219"/>
      <c r="U117" s="223"/>
      <c r="V117" s="219">
        <v>1153.6178847905283</v>
      </c>
      <c r="W117" s="223">
        <v>6.4279148871149951</v>
      </c>
    </row>
    <row r="118" spans="1:23" ht="21.6" customHeight="1" x14ac:dyDescent="0.15">
      <c r="A118" s="25"/>
      <c r="B118" s="277"/>
      <c r="C118" s="15" t="s">
        <v>16</v>
      </c>
      <c r="D118" s="219">
        <v>561</v>
      </c>
      <c r="E118" s="223">
        <v>10</v>
      </c>
      <c r="F118" s="219">
        <v>169.53125</v>
      </c>
      <c r="G118" s="223">
        <v>3.125</v>
      </c>
      <c r="H118" s="219">
        <v>744.72222222222217</v>
      </c>
      <c r="I118" s="223">
        <v>19.444444444444443</v>
      </c>
      <c r="J118" s="219">
        <v>167.6875</v>
      </c>
      <c r="K118" s="223">
        <v>6.25</v>
      </c>
      <c r="L118" s="219">
        <v>12.442622950819672</v>
      </c>
      <c r="M118" s="223">
        <v>4.918032786885246</v>
      </c>
      <c r="N118" s="219">
        <v>7</v>
      </c>
      <c r="O118" s="223">
        <v>5.5555555555555554</v>
      </c>
      <c r="P118" s="219"/>
      <c r="Q118" s="223"/>
      <c r="R118" s="219"/>
      <c r="S118" s="223"/>
      <c r="T118" s="219"/>
      <c r="U118" s="223"/>
      <c r="V118" s="219">
        <v>1662.3835951730418</v>
      </c>
      <c r="W118" s="223">
        <v>9.262738035176028</v>
      </c>
    </row>
    <row r="119" spans="1:23" ht="21.6" customHeight="1" x14ac:dyDescent="0.15">
      <c r="A119" s="25"/>
      <c r="B119" s="24"/>
      <c r="C119" s="18" t="s">
        <v>17</v>
      </c>
      <c r="D119" s="224">
        <v>5049</v>
      </c>
      <c r="E119" s="225">
        <v>90</v>
      </c>
      <c r="F119" s="224">
        <v>2034.375</v>
      </c>
      <c r="G119" s="225">
        <v>37.5</v>
      </c>
      <c r="H119" s="224">
        <v>1808.6111111111111</v>
      </c>
      <c r="I119" s="225">
        <v>47.222222222222221</v>
      </c>
      <c r="J119" s="224">
        <v>586.90625</v>
      </c>
      <c r="K119" s="225">
        <v>21.875</v>
      </c>
      <c r="L119" s="224">
        <v>41.475409836065573</v>
      </c>
      <c r="M119" s="225">
        <v>16.393442622950818</v>
      </c>
      <c r="N119" s="224">
        <v>10.5</v>
      </c>
      <c r="O119" s="225">
        <v>8.3333333333333321</v>
      </c>
      <c r="P119" s="224"/>
      <c r="Q119" s="225"/>
      <c r="R119" s="224"/>
      <c r="S119" s="225"/>
      <c r="T119" s="224"/>
      <c r="U119" s="225"/>
      <c r="V119" s="224">
        <v>9530.8677709471776</v>
      </c>
      <c r="W119" s="225">
        <v>53.105631977194946</v>
      </c>
    </row>
    <row r="120" spans="1:23" ht="21.6" customHeight="1" x14ac:dyDescent="0.15">
      <c r="A120" s="29"/>
      <c r="B120" s="26"/>
      <c r="C120" s="20" t="s">
        <v>18</v>
      </c>
      <c r="D120" s="220">
        <v>5610</v>
      </c>
      <c r="E120" s="226">
        <v>100</v>
      </c>
      <c r="F120" s="220">
        <v>5425</v>
      </c>
      <c r="G120" s="226">
        <v>100</v>
      </c>
      <c r="H120" s="220">
        <v>3830</v>
      </c>
      <c r="I120" s="226">
        <v>100</v>
      </c>
      <c r="J120" s="220">
        <v>2683</v>
      </c>
      <c r="K120" s="226">
        <v>100</v>
      </c>
      <c r="L120" s="220">
        <v>253</v>
      </c>
      <c r="M120" s="226">
        <v>100</v>
      </c>
      <c r="N120" s="220">
        <v>126</v>
      </c>
      <c r="O120" s="226">
        <v>100</v>
      </c>
      <c r="P120" s="220">
        <v>18</v>
      </c>
      <c r="Q120" s="226">
        <v>100</v>
      </c>
      <c r="R120" s="220">
        <v>2</v>
      </c>
      <c r="S120" s="226">
        <v>100</v>
      </c>
      <c r="T120" s="220"/>
      <c r="U120" s="226"/>
      <c r="V120" s="220">
        <v>17947</v>
      </c>
      <c r="W120" s="226">
        <v>100</v>
      </c>
    </row>
    <row r="121" spans="1:23" ht="21.6" customHeight="1" x14ac:dyDescent="0.15">
      <c r="A121" s="21" t="s">
        <v>31</v>
      </c>
      <c r="B121" s="276" t="s">
        <v>45</v>
      </c>
      <c r="C121" s="14" t="s">
        <v>14</v>
      </c>
      <c r="D121" s="221"/>
      <c r="E121" s="222"/>
      <c r="F121" s="221">
        <v>1254.7096774193549</v>
      </c>
      <c r="G121" s="222">
        <v>41.935483870967744</v>
      </c>
      <c r="H121" s="221">
        <v>597.13043478260863</v>
      </c>
      <c r="I121" s="222">
        <v>39.130434782608688</v>
      </c>
      <c r="J121" s="221">
        <v>902.21428571428567</v>
      </c>
      <c r="K121" s="222">
        <v>60.714285714285708</v>
      </c>
      <c r="L121" s="221">
        <v>76.5</v>
      </c>
      <c r="M121" s="222">
        <v>75</v>
      </c>
      <c r="N121" s="221">
        <v>50.909090909090907</v>
      </c>
      <c r="O121" s="222">
        <v>72.72727272727272</v>
      </c>
      <c r="P121" s="221">
        <v>9</v>
      </c>
      <c r="Q121" s="222">
        <v>60</v>
      </c>
      <c r="R121" s="221"/>
      <c r="S121" s="222"/>
      <c r="T121" s="221"/>
      <c r="U121" s="222"/>
      <c r="V121" s="221">
        <v>2890.4634888253404</v>
      </c>
      <c r="W121" s="222">
        <v>43.887997097256914</v>
      </c>
    </row>
    <row r="122" spans="1:23" ht="21.6" customHeight="1" x14ac:dyDescent="0.15">
      <c r="A122" s="25"/>
      <c r="B122" s="277"/>
      <c r="C122" s="15" t="s">
        <v>15</v>
      </c>
      <c r="D122" s="219"/>
      <c r="E122" s="223"/>
      <c r="F122" s="219">
        <v>96.516129032258064</v>
      </c>
      <c r="G122" s="223">
        <v>3.225806451612903</v>
      </c>
      <c r="H122" s="219">
        <v>66.347826086956516</v>
      </c>
      <c r="I122" s="223">
        <v>4.3478260869565215</v>
      </c>
      <c r="J122" s="219">
        <v>185.75</v>
      </c>
      <c r="K122" s="223">
        <v>12.5</v>
      </c>
      <c r="L122" s="219">
        <v>14.571428571428571</v>
      </c>
      <c r="M122" s="223">
        <v>14.285714285714285</v>
      </c>
      <c r="N122" s="219">
        <v>12.727272727272727</v>
      </c>
      <c r="O122" s="223">
        <v>18.18181818181818</v>
      </c>
      <c r="P122" s="219">
        <v>3</v>
      </c>
      <c r="Q122" s="223">
        <v>20</v>
      </c>
      <c r="R122" s="219"/>
      <c r="S122" s="223"/>
      <c r="T122" s="219"/>
      <c r="U122" s="223"/>
      <c r="V122" s="219">
        <v>378.91265641791585</v>
      </c>
      <c r="W122" s="223">
        <v>5.7533048347694482</v>
      </c>
    </row>
    <row r="123" spans="1:23" ht="21.6" customHeight="1" x14ac:dyDescent="0.15">
      <c r="A123" s="25"/>
      <c r="B123" s="277"/>
      <c r="C123" s="15" t="s">
        <v>25</v>
      </c>
      <c r="D123" s="219"/>
      <c r="E123" s="223"/>
      <c r="F123" s="219">
        <v>386.06451612903226</v>
      </c>
      <c r="G123" s="223">
        <v>12.903225806451612</v>
      </c>
      <c r="H123" s="219">
        <v>199.04347826086956</v>
      </c>
      <c r="I123" s="223">
        <v>13.043478260869565</v>
      </c>
      <c r="J123" s="219">
        <v>159.21428571428572</v>
      </c>
      <c r="K123" s="223">
        <v>10.714285714285715</v>
      </c>
      <c r="L123" s="219">
        <v>3.6428571428571428</v>
      </c>
      <c r="M123" s="223">
        <v>3.5714285714285712</v>
      </c>
      <c r="N123" s="219"/>
      <c r="O123" s="223"/>
      <c r="P123" s="219"/>
      <c r="Q123" s="223"/>
      <c r="R123" s="219"/>
      <c r="S123" s="223"/>
      <c r="T123" s="219"/>
      <c r="U123" s="223"/>
      <c r="V123" s="219">
        <v>747.96513724704459</v>
      </c>
      <c r="W123" s="223">
        <v>11.356895494185311</v>
      </c>
    </row>
    <row r="124" spans="1:23" ht="21.6" customHeight="1" x14ac:dyDescent="0.15">
      <c r="A124" s="25"/>
      <c r="B124" s="24"/>
      <c r="C124" s="18" t="s">
        <v>22</v>
      </c>
      <c r="D124" s="224">
        <v>395</v>
      </c>
      <c r="E124" s="225">
        <v>100</v>
      </c>
      <c r="F124" s="224">
        <v>1254.7096774193549</v>
      </c>
      <c r="G124" s="225">
        <v>41.935483870967744</v>
      </c>
      <c r="H124" s="224">
        <v>663.47826086956513</v>
      </c>
      <c r="I124" s="225">
        <v>43.478260869565212</v>
      </c>
      <c r="J124" s="224">
        <v>238.82142857142856</v>
      </c>
      <c r="K124" s="225">
        <v>16.071428571428569</v>
      </c>
      <c r="L124" s="224">
        <v>7.2857142857142856</v>
      </c>
      <c r="M124" s="225">
        <v>7.1428571428571423</v>
      </c>
      <c r="N124" s="224">
        <v>6.3636363636363633</v>
      </c>
      <c r="O124" s="225">
        <v>9.0909090909090899</v>
      </c>
      <c r="P124" s="224">
        <v>3</v>
      </c>
      <c r="Q124" s="225">
        <v>20</v>
      </c>
      <c r="R124" s="224"/>
      <c r="S124" s="225"/>
      <c r="T124" s="224"/>
      <c r="U124" s="225"/>
      <c r="V124" s="224">
        <v>2568.6587175096993</v>
      </c>
      <c r="W124" s="225">
        <v>39.001802573788332</v>
      </c>
    </row>
    <row r="125" spans="1:23" ht="21.6" customHeight="1" x14ac:dyDescent="0.15">
      <c r="A125" s="25"/>
      <c r="B125" s="26"/>
      <c r="C125" s="20" t="s">
        <v>18</v>
      </c>
      <c r="D125" s="220">
        <v>395</v>
      </c>
      <c r="E125" s="226">
        <v>100</v>
      </c>
      <c r="F125" s="220">
        <v>2992</v>
      </c>
      <c r="G125" s="226">
        <v>100</v>
      </c>
      <c r="H125" s="220">
        <v>1526</v>
      </c>
      <c r="I125" s="226">
        <v>99.999999999999986</v>
      </c>
      <c r="J125" s="220">
        <v>1486</v>
      </c>
      <c r="K125" s="226">
        <v>99.999999999999986</v>
      </c>
      <c r="L125" s="220">
        <v>102</v>
      </c>
      <c r="M125" s="226">
        <v>99.999999999999986</v>
      </c>
      <c r="N125" s="220">
        <v>70</v>
      </c>
      <c r="O125" s="226">
        <v>100</v>
      </c>
      <c r="P125" s="220">
        <v>15</v>
      </c>
      <c r="Q125" s="226">
        <v>100</v>
      </c>
      <c r="R125" s="220"/>
      <c r="S125" s="226"/>
      <c r="T125" s="220"/>
      <c r="U125" s="226"/>
      <c r="V125" s="220">
        <v>6586</v>
      </c>
      <c r="W125" s="226">
        <v>100</v>
      </c>
    </row>
    <row r="126" spans="1:23" ht="21.6" customHeight="1" x14ac:dyDescent="0.15">
      <c r="A126" s="25"/>
      <c r="B126" s="276" t="s">
        <v>46</v>
      </c>
      <c r="C126" s="14" t="s">
        <v>14</v>
      </c>
      <c r="D126" s="221"/>
      <c r="E126" s="222"/>
      <c r="F126" s="221">
        <v>2251.5</v>
      </c>
      <c r="G126" s="222">
        <v>37.5</v>
      </c>
      <c r="H126" s="221">
        <v>1380.7058823529412</v>
      </c>
      <c r="I126" s="222">
        <v>52.941176470588239</v>
      </c>
      <c r="J126" s="221">
        <v>2488.125</v>
      </c>
      <c r="K126" s="222">
        <v>62.5</v>
      </c>
      <c r="L126" s="221">
        <v>180.44642857142856</v>
      </c>
      <c r="M126" s="222">
        <v>76.785714285714278</v>
      </c>
      <c r="N126" s="221">
        <v>82.529411764705884</v>
      </c>
      <c r="O126" s="222">
        <v>67.64705882352942</v>
      </c>
      <c r="P126" s="221">
        <v>12</v>
      </c>
      <c r="Q126" s="222">
        <v>80</v>
      </c>
      <c r="R126" s="221">
        <v>3</v>
      </c>
      <c r="S126" s="222">
        <v>100</v>
      </c>
      <c r="T126" s="221"/>
      <c r="U126" s="222"/>
      <c r="V126" s="221">
        <v>6398.3067226890762</v>
      </c>
      <c r="W126" s="222">
        <v>33.945072538007729</v>
      </c>
    </row>
    <row r="127" spans="1:23" ht="21.6" customHeight="1" x14ac:dyDescent="0.15">
      <c r="A127" s="25"/>
      <c r="B127" s="277"/>
      <c r="C127" s="15" t="s">
        <v>15</v>
      </c>
      <c r="D127" s="219"/>
      <c r="E127" s="223"/>
      <c r="F127" s="219">
        <v>321.64285714285711</v>
      </c>
      <c r="G127" s="223">
        <v>5.3571428571428568</v>
      </c>
      <c r="H127" s="219">
        <v>76.705882352941174</v>
      </c>
      <c r="I127" s="223">
        <v>2.9411764705882351</v>
      </c>
      <c r="J127" s="219">
        <v>298.57500000000005</v>
      </c>
      <c r="K127" s="223">
        <v>7.5000000000000009</v>
      </c>
      <c r="L127" s="219">
        <v>12.589285714285714</v>
      </c>
      <c r="M127" s="223">
        <v>5.3571428571428568</v>
      </c>
      <c r="N127" s="219">
        <v>10.764705882352942</v>
      </c>
      <c r="O127" s="223">
        <v>8.8235294117647065</v>
      </c>
      <c r="P127" s="219"/>
      <c r="Q127" s="223"/>
      <c r="R127" s="219"/>
      <c r="S127" s="223"/>
      <c r="T127" s="219"/>
      <c r="U127" s="223"/>
      <c r="V127" s="219">
        <v>720.27773109243697</v>
      </c>
      <c r="W127" s="223">
        <v>3.8213047434475942</v>
      </c>
    </row>
    <row r="128" spans="1:23" ht="21.6" customHeight="1" x14ac:dyDescent="0.15">
      <c r="A128" s="25"/>
      <c r="B128" s="277"/>
      <c r="C128" s="15" t="s">
        <v>16</v>
      </c>
      <c r="D128" s="219"/>
      <c r="E128" s="223"/>
      <c r="F128" s="219">
        <v>536.07142857142856</v>
      </c>
      <c r="G128" s="223">
        <v>8.9285714285714288</v>
      </c>
      <c r="H128" s="219">
        <v>230.11764705882354</v>
      </c>
      <c r="I128" s="223">
        <v>8.8235294117647065</v>
      </c>
      <c r="J128" s="219">
        <v>248.8125</v>
      </c>
      <c r="K128" s="223">
        <v>6.25</v>
      </c>
      <c r="L128" s="219">
        <v>8.3928571428571423</v>
      </c>
      <c r="M128" s="223">
        <v>3.5714285714285712</v>
      </c>
      <c r="N128" s="219">
        <v>7.1764705882352944</v>
      </c>
      <c r="O128" s="223">
        <v>5.8823529411764701</v>
      </c>
      <c r="P128" s="219"/>
      <c r="Q128" s="223"/>
      <c r="R128" s="219"/>
      <c r="S128" s="223"/>
      <c r="T128" s="219"/>
      <c r="U128" s="223"/>
      <c r="V128" s="219">
        <v>1030.5709033613446</v>
      </c>
      <c r="W128" s="223">
        <v>5.4675097000442712</v>
      </c>
    </row>
    <row r="129" spans="1:23" ht="21.6" customHeight="1" x14ac:dyDescent="0.15">
      <c r="A129" s="25"/>
      <c r="B129" s="24"/>
      <c r="C129" s="18" t="s">
        <v>22</v>
      </c>
      <c r="D129" s="224">
        <v>5881</v>
      </c>
      <c r="E129" s="225">
        <v>100</v>
      </c>
      <c r="F129" s="224">
        <v>2894.7857142857142</v>
      </c>
      <c r="G129" s="225">
        <v>48.214285714285715</v>
      </c>
      <c r="H129" s="224">
        <v>920.47058823529414</v>
      </c>
      <c r="I129" s="225">
        <v>35.294117647058826</v>
      </c>
      <c r="J129" s="224">
        <v>945.48750000000007</v>
      </c>
      <c r="K129" s="225">
        <v>23.75</v>
      </c>
      <c r="L129" s="224">
        <v>33.571428571428569</v>
      </c>
      <c r="M129" s="225">
        <v>14.285714285714285</v>
      </c>
      <c r="N129" s="224">
        <v>21.529411764705884</v>
      </c>
      <c r="O129" s="225">
        <v>17.647058823529413</v>
      </c>
      <c r="P129" s="224">
        <v>3</v>
      </c>
      <c r="Q129" s="225">
        <v>20</v>
      </c>
      <c r="R129" s="224"/>
      <c r="S129" s="225"/>
      <c r="T129" s="224"/>
      <c r="U129" s="225"/>
      <c r="V129" s="224">
        <v>10699.844642857142</v>
      </c>
      <c r="W129" s="225">
        <v>56.766113018500405</v>
      </c>
    </row>
    <row r="130" spans="1:23" ht="21.6" customHeight="1" x14ac:dyDescent="0.15">
      <c r="A130" s="25"/>
      <c r="B130" s="26"/>
      <c r="C130" s="20" t="s">
        <v>18</v>
      </c>
      <c r="D130" s="220">
        <v>5881</v>
      </c>
      <c r="E130" s="226">
        <v>100</v>
      </c>
      <c r="F130" s="220">
        <v>6004</v>
      </c>
      <c r="G130" s="226">
        <v>100</v>
      </c>
      <c r="H130" s="220">
        <v>2608</v>
      </c>
      <c r="I130" s="226">
        <v>100</v>
      </c>
      <c r="J130" s="220">
        <v>3981</v>
      </c>
      <c r="K130" s="226">
        <v>100</v>
      </c>
      <c r="L130" s="220">
        <v>235</v>
      </c>
      <c r="M130" s="226">
        <v>100</v>
      </c>
      <c r="N130" s="220">
        <v>122</v>
      </c>
      <c r="O130" s="226">
        <v>100</v>
      </c>
      <c r="P130" s="220">
        <v>15</v>
      </c>
      <c r="Q130" s="226">
        <v>100</v>
      </c>
      <c r="R130" s="220">
        <v>3</v>
      </c>
      <c r="S130" s="226">
        <v>100</v>
      </c>
      <c r="T130" s="220"/>
      <c r="U130" s="226"/>
      <c r="V130" s="220">
        <v>18849</v>
      </c>
      <c r="W130" s="226">
        <v>100</v>
      </c>
    </row>
    <row r="131" spans="1:23" ht="21.6" customHeight="1" x14ac:dyDescent="0.15">
      <c r="A131" s="25"/>
      <c r="B131" s="276" t="s">
        <v>47</v>
      </c>
      <c r="C131" s="14" t="s">
        <v>14</v>
      </c>
      <c r="D131" s="221">
        <v>237.75</v>
      </c>
      <c r="E131" s="222">
        <v>25</v>
      </c>
      <c r="F131" s="221">
        <v>767.625</v>
      </c>
      <c r="G131" s="222">
        <v>37.5</v>
      </c>
      <c r="H131" s="221">
        <v>354</v>
      </c>
      <c r="I131" s="222">
        <v>28.571428571428569</v>
      </c>
      <c r="J131" s="221">
        <v>862.79245283018872</v>
      </c>
      <c r="K131" s="222">
        <v>60.377358490566039</v>
      </c>
      <c r="L131" s="221">
        <v>103.3953488372093</v>
      </c>
      <c r="M131" s="222">
        <v>88.372093023255815</v>
      </c>
      <c r="N131" s="221">
        <v>29.25</v>
      </c>
      <c r="O131" s="222">
        <v>75</v>
      </c>
      <c r="P131" s="221">
        <v>12</v>
      </c>
      <c r="Q131" s="222">
        <v>100</v>
      </c>
      <c r="R131" s="221"/>
      <c r="S131" s="222"/>
      <c r="T131" s="221"/>
      <c r="U131" s="222"/>
      <c r="V131" s="221">
        <v>2366.8128016673982</v>
      </c>
      <c r="W131" s="222">
        <v>40.569297251755202</v>
      </c>
    </row>
    <row r="132" spans="1:23" ht="21.6" customHeight="1" x14ac:dyDescent="0.15">
      <c r="A132" s="25"/>
      <c r="B132" s="277"/>
      <c r="C132" s="15" t="s">
        <v>21</v>
      </c>
      <c r="D132" s="219"/>
      <c r="E132" s="223"/>
      <c r="F132" s="219"/>
      <c r="G132" s="223"/>
      <c r="H132" s="219">
        <v>70.8</v>
      </c>
      <c r="I132" s="223">
        <v>5.7142857142857144</v>
      </c>
      <c r="J132" s="219">
        <v>107.84905660377359</v>
      </c>
      <c r="K132" s="223">
        <v>7.5471698113207548</v>
      </c>
      <c r="L132" s="219">
        <v>2.7209302325581395</v>
      </c>
      <c r="M132" s="223">
        <v>2.3255813953488373</v>
      </c>
      <c r="N132" s="219">
        <v>6.5</v>
      </c>
      <c r="O132" s="223">
        <v>16.666666666666664</v>
      </c>
      <c r="P132" s="219"/>
      <c r="Q132" s="223"/>
      <c r="R132" s="219"/>
      <c r="S132" s="223"/>
      <c r="T132" s="219"/>
      <c r="U132" s="223"/>
      <c r="V132" s="219">
        <v>187.86998683633175</v>
      </c>
      <c r="W132" s="223">
        <v>3.2202603160152852</v>
      </c>
    </row>
    <row r="133" spans="1:23" ht="21.6" customHeight="1" x14ac:dyDescent="0.15">
      <c r="A133" s="25"/>
      <c r="B133" s="277"/>
      <c r="C133" s="15" t="s">
        <v>25</v>
      </c>
      <c r="D133" s="219"/>
      <c r="E133" s="223"/>
      <c r="F133" s="219">
        <v>341.16666666666669</v>
      </c>
      <c r="G133" s="223">
        <v>16.666666666666668</v>
      </c>
      <c r="H133" s="219">
        <v>141.6</v>
      </c>
      <c r="I133" s="223">
        <v>11.428571428571429</v>
      </c>
      <c r="J133" s="219">
        <v>107.84905660377359</v>
      </c>
      <c r="K133" s="223">
        <v>7.5471698113207548</v>
      </c>
      <c r="L133" s="219"/>
      <c r="M133" s="223"/>
      <c r="N133" s="219">
        <v>3.25</v>
      </c>
      <c r="O133" s="223">
        <v>8.3333333333333321</v>
      </c>
      <c r="P133" s="219"/>
      <c r="Q133" s="223"/>
      <c r="R133" s="219"/>
      <c r="S133" s="223"/>
      <c r="T133" s="219"/>
      <c r="U133" s="223"/>
      <c r="V133" s="219">
        <v>593.86572327044018</v>
      </c>
      <c r="W133" s="223">
        <v>10.179391896990747</v>
      </c>
    </row>
    <row r="134" spans="1:23" ht="21.6" customHeight="1" x14ac:dyDescent="0.15">
      <c r="A134" s="25"/>
      <c r="B134" s="24"/>
      <c r="C134" s="18" t="s">
        <v>22</v>
      </c>
      <c r="D134" s="227">
        <v>713.25</v>
      </c>
      <c r="E134" s="228">
        <v>75</v>
      </c>
      <c r="F134" s="224">
        <v>938.20833333333337</v>
      </c>
      <c r="G134" s="225">
        <v>45.833333333333336</v>
      </c>
      <c r="H134" s="224">
        <v>672.6</v>
      </c>
      <c r="I134" s="225">
        <v>54.285714285714292</v>
      </c>
      <c r="J134" s="224">
        <v>350.50943396226415</v>
      </c>
      <c r="K134" s="225">
        <v>24.528301886792452</v>
      </c>
      <c r="L134" s="224">
        <v>10.883720930232558</v>
      </c>
      <c r="M134" s="225">
        <v>9.3023255813953494</v>
      </c>
      <c r="N134" s="224"/>
      <c r="O134" s="225"/>
      <c r="P134" s="224"/>
      <c r="Q134" s="225"/>
      <c r="R134" s="224"/>
      <c r="S134" s="225"/>
      <c r="T134" s="224"/>
      <c r="U134" s="225"/>
      <c r="V134" s="224">
        <v>2685.45148822583</v>
      </c>
      <c r="W134" s="225">
        <v>46.031050535238769</v>
      </c>
    </row>
    <row r="135" spans="1:23" ht="21.6" customHeight="1" x14ac:dyDescent="0.15">
      <c r="A135" s="25"/>
      <c r="B135" s="26"/>
      <c r="C135" s="20" t="s">
        <v>18</v>
      </c>
      <c r="D135" s="229">
        <v>951</v>
      </c>
      <c r="E135" s="230">
        <v>100</v>
      </c>
      <c r="F135" s="220">
        <v>2047</v>
      </c>
      <c r="G135" s="226">
        <v>100</v>
      </c>
      <c r="H135" s="220">
        <v>1239</v>
      </c>
      <c r="I135" s="226">
        <v>100</v>
      </c>
      <c r="J135" s="220">
        <v>1429</v>
      </c>
      <c r="K135" s="226">
        <v>100</v>
      </c>
      <c r="L135" s="220">
        <v>117</v>
      </c>
      <c r="M135" s="226">
        <v>100</v>
      </c>
      <c r="N135" s="220">
        <v>39</v>
      </c>
      <c r="O135" s="226">
        <v>99.999999999999986</v>
      </c>
      <c r="P135" s="220">
        <v>12</v>
      </c>
      <c r="Q135" s="226">
        <v>100</v>
      </c>
      <c r="R135" s="220"/>
      <c r="S135" s="226"/>
      <c r="T135" s="220"/>
      <c r="U135" s="226"/>
      <c r="V135" s="220">
        <v>5834</v>
      </c>
      <c r="W135" s="226">
        <v>100</v>
      </c>
    </row>
    <row r="136" spans="1:23" ht="21.6" customHeight="1" x14ac:dyDescent="0.15">
      <c r="A136" s="25"/>
      <c r="B136" s="279" t="s">
        <v>48</v>
      </c>
      <c r="C136" s="14" t="s">
        <v>14</v>
      </c>
      <c r="D136" s="221">
        <v>524.5676100628931</v>
      </c>
      <c r="E136" s="222">
        <v>3.4622639433891695</v>
      </c>
      <c r="F136" s="221">
        <v>8256.4236384583164</v>
      </c>
      <c r="G136" s="222">
        <v>38.234804290350638</v>
      </c>
      <c r="H136" s="221">
        <v>4478.7439179888024</v>
      </c>
      <c r="I136" s="222">
        <v>37.808069542367065</v>
      </c>
      <c r="J136" s="221">
        <v>7936.4909210020414</v>
      </c>
      <c r="K136" s="222">
        <v>60.657986250397741</v>
      </c>
      <c r="L136" s="221">
        <v>694.67312882684871</v>
      </c>
      <c r="M136" s="222">
        <v>74.535743436357151</v>
      </c>
      <c r="N136" s="221">
        <v>337.14088362617775</v>
      </c>
      <c r="O136" s="222">
        <v>74.754076192057155</v>
      </c>
      <c r="P136" s="221">
        <v>57</v>
      </c>
      <c r="Q136" s="222">
        <v>86.36363636363636</v>
      </c>
      <c r="R136" s="221">
        <v>5</v>
      </c>
      <c r="S136" s="222">
        <v>100</v>
      </c>
      <c r="T136" s="221"/>
      <c r="U136" s="222"/>
      <c r="V136" s="221">
        <v>22290.040099965081</v>
      </c>
      <c r="W136" s="222">
        <v>35.308717229743984</v>
      </c>
    </row>
    <row r="137" spans="1:23" ht="21.6" customHeight="1" x14ac:dyDescent="0.15">
      <c r="A137" s="25"/>
      <c r="B137" s="280"/>
      <c r="C137" s="15" t="s">
        <v>15</v>
      </c>
      <c r="D137" s="219">
        <v>19.358490566037737</v>
      </c>
      <c r="E137" s="223">
        <v>0.12777038192883464</v>
      </c>
      <c r="F137" s="219">
        <v>1568.9429237653028</v>
      </c>
      <c r="G137" s="223">
        <v>7.2656428811952525</v>
      </c>
      <c r="H137" s="219">
        <v>452.19585438918648</v>
      </c>
      <c r="I137" s="223">
        <v>3.8172873070166</v>
      </c>
      <c r="J137" s="219">
        <v>987.4230523799497</v>
      </c>
      <c r="K137" s="223">
        <v>7.5467980157440353</v>
      </c>
      <c r="L137" s="219">
        <v>68.846890419911773</v>
      </c>
      <c r="M137" s="223">
        <v>7.3870054098617768</v>
      </c>
      <c r="N137" s="219">
        <v>42.753883371530435</v>
      </c>
      <c r="O137" s="223">
        <v>9.4797967564369028</v>
      </c>
      <c r="P137" s="219">
        <v>3</v>
      </c>
      <c r="Q137" s="223">
        <v>4.5454545454545459</v>
      </c>
      <c r="R137" s="219"/>
      <c r="S137" s="223"/>
      <c r="T137" s="219"/>
      <c r="U137" s="223"/>
      <c r="V137" s="219">
        <v>3142.5210948919189</v>
      </c>
      <c r="W137" s="223">
        <v>4.9779358058767276</v>
      </c>
    </row>
    <row r="138" spans="1:23" ht="21.6" customHeight="1" x14ac:dyDescent="0.15">
      <c r="A138" s="25"/>
      <c r="B138" s="280"/>
      <c r="C138" s="15" t="s">
        <v>16</v>
      </c>
      <c r="D138" s="219">
        <v>646.33333333333337</v>
      </c>
      <c r="E138" s="223">
        <v>4.2659450421314329</v>
      </c>
      <c r="F138" s="219">
        <v>2189.0286485244146</v>
      </c>
      <c r="G138" s="223">
        <v>10.137207782367392</v>
      </c>
      <c r="H138" s="219">
        <v>1895.2240442158413</v>
      </c>
      <c r="I138" s="223">
        <v>15.998852306397445</v>
      </c>
      <c r="J138" s="219">
        <v>986.01431806013466</v>
      </c>
      <c r="K138" s="223">
        <v>7.5360311682981864</v>
      </c>
      <c r="L138" s="219">
        <v>35.388197376394096</v>
      </c>
      <c r="M138" s="223">
        <v>3.7970168858791946</v>
      </c>
      <c r="N138" s="219">
        <v>17.426470588235293</v>
      </c>
      <c r="O138" s="223">
        <v>3.8639624364158074</v>
      </c>
      <c r="P138" s="219"/>
      <c r="Q138" s="223"/>
      <c r="R138" s="219"/>
      <c r="S138" s="223"/>
      <c r="T138" s="219"/>
      <c r="U138" s="223"/>
      <c r="V138" s="219">
        <v>5769.4150120983531</v>
      </c>
      <c r="W138" s="223">
        <v>9.1390882353567342</v>
      </c>
    </row>
    <row r="139" spans="1:23" ht="21.6" customHeight="1" x14ac:dyDescent="0.15">
      <c r="A139" s="25"/>
      <c r="B139" s="24"/>
      <c r="C139" s="18" t="s">
        <v>22</v>
      </c>
      <c r="D139" s="224">
        <v>13960.740566037735</v>
      </c>
      <c r="E139" s="225">
        <v>92.144020632550564</v>
      </c>
      <c r="F139" s="224">
        <v>9579.6047892519673</v>
      </c>
      <c r="G139" s="225">
        <v>44.362345046086723</v>
      </c>
      <c r="H139" s="224">
        <v>5019.8361834061689</v>
      </c>
      <c r="I139" s="225">
        <v>42.375790844218884</v>
      </c>
      <c r="J139" s="224">
        <v>3174.0717085578735</v>
      </c>
      <c r="K139" s="225">
        <v>24.259184565560023</v>
      </c>
      <c r="L139" s="224">
        <v>133.09178337684548</v>
      </c>
      <c r="M139" s="225">
        <v>14.280234267901873</v>
      </c>
      <c r="N139" s="224">
        <v>53.678762414056536</v>
      </c>
      <c r="O139" s="225">
        <v>11.902164615090141</v>
      </c>
      <c r="P139" s="224">
        <v>6</v>
      </c>
      <c r="Q139" s="225">
        <v>9.0909090909090917</v>
      </c>
      <c r="R139" s="224"/>
      <c r="S139" s="225"/>
      <c r="T139" s="224"/>
      <c r="U139" s="225"/>
      <c r="V139" s="224">
        <v>31927.023793044649</v>
      </c>
      <c r="W139" s="225">
        <v>50.57425872902256</v>
      </c>
    </row>
    <row r="140" spans="1:23" ht="21.6" customHeight="1" x14ac:dyDescent="0.15">
      <c r="A140" s="25"/>
      <c r="B140" s="26"/>
      <c r="C140" s="20" t="s">
        <v>18</v>
      </c>
      <c r="D140" s="220">
        <v>15151</v>
      </c>
      <c r="E140" s="226">
        <v>100</v>
      </c>
      <c r="F140" s="220">
        <v>21594</v>
      </c>
      <c r="G140" s="226">
        <v>100</v>
      </c>
      <c r="H140" s="220">
        <v>11846</v>
      </c>
      <c r="I140" s="226">
        <v>100</v>
      </c>
      <c r="J140" s="220">
        <v>13084</v>
      </c>
      <c r="K140" s="226">
        <v>99.999999999999972</v>
      </c>
      <c r="L140" s="220">
        <v>932.00000000000011</v>
      </c>
      <c r="M140" s="226">
        <v>99.999999999999986</v>
      </c>
      <c r="N140" s="220">
        <v>451</v>
      </c>
      <c r="O140" s="226">
        <v>100</v>
      </c>
      <c r="P140" s="220">
        <v>66</v>
      </c>
      <c r="Q140" s="226">
        <v>100</v>
      </c>
      <c r="R140" s="220">
        <v>5</v>
      </c>
      <c r="S140" s="226">
        <v>100</v>
      </c>
      <c r="T140" s="220"/>
      <c r="U140" s="226"/>
      <c r="V140" s="220">
        <v>63129</v>
      </c>
      <c r="W140" s="226">
        <v>100</v>
      </c>
    </row>
    <row r="141" spans="1:23" ht="21.6" customHeight="1" x14ac:dyDescent="0.15">
      <c r="A141" s="17"/>
      <c r="B141" s="27" t="s">
        <v>18</v>
      </c>
      <c r="C141" s="14" t="s">
        <v>14</v>
      </c>
      <c r="D141" s="221">
        <v>1795.21568698597</v>
      </c>
      <c r="E141" s="222">
        <v>8.292372335839854</v>
      </c>
      <c r="F141" s="221">
        <v>13528.380095691093</v>
      </c>
      <c r="G141" s="222">
        <v>37.580921428110152</v>
      </c>
      <c r="H141" s="221">
        <v>7862.5335459964535</v>
      </c>
      <c r="I141" s="222">
        <v>39.316599389921258</v>
      </c>
      <c r="J141" s="221">
        <v>13277.79364453072</v>
      </c>
      <c r="K141" s="222">
        <v>62.066066678496334</v>
      </c>
      <c r="L141" s="221">
        <v>1232.6107828007816</v>
      </c>
      <c r="M141" s="222">
        <v>71.914281376941759</v>
      </c>
      <c r="N141" s="221">
        <v>612.80539975521003</v>
      </c>
      <c r="O141" s="222">
        <v>78.16395405040943</v>
      </c>
      <c r="P141" s="221">
        <v>105.22222222222223</v>
      </c>
      <c r="Q141" s="222">
        <v>87.68518518518519</v>
      </c>
      <c r="R141" s="221">
        <v>12</v>
      </c>
      <c r="S141" s="222">
        <v>100</v>
      </c>
      <c r="T141" s="221">
        <v>4</v>
      </c>
      <c r="U141" s="222">
        <v>100</v>
      </c>
      <c r="V141" s="221">
        <v>38430.561377982449</v>
      </c>
      <c r="W141" s="222">
        <v>37.798569299298187</v>
      </c>
    </row>
    <row r="142" spans="1:23" ht="21.6" customHeight="1" x14ac:dyDescent="0.15">
      <c r="A142" s="17"/>
      <c r="B142" s="23"/>
      <c r="C142" s="15" t="s">
        <v>21</v>
      </c>
      <c r="D142" s="219">
        <v>157.79118287373007</v>
      </c>
      <c r="E142" s="223">
        <v>0.72886130016966166</v>
      </c>
      <c r="F142" s="219">
        <v>2965.8975039608745</v>
      </c>
      <c r="G142" s="223">
        <v>8.2390619033303913</v>
      </c>
      <c r="H142" s="219">
        <v>1591.2127173711658</v>
      </c>
      <c r="I142" s="223">
        <v>7.9568592727831069</v>
      </c>
      <c r="J142" s="219">
        <v>1566.9050910759806</v>
      </c>
      <c r="K142" s="223">
        <v>7.3243822328611259</v>
      </c>
      <c r="L142" s="219">
        <v>141.19122469029256</v>
      </c>
      <c r="M142" s="223">
        <v>8.2375276948828802</v>
      </c>
      <c r="N142" s="219">
        <v>53.885334984433662</v>
      </c>
      <c r="O142" s="223">
        <v>6.873129462300211</v>
      </c>
      <c r="P142" s="219">
        <v>8.7777777777777786</v>
      </c>
      <c r="Q142" s="223">
        <v>7.3148148148148158</v>
      </c>
      <c r="R142" s="219"/>
      <c r="S142" s="223"/>
      <c r="T142" s="219"/>
      <c r="U142" s="223"/>
      <c r="V142" s="219">
        <v>6485.6608327342556</v>
      </c>
      <c r="W142" s="223">
        <v>6.379003887731387</v>
      </c>
    </row>
    <row r="143" spans="1:23" ht="21.6" customHeight="1" x14ac:dyDescent="0.15">
      <c r="A143" s="17"/>
      <c r="B143" s="23"/>
      <c r="C143" s="15" t="s">
        <v>16</v>
      </c>
      <c r="D143" s="219">
        <v>1415.6737179487181</v>
      </c>
      <c r="E143" s="223">
        <v>6.539210670001931</v>
      </c>
      <c r="F143" s="219">
        <v>3771.1200388807147</v>
      </c>
      <c r="G143" s="223">
        <v>10.475915436637354</v>
      </c>
      <c r="H143" s="219">
        <v>2507.2879725355838</v>
      </c>
      <c r="I143" s="223">
        <v>12.537693632041123</v>
      </c>
      <c r="J143" s="219">
        <v>1336.3722950104893</v>
      </c>
      <c r="K143" s="223">
        <v>6.2467736877038726</v>
      </c>
      <c r="L143" s="219">
        <v>93.371601414216741</v>
      </c>
      <c r="M143" s="223">
        <v>5.4475846799426346</v>
      </c>
      <c r="N143" s="219">
        <v>26.38292220113852</v>
      </c>
      <c r="O143" s="223">
        <v>3.3651686481044023</v>
      </c>
      <c r="P143" s="219"/>
      <c r="Q143" s="223"/>
      <c r="R143" s="219"/>
      <c r="S143" s="223"/>
      <c r="T143" s="219"/>
      <c r="U143" s="223"/>
      <c r="V143" s="219">
        <v>9150.2085479908619</v>
      </c>
      <c r="W143" s="223">
        <v>8.9997330120297239</v>
      </c>
    </row>
    <row r="144" spans="1:23" ht="21.6" customHeight="1" x14ac:dyDescent="0.15">
      <c r="A144" s="17"/>
      <c r="B144" s="24"/>
      <c r="C144" s="18" t="s">
        <v>17</v>
      </c>
      <c r="D144" s="224">
        <v>18280.31941219158</v>
      </c>
      <c r="E144" s="225">
        <v>84.439555693988538</v>
      </c>
      <c r="F144" s="224">
        <v>15732.602361467321</v>
      </c>
      <c r="G144" s="225">
        <v>43.70410123192211</v>
      </c>
      <c r="H144" s="224">
        <v>8036.9657640967962</v>
      </c>
      <c r="I144" s="225">
        <v>40.188847705254503</v>
      </c>
      <c r="J144" s="224">
        <v>5211.9289693828086</v>
      </c>
      <c r="K144" s="225">
        <v>24.362777400938665</v>
      </c>
      <c r="L144" s="224">
        <v>246.82639109470901</v>
      </c>
      <c r="M144" s="225">
        <v>14.400606248232734</v>
      </c>
      <c r="N144" s="224">
        <v>90.926343059217828</v>
      </c>
      <c r="O144" s="225">
        <v>11.597747839185946</v>
      </c>
      <c r="P144" s="224">
        <v>6</v>
      </c>
      <c r="Q144" s="225">
        <v>5</v>
      </c>
      <c r="R144" s="224"/>
      <c r="S144" s="225"/>
      <c r="T144" s="224"/>
      <c r="U144" s="225"/>
      <c r="V144" s="224">
        <v>47605.569241292433</v>
      </c>
      <c r="W144" s="225">
        <v>46.822693800940705</v>
      </c>
    </row>
    <row r="145" spans="1:23" ht="21.6" customHeight="1" x14ac:dyDescent="0.15">
      <c r="A145" s="26"/>
      <c r="B145" s="28"/>
      <c r="C145" s="20" t="s">
        <v>18</v>
      </c>
      <c r="D145" s="220">
        <v>21649</v>
      </c>
      <c r="E145" s="226">
        <v>99.999999999999986</v>
      </c>
      <c r="F145" s="220">
        <v>35998</v>
      </c>
      <c r="G145" s="226">
        <v>100</v>
      </c>
      <c r="H145" s="220">
        <v>19998</v>
      </c>
      <c r="I145" s="226">
        <v>99.999999999999986</v>
      </c>
      <c r="J145" s="220">
        <v>21393</v>
      </c>
      <c r="K145" s="226">
        <v>100</v>
      </c>
      <c r="L145" s="220">
        <v>1713.9999999999998</v>
      </c>
      <c r="M145" s="226">
        <v>100.00000000000001</v>
      </c>
      <c r="N145" s="220">
        <v>784.00000000000011</v>
      </c>
      <c r="O145" s="226">
        <v>99.999999999999986</v>
      </c>
      <c r="P145" s="220">
        <v>120</v>
      </c>
      <c r="Q145" s="226">
        <v>100</v>
      </c>
      <c r="R145" s="220">
        <v>12</v>
      </c>
      <c r="S145" s="226">
        <v>100</v>
      </c>
      <c r="T145" s="220">
        <v>4</v>
      </c>
      <c r="U145" s="226">
        <v>100</v>
      </c>
      <c r="V145" s="220">
        <v>101672</v>
      </c>
      <c r="W145" s="226">
        <v>100</v>
      </c>
    </row>
    <row r="146" spans="1:23" s="6" customFormat="1" ht="21.6" customHeight="1" x14ac:dyDescent="0.15">
      <c r="A146" s="271" t="s">
        <v>49</v>
      </c>
      <c r="B146" s="272" t="s">
        <v>50</v>
      </c>
      <c r="C146" s="14" t="s">
        <v>14</v>
      </c>
      <c r="D146" s="218">
        <v>808.19047619047615</v>
      </c>
      <c r="E146" s="231">
        <v>19.047619047619047</v>
      </c>
      <c r="F146" s="218">
        <v>4652.12</v>
      </c>
      <c r="G146" s="231">
        <v>44</v>
      </c>
      <c r="H146" s="218">
        <v>3339.1372549019607</v>
      </c>
      <c r="I146" s="231">
        <v>54.901960784313722</v>
      </c>
      <c r="J146" s="218">
        <v>5532.5</v>
      </c>
      <c r="K146" s="231">
        <v>62.5</v>
      </c>
      <c r="L146" s="218">
        <v>826.74157303370782</v>
      </c>
      <c r="M146" s="231">
        <v>73.033707865168537</v>
      </c>
      <c r="N146" s="218">
        <v>325.90277777777783</v>
      </c>
      <c r="O146" s="231">
        <v>90.277777777777786</v>
      </c>
      <c r="P146" s="218">
        <v>55</v>
      </c>
      <c r="Q146" s="231">
        <v>91.666666666666657</v>
      </c>
      <c r="R146" s="218">
        <v>11</v>
      </c>
      <c r="S146" s="231">
        <v>100</v>
      </c>
      <c r="T146" s="218">
        <v>15</v>
      </c>
      <c r="U146" s="231">
        <v>100</v>
      </c>
      <c r="V146" s="218">
        <v>15565.592081903922</v>
      </c>
      <c r="W146" s="231">
        <v>49.684292769970071</v>
      </c>
    </row>
    <row r="147" spans="1:23" s="6" customFormat="1" ht="21.6" customHeight="1" x14ac:dyDescent="0.15">
      <c r="A147" s="271"/>
      <c r="B147" s="272"/>
      <c r="C147" s="15" t="s">
        <v>15</v>
      </c>
      <c r="D147" s="219">
        <v>202.04761904761904</v>
      </c>
      <c r="E147" s="223">
        <v>4.7619047619047619</v>
      </c>
      <c r="F147" s="219">
        <v>1480.22</v>
      </c>
      <c r="G147" s="223">
        <v>14.000000000000002</v>
      </c>
      <c r="H147" s="219">
        <v>357.76470588235293</v>
      </c>
      <c r="I147" s="223">
        <v>5.8823529411764701</v>
      </c>
      <c r="J147" s="219">
        <v>461.04166666666663</v>
      </c>
      <c r="K147" s="223">
        <v>5.208333333333333</v>
      </c>
      <c r="L147" s="219">
        <v>114.47191011235955</v>
      </c>
      <c r="M147" s="223">
        <v>10.112359550561797</v>
      </c>
      <c r="N147" s="219"/>
      <c r="O147" s="223"/>
      <c r="P147" s="219">
        <v>2.5</v>
      </c>
      <c r="Q147" s="223">
        <v>4.1666666666666661</v>
      </c>
      <c r="R147" s="219"/>
      <c r="S147" s="223"/>
      <c r="T147" s="219"/>
      <c r="U147" s="223"/>
      <c r="V147" s="219">
        <v>2618.0459017089984</v>
      </c>
      <c r="W147" s="223">
        <v>8.3566213467043262</v>
      </c>
    </row>
    <row r="148" spans="1:23" s="6" customFormat="1" ht="21.6" customHeight="1" x14ac:dyDescent="0.15">
      <c r="A148" s="271"/>
      <c r="B148" s="273"/>
      <c r="C148" s="15" t="s">
        <v>51</v>
      </c>
      <c r="D148" s="219">
        <v>202.04761904761904</v>
      </c>
      <c r="E148" s="223">
        <v>4.7619047619047619</v>
      </c>
      <c r="F148" s="219">
        <v>422.92</v>
      </c>
      <c r="G148" s="223">
        <v>4</v>
      </c>
      <c r="H148" s="219">
        <v>596.27450980392155</v>
      </c>
      <c r="I148" s="223">
        <v>9.8039215686274517</v>
      </c>
      <c r="J148" s="219">
        <v>553.25</v>
      </c>
      <c r="K148" s="223">
        <v>6.25</v>
      </c>
      <c r="L148" s="219">
        <v>12.719101123595506</v>
      </c>
      <c r="M148" s="223">
        <v>1.1235955056179776</v>
      </c>
      <c r="N148" s="219">
        <v>5.0138888888888893</v>
      </c>
      <c r="O148" s="223">
        <v>1.3888888888888888</v>
      </c>
      <c r="P148" s="219">
        <v>2.5</v>
      </c>
      <c r="Q148" s="223">
        <v>4.1666666666666661</v>
      </c>
      <c r="R148" s="219"/>
      <c r="S148" s="223"/>
      <c r="T148" s="219"/>
      <c r="U148" s="223"/>
      <c r="V148" s="219">
        <v>1794.725118864025</v>
      </c>
      <c r="W148" s="223">
        <v>5.7286383825338341</v>
      </c>
    </row>
    <row r="149" spans="1:23" s="6" customFormat="1" ht="21.6" customHeight="1" x14ac:dyDescent="0.15">
      <c r="A149" s="16"/>
      <c r="B149" s="17"/>
      <c r="C149" s="18" t="s">
        <v>52</v>
      </c>
      <c r="D149" s="224">
        <v>3030.7142857142853</v>
      </c>
      <c r="E149" s="225">
        <v>71.428571428571416</v>
      </c>
      <c r="F149" s="224">
        <v>4017.7400000000002</v>
      </c>
      <c r="G149" s="225">
        <v>38</v>
      </c>
      <c r="H149" s="224">
        <v>1788.8235294117646</v>
      </c>
      <c r="I149" s="225">
        <v>29.411764705882355</v>
      </c>
      <c r="J149" s="224">
        <v>2305.208333333333</v>
      </c>
      <c r="K149" s="225">
        <v>26.041666666666664</v>
      </c>
      <c r="L149" s="224">
        <v>178.06741573033707</v>
      </c>
      <c r="M149" s="225">
        <v>15.730337078651685</v>
      </c>
      <c r="N149" s="224">
        <v>30.083333333333336</v>
      </c>
      <c r="O149" s="225">
        <v>8.3333333333333321</v>
      </c>
      <c r="P149" s="224"/>
      <c r="Q149" s="225"/>
      <c r="R149" s="224"/>
      <c r="S149" s="225"/>
      <c r="T149" s="224"/>
      <c r="U149" s="225"/>
      <c r="V149" s="224">
        <v>11350.636897523053</v>
      </c>
      <c r="W149" s="225">
        <v>36.230447500791769</v>
      </c>
    </row>
    <row r="150" spans="1:23" s="6" customFormat="1" ht="21.6" customHeight="1" x14ac:dyDescent="0.15">
      <c r="A150" s="17"/>
      <c r="B150" s="17"/>
      <c r="C150" s="20" t="s">
        <v>18</v>
      </c>
      <c r="D150" s="220">
        <v>4243</v>
      </c>
      <c r="E150" s="226">
        <v>99.999999999999986</v>
      </c>
      <c r="F150" s="220">
        <v>10573</v>
      </c>
      <c r="G150" s="226">
        <v>100</v>
      </c>
      <c r="H150" s="220">
        <v>6082</v>
      </c>
      <c r="I150" s="226">
        <v>100</v>
      </c>
      <c r="J150" s="220">
        <v>8852</v>
      </c>
      <c r="K150" s="226">
        <v>100</v>
      </c>
      <c r="L150" s="220">
        <v>1132</v>
      </c>
      <c r="M150" s="226">
        <v>99.999999999999986</v>
      </c>
      <c r="N150" s="220">
        <v>361.00000000000006</v>
      </c>
      <c r="O150" s="226">
        <v>100</v>
      </c>
      <c r="P150" s="220">
        <v>60</v>
      </c>
      <c r="Q150" s="226">
        <v>100</v>
      </c>
      <c r="R150" s="220">
        <v>11</v>
      </c>
      <c r="S150" s="226">
        <v>100</v>
      </c>
      <c r="T150" s="220">
        <v>15</v>
      </c>
      <c r="U150" s="226">
        <v>100</v>
      </c>
      <c r="V150" s="220">
        <v>31329</v>
      </c>
      <c r="W150" s="226">
        <v>100</v>
      </c>
    </row>
    <row r="151" spans="1:23" s="6" customFormat="1" ht="21.6" customHeight="1" x14ac:dyDescent="0.15">
      <c r="A151" s="17"/>
      <c r="B151" s="276" t="s">
        <v>53</v>
      </c>
      <c r="C151" s="14" t="s">
        <v>14</v>
      </c>
      <c r="D151" s="221">
        <v>1661.6666666666665</v>
      </c>
      <c r="E151" s="222">
        <v>41.666666666666671</v>
      </c>
      <c r="F151" s="221">
        <v>2501.4098360655735</v>
      </c>
      <c r="G151" s="222">
        <v>34.42622950819672</v>
      </c>
      <c r="H151" s="221">
        <v>1681.967213114754</v>
      </c>
      <c r="I151" s="222">
        <v>39.344262295081968</v>
      </c>
      <c r="J151" s="221">
        <v>3263.4188034188032</v>
      </c>
      <c r="K151" s="222">
        <v>58.119658119658112</v>
      </c>
      <c r="L151" s="221">
        <v>462.37837837837833</v>
      </c>
      <c r="M151" s="222">
        <v>75.675675675675663</v>
      </c>
      <c r="N151" s="221">
        <v>202.73529411764707</v>
      </c>
      <c r="O151" s="222">
        <v>89.705882352941174</v>
      </c>
      <c r="P151" s="221">
        <v>41.304347826086953</v>
      </c>
      <c r="Q151" s="222">
        <v>82.608695652173907</v>
      </c>
      <c r="R151" s="221">
        <v>5</v>
      </c>
      <c r="S151" s="222">
        <v>100</v>
      </c>
      <c r="T151" s="221">
        <v>17</v>
      </c>
      <c r="U151" s="222">
        <v>100</v>
      </c>
      <c r="V151" s="221">
        <v>9836.8805395879081</v>
      </c>
      <c r="W151" s="222">
        <v>44.605634333595916</v>
      </c>
    </row>
    <row r="152" spans="1:23" s="6" customFormat="1" ht="21.6" customHeight="1" x14ac:dyDescent="0.15">
      <c r="A152" s="22"/>
      <c r="B152" s="277"/>
      <c r="C152" s="15" t="s">
        <v>54</v>
      </c>
      <c r="D152" s="219"/>
      <c r="E152" s="223"/>
      <c r="F152" s="219">
        <v>952.91803278688519</v>
      </c>
      <c r="G152" s="223">
        <v>13.114754098360656</v>
      </c>
      <c r="H152" s="219">
        <v>420.49180327868851</v>
      </c>
      <c r="I152" s="223">
        <v>9.8360655737704921</v>
      </c>
      <c r="J152" s="219">
        <v>527.90598290598291</v>
      </c>
      <c r="K152" s="223">
        <v>9.4017094017094021</v>
      </c>
      <c r="L152" s="219">
        <v>33.027027027027025</v>
      </c>
      <c r="M152" s="223">
        <v>5.4054054054054053</v>
      </c>
      <c r="N152" s="219">
        <v>9.9705882352941178</v>
      </c>
      <c r="O152" s="223">
        <v>4.4117647058823524</v>
      </c>
      <c r="P152" s="219"/>
      <c r="Q152" s="223"/>
      <c r="R152" s="219"/>
      <c r="S152" s="223"/>
      <c r="T152" s="219"/>
      <c r="U152" s="223"/>
      <c r="V152" s="219">
        <v>1944.3134342338778</v>
      </c>
      <c r="W152" s="223">
        <v>8.8165484706564996</v>
      </c>
    </row>
    <row r="153" spans="1:23" s="6" customFormat="1" ht="21.6" customHeight="1" x14ac:dyDescent="0.15">
      <c r="A153" s="22"/>
      <c r="B153" s="23"/>
      <c r="C153" s="15" t="s">
        <v>16</v>
      </c>
      <c r="D153" s="219"/>
      <c r="E153" s="223"/>
      <c r="F153" s="219">
        <v>833.80327868852453</v>
      </c>
      <c r="G153" s="223">
        <v>11.475409836065573</v>
      </c>
      <c r="H153" s="219">
        <v>350.40983606557376</v>
      </c>
      <c r="I153" s="223">
        <v>8.1967213114754092</v>
      </c>
      <c r="J153" s="219">
        <v>287.9487179487179</v>
      </c>
      <c r="K153" s="223">
        <v>5.1282051282051277</v>
      </c>
      <c r="L153" s="219">
        <v>49.540540540540533</v>
      </c>
      <c r="M153" s="223">
        <v>8.108108108108107</v>
      </c>
      <c r="N153" s="219">
        <v>6.6470588235294121</v>
      </c>
      <c r="O153" s="223">
        <v>2.9411764705882351</v>
      </c>
      <c r="P153" s="219"/>
      <c r="Q153" s="223"/>
      <c r="R153" s="219"/>
      <c r="S153" s="223"/>
      <c r="T153" s="219"/>
      <c r="U153" s="223"/>
      <c r="V153" s="219">
        <v>1528.3494320668865</v>
      </c>
      <c r="W153" s="223">
        <v>6.9303470369876496</v>
      </c>
    </row>
    <row r="154" spans="1:23" s="6" customFormat="1" ht="21.6" customHeight="1" x14ac:dyDescent="0.15">
      <c r="A154" s="16"/>
      <c r="B154" s="24"/>
      <c r="C154" s="18" t="s">
        <v>52</v>
      </c>
      <c r="D154" s="224">
        <v>2326.333333333333</v>
      </c>
      <c r="E154" s="225">
        <v>58.333333333333336</v>
      </c>
      <c r="F154" s="224">
        <v>2977.8688524590161</v>
      </c>
      <c r="G154" s="225">
        <v>40.983606557377051</v>
      </c>
      <c r="H154" s="224">
        <v>1822.1311475409834</v>
      </c>
      <c r="I154" s="225">
        <v>42.622950819672127</v>
      </c>
      <c r="J154" s="224">
        <v>1535.7264957264956</v>
      </c>
      <c r="K154" s="225">
        <v>27.350427350427349</v>
      </c>
      <c r="L154" s="224">
        <v>66.054054054054049</v>
      </c>
      <c r="M154" s="225">
        <v>10.810810810810811</v>
      </c>
      <c r="N154" s="224">
        <v>6.6470588235294121</v>
      </c>
      <c r="O154" s="225">
        <v>2.9411764705882351</v>
      </c>
      <c r="P154" s="224">
        <v>8.695652173913043</v>
      </c>
      <c r="Q154" s="225">
        <v>17.391304347826086</v>
      </c>
      <c r="R154" s="224"/>
      <c r="S154" s="225"/>
      <c r="T154" s="224"/>
      <c r="U154" s="225"/>
      <c r="V154" s="224">
        <v>8743.4565941113251</v>
      </c>
      <c r="W154" s="225">
        <v>39.647470158759916</v>
      </c>
    </row>
    <row r="155" spans="1:23" s="6" customFormat="1" ht="21.6" customHeight="1" x14ac:dyDescent="0.15">
      <c r="A155" s="25"/>
      <c r="B155" s="28"/>
      <c r="C155" s="20" t="s">
        <v>18</v>
      </c>
      <c r="D155" s="220">
        <v>3987.9999999999995</v>
      </c>
      <c r="E155" s="226">
        <v>100</v>
      </c>
      <c r="F155" s="220">
        <v>7265.9999999999991</v>
      </c>
      <c r="G155" s="226">
        <v>100</v>
      </c>
      <c r="H155" s="220">
        <v>4275</v>
      </c>
      <c r="I155" s="226">
        <v>100</v>
      </c>
      <c r="J155" s="220">
        <v>5615</v>
      </c>
      <c r="K155" s="226">
        <v>99.999999999999986</v>
      </c>
      <c r="L155" s="220">
        <v>611</v>
      </c>
      <c r="M155" s="226">
        <v>99.999999999999986</v>
      </c>
      <c r="N155" s="220">
        <v>226.00000000000003</v>
      </c>
      <c r="O155" s="226">
        <v>99.999999999999986</v>
      </c>
      <c r="P155" s="220">
        <v>50</v>
      </c>
      <c r="Q155" s="226">
        <v>100</v>
      </c>
      <c r="R155" s="220">
        <v>5</v>
      </c>
      <c r="S155" s="226">
        <v>100</v>
      </c>
      <c r="T155" s="220">
        <v>17</v>
      </c>
      <c r="U155" s="226">
        <v>100</v>
      </c>
      <c r="V155" s="220">
        <v>22053</v>
      </c>
      <c r="W155" s="226">
        <v>99.999999999999972</v>
      </c>
    </row>
    <row r="156" spans="1:23" ht="21.6" customHeight="1" x14ac:dyDescent="0.15">
      <c r="A156" s="25"/>
      <c r="B156" s="276" t="s">
        <v>55</v>
      </c>
      <c r="C156" s="14" t="s">
        <v>14</v>
      </c>
      <c r="D156" s="221">
        <v>14</v>
      </c>
      <c r="E156" s="222">
        <v>14.285714285714285</v>
      </c>
      <c r="F156" s="221">
        <v>461.66666666666663</v>
      </c>
      <c r="G156" s="222">
        <v>27.777777777777775</v>
      </c>
      <c r="H156" s="221">
        <v>378</v>
      </c>
      <c r="I156" s="222">
        <v>33.333333333333329</v>
      </c>
      <c r="J156" s="221">
        <v>1629.3333333333335</v>
      </c>
      <c r="K156" s="222">
        <v>66.666666666666671</v>
      </c>
      <c r="L156" s="221">
        <v>173.26829268292684</v>
      </c>
      <c r="M156" s="222">
        <v>78.048780487804876</v>
      </c>
      <c r="N156" s="221">
        <v>116.40625</v>
      </c>
      <c r="O156" s="222">
        <v>78.125</v>
      </c>
      <c r="P156" s="221">
        <v>35</v>
      </c>
      <c r="Q156" s="222">
        <v>100</v>
      </c>
      <c r="R156" s="221">
        <v>11</v>
      </c>
      <c r="S156" s="222">
        <v>100</v>
      </c>
      <c r="T156" s="221">
        <v>8</v>
      </c>
      <c r="U156" s="222">
        <v>100</v>
      </c>
      <c r="V156" s="221">
        <v>2826.674542682927</v>
      </c>
      <c r="W156" s="222">
        <v>49.048664630972183</v>
      </c>
    </row>
    <row r="157" spans="1:23" ht="21.6" customHeight="1" x14ac:dyDescent="0.15">
      <c r="A157" s="25"/>
      <c r="B157" s="277"/>
      <c r="C157" s="15" t="s">
        <v>54</v>
      </c>
      <c r="D157" s="219">
        <v>14</v>
      </c>
      <c r="E157" s="223">
        <v>14.285714285714285</v>
      </c>
      <c r="F157" s="219">
        <v>277</v>
      </c>
      <c r="G157" s="223">
        <v>16.666666666666664</v>
      </c>
      <c r="H157" s="219">
        <v>168</v>
      </c>
      <c r="I157" s="223">
        <v>14.814814814814813</v>
      </c>
      <c r="J157" s="219">
        <v>285.13333333333333</v>
      </c>
      <c r="K157" s="223">
        <v>11.666666666666666</v>
      </c>
      <c r="L157" s="219">
        <v>5.4146341463414638</v>
      </c>
      <c r="M157" s="223">
        <v>2.4390243902439024</v>
      </c>
      <c r="N157" s="219">
        <v>9.3125</v>
      </c>
      <c r="O157" s="223">
        <v>6.25</v>
      </c>
      <c r="P157" s="219"/>
      <c r="Q157" s="223"/>
      <c r="R157" s="219"/>
      <c r="S157" s="223"/>
      <c r="T157" s="219"/>
      <c r="U157" s="223"/>
      <c r="V157" s="219">
        <v>758.86046747967475</v>
      </c>
      <c r="W157" s="223">
        <v>13.167802663190608</v>
      </c>
    </row>
    <row r="158" spans="1:23" ht="21.6" customHeight="1" x14ac:dyDescent="0.15">
      <c r="A158" s="25"/>
      <c r="B158" s="23"/>
      <c r="C158" s="15" t="s">
        <v>51</v>
      </c>
      <c r="D158" s="219"/>
      <c r="E158" s="223"/>
      <c r="F158" s="219">
        <v>461.66666666666663</v>
      </c>
      <c r="G158" s="223">
        <v>27.777777777777775</v>
      </c>
      <c r="H158" s="219">
        <v>126</v>
      </c>
      <c r="I158" s="223">
        <v>11.111111111111111</v>
      </c>
      <c r="J158" s="219">
        <v>40.733333333333334</v>
      </c>
      <c r="K158" s="223">
        <v>1.6666666666666667</v>
      </c>
      <c r="L158" s="219">
        <v>16.243902439024392</v>
      </c>
      <c r="M158" s="223">
        <v>7.3170731707317085</v>
      </c>
      <c r="N158" s="219">
        <v>9.3125</v>
      </c>
      <c r="O158" s="223">
        <v>6.25</v>
      </c>
      <c r="P158" s="219"/>
      <c r="Q158" s="223"/>
      <c r="R158" s="219"/>
      <c r="S158" s="223"/>
      <c r="T158" s="219"/>
      <c r="U158" s="223"/>
      <c r="V158" s="219">
        <v>653.95640243902437</v>
      </c>
      <c r="W158" s="223">
        <v>11.347499608520291</v>
      </c>
    </row>
    <row r="159" spans="1:23" ht="21.6" customHeight="1" x14ac:dyDescent="0.15">
      <c r="A159" s="25"/>
      <c r="B159" s="24"/>
      <c r="C159" s="18" t="s">
        <v>17</v>
      </c>
      <c r="D159" s="224">
        <v>70</v>
      </c>
      <c r="E159" s="225">
        <v>71.428571428571431</v>
      </c>
      <c r="F159" s="224">
        <v>461.66666666666663</v>
      </c>
      <c r="G159" s="225">
        <v>27.777777777777775</v>
      </c>
      <c r="H159" s="224">
        <v>462</v>
      </c>
      <c r="I159" s="225">
        <v>40.74074074074074</v>
      </c>
      <c r="J159" s="224">
        <v>488.8</v>
      </c>
      <c r="K159" s="225">
        <v>20</v>
      </c>
      <c r="L159" s="224">
        <v>27.073170731707318</v>
      </c>
      <c r="M159" s="225">
        <v>12.195121951219514</v>
      </c>
      <c r="N159" s="224">
        <v>13.96875</v>
      </c>
      <c r="O159" s="225">
        <v>9.375</v>
      </c>
      <c r="P159" s="224"/>
      <c r="Q159" s="225"/>
      <c r="R159" s="224"/>
      <c r="S159" s="225"/>
      <c r="T159" s="224"/>
      <c r="U159" s="225"/>
      <c r="V159" s="224">
        <v>1523.5085873983739</v>
      </c>
      <c r="W159" s="225">
        <v>26.436033097316919</v>
      </c>
    </row>
    <row r="160" spans="1:23" ht="21.6" customHeight="1" x14ac:dyDescent="0.15">
      <c r="A160" s="25"/>
      <c r="B160" s="26"/>
      <c r="C160" s="20" t="s">
        <v>18</v>
      </c>
      <c r="D160" s="220">
        <v>98</v>
      </c>
      <c r="E160" s="226">
        <v>100</v>
      </c>
      <c r="F160" s="220">
        <v>1662</v>
      </c>
      <c r="G160" s="226">
        <v>99.999999999999986</v>
      </c>
      <c r="H160" s="220">
        <v>1134</v>
      </c>
      <c r="I160" s="226">
        <v>100</v>
      </c>
      <c r="J160" s="220">
        <v>2444</v>
      </c>
      <c r="K160" s="226">
        <v>100.00000000000001</v>
      </c>
      <c r="L160" s="220">
        <v>222</v>
      </c>
      <c r="M160" s="226">
        <v>100</v>
      </c>
      <c r="N160" s="220">
        <v>149</v>
      </c>
      <c r="O160" s="226">
        <v>100</v>
      </c>
      <c r="P160" s="220">
        <v>35</v>
      </c>
      <c r="Q160" s="226">
        <v>100</v>
      </c>
      <c r="R160" s="220">
        <v>11</v>
      </c>
      <c r="S160" s="226">
        <v>100</v>
      </c>
      <c r="T160" s="220">
        <v>8</v>
      </c>
      <c r="U160" s="226">
        <v>100</v>
      </c>
      <c r="V160" s="220">
        <v>5763</v>
      </c>
      <c r="W160" s="226">
        <v>100</v>
      </c>
    </row>
    <row r="161" spans="1:23" ht="21.6" customHeight="1" x14ac:dyDescent="0.15">
      <c r="A161" s="25"/>
      <c r="B161" s="276" t="s">
        <v>56</v>
      </c>
      <c r="C161" s="14" t="s">
        <v>14</v>
      </c>
      <c r="D161" s="221">
        <v>44.333333333333336</v>
      </c>
      <c r="E161" s="222">
        <v>11.111111111111111</v>
      </c>
      <c r="F161" s="221">
        <v>338</v>
      </c>
      <c r="G161" s="222">
        <v>28.571428571428569</v>
      </c>
      <c r="H161" s="221">
        <v>69.333333333333329</v>
      </c>
      <c r="I161" s="222">
        <v>16.666666666666664</v>
      </c>
      <c r="J161" s="221">
        <v>295.33333333333337</v>
      </c>
      <c r="K161" s="222">
        <v>66.666666666666657</v>
      </c>
      <c r="L161" s="221">
        <v>28.333333333333336</v>
      </c>
      <c r="M161" s="222">
        <v>83.333333333333343</v>
      </c>
      <c r="N161" s="221">
        <v>14</v>
      </c>
      <c r="O161" s="222">
        <v>100</v>
      </c>
      <c r="P161" s="221"/>
      <c r="Q161" s="222"/>
      <c r="R161" s="221"/>
      <c r="S161" s="222"/>
      <c r="T161" s="221"/>
      <c r="U161" s="222"/>
      <c r="V161" s="221">
        <v>789.33333333333337</v>
      </c>
      <c r="W161" s="222">
        <v>31.712869961162447</v>
      </c>
    </row>
    <row r="162" spans="1:23" ht="21.6" customHeight="1" x14ac:dyDescent="0.15">
      <c r="A162" s="25"/>
      <c r="B162" s="277"/>
      <c r="C162" s="15" t="s">
        <v>15</v>
      </c>
      <c r="D162" s="219"/>
      <c r="E162" s="223"/>
      <c r="F162" s="219">
        <v>169</v>
      </c>
      <c r="G162" s="223">
        <v>14.285714285714285</v>
      </c>
      <c r="H162" s="219">
        <v>138.66666666666666</v>
      </c>
      <c r="I162" s="223">
        <v>33.333333333333329</v>
      </c>
      <c r="J162" s="219">
        <v>32.814814814814817</v>
      </c>
      <c r="K162" s="223">
        <v>7.4074074074074057</v>
      </c>
      <c r="L162" s="219"/>
      <c r="M162" s="223"/>
      <c r="N162" s="219"/>
      <c r="O162" s="223"/>
      <c r="P162" s="219"/>
      <c r="Q162" s="223"/>
      <c r="R162" s="219"/>
      <c r="S162" s="223"/>
      <c r="T162" s="219"/>
      <c r="U162" s="223"/>
      <c r="V162" s="219">
        <v>340.48148148148147</v>
      </c>
      <c r="W162" s="223">
        <v>13.679448834129429</v>
      </c>
    </row>
    <row r="163" spans="1:23" ht="21.6" customHeight="1" x14ac:dyDescent="0.15">
      <c r="A163" s="25"/>
      <c r="B163" s="23"/>
      <c r="C163" s="15" t="s">
        <v>16</v>
      </c>
      <c r="D163" s="219">
        <v>44.333333333333336</v>
      </c>
      <c r="E163" s="223">
        <v>11.111111111111111</v>
      </c>
      <c r="F163" s="219">
        <v>253.5</v>
      </c>
      <c r="G163" s="223">
        <v>21.428571428571427</v>
      </c>
      <c r="H163" s="219"/>
      <c r="I163" s="223"/>
      <c r="J163" s="219">
        <v>32.814814814814817</v>
      </c>
      <c r="K163" s="223">
        <v>7.4074074074074057</v>
      </c>
      <c r="L163" s="219"/>
      <c r="M163" s="223"/>
      <c r="N163" s="219"/>
      <c r="O163" s="223"/>
      <c r="P163" s="219"/>
      <c r="Q163" s="223"/>
      <c r="R163" s="219"/>
      <c r="S163" s="223"/>
      <c r="T163" s="219"/>
      <c r="U163" s="223"/>
      <c r="V163" s="219">
        <v>330.64814814814815</v>
      </c>
      <c r="W163" s="223">
        <v>13.284377185542311</v>
      </c>
    </row>
    <row r="164" spans="1:23" ht="21.6" customHeight="1" x14ac:dyDescent="0.15">
      <c r="A164" s="25"/>
      <c r="B164" s="24"/>
      <c r="C164" s="18" t="s">
        <v>17</v>
      </c>
      <c r="D164" s="227">
        <v>310.33333333333337</v>
      </c>
      <c r="E164" s="228">
        <v>77.777777777777786</v>
      </c>
      <c r="F164" s="224">
        <v>422.5</v>
      </c>
      <c r="G164" s="225">
        <v>35.714285714285715</v>
      </c>
      <c r="H164" s="224">
        <v>208</v>
      </c>
      <c r="I164" s="225">
        <v>50</v>
      </c>
      <c r="J164" s="224">
        <v>82.037037037037038</v>
      </c>
      <c r="K164" s="225">
        <v>18.518518518518515</v>
      </c>
      <c r="L164" s="224">
        <v>5.666666666666667</v>
      </c>
      <c r="M164" s="225">
        <v>16.666666666666668</v>
      </c>
      <c r="N164" s="224"/>
      <c r="O164" s="225"/>
      <c r="P164" s="224"/>
      <c r="Q164" s="225"/>
      <c r="R164" s="224"/>
      <c r="S164" s="225"/>
      <c r="T164" s="224"/>
      <c r="U164" s="225"/>
      <c r="V164" s="224">
        <v>1028.5370370370372</v>
      </c>
      <c r="W164" s="225">
        <v>41.323304019165818</v>
      </c>
    </row>
    <row r="165" spans="1:23" ht="21.6" customHeight="1" x14ac:dyDescent="0.15">
      <c r="A165" s="25"/>
      <c r="B165" s="26"/>
      <c r="C165" s="20" t="s">
        <v>18</v>
      </c>
      <c r="D165" s="229">
        <v>399.00000000000006</v>
      </c>
      <c r="E165" s="230">
        <v>100</v>
      </c>
      <c r="F165" s="220">
        <v>1183</v>
      </c>
      <c r="G165" s="226">
        <v>100</v>
      </c>
      <c r="H165" s="220">
        <v>416</v>
      </c>
      <c r="I165" s="226">
        <v>100</v>
      </c>
      <c r="J165" s="220">
        <v>443.00000000000011</v>
      </c>
      <c r="K165" s="226">
        <v>99.999999999999986</v>
      </c>
      <c r="L165" s="220">
        <v>34</v>
      </c>
      <c r="M165" s="226">
        <v>100.00000000000001</v>
      </c>
      <c r="N165" s="220">
        <v>14</v>
      </c>
      <c r="O165" s="226">
        <v>100</v>
      </c>
      <c r="P165" s="220"/>
      <c r="Q165" s="226"/>
      <c r="R165" s="220"/>
      <c r="S165" s="226"/>
      <c r="T165" s="220"/>
      <c r="U165" s="226"/>
      <c r="V165" s="220">
        <v>2489</v>
      </c>
      <c r="W165" s="226">
        <v>100</v>
      </c>
    </row>
    <row r="166" spans="1:23" ht="21.6" customHeight="1" x14ac:dyDescent="0.15">
      <c r="A166" s="25"/>
      <c r="B166" s="276" t="s">
        <v>57</v>
      </c>
      <c r="C166" s="14" t="s">
        <v>14</v>
      </c>
      <c r="D166" s="221">
        <v>74.222222222222229</v>
      </c>
      <c r="E166" s="222">
        <v>44.44444444444445</v>
      </c>
      <c r="F166" s="221">
        <v>584.75675675675666</v>
      </c>
      <c r="G166" s="222">
        <v>32.432432432432428</v>
      </c>
      <c r="H166" s="221">
        <v>376.61538461538458</v>
      </c>
      <c r="I166" s="222">
        <v>46.153846153846153</v>
      </c>
      <c r="J166" s="221">
        <v>1065</v>
      </c>
      <c r="K166" s="222">
        <v>60</v>
      </c>
      <c r="L166" s="221">
        <v>108.95238095238095</v>
      </c>
      <c r="M166" s="222">
        <v>76.190476190476204</v>
      </c>
      <c r="N166" s="221">
        <v>80.432432432432435</v>
      </c>
      <c r="O166" s="222">
        <v>86.486486486486484</v>
      </c>
      <c r="P166" s="221">
        <v>16</v>
      </c>
      <c r="Q166" s="222">
        <v>100</v>
      </c>
      <c r="R166" s="221">
        <v>2</v>
      </c>
      <c r="S166" s="222">
        <v>100</v>
      </c>
      <c r="T166" s="221">
        <v>3</v>
      </c>
      <c r="U166" s="222">
        <v>100</v>
      </c>
      <c r="V166" s="221">
        <v>2310.9791769791764</v>
      </c>
      <c r="W166" s="222">
        <v>47.965528787446594</v>
      </c>
    </row>
    <row r="167" spans="1:23" ht="21.6" customHeight="1" x14ac:dyDescent="0.15">
      <c r="A167" s="25"/>
      <c r="B167" s="277"/>
      <c r="C167" s="15" t="s">
        <v>21</v>
      </c>
      <c r="D167" s="219"/>
      <c r="E167" s="223"/>
      <c r="F167" s="219">
        <v>243.64864864864865</v>
      </c>
      <c r="G167" s="223">
        <v>13.513513513513514</v>
      </c>
      <c r="H167" s="219">
        <v>62.769230769230766</v>
      </c>
      <c r="I167" s="223">
        <v>7.6923076923076916</v>
      </c>
      <c r="J167" s="219">
        <v>161.36363636363637</v>
      </c>
      <c r="K167" s="223">
        <v>9.0909090909090917</v>
      </c>
      <c r="L167" s="219">
        <v>10.214285714285714</v>
      </c>
      <c r="M167" s="223">
        <v>7.1428571428571441</v>
      </c>
      <c r="N167" s="219">
        <v>5.0270270270270272</v>
      </c>
      <c r="O167" s="223">
        <v>5.4054054054054053</v>
      </c>
      <c r="P167" s="219"/>
      <c r="Q167" s="223"/>
      <c r="R167" s="219"/>
      <c r="S167" s="223"/>
      <c r="T167" s="219"/>
      <c r="U167" s="223"/>
      <c r="V167" s="219">
        <v>483.02282852282855</v>
      </c>
      <c r="W167" s="223">
        <v>10.025380417659374</v>
      </c>
    </row>
    <row r="168" spans="1:23" ht="21.6" customHeight="1" x14ac:dyDescent="0.15">
      <c r="A168" s="25"/>
      <c r="B168" s="23"/>
      <c r="C168" s="15" t="s">
        <v>16</v>
      </c>
      <c r="D168" s="219"/>
      <c r="E168" s="223"/>
      <c r="F168" s="219">
        <v>194.91891891891891</v>
      </c>
      <c r="G168" s="223">
        <v>10.810810810810811</v>
      </c>
      <c r="H168" s="219">
        <v>125.53846153846153</v>
      </c>
      <c r="I168" s="223">
        <v>15.384615384615383</v>
      </c>
      <c r="J168" s="219">
        <v>96.818181818181813</v>
      </c>
      <c r="K168" s="223">
        <v>5.4545454545454541</v>
      </c>
      <c r="L168" s="219">
        <v>3.4047619047619047</v>
      </c>
      <c r="M168" s="223">
        <v>2.3809523809523814</v>
      </c>
      <c r="N168" s="219"/>
      <c r="O168" s="223"/>
      <c r="P168" s="219"/>
      <c r="Q168" s="223"/>
      <c r="R168" s="219"/>
      <c r="S168" s="223"/>
      <c r="T168" s="219"/>
      <c r="U168" s="223"/>
      <c r="V168" s="219">
        <v>420.68032418032419</v>
      </c>
      <c r="W168" s="223">
        <v>8.7314305558390259</v>
      </c>
    </row>
    <row r="169" spans="1:23" ht="21.6" customHeight="1" x14ac:dyDescent="0.15">
      <c r="A169" s="25"/>
      <c r="B169" s="24"/>
      <c r="C169" s="18" t="s">
        <v>17</v>
      </c>
      <c r="D169" s="224">
        <v>92.777777777777786</v>
      </c>
      <c r="E169" s="225">
        <v>55.555555555555557</v>
      </c>
      <c r="F169" s="224">
        <v>779.67567567567562</v>
      </c>
      <c r="G169" s="225">
        <v>43.243243243243242</v>
      </c>
      <c r="H169" s="224">
        <v>251.07692307692307</v>
      </c>
      <c r="I169" s="225">
        <v>30.769230769230766</v>
      </c>
      <c r="J169" s="224">
        <v>451.81818181818181</v>
      </c>
      <c r="K169" s="225">
        <v>25.454545454545453</v>
      </c>
      <c r="L169" s="224">
        <v>20.428571428571427</v>
      </c>
      <c r="M169" s="225">
        <v>14.285714285714288</v>
      </c>
      <c r="N169" s="224">
        <v>7.5405405405405403</v>
      </c>
      <c r="O169" s="225">
        <v>8.1081081081081088</v>
      </c>
      <c r="P169" s="224"/>
      <c r="Q169" s="225"/>
      <c r="R169" s="224"/>
      <c r="S169" s="225"/>
      <c r="T169" s="224"/>
      <c r="U169" s="225"/>
      <c r="V169" s="224">
        <v>1603.3176703176703</v>
      </c>
      <c r="W169" s="225">
        <v>33.27766023905501</v>
      </c>
    </row>
    <row r="170" spans="1:23" ht="21.6" customHeight="1" x14ac:dyDescent="0.15">
      <c r="A170" s="25"/>
      <c r="B170" s="26"/>
      <c r="C170" s="20" t="s">
        <v>18</v>
      </c>
      <c r="D170" s="220">
        <v>167</v>
      </c>
      <c r="E170" s="226">
        <v>100</v>
      </c>
      <c r="F170" s="220">
        <v>1802.9999999999998</v>
      </c>
      <c r="G170" s="226">
        <v>100</v>
      </c>
      <c r="H170" s="220">
        <v>816</v>
      </c>
      <c r="I170" s="226">
        <v>100</v>
      </c>
      <c r="J170" s="220">
        <v>1775</v>
      </c>
      <c r="K170" s="226">
        <v>100</v>
      </c>
      <c r="L170" s="220">
        <v>142.99999999999997</v>
      </c>
      <c r="M170" s="226">
        <v>100.00000000000001</v>
      </c>
      <c r="N170" s="220">
        <v>93</v>
      </c>
      <c r="O170" s="226">
        <v>100</v>
      </c>
      <c r="P170" s="220">
        <v>16</v>
      </c>
      <c r="Q170" s="226">
        <v>100</v>
      </c>
      <c r="R170" s="220">
        <v>2</v>
      </c>
      <c r="S170" s="226">
        <v>100</v>
      </c>
      <c r="T170" s="220">
        <v>3</v>
      </c>
      <c r="U170" s="226">
        <v>100</v>
      </c>
      <c r="V170" s="220">
        <v>4817.9999999999991</v>
      </c>
      <c r="W170" s="226">
        <v>100</v>
      </c>
    </row>
    <row r="171" spans="1:23" ht="21.6" customHeight="1" x14ac:dyDescent="0.15">
      <c r="A171" s="16"/>
      <c r="B171" s="276" t="s">
        <v>58</v>
      </c>
      <c r="C171" s="14" t="s">
        <v>14</v>
      </c>
      <c r="D171" s="221">
        <v>1.7142857142857142</v>
      </c>
      <c r="E171" s="222">
        <v>7.1428571428571423</v>
      </c>
      <c r="F171" s="221">
        <v>35.400000000000006</v>
      </c>
      <c r="G171" s="222">
        <v>30.000000000000004</v>
      </c>
      <c r="H171" s="221">
        <v>22.08</v>
      </c>
      <c r="I171" s="222">
        <v>31.999999999999996</v>
      </c>
      <c r="J171" s="221">
        <v>77.804878048780495</v>
      </c>
      <c r="K171" s="222">
        <v>53.658536585365859</v>
      </c>
      <c r="L171" s="221">
        <v>10.8</v>
      </c>
      <c r="M171" s="222">
        <v>60.000000000000007</v>
      </c>
      <c r="N171" s="221">
        <v>7</v>
      </c>
      <c r="O171" s="222">
        <v>100</v>
      </c>
      <c r="P171" s="221"/>
      <c r="Q171" s="222"/>
      <c r="R171" s="221"/>
      <c r="S171" s="222"/>
      <c r="T171" s="221"/>
      <c r="U171" s="222"/>
      <c r="V171" s="221">
        <v>154.79916376306622</v>
      </c>
      <c r="W171" s="222">
        <v>40.629701775082999</v>
      </c>
    </row>
    <row r="172" spans="1:23" ht="21.6" customHeight="1" x14ac:dyDescent="0.15">
      <c r="A172" s="16"/>
      <c r="B172" s="277"/>
      <c r="C172" s="15" t="s">
        <v>54</v>
      </c>
      <c r="D172" s="219"/>
      <c r="E172" s="223"/>
      <c r="F172" s="219">
        <v>5.9</v>
      </c>
      <c r="G172" s="223">
        <v>5</v>
      </c>
      <c r="H172" s="219">
        <v>16.559999999999999</v>
      </c>
      <c r="I172" s="223">
        <v>24</v>
      </c>
      <c r="J172" s="219">
        <v>10.609756097560975</v>
      </c>
      <c r="K172" s="223">
        <v>7.3170731707317067</v>
      </c>
      <c r="L172" s="219"/>
      <c r="M172" s="223"/>
      <c r="N172" s="219"/>
      <c r="O172" s="223"/>
      <c r="P172" s="219"/>
      <c r="Q172" s="223"/>
      <c r="R172" s="219"/>
      <c r="S172" s="223"/>
      <c r="T172" s="219"/>
      <c r="U172" s="223"/>
      <c r="V172" s="219">
        <v>33.069756097560976</v>
      </c>
      <c r="W172" s="223">
        <v>8.6797260098585234</v>
      </c>
    </row>
    <row r="173" spans="1:23" ht="21.6" customHeight="1" x14ac:dyDescent="0.15">
      <c r="A173" s="16"/>
      <c r="B173" s="23"/>
      <c r="C173" s="15" t="s">
        <v>51</v>
      </c>
      <c r="D173" s="219"/>
      <c r="E173" s="223"/>
      <c r="F173" s="219">
        <v>17.700000000000003</v>
      </c>
      <c r="G173" s="223">
        <v>15.000000000000002</v>
      </c>
      <c r="H173" s="219">
        <v>5.52</v>
      </c>
      <c r="I173" s="223">
        <v>7.9999999999999991</v>
      </c>
      <c r="J173" s="219">
        <v>3.5365853658536586</v>
      </c>
      <c r="K173" s="223">
        <v>2.4390243902439024</v>
      </c>
      <c r="L173" s="219"/>
      <c r="M173" s="223"/>
      <c r="N173" s="219"/>
      <c r="O173" s="223"/>
      <c r="P173" s="219"/>
      <c r="Q173" s="223"/>
      <c r="R173" s="219"/>
      <c r="S173" s="223"/>
      <c r="T173" s="219"/>
      <c r="U173" s="223"/>
      <c r="V173" s="219">
        <v>26.75658536585366</v>
      </c>
      <c r="W173" s="223">
        <v>7.0227258178093592</v>
      </c>
    </row>
    <row r="174" spans="1:23" ht="21.6" customHeight="1" x14ac:dyDescent="0.15">
      <c r="A174" s="25"/>
      <c r="B174" s="24"/>
      <c r="C174" s="18" t="s">
        <v>22</v>
      </c>
      <c r="D174" s="224">
        <v>22.285714285714285</v>
      </c>
      <c r="E174" s="225">
        <v>92.857142857142847</v>
      </c>
      <c r="F174" s="224">
        <v>59</v>
      </c>
      <c r="G174" s="225">
        <v>50</v>
      </c>
      <c r="H174" s="224">
        <v>24.839999999999996</v>
      </c>
      <c r="I174" s="225">
        <v>35.999999999999993</v>
      </c>
      <c r="J174" s="224">
        <v>53.048780487804876</v>
      </c>
      <c r="K174" s="225">
        <v>36.585365853658537</v>
      </c>
      <c r="L174" s="224">
        <v>7.2</v>
      </c>
      <c r="M174" s="225">
        <v>40</v>
      </c>
      <c r="N174" s="224"/>
      <c r="O174" s="225"/>
      <c r="P174" s="224"/>
      <c r="Q174" s="225"/>
      <c r="R174" s="224"/>
      <c r="S174" s="225"/>
      <c r="T174" s="224"/>
      <c r="U174" s="225"/>
      <c r="V174" s="224">
        <v>166.37449477351913</v>
      </c>
      <c r="W174" s="225">
        <v>43.667846397249114</v>
      </c>
    </row>
    <row r="175" spans="1:23" ht="21.6" customHeight="1" x14ac:dyDescent="0.15">
      <c r="A175" s="29"/>
      <c r="B175" s="26"/>
      <c r="C175" s="20" t="s">
        <v>18</v>
      </c>
      <c r="D175" s="220">
        <v>24</v>
      </c>
      <c r="E175" s="226">
        <v>99.999999999999986</v>
      </c>
      <c r="F175" s="220">
        <v>118</v>
      </c>
      <c r="G175" s="226">
        <v>100</v>
      </c>
      <c r="H175" s="220">
        <v>69</v>
      </c>
      <c r="I175" s="226">
        <v>100</v>
      </c>
      <c r="J175" s="220">
        <v>145</v>
      </c>
      <c r="K175" s="226">
        <v>100</v>
      </c>
      <c r="L175" s="220">
        <v>18</v>
      </c>
      <c r="M175" s="226">
        <v>100</v>
      </c>
      <c r="N175" s="220">
        <v>7</v>
      </c>
      <c r="O175" s="226">
        <v>100</v>
      </c>
      <c r="P175" s="220"/>
      <c r="Q175" s="226"/>
      <c r="R175" s="220"/>
      <c r="S175" s="226"/>
      <c r="T175" s="220"/>
      <c r="U175" s="226"/>
      <c r="V175" s="220">
        <v>381</v>
      </c>
      <c r="W175" s="226">
        <v>100</v>
      </c>
    </row>
    <row r="176" spans="1:23" ht="21.6" customHeight="1" x14ac:dyDescent="0.15">
      <c r="A176" s="278" t="s">
        <v>49</v>
      </c>
      <c r="B176" s="276" t="s">
        <v>59</v>
      </c>
      <c r="C176" s="14" t="s">
        <v>14</v>
      </c>
      <c r="D176" s="221"/>
      <c r="E176" s="222"/>
      <c r="F176" s="221">
        <v>198.66666666666666</v>
      </c>
      <c r="G176" s="222">
        <v>66.666666666666657</v>
      </c>
      <c r="H176" s="221"/>
      <c r="I176" s="222"/>
      <c r="J176" s="221">
        <v>210</v>
      </c>
      <c r="K176" s="222">
        <v>66.666666666666657</v>
      </c>
      <c r="L176" s="221">
        <v>13</v>
      </c>
      <c r="M176" s="222">
        <v>50</v>
      </c>
      <c r="N176" s="221">
        <v>8</v>
      </c>
      <c r="O176" s="222">
        <v>66.666666666666657</v>
      </c>
      <c r="P176" s="221">
        <v>1</v>
      </c>
      <c r="Q176" s="222">
        <v>100</v>
      </c>
      <c r="R176" s="221"/>
      <c r="S176" s="222"/>
      <c r="T176" s="221"/>
      <c r="U176" s="222"/>
      <c r="V176" s="221">
        <v>430.66666666666663</v>
      </c>
      <c r="W176" s="222">
        <v>49.501915708812255</v>
      </c>
    </row>
    <row r="177" spans="1:23" ht="21.6" customHeight="1" x14ac:dyDescent="0.15">
      <c r="A177" s="271"/>
      <c r="B177" s="277"/>
      <c r="C177" s="15" t="s">
        <v>15</v>
      </c>
      <c r="D177" s="219"/>
      <c r="E177" s="223"/>
      <c r="F177" s="219"/>
      <c r="G177" s="223"/>
      <c r="H177" s="219"/>
      <c r="I177" s="223"/>
      <c r="J177" s="219">
        <v>35</v>
      </c>
      <c r="K177" s="223">
        <v>11.111111111111111</v>
      </c>
      <c r="L177" s="219"/>
      <c r="M177" s="223"/>
      <c r="N177" s="219"/>
      <c r="O177" s="223"/>
      <c r="P177" s="219"/>
      <c r="Q177" s="223"/>
      <c r="R177" s="219"/>
      <c r="S177" s="223"/>
      <c r="T177" s="219"/>
      <c r="U177" s="223"/>
      <c r="V177" s="219">
        <v>35</v>
      </c>
      <c r="W177" s="223">
        <v>4.0229885057471266</v>
      </c>
    </row>
    <row r="178" spans="1:23" ht="21.6" customHeight="1" x14ac:dyDescent="0.15">
      <c r="A178" s="271"/>
      <c r="B178" s="23"/>
      <c r="C178" s="15" t="s">
        <v>51</v>
      </c>
      <c r="D178" s="219"/>
      <c r="E178" s="223"/>
      <c r="F178" s="219"/>
      <c r="G178" s="223"/>
      <c r="H178" s="219"/>
      <c r="I178" s="223"/>
      <c r="J178" s="219"/>
      <c r="K178" s="223"/>
      <c r="L178" s="219"/>
      <c r="M178" s="223"/>
      <c r="N178" s="219"/>
      <c r="O178" s="223"/>
      <c r="P178" s="219"/>
      <c r="Q178" s="223"/>
      <c r="R178" s="219"/>
      <c r="S178" s="223"/>
      <c r="T178" s="219"/>
      <c r="U178" s="223"/>
      <c r="V178" s="219"/>
      <c r="W178" s="223"/>
    </row>
    <row r="179" spans="1:23" ht="21.6" customHeight="1" x14ac:dyDescent="0.15">
      <c r="A179" s="25"/>
      <c r="B179" s="24"/>
      <c r="C179" s="18" t="s">
        <v>52</v>
      </c>
      <c r="D179" s="224">
        <v>105</v>
      </c>
      <c r="E179" s="225">
        <v>100</v>
      </c>
      <c r="F179" s="224">
        <v>99.333333333333329</v>
      </c>
      <c r="G179" s="225">
        <v>33.333333333333329</v>
      </c>
      <c r="H179" s="224">
        <v>113</v>
      </c>
      <c r="I179" s="225">
        <v>100</v>
      </c>
      <c r="J179" s="224">
        <v>70</v>
      </c>
      <c r="K179" s="225">
        <v>22.222222222222221</v>
      </c>
      <c r="L179" s="224">
        <v>13</v>
      </c>
      <c r="M179" s="225">
        <v>50</v>
      </c>
      <c r="N179" s="224">
        <v>4</v>
      </c>
      <c r="O179" s="225">
        <v>33.333333333333329</v>
      </c>
      <c r="P179" s="224"/>
      <c r="Q179" s="225"/>
      <c r="R179" s="224"/>
      <c r="S179" s="225"/>
      <c r="T179" s="224"/>
      <c r="U179" s="225"/>
      <c r="V179" s="224">
        <v>404.33333333333331</v>
      </c>
      <c r="W179" s="225">
        <v>46.475095785440615</v>
      </c>
    </row>
    <row r="180" spans="1:23" ht="21.6" customHeight="1" x14ac:dyDescent="0.15">
      <c r="A180" s="25"/>
      <c r="B180" s="26"/>
      <c r="C180" s="20" t="s">
        <v>18</v>
      </c>
      <c r="D180" s="220">
        <v>105</v>
      </c>
      <c r="E180" s="226">
        <v>100</v>
      </c>
      <c r="F180" s="220">
        <v>298</v>
      </c>
      <c r="G180" s="226">
        <v>99.999999999999986</v>
      </c>
      <c r="H180" s="220">
        <v>113</v>
      </c>
      <c r="I180" s="226">
        <v>100</v>
      </c>
      <c r="J180" s="220">
        <v>315</v>
      </c>
      <c r="K180" s="226">
        <v>100</v>
      </c>
      <c r="L180" s="220">
        <v>26</v>
      </c>
      <c r="M180" s="226">
        <v>100</v>
      </c>
      <c r="N180" s="220">
        <v>12</v>
      </c>
      <c r="O180" s="226">
        <v>99.999999999999986</v>
      </c>
      <c r="P180" s="220">
        <v>1</v>
      </c>
      <c r="Q180" s="226">
        <v>100</v>
      </c>
      <c r="R180" s="220"/>
      <c r="S180" s="226"/>
      <c r="T180" s="220"/>
      <c r="U180" s="226"/>
      <c r="V180" s="220">
        <v>870</v>
      </c>
      <c r="W180" s="226">
        <v>100</v>
      </c>
    </row>
    <row r="181" spans="1:23" ht="21.6" customHeight="1" x14ac:dyDescent="0.15">
      <c r="A181" s="17"/>
      <c r="B181" s="27" t="s">
        <v>18</v>
      </c>
      <c r="C181" s="14" t="s">
        <v>14</v>
      </c>
      <c r="D181" s="221">
        <v>2604.1269841269841</v>
      </c>
      <c r="E181" s="222">
        <v>28.857790160981651</v>
      </c>
      <c r="F181" s="221">
        <v>8772.0199261556627</v>
      </c>
      <c r="G181" s="222">
        <v>38.300746304657309</v>
      </c>
      <c r="H181" s="221">
        <v>5867.1331859654319</v>
      </c>
      <c r="I181" s="222">
        <v>45.464030886985149</v>
      </c>
      <c r="J181" s="221">
        <v>12073.390348134251</v>
      </c>
      <c r="K181" s="222">
        <v>61.633520588770487</v>
      </c>
      <c r="L181" s="221">
        <v>1623.4739583807273</v>
      </c>
      <c r="M181" s="222">
        <v>74.266878242485234</v>
      </c>
      <c r="N181" s="221">
        <v>754.47675432785729</v>
      </c>
      <c r="O181" s="222">
        <v>87.526305606479966</v>
      </c>
      <c r="P181" s="221">
        <v>148.30434782608694</v>
      </c>
      <c r="Q181" s="222">
        <v>91.54589371980677</v>
      </c>
      <c r="R181" s="221">
        <v>29</v>
      </c>
      <c r="S181" s="222">
        <v>100</v>
      </c>
      <c r="T181" s="221">
        <v>43</v>
      </c>
      <c r="U181" s="222">
        <v>100</v>
      </c>
      <c r="V181" s="221">
        <v>31914.925504917006</v>
      </c>
      <c r="W181" s="222">
        <v>47.13960312676987</v>
      </c>
    </row>
    <row r="182" spans="1:23" ht="21.6" customHeight="1" x14ac:dyDescent="0.15">
      <c r="A182" s="17"/>
      <c r="B182" s="23"/>
      <c r="C182" s="15" t="s">
        <v>54</v>
      </c>
      <c r="D182" s="219">
        <v>216.04761904761904</v>
      </c>
      <c r="E182" s="223">
        <v>2.394144714623438</v>
      </c>
      <c r="F182" s="219">
        <v>3128.686681435534</v>
      </c>
      <c r="G182" s="223">
        <v>13.660597657230641</v>
      </c>
      <c r="H182" s="219">
        <v>1164.2524065969387</v>
      </c>
      <c r="I182" s="223">
        <v>9.0217156652223096</v>
      </c>
      <c r="J182" s="219">
        <v>1513.8691901819948</v>
      </c>
      <c r="K182" s="223">
        <v>7.7281596313338845</v>
      </c>
      <c r="L182" s="219">
        <v>163.12785700001376</v>
      </c>
      <c r="M182" s="223">
        <v>7.4623905306502172</v>
      </c>
      <c r="N182" s="219">
        <v>24.310115262321144</v>
      </c>
      <c r="O182" s="223">
        <v>2.8201989863481605</v>
      </c>
      <c r="P182" s="219">
        <v>2.5</v>
      </c>
      <c r="Q182" s="223">
        <v>1.5432098765432101</v>
      </c>
      <c r="R182" s="219"/>
      <c r="S182" s="223"/>
      <c r="T182" s="219"/>
      <c r="U182" s="223"/>
      <c r="V182" s="219">
        <v>6212.793869524422</v>
      </c>
      <c r="W182" s="223">
        <v>9.1765414671793302</v>
      </c>
    </row>
    <row r="183" spans="1:23" ht="21.6" customHeight="1" x14ac:dyDescent="0.15">
      <c r="A183" s="17"/>
      <c r="B183" s="23"/>
      <c r="C183" s="15" t="s">
        <v>51</v>
      </c>
      <c r="D183" s="219">
        <v>246.38095238095238</v>
      </c>
      <c r="E183" s="223">
        <v>2.7302853765619721</v>
      </c>
      <c r="F183" s="219">
        <v>2184.5088642741098</v>
      </c>
      <c r="G183" s="223">
        <v>9.5380904871593675</v>
      </c>
      <c r="H183" s="219">
        <v>1203.7428074079567</v>
      </c>
      <c r="I183" s="223">
        <v>9.3277241953348078</v>
      </c>
      <c r="J183" s="219">
        <v>1015.1016332809015</v>
      </c>
      <c r="K183" s="223">
        <v>5.1819982300316587</v>
      </c>
      <c r="L183" s="219">
        <v>81.908306007922334</v>
      </c>
      <c r="M183" s="223">
        <v>3.7469490397036753</v>
      </c>
      <c r="N183" s="219">
        <v>20.973447712418302</v>
      </c>
      <c r="O183" s="223">
        <v>2.4331145838072277</v>
      </c>
      <c r="P183" s="219">
        <v>2.5</v>
      </c>
      <c r="Q183" s="223">
        <v>1.5432098765432101</v>
      </c>
      <c r="R183" s="219"/>
      <c r="S183" s="223"/>
      <c r="T183" s="219"/>
      <c r="U183" s="223"/>
      <c r="V183" s="219">
        <v>4755.1160110642604</v>
      </c>
      <c r="W183" s="223">
        <v>7.0234938053915785</v>
      </c>
    </row>
    <row r="184" spans="1:23" ht="21.6" customHeight="1" x14ac:dyDescent="0.15">
      <c r="A184" s="17"/>
      <c r="B184" s="24"/>
      <c r="C184" s="18" t="s">
        <v>22</v>
      </c>
      <c r="D184" s="224">
        <v>5957.4444444444434</v>
      </c>
      <c r="E184" s="225">
        <v>66.017779747832932</v>
      </c>
      <c r="F184" s="224">
        <v>8817.7845281346927</v>
      </c>
      <c r="G184" s="225">
        <v>38.500565550952679</v>
      </c>
      <c r="H184" s="224">
        <v>4669.8716000296708</v>
      </c>
      <c r="I184" s="225">
        <v>36.186529252457746</v>
      </c>
      <c r="J184" s="224">
        <v>4986.6388284028526</v>
      </c>
      <c r="K184" s="225">
        <v>25.456321549863969</v>
      </c>
      <c r="L184" s="224">
        <v>317.48987861133656</v>
      </c>
      <c r="M184" s="225">
        <v>14.523782187160867</v>
      </c>
      <c r="N184" s="224">
        <v>62.239682697403289</v>
      </c>
      <c r="O184" s="225">
        <v>7.2203808233646516</v>
      </c>
      <c r="P184" s="224">
        <v>8.695652173913043</v>
      </c>
      <c r="Q184" s="225">
        <v>5.3676865271068177</v>
      </c>
      <c r="R184" s="224"/>
      <c r="S184" s="225"/>
      <c r="T184" s="224"/>
      <c r="U184" s="225"/>
      <c r="V184" s="224">
        <v>24820.164614494315</v>
      </c>
      <c r="W184" s="225">
        <v>36.660361600659222</v>
      </c>
    </row>
    <row r="185" spans="1:23" ht="21.6" customHeight="1" thickBot="1" x14ac:dyDescent="0.2">
      <c r="A185" s="30"/>
      <c r="B185" s="31"/>
      <c r="C185" s="32" t="s">
        <v>18</v>
      </c>
      <c r="D185" s="232">
        <v>9024</v>
      </c>
      <c r="E185" s="233">
        <v>100</v>
      </c>
      <c r="F185" s="232">
        <v>22903</v>
      </c>
      <c r="G185" s="233">
        <v>100</v>
      </c>
      <c r="H185" s="232">
        <v>12904.999999999996</v>
      </c>
      <c r="I185" s="233">
        <v>100.00000000000001</v>
      </c>
      <c r="J185" s="232">
        <v>19589</v>
      </c>
      <c r="K185" s="233">
        <v>100</v>
      </c>
      <c r="L185" s="232">
        <v>2186</v>
      </c>
      <c r="M185" s="233">
        <v>99.999999999999986</v>
      </c>
      <c r="N185" s="232">
        <v>862</v>
      </c>
      <c r="O185" s="233">
        <v>100</v>
      </c>
      <c r="P185" s="232">
        <v>161.99999999999997</v>
      </c>
      <c r="Q185" s="233">
        <v>100.00000000000001</v>
      </c>
      <c r="R185" s="232">
        <v>29</v>
      </c>
      <c r="S185" s="233">
        <v>100</v>
      </c>
      <c r="T185" s="232">
        <v>43</v>
      </c>
      <c r="U185" s="233">
        <v>100</v>
      </c>
      <c r="V185" s="232">
        <v>67703</v>
      </c>
      <c r="W185" s="233">
        <v>100</v>
      </c>
    </row>
    <row r="186" spans="1:23" ht="21.6" customHeight="1" thickTop="1" x14ac:dyDescent="0.15">
      <c r="A186" s="274" t="s">
        <v>60</v>
      </c>
      <c r="B186" s="275"/>
      <c r="C186" s="14" t="s">
        <v>14</v>
      </c>
      <c r="D186" s="218">
        <v>10586.134138417579</v>
      </c>
      <c r="E186" s="231">
        <v>21.779032111460449</v>
      </c>
      <c r="F186" s="218">
        <v>35209.071090433339</v>
      </c>
      <c r="G186" s="231">
        <v>38.448763940019369</v>
      </c>
      <c r="H186" s="218">
        <v>26266.787148996125</v>
      </c>
      <c r="I186" s="231">
        <v>45.289125743984499</v>
      </c>
      <c r="J186" s="218">
        <v>55048.076451932742</v>
      </c>
      <c r="K186" s="231">
        <v>64.982619288805296</v>
      </c>
      <c r="L186" s="218">
        <v>11304.053699844375</v>
      </c>
      <c r="M186" s="231">
        <v>72.610827979473115</v>
      </c>
      <c r="N186" s="218">
        <v>4688.6857841110877</v>
      </c>
      <c r="O186" s="231">
        <v>81.45736247587017</v>
      </c>
      <c r="P186" s="218">
        <v>857.07270100069013</v>
      </c>
      <c r="Q186" s="231">
        <v>91.27504802989246</v>
      </c>
      <c r="R186" s="218">
        <v>133.42105263157896</v>
      </c>
      <c r="S186" s="231">
        <v>98.103715170278647</v>
      </c>
      <c r="T186" s="218">
        <v>173</v>
      </c>
      <c r="U186" s="231">
        <v>100</v>
      </c>
      <c r="V186" s="218">
        <v>144266.30206736751</v>
      </c>
      <c r="W186" s="231">
        <v>47.228732143456817</v>
      </c>
    </row>
    <row r="187" spans="1:23" ht="21.6" customHeight="1" x14ac:dyDescent="0.15">
      <c r="A187" s="17"/>
      <c r="B187" s="23"/>
      <c r="C187" s="15" t="s">
        <v>15</v>
      </c>
      <c r="D187" s="219">
        <v>1577.7203808687175</v>
      </c>
      <c r="E187" s="223">
        <v>3.2458707199965389</v>
      </c>
      <c r="F187" s="219">
        <v>8939.8059597427509</v>
      </c>
      <c r="G187" s="223">
        <v>9.7623844756620333</v>
      </c>
      <c r="H187" s="219">
        <v>4523.5189440968661</v>
      </c>
      <c r="I187" s="223">
        <v>7.7994395394614751</v>
      </c>
      <c r="J187" s="219">
        <v>5293.5091194172037</v>
      </c>
      <c r="K187" s="223">
        <v>6.2488302949017891</v>
      </c>
      <c r="L187" s="219">
        <v>1091.9368873823091</v>
      </c>
      <c r="M187" s="223">
        <v>7.0139830895574837</v>
      </c>
      <c r="N187" s="219">
        <v>398.53726897405301</v>
      </c>
      <c r="O187" s="223">
        <v>6.92385804332962</v>
      </c>
      <c r="P187" s="219">
        <v>24.682539682539684</v>
      </c>
      <c r="Q187" s="223">
        <v>2.6285984752438427</v>
      </c>
      <c r="R187" s="219"/>
      <c r="S187" s="223"/>
      <c r="T187" s="219"/>
      <c r="U187" s="223"/>
      <c r="V187" s="219">
        <v>21849.711100164441</v>
      </c>
      <c r="W187" s="223">
        <v>7.1529812449181867</v>
      </c>
    </row>
    <row r="188" spans="1:23" ht="21.6" customHeight="1" x14ac:dyDescent="0.15">
      <c r="A188" s="17"/>
      <c r="B188" s="23"/>
      <c r="C188" s="15" t="s">
        <v>16</v>
      </c>
      <c r="D188" s="219">
        <v>3172.6104917012808</v>
      </c>
      <c r="E188" s="223">
        <v>6.5270650147124503</v>
      </c>
      <c r="F188" s="219">
        <v>9311.7437762128011</v>
      </c>
      <c r="G188" s="223">
        <v>10.168545412685697</v>
      </c>
      <c r="H188" s="219">
        <v>8141.9251855970106</v>
      </c>
      <c r="I188" s="223">
        <v>14.038286122964605</v>
      </c>
      <c r="J188" s="219">
        <v>4822.3485579938815</v>
      </c>
      <c r="K188" s="223">
        <v>5.6926392459083504</v>
      </c>
      <c r="L188" s="219">
        <v>703.60040705825884</v>
      </c>
      <c r="M188" s="223">
        <v>4.5195298500658971</v>
      </c>
      <c r="N188" s="219">
        <v>151.7109932952404</v>
      </c>
      <c r="O188" s="223">
        <v>2.6357017598200203</v>
      </c>
      <c r="P188" s="219">
        <v>5.71875</v>
      </c>
      <c r="Q188" s="223">
        <v>0.60902555910543132</v>
      </c>
      <c r="R188" s="219"/>
      <c r="S188" s="223"/>
      <c r="T188" s="219"/>
      <c r="U188" s="223"/>
      <c r="V188" s="219">
        <v>26309.658161858475</v>
      </c>
      <c r="W188" s="223">
        <v>8.6130425491331106</v>
      </c>
    </row>
    <row r="189" spans="1:23" ht="21.6" customHeight="1" x14ac:dyDescent="0.15">
      <c r="A189" s="17"/>
      <c r="B189" s="24"/>
      <c r="C189" s="18" t="s">
        <v>17</v>
      </c>
      <c r="D189" s="224">
        <v>33270.53498901242</v>
      </c>
      <c r="E189" s="225">
        <v>68.448032153830567</v>
      </c>
      <c r="F189" s="224">
        <v>38113.379173611109</v>
      </c>
      <c r="G189" s="225">
        <v>41.620306171632897</v>
      </c>
      <c r="H189" s="224">
        <v>19065.768721309993</v>
      </c>
      <c r="I189" s="225">
        <v>32.873148593589427</v>
      </c>
      <c r="J189" s="224">
        <v>19548.065870656166</v>
      </c>
      <c r="K189" s="225">
        <v>23.075911170384558</v>
      </c>
      <c r="L189" s="224">
        <v>2468.409005715057</v>
      </c>
      <c r="M189" s="225">
        <v>15.8556590809035</v>
      </c>
      <c r="N189" s="224">
        <v>517.06595361961934</v>
      </c>
      <c r="O189" s="225">
        <v>8.983077720980182</v>
      </c>
      <c r="P189" s="224">
        <v>51.526009316770185</v>
      </c>
      <c r="Q189" s="225">
        <v>5.4873279357582732</v>
      </c>
      <c r="R189" s="224">
        <v>2.5789473684210527</v>
      </c>
      <c r="S189" s="225">
        <v>1.8962848297213624</v>
      </c>
      <c r="T189" s="224"/>
      <c r="U189" s="225"/>
      <c r="V189" s="224">
        <v>113037.32867060955</v>
      </c>
      <c r="W189" s="225">
        <v>37.005244062491876</v>
      </c>
    </row>
    <row r="190" spans="1:23" ht="21.6" customHeight="1" x14ac:dyDescent="0.15">
      <c r="A190" s="26"/>
      <c r="B190" s="28"/>
      <c r="C190" s="20"/>
      <c r="D190" s="220">
        <v>48607</v>
      </c>
      <c r="E190" s="226">
        <v>100</v>
      </c>
      <c r="F190" s="220">
        <v>91574</v>
      </c>
      <c r="G190" s="226">
        <v>100</v>
      </c>
      <c r="H190" s="220">
        <v>57997.999999999993</v>
      </c>
      <c r="I190" s="226">
        <v>100</v>
      </c>
      <c r="J190" s="220">
        <v>84712</v>
      </c>
      <c r="K190" s="226">
        <v>100</v>
      </c>
      <c r="L190" s="220">
        <v>15568</v>
      </c>
      <c r="M190" s="226">
        <v>100</v>
      </c>
      <c r="N190" s="220">
        <v>5756.0000000000009</v>
      </c>
      <c r="O190" s="226">
        <v>99.999999999999986</v>
      </c>
      <c r="P190" s="220">
        <v>939</v>
      </c>
      <c r="Q190" s="226">
        <v>100.00000000000001</v>
      </c>
      <c r="R190" s="220">
        <v>136</v>
      </c>
      <c r="S190" s="226">
        <v>100.00000000000001</v>
      </c>
      <c r="T190" s="220">
        <v>173</v>
      </c>
      <c r="U190" s="226">
        <v>100</v>
      </c>
      <c r="V190" s="220">
        <v>305463</v>
      </c>
      <c r="W190" s="226">
        <v>100</v>
      </c>
    </row>
    <row r="191" spans="1:23" ht="21.6" customHeight="1" x14ac:dyDescent="0.15">
      <c r="N191" s="4"/>
      <c r="O191" s="33" t="s">
        <v>61</v>
      </c>
      <c r="P191" s="34" t="s">
        <v>62</v>
      </c>
      <c r="Q191" s="3"/>
    </row>
    <row r="192" spans="1:23" ht="21.6" customHeight="1" x14ac:dyDescent="0.15">
      <c r="N192" s="4"/>
      <c r="Q192" s="3"/>
    </row>
  </sheetData>
  <mergeCells count="47">
    <mergeCell ref="D4:E5"/>
    <mergeCell ref="F4:U4"/>
    <mergeCell ref="V4:W5"/>
    <mergeCell ref="F5:G5"/>
    <mergeCell ref="H5:I5"/>
    <mergeCell ref="J5:K5"/>
    <mergeCell ref="L5:M5"/>
    <mergeCell ref="N5:O5"/>
    <mergeCell ref="P5:Q5"/>
    <mergeCell ref="R5:S5"/>
    <mergeCell ref="T5:U5"/>
    <mergeCell ref="B71:B72"/>
    <mergeCell ref="B76:B77"/>
    <mergeCell ref="B81:B83"/>
    <mergeCell ref="B86:B88"/>
    <mergeCell ref="B21:B22"/>
    <mergeCell ref="B121:B123"/>
    <mergeCell ref="B126:B128"/>
    <mergeCell ref="B131:B133"/>
    <mergeCell ref="B136:B138"/>
    <mergeCell ref="A6:A8"/>
    <mergeCell ref="B6:B8"/>
    <mergeCell ref="B11:B12"/>
    <mergeCell ref="B16:B17"/>
    <mergeCell ref="B91:B92"/>
    <mergeCell ref="B26:B27"/>
    <mergeCell ref="B31:B32"/>
    <mergeCell ref="B41:B42"/>
    <mergeCell ref="B46:B47"/>
    <mergeCell ref="B56:B57"/>
    <mergeCell ref="B61:B63"/>
    <mergeCell ref="B66:B68"/>
    <mergeCell ref="B96:B98"/>
    <mergeCell ref="B101:B103"/>
    <mergeCell ref="B106:B107"/>
    <mergeCell ref="B111:B113"/>
    <mergeCell ref="B116:B118"/>
    <mergeCell ref="A146:A148"/>
    <mergeCell ref="B146:B148"/>
    <mergeCell ref="A186:B186"/>
    <mergeCell ref="B156:B157"/>
    <mergeCell ref="B161:B162"/>
    <mergeCell ref="B166:B167"/>
    <mergeCell ref="B171:B172"/>
    <mergeCell ref="A176:A178"/>
    <mergeCell ref="B176:B177"/>
    <mergeCell ref="B151:B152"/>
  </mergeCells>
  <phoneticPr fontId="4"/>
  <pageMargins left="0.59055118110236227" right="0.59055118110236227" top="0.98425196850393704" bottom="0.98425196850393704" header="0.51181102362204722" footer="0.51181102362204722"/>
  <pageSetup paperSize="9" scale="53" fitToHeight="0" orientation="portrait" horizontalDpi="1200" verticalDpi="1200" r:id="rId1"/>
  <headerFooter alignWithMargins="0"/>
  <rowBreaks count="3" manualBreakCount="3">
    <brk id="60" max="22" man="1"/>
    <brk id="120" max="22" man="1"/>
    <brk id="175" max="2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5"/>
  <dimension ref="A1:V102"/>
  <sheetViews>
    <sheetView zoomScale="85" zoomScaleNormal="85" workbookViewId="0"/>
  </sheetViews>
  <sheetFormatPr defaultColWidth="9" defaultRowHeight="13.5" x14ac:dyDescent="0.15"/>
  <cols>
    <col min="1" max="1" width="4.375" style="36" customWidth="1"/>
    <col min="2" max="2" width="18.625" style="36" customWidth="1"/>
    <col min="3" max="3" width="10.375" style="37" customWidth="1"/>
    <col min="4" max="4" width="7.5" style="38" customWidth="1"/>
    <col min="5" max="5" width="8.125" style="38" customWidth="1"/>
    <col min="6" max="6" width="10.125" style="38" customWidth="1"/>
    <col min="7" max="7" width="8.125" style="37" customWidth="1"/>
    <col min="8" max="8" width="8.125" style="36" customWidth="1"/>
    <col min="9" max="9" width="9.75" style="36" customWidth="1"/>
    <col min="10" max="11" width="8.125" style="36" customWidth="1"/>
    <col min="12" max="12" width="10.125" style="36" customWidth="1"/>
    <col min="13" max="20" width="8.125" style="36" customWidth="1"/>
    <col min="21" max="21" width="9" style="36"/>
    <col min="22" max="22" width="8.125" style="36" customWidth="1"/>
    <col min="23" max="16384" width="9" style="36"/>
  </cols>
  <sheetData>
    <row r="1" spans="1:22" ht="17.25" x14ac:dyDescent="0.15">
      <c r="A1" s="35" t="s">
        <v>63</v>
      </c>
    </row>
    <row r="2" spans="1:22" ht="17.25" customHeight="1" x14ac:dyDescent="0.15">
      <c r="A2" s="39"/>
      <c r="E2" s="37"/>
      <c r="H2" s="38"/>
      <c r="I2" s="37"/>
      <c r="J2" s="38"/>
      <c r="K2" s="37"/>
      <c r="L2" s="38"/>
      <c r="M2" s="37"/>
      <c r="N2" s="38"/>
      <c r="O2" s="37"/>
      <c r="P2" s="38"/>
      <c r="Q2" s="37"/>
      <c r="R2" s="38"/>
      <c r="S2" s="37"/>
      <c r="T2" s="38"/>
      <c r="U2" s="38"/>
      <c r="V2" s="38"/>
    </row>
    <row r="3" spans="1:22" ht="17.25" customHeight="1" x14ac:dyDescent="0.15">
      <c r="A3" s="39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1" t="s">
        <v>1</v>
      </c>
    </row>
    <row r="4" spans="1:22" ht="21" customHeight="1" x14ac:dyDescent="0.15">
      <c r="A4" s="42"/>
      <c r="B4" s="43" t="s">
        <v>2</v>
      </c>
      <c r="C4" s="311" t="s">
        <v>3</v>
      </c>
      <c r="D4" s="312"/>
      <c r="E4" s="315" t="s">
        <v>4</v>
      </c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6"/>
      <c r="T4" s="317"/>
      <c r="U4" s="311" t="s">
        <v>5</v>
      </c>
      <c r="V4" s="312"/>
    </row>
    <row r="5" spans="1:22" ht="36" customHeight="1" x14ac:dyDescent="0.15">
      <c r="A5" s="44" t="s">
        <v>64</v>
      </c>
      <c r="B5" s="45" t="s">
        <v>7</v>
      </c>
      <c r="C5" s="313"/>
      <c r="D5" s="314"/>
      <c r="E5" s="318" t="s">
        <v>65</v>
      </c>
      <c r="F5" s="319"/>
      <c r="G5" s="320" t="s">
        <v>66</v>
      </c>
      <c r="H5" s="319"/>
      <c r="I5" s="320" t="s">
        <v>9</v>
      </c>
      <c r="J5" s="319"/>
      <c r="K5" s="320" t="s">
        <v>10</v>
      </c>
      <c r="L5" s="319"/>
      <c r="M5" s="320" t="s">
        <v>67</v>
      </c>
      <c r="N5" s="319"/>
      <c r="O5" s="320" t="s">
        <v>68</v>
      </c>
      <c r="P5" s="319"/>
      <c r="Q5" s="320" t="s">
        <v>69</v>
      </c>
      <c r="R5" s="319"/>
      <c r="S5" s="321" t="s">
        <v>11</v>
      </c>
      <c r="T5" s="322"/>
      <c r="U5" s="313"/>
      <c r="V5" s="314"/>
    </row>
    <row r="6" spans="1:22" ht="24.95" customHeight="1" x14ac:dyDescent="0.15">
      <c r="A6" s="306" t="s">
        <v>162</v>
      </c>
      <c r="B6" s="46" t="s">
        <v>14</v>
      </c>
      <c r="C6" s="100">
        <f>IF('4-1-1'!D186&lt;&gt;"",'4-1-1'!D186,"")</f>
        <v>10586.134138417579</v>
      </c>
      <c r="D6" s="234">
        <f>IF('4-1-1'!E186&lt;&gt;"",'4-1-1'!E186,"")</f>
        <v>21.779032111460449</v>
      </c>
      <c r="E6" s="100">
        <f>IF('4-1-1'!F186&lt;&gt;"",'4-1-1'!F186,"")</f>
        <v>35209.071090433339</v>
      </c>
      <c r="F6" s="234">
        <f>IF('4-1-1'!G186&lt;&gt;"",'4-1-1'!G186,"")</f>
        <v>38.448763940019369</v>
      </c>
      <c r="G6" s="235">
        <f>IF('4-1-1'!H186&lt;&gt;"",'4-1-1'!H186,"")</f>
        <v>26266.787148996125</v>
      </c>
      <c r="H6" s="234">
        <f>IF('4-1-1'!I186&lt;&gt;"",'4-1-1'!I186,"")</f>
        <v>45.289125743984499</v>
      </c>
      <c r="I6" s="235">
        <f>IF('4-1-1'!J186&lt;&gt;"",'4-1-1'!J186,"")</f>
        <v>55048.076451932742</v>
      </c>
      <c r="J6" s="234">
        <f>IF('4-1-1'!K186&lt;&gt;"",'4-1-1'!K186,"")</f>
        <v>64.982619288805296</v>
      </c>
      <c r="K6" s="235">
        <f>IF('4-1-1'!L186&lt;&gt;"",'4-1-1'!L186,"")</f>
        <v>11304.053699844375</v>
      </c>
      <c r="L6" s="234">
        <f>IF('4-1-1'!M186&lt;&gt;"",'4-1-1'!M186,"")</f>
        <v>72.610827979473115</v>
      </c>
      <c r="M6" s="235">
        <f>IF('4-1-1'!N186&lt;&gt;"",'4-1-1'!N186,"")</f>
        <v>4688.6857841110877</v>
      </c>
      <c r="N6" s="234">
        <f>IF('4-1-1'!O186&lt;&gt;"",'4-1-1'!O186,"")</f>
        <v>81.45736247587017</v>
      </c>
      <c r="O6" s="235">
        <f>IF('4-1-1'!P186&lt;&gt;"",'4-1-1'!P186,"")</f>
        <v>857.07270100069013</v>
      </c>
      <c r="P6" s="234">
        <f>IF('4-1-1'!Q186&lt;&gt;"",'4-1-1'!Q186,"")</f>
        <v>91.27504802989246</v>
      </c>
      <c r="Q6" s="235">
        <f>IF('4-1-1'!R186&lt;&gt;"",'4-1-1'!R186,"")</f>
        <v>133.42105263157896</v>
      </c>
      <c r="R6" s="234">
        <f>IF('4-1-1'!S186&lt;&gt;"",'4-1-1'!S186,"")</f>
        <v>98.103715170278647</v>
      </c>
      <c r="S6" s="235">
        <f>IF('4-1-1'!T186&lt;&gt;"",'4-1-1'!T186,"")</f>
        <v>173</v>
      </c>
      <c r="T6" s="234">
        <f>IF('4-1-1'!U186&lt;&gt;"",'4-1-1'!U186,"")</f>
        <v>100</v>
      </c>
      <c r="U6" s="235">
        <f>IF('4-1-1'!V186&lt;&gt;"",'4-1-1'!V186,"")</f>
        <v>144266.30206736751</v>
      </c>
      <c r="V6" s="101">
        <f>IF('4-1-1'!W186&lt;&gt;"",'4-1-1'!W186,"")</f>
        <v>47.228732143456817</v>
      </c>
    </row>
    <row r="7" spans="1:22" ht="24.95" customHeight="1" x14ac:dyDescent="0.15">
      <c r="A7" s="307"/>
      <c r="B7" s="47" t="s">
        <v>15</v>
      </c>
      <c r="C7" s="75">
        <f>IF('4-1-1'!D187&lt;&gt;"",'4-1-1'!D187,"")</f>
        <v>1577.7203808687175</v>
      </c>
      <c r="D7" s="236">
        <f>IF('4-1-1'!E187&lt;&gt;"",'4-1-1'!E187,"")</f>
        <v>3.2458707199965389</v>
      </c>
      <c r="E7" s="75">
        <f>IF('4-1-1'!F187&lt;&gt;"",'4-1-1'!F187,"")</f>
        <v>8939.8059597427509</v>
      </c>
      <c r="F7" s="236">
        <f>IF('4-1-1'!G187&lt;&gt;"",'4-1-1'!G187,"")</f>
        <v>9.7623844756620333</v>
      </c>
      <c r="G7" s="237">
        <f>IF('4-1-1'!H187&lt;&gt;"",'4-1-1'!H187,"")</f>
        <v>4523.5189440968661</v>
      </c>
      <c r="H7" s="236">
        <f>IF('4-1-1'!I187&lt;&gt;"",'4-1-1'!I187,"")</f>
        <v>7.7994395394614751</v>
      </c>
      <c r="I7" s="237">
        <f>IF('4-1-1'!J187&lt;&gt;"",'4-1-1'!J187,"")</f>
        <v>5293.5091194172037</v>
      </c>
      <c r="J7" s="236">
        <f>IF('4-1-1'!K187&lt;&gt;"",'4-1-1'!K187,"")</f>
        <v>6.2488302949017891</v>
      </c>
      <c r="K7" s="237">
        <f>IF('4-1-1'!L187&lt;&gt;"",'4-1-1'!L187,"")</f>
        <v>1091.9368873823091</v>
      </c>
      <c r="L7" s="236">
        <f>IF('4-1-1'!M187&lt;&gt;"",'4-1-1'!M187,"")</f>
        <v>7.0139830895574837</v>
      </c>
      <c r="M7" s="237">
        <f>IF('4-1-1'!N187&lt;&gt;"",'4-1-1'!N187,"")</f>
        <v>398.53726897405301</v>
      </c>
      <c r="N7" s="236">
        <f>IF('4-1-1'!O187&lt;&gt;"",'4-1-1'!O187,"")</f>
        <v>6.92385804332962</v>
      </c>
      <c r="O7" s="237">
        <f>IF('4-1-1'!P187&lt;&gt;"",'4-1-1'!P187,"")</f>
        <v>24.682539682539684</v>
      </c>
      <c r="P7" s="236">
        <f>IF('4-1-1'!Q187&lt;&gt;"",'4-1-1'!Q187,"")</f>
        <v>2.6285984752438427</v>
      </c>
      <c r="Q7" s="237" t="str">
        <f>IF('4-1-1'!R187&lt;&gt;"",'4-1-1'!R187,"")</f>
        <v/>
      </c>
      <c r="R7" s="236" t="str">
        <f>IF('4-1-1'!S187&lt;&gt;"",'4-1-1'!S187,"")</f>
        <v/>
      </c>
      <c r="S7" s="237" t="str">
        <f>IF('4-1-1'!T187&lt;&gt;"",'4-1-1'!T187,"")</f>
        <v/>
      </c>
      <c r="T7" s="236" t="str">
        <f>IF('4-1-1'!U187&lt;&gt;"",'4-1-1'!U187,"")</f>
        <v/>
      </c>
      <c r="U7" s="237">
        <f>IF('4-1-1'!V187&lt;&gt;"",'4-1-1'!V187,"")</f>
        <v>21849.711100164441</v>
      </c>
      <c r="V7" s="76">
        <f>IF('4-1-1'!W187&lt;&gt;"",'4-1-1'!W187,"")</f>
        <v>7.1529812449181867</v>
      </c>
    </row>
    <row r="8" spans="1:22" ht="24.95" customHeight="1" x14ac:dyDescent="0.15">
      <c r="A8" s="307"/>
      <c r="B8" s="47" t="s">
        <v>16</v>
      </c>
      <c r="C8" s="75">
        <f>IF('4-1-1'!D188&lt;&gt;"",'4-1-1'!D188,"")</f>
        <v>3172.6104917012808</v>
      </c>
      <c r="D8" s="236">
        <f>IF('4-1-1'!E188&lt;&gt;"",'4-1-1'!E188,"")</f>
        <v>6.5270650147124503</v>
      </c>
      <c r="E8" s="75">
        <f>IF('4-1-1'!F188&lt;&gt;"",'4-1-1'!F188,"")</f>
        <v>9311.7437762128011</v>
      </c>
      <c r="F8" s="236">
        <f>IF('4-1-1'!G188&lt;&gt;"",'4-1-1'!G188,"")</f>
        <v>10.168545412685697</v>
      </c>
      <c r="G8" s="237">
        <f>IF('4-1-1'!H188&lt;&gt;"",'4-1-1'!H188,"")</f>
        <v>8141.9251855970106</v>
      </c>
      <c r="H8" s="236">
        <f>IF('4-1-1'!I188&lt;&gt;"",'4-1-1'!I188,"")</f>
        <v>14.038286122964605</v>
      </c>
      <c r="I8" s="237">
        <f>IF('4-1-1'!J188&lt;&gt;"",'4-1-1'!J188,"")</f>
        <v>4822.3485579938815</v>
      </c>
      <c r="J8" s="236">
        <f>IF('4-1-1'!K188&lt;&gt;"",'4-1-1'!K188,"")</f>
        <v>5.6926392459083504</v>
      </c>
      <c r="K8" s="237">
        <f>IF('4-1-1'!L188&lt;&gt;"",'4-1-1'!L188,"")</f>
        <v>703.60040705825884</v>
      </c>
      <c r="L8" s="236">
        <f>IF('4-1-1'!M188&lt;&gt;"",'4-1-1'!M188,"")</f>
        <v>4.5195298500658971</v>
      </c>
      <c r="M8" s="237">
        <f>IF('4-1-1'!N188&lt;&gt;"",'4-1-1'!N188,"")</f>
        <v>151.7109932952404</v>
      </c>
      <c r="N8" s="236">
        <f>IF('4-1-1'!O188&lt;&gt;"",'4-1-1'!O188,"")</f>
        <v>2.6357017598200203</v>
      </c>
      <c r="O8" s="237">
        <f>IF('4-1-1'!P188&lt;&gt;"",'4-1-1'!P188,"")</f>
        <v>5.71875</v>
      </c>
      <c r="P8" s="236">
        <f>IF('4-1-1'!Q188&lt;&gt;"",'4-1-1'!Q188,"")</f>
        <v>0.60902555910543132</v>
      </c>
      <c r="Q8" s="237" t="str">
        <f>IF('4-1-1'!R188&lt;&gt;"",'4-1-1'!R188,"")</f>
        <v/>
      </c>
      <c r="R8" s="236" t="str">
        <f>IF('4-1-1'!S188&lt;&gt;"",'4-1-1'!S188,"")</f>
        <v/>
      </c>
      <c r="S8" s="237" t="str">
        <f>IF('4-1-1'!T188&lt;&gt;"",'4-1-1'!T188,"")</f>
        <v/>
      </c>
      <c r="T8" s="236" t="str">
        <f>IF('4-1-1'!U188&lt;&gt;"",'4-1-1'!U188,"")</f>
        <v/>
      </c>
      <c r="U8" s="237">
        <f>IF('4-1-1'!V188&lt;&gt;"",'4-1-1'!V188,"")</f>
        <v>26309.658161858475</v>
      </c>
      <c r="V8" s="76">
        <f>IF('4-1-1'!W188&lt;&gt;"",'4-1-1'!W188,"")</f>
        <v>8.6130425491331106</v>
      </c>
    </row>
    <row r="9" spans="1:22" ht="24.95" customHeight="1" x14ac:dyDescent="0.15">
      <c r="A9" s="307"/>
      <c r="B9" s="48" t="s">
        <v>71</v>
      </c>
      <c r="C9" s="80">
        <f>IF('4-1-1'!D189&lt;&gt;"",'4-1-1'!D189,"")</f>
        <v>33270.53498901242</v>
      </c>
      <c r="D9" s="238">
        <f>IF('4-1-1'!E189&lt;&gt;"",'4-1-1'!E189,"")</f>
        <v>68.448032153830567</v>
      </c>
      <c r="E9" s="80">
        <f>IF('4-1-1'!F189&lt;&gt;"",'4-1-1'!F189,"")</f>
        <v>38113.379173611109</v>
      </c>
      <c r="F9" s="238">
        <f>IF('4-1-1'!G189&lt;&gt;"",'4-1-1'!G189,"")</f>
        <v>41.620306171632897</v>
      </c>
      <c r="G9" s="239">
        <f>IF('4-1-1'!H189&lt;&gt;"",'4-1-1'!H189,"")</f>
        <v>19065.768721309993</v>
      </c>
      <c r="H9" s="238">
        <f>IF('4-1-1'!I189&lt;&gt;"",'4-1-1'!I189,"")</f>
        <v>32.873148593589427</v>
      </c>
      <c r="I9" s="239">
        <f>IF('4-1-1'!J189&lt;&gt;"",'4-1-1'!J189,"")</f>
        <v>19548.065870656166</v>
      </c>
      <c r="J9" s="238">
        <f>IF('4-1-1'!K189&lt;&gt;"",'4-1-1'!K189,"")</f>
        <v>23.075911170384558</v>
      </c>
      <c r="K9" s="239">
        <f>IF('4-1-1'!L189&lt;&gt;"",'4-1-1'!L189,"")</f>
        <v>2468.409005715057</v>
      </c>
      <c r="L9" s="238">
        <f>IF('4-1-1'!M189&lt;&gt;"",'4-1-1'!M189,"")</f>
        <v>15.8556590809035</v>
      </c>
      <c r="M9" s="239">
        <f>IF('4-1-1'!N189&lt;&gt;"",'4-1-1'!N189,"")</f>
        <v>517.06595361961934</v>
      </c>
      <c r="N9" s="238">
        <f>IF('4-1-1'!O189&lt;&gt;"",'4-1-1'!O189,"")</f>
        <v>8.983077720980182</v>
      </c>
      <c r="O9" s="239">
        <f>IF('4-1-1'!P189&lt;&gt;"",'4-1-1'!P189,"")</f>
        <v>51.526009316770185</v>
      </c>
      <c r="P9" s="238">
        <f>IF('4-1-1'!Q189&lt;&gt;"",'4-1-1'!Q189,"")</f>
        <v>5.4873279357582732</v>
      </c>
      <c r="Q9" s="239">
        <f>IF('4-1-1'!R189&lt;&gt;"",'4-1-1'!R189,"")</f>
        <v>2.5789473684210527</v>
      </c>
      <c r="R9" s="238">
        <f>IF('4-1-1'!S189&lt;&gt;"",'4-1-1'!S189,"")</f>
        <v>1.8962848297213624</v>
      </c>
      <c r="S9" s="239" t="str">
        <f>IF('4-1-1'!T189&lt;&gt;"",'4-1-1'!T189,"")</f>
        <v/>
      </c>
      <c r="T9" s="238" t="str">
        <f>IF('4-1-1'!U189&lt;&gt;"",'4-1-1'!U189,"")</f>
        <v/>
      </c>
      <c r="U9" s="239">
        <f>IF('4-1-1'!V189&lt;&gt;"",'4-1-1'!V189,"")</f>
        <v>113037.32867060955</v>
      </c>
      <c r="V9" s="81">
        <f>IF('4-1-1'!W189&lt;&gt;"",'4-1-1'!W189,"")</f>
        <v>37.005244062491876</v>
      </c>
    </row>
    <row r="10" spans="1:22" ht="24.95" customHeight="1" x14ac:dyDescent="0.15">
      <c r="A10" s="308"/>
      <c r="B10" s="49"/>
      <c r="C10" s="86">
        <f>IF('4-1-1'!D190&lt;&gt;"",'4-1-1'!D190,"")</f>
        <v>48607</v>
      </c>
      <c r="D10" s="240">
        <f>IF('4-1-1'!E190&lt;&gt;"",'4-1-1'!E190,"")</f>
        <v>100</v>
      </c>
      <c r="E10" s="86">
        <f>IF('4-1-1'!F190&lt;&gt;"",'4-1-1'!F190,"")</f>
        <v>91574</v>
      </c>
      <c r="F10" s="240">
        <f>IF('4-1-1'!G190&lt;&gt;"",'4-1-1'!G190,"")</f>
        <v>100</v>
      </c>
      <c r="G10" s="241">
        <f>IF('4-1-1'!H190&lt;&gt;"",'4-1-1'!H190,"")</f>
        <v>57997.999999999993</v>
      </c>
      <c r="H10" s="240">
        <f>IF('4-1-1'!I190&lt;&gt;"",'4-1-1'!I190,"")</f>
        <v>100</v>
      </c>
      <c r="I10" s="241">
        <f>IF('4-1-1'!J190&lt;&gt;"",'4-1-1'!J190,"")</f>
        <v>84712</v>
      </c>
      <c r="J10" s="240">
        <f>IF('4-1-1'!K190&lt;&gt;"",'4-1-1'!K190,"")</f>
        <v>100</v>
      </c>
      <c r="K10" s="241">
        <f>IF('4-1-1'!L190&lt;&gt;"",'4-1-1'!L190,"")</f>
        <v>15568</v>
      </c>
      <c r="L10" s="240">
        <f>IF('4-1-1'!M190&lt;&gt;"",'4-1-1'!M190,"")</f>
        <v>100</v>
      </c>
      <c r="M10" s="241">
        <f>IF('4-1-1'!N190&lt;&gt;"",'4-1-1'!N190,"")</f>
        <v>5756.0000000000009</v>
      </c>
      <c r="N10" s="240">
        <f>IF('4-1-1'!O190&lt;&gt;"",'4-1-1'!O190,"")</f>
        <v>99.999999999999986</v>
      </c>
      <c r="O10" s="241">
        <f>IF('4-1-1'!P190&lt;&gt;"",'4-1-1'!P190,"")</f>
        <v>939</v>
      </c>
      <c r="P10" s="240">
        <f>IF('4-1-1'!Q190&lt;&gt;"",'4-1-1'!Q190,"")</f>
        <v>100.00000000000001</v>
      </c>
      <c r="Q10" s="241">
        <f>IF('4-1-1'!R190&lt;&gt;"",'4-1-1'!R190,"")</f>
        <v>136</v>
      </c>
      <c r="R10" s="240">
        <f>IF('4-1-1'!S190&lt;&gt;"",'4-1-1'!S190,"")</f>
        <v>100.00000000000001</v>
      </c>
      <c r="S10" s="241">
        <f>IF('4-1-1'!T190&lt;&gt;"",'4-1-1'!T190,"")</f>
        <v>173</v>
      </c>
      <c r="T10" s="240">
        <f>IF('4-1-1'!U190&lt;&gt;"",'4-1-1'!U190,"")</f>
        <v>100</v>
      </c>
      <c r="U10" s="241">
        <f>IF('4-1-1'!V190&lt;&gt;"",'4-1-1'!V190,"")</f>
        <v>305463</v>
      </c>
      <c r="V10" s="87">
        <f>IF('4-1-1'!W190&lt;&gt;"",'4-1-1'!W190,"")</f>
        <v>100</v>
      </c>
    </row>
    <row r="11" spans="1:22" ht="24.95" customHeight="1" x14ac:dyDescent="0.15">
      <c r="A11" s="306" t="s">
        <v>72</v>
      </c>
      <c r="B11" s="46" t="s">
        <v>14</v>
      </c>
      <c r="C11" s="100"/>
      <c r="D11" s="242">
        <f>IF(AND(ISNUMBER(D6),ISNUMBER(D16)),D6-D16,"")</f>
        <v>-6.4209678885395505</v>
      </c>
      <c r="E11" s="100"/>
      <c r="F11" s="242">
        <f>IF(AND(ISNUMBER(F6),ISNUMBER(F16)),F6-F16,"")</f>
        <v>-0.25123605998063425</v>
      </c>
      <c r="G11" s="100"/>
      <c r="H11" s="242">
        <f>IF(AND(ISNUMBER(H6),ISNUMBER(H16)),H6-H16,"")</f>
        <v>1.6891257439844978</v>
      </c>
      <c r="I11" s="100"/>
      <c r="J11" s="242">
        <f>IF(AND(ISNUMBER(J6),ISNUMBER(J16)),J6-J16,"")</f>
        <v>-3.4173807111947099</v>
      </c>
      <c r="K11" s="100"/>
      <c r="L11" s="242">
        <f>IF(AND(ISNUMBER(L6),ISNUMBER(L16)),L6-L16,"")</f>
        <v>-5.4891720205268797</v>
      </c>
      <c r="M11" s="100"/>
      <c r="N11" s="242">
        <f>IF(AND(ISNUMBER(N6),ISNUMBER(N16)),N6-N16,"")</f>
        <v>-6.9426375241298359</v>
      </c>
      <c r="O11" s="100"/>
      <c r="P11" s="242">
        <f>IF(AND(ISNUMBER(P6),ISNUMBER(P16)),P6-P16,"")</f>
        <v>-2.8249519701075343</v>
      </c>
      <c r="Q11" s="100"/>
      <c r="R11" s="242">
        <f>IF(AND(ISNUMBER(R6),ISNUMBER(R16)),R6-R16,"")</f>
        <v>0.90371517027864456</v>
      </c>
      <c r="S11" s="100"/>
      <c r="T11" s="242">
        <f>IF(AND(ISNUMBER(T6),ISNUMBER(T16)),T6-T16,"")</f>
        <v>1.5999999999999943</v>
      </c>
      <c r="U11" s="100"/>
      <c r="V11" s="243">
        <f>IF(AND(ISNUMBER(V6),ISNUMBER(V16)),V6-V16,"")</f>
        <v>-6.4712678565431858</v>
      </c>
    </row>
    <row r="12" spans="1:22" ht="24.95" customHeight="1" x14ac:dyDescent="0.15">
      <c r="A12" s="307"/>
      <c r="B12" s="47" t="s">
        <v>73</v>
      </c>
      <c r="C12" s="75"/>
      <c r="D12" s="244">
        <f>IF(AND(ISNUMBER(D7),ISNUMBER(D17)),D7-D17,"")</f>
        <v>0.34587071999653896</v>
      </c>
      <c r="E12" s="75"/>
      <c r="F12" s="244">
        <f>IF(AND(ISNUMBER(F7),ISNUMBER(F17)),F7-F17,"")</f>
        <v>2.1623844756620336</v>
      </c>
      <c r="G12" s="75"/>
      <c r="H12" s="244">
        <f>IF(AND(ISNUMBER(H7),ISNUMBER(H17)),H7-H17,"")</f>
        <v>-3.9005604605385242</v>
      </c>
      <c r="I12" s="75"/>
      <c r="J12" s="244">
        <f>IF(AND(ISNUMBER(J7),ISNUMBER(J17)),J7-J17,"")</f>
        <v>1.6488302949017895</v>
      </c>
      <c r="K12" s="75"/>
      <c r="L12" s="244">
        <f>IF(AND(ISNUMBER(L7),ISNUMBER(L17)),L7-L17,"")</f>
        <v>3.3139830895574836</v>
      </c>
      <c r="M12" s="75"/>
      <c r="N12" s="244">
        <f>IF(AND(ISNUMBER(N7),ISNUMBER(N17)),N7-N17,"")</f>
        <v>4.3238580433296203</v>
      </c>
      <c r="O12" s="75"/>
      <c r="P12" s="244">
        <f>IF(AND(ISNUMBER(P7),ISNUMBER(P17)),P7-P17,"")</f>
        <v>0.32859847524384289</v>
      </c>
      <c r="Q12" s="75"/>
      <c r="R12" s="244" t="str">
        <f>IF(AND(ISNUMBER(R7),ISNUMBER(R17)),R7-R17,"")</f>
        <v/>
      </c>
      <c r="S12" s="75"/>
      <c r="T12" s="244" t="str">
        <f>IF(AND(ISNUMBER(T7),ISNUMBER(T17)),T7-T17,"")</f>
        <v/>
      </c>
      <c r="U12" s="75"/>
      <c r="V12" s="245">
        <f>IF(AND(ISNUMBER(V7),ISNUMBER(V17)),V7-V17,"")</f>
        <v>0.85298124491818683</v>
      </c>
    </row>
    <row r="13" spans="1:22" ht="24.95" customHeight="1" x14ac:dyDescent="0.15">
      <c r="A13" s="307"/>
      <c r="B13" s="47" t="s">
        <v>16</v>
      </c>
      <c r="C13" s="75"/>
      <c r="D13" s="244">
        <f>IF(AND(ISNUMBER(D8),ISNUMBER(D18)),D8-D18,"")</f>
        <v>-1.7729349852875504</v>
      </c>
      <c r="E13" s="75"/>
      <c r="F13" s="244">
        <f>IF(AND(ISNUMBER(F8),ISNUMBER(F18)),F8-F18,"")</f>
        <v>-0.83145458731430288</v>
      </c>
      <c r="G13" s="75"/>
      <c r="H13" s="244">
        <f>IF(AND(ISNUMBER(H8),ISNUMBER(H18)),H8-H18,"")</f>
        <v>5.1382861229646046</v>
      </c>
      <c r="I13" s="75"/>
      <c r="J13" s="244">
        <f>IF(AND(ISNUMBER(J8),ISNUMBER(J18)),J8-J18,"")</f>
        <v>2.0926392459083503</v>
      </c>
      <c r="K13" s="75"/>
      <c r="L13" s="244">
        <f>IF(AND(ISNUMBER(L8),ISNUMBER(L18)),L8-L18,"")</f>
        <v>0.31952985006589696</v>
      </c>
      <c r="M13" s="75"/>
      <c r="N13" s="244">
        <f>IF(AND(ISNUMBER(N8),ISNUMBER(N18)),N8-N18,"")</f>
        <v>1.7357017598200204</v>
      </c>
      <c r="O13" s="75"/>
      <c r="P13" s="244">
        <f>IF(AND(ISNUMBER(P8),ISNUMBER(P18)),P8-P18,"")</f>
        <v>-1.0909744408945685</v>
      </c>
      <c r="Q13" s="75"/>
      <c r="R13" s="244" t="str">
        <f>IF(AND(ISNUMBER(R8),ISNUMBER(R18)),R8-R18,"")</f>
        <v/>
      </c>
      <c r="S13" s="75"/>
      <c r="T13" s="244" t="str">
        <f>IF(AND(ISNUMBER(T8),ISNUMBER(T18)),T8-T18,"")</f>
        <v/>
      </c>
      <c r="U13" s="75"/>
      <c r="V13" s="245">
        <f>IF(AND(ISNUMBER(V8),ISNUMBER(V18)),V8-V18,"")</f>
        <v>1.8130425491331108</v>
      </c>
    </row>
    <row r="14" spans="1:22" ht="24.95" customHeight="1" x14ac:dyDescent="0.15">
      <c r="A14" s="307"/>
      <c r="B14" s="48" t="s">
        <v>71</v>
      </c>
      <c r="C14" s="80"/>
      <c r="D14" s="246">
        <f>IF(AND(ISNUMBER(D9),ISNUMBER(D19)),D9-D19,"")</f>
        <v>7.848032153830566</v>
      </c>
      <c r="E14" s="80"/>
      <c r="F14" s="246">
        <f>IF(AND(ISNUMBER(F9),ISNUMBER(F19)),F9-F19,"")</f>
        <v>-0.97969382836710395</v>
      </c>
      <c r="G14" s="80"/>
      <c r="H14" s="246">
        <f>IF(AND(ISNUMBER(H9),ISNUMBER(H19)),H9-H19,"")</f>
        <v>-3.0268514064105716</v>
      </c>
      <c r="I14" s="80"/>
      <c r="J14" s="246">
        <f>IF(AND(ISNUMBER(J9),ISNUMBER(J19)),J9-J19,"")</f>
        <v>-0.22408882961544307</v>
      </c>
      <c r="K14" s="80"/>
      <c r="L14" s="246">
        <f>IF(AND(ISNUMBER(L9),ISNUMBER(L19)),L9-L19,"")</f>
        <v>1.8556590809035001</v>
      </c>
      <c r="M14" s="80"/>
      <c r="N14" s="246">
        <f>IF(AND(ISNUMBER(N9),ISNUMBER(N19)),N9-N19,"")</f>
        <v>0.88307772098018233</v>
      </c>
      <c r="O14" s="80"/>
      <c r="P14" s="246">
        <f>IF(AND(ISNUMBER(P9),ISNUMBER(P19)),P9-P19,"")</f>
        <v>3.5873279357582732</v>
      </c>
      <c r="Q14" s="80"/>
      <c r="R14" s="246">
        <f>IF(AND(ISNUMBER(R9),ISNUMBER(R19)),R9-R19,"")</f>
        <v>0.79628482972136228</v>
      </c>
      <c r="S14" s="80"/>
      <c r="T14" s="246" t="str">
        <f>IF(AND(ISNUMBER(T9),ISNUMBER(T19)),T9-T19,"")</f>
        <v/>
      </c>
      <c r="U14" s="80"/>
      <c r="V14" s="247">
        <f>IF(AND(ISNUMBER(V9),ISNUMBER(V19)),V9-V19,"")</f>
        <v>3.8052440624918731</v>
      </c>
    </row>
    <row r="15" spans="1:22" ht="24.95" customHeight="1" x14ac:dyDescent="0.15">
      <c r="A15" s="308"/>
      <c r="B15" s="49"/>
      <c r="C15" s="248" t="s">
        <v>132</v>
      </c>
      <c r="D15" s="249" t="s">
        <v>132</v>
      </c>
      <c r="E15" s="248" t="s">
        <v>132</v>
      </c>
      <c r="F15" s="249" t="s">
        <v>132</v>
      </c>
      <c r="G15" s="248" t="s">
        <v>132</v>
      </c>
      <c r="H15" s="249" t="s">
        <v>132</v>
      </c>
      <c r="I15" s="248" t="s">
        <v>132</v>
      </c>
      <c r="J15" s="249" t="s">
        <v>132</v>
      </c>
      <c r="K15" s="248" t="s">
        <v>132</v>
      </c>
      <c r="L15" s="249" t="s">
        <v>132</v>
      </c>
      <c r="M15" s="248" t="s">
        <v>132</v>
      </c>
      <c r="N15" s="249" t="s">
        <v>132</v>
      </c>
      <c r="O15" s="248" t="s">
        <v>132</v>
      </c>
      <c r="P15" s="249" t="s">
        <v>132</v>
      </c>
      <c r="Q15" s="248" t="s">
        <v>132</v>
      </c>
      <c r="R15" s="249" t="s">
        <v>132</v>
      </c>
      <c r="S15" s="248" t="s">
        <v>132</v>
      </c>
      <c r="T15" s="249" t="s">
        <v>132</v>
      </c>
      <c r="U15" s="248" t="s">
        <v>132</v>
      </c>
      <c r="V15" s="250" t="s">
        <v>132</v>
      </c>
    </row>
    <row r="16" spans="1:22" ht="24.95" customHeight="1" x14ac:dyDescent="0.15">
      <c r="A16" s="306" t="s">
        <v>70</v>
      </c>
      <c r="B16" s="46" t="s">
        <v>14</v>
      </c>
      <c r="C16" s="100">
        <v>4397</v>
      </c>
      <c r="D16" s="234">
        <v>28.2</v>
      </c>
      <c r="E16" s="100">
        <v>14016</v>
      </c>
      <c r="F16" s="234">
        <v>38.700000000000003</v>
      </c>
      <c r="G16" s="235">
        <v>11104</v>
      </c>
      <c r="H16" s="234">
        <v>43.6</v>
      </c>
      <c r="I16" s="235">
        <v>36335</v>
      </c>
      <c r="J16" s="234">
        <v>68.400000000000006</v>
      </c>
      <c r="K16" s="235">
        <v>7968</v>
      </c>
      <c r="L16" s="234">
        <v>78.099999999999994</v>
      </c>
      <c r="M16" s="235">
        <v>3286</v>
      </c>
      <c r="N16" s="234">
        <v>88.4</v>
      </c>
      <c r="O16" s="235">
        <v>544</v>
      </c>
      <c r="P16" s="234">
        <v>94.1</v>
      </c>
      <c r="Q16" s="235">
        <v>123</v>
      </c>
      <c r="R16" s="234">
        <v>97.2</v>
      </c>
      <c r="S16" s="235">
        <v>159</v>
      </c>
      <c r="T16" s="234">
        <v>98.4</v>
      </c>
      <c r="U16" s="235">
        <v>77934</v>
      </c>
      <c r="V16" s="101">
        <v>53.7</v>
      </c>
    </row>
    <row r="17" spans="1:22" ht="24.95" customHeight="1" x14ac:dyDescent="0.15">
      <c r="A17" s="307"/>
      <c r="B17" s="47" t="s">
        <v>77</v>
      </c>
      <c r="C17" s="75">
        <v>455</v>
      </c>
      <c r="D17" s="236">
        <v>2.9</v>
      </c>
      <c r="E17" s="75">
        <v>2755</v>
      </c>
      <c r="F17" s="236">
        <v>7.6</v>
      </c>
      <c r="G17" s="237">
        <v>2974</v>
      </c>
      <c r="H17" s="236">
        <v>11.7</v>
      </c>
      <c r="I17" s="237">
        <v>2470</v>
      </c>
      <c r="J17" s="236">
        <v>4.5999999999999996</v>
      </c>
      <c r="K17" s="237">
        <v>381</v>
      </c>
      <c r="L17" s="236">
        <v>3.7</v>
      </c>
      <c r="M17" s="237">
        <v>95</v>
      </c>
      <c r="N17" s="236">
        <v>2.6</v>
      </c>
      <c r="O17" s="237">
        <v>13</v>
      </c>
      <c r="P17" s="236">
        <v>2.2999999999999998</v>
      </c>
      <c r="Q17" s="237"/>
      <c r="R17" s="236"/>
      <c r="S17" s="237">
        <v>3</v>
      </c>
      <c r="T17" s="236">
        <v>1.6</v>
      </c>
      <c r="U17" s="237">
        <v>9145</v>
      </c>
      <c r="V17" s="76">
        <v>6.3</v>
      </c>
    </row>
    <row r="18" spans="1:22" ht="24.95" customHeight="1" x14ac:dyDescent="0.15">
      <c r="A18" s="307"/>
      <c r="B18" s="47" t="s">
        <v>78</v>
      </c>
      <c r="C18" s="75">
        <v>1291</v>
      </c>
      <c r="D18" s="236">
        <v>8.3000000000000007</v>
      </c>
      <c r="E18" s="75">
        <v>4001</v>
      </c>
      <c r="F18" s="236">
        <v>11</v>
      </c>
      <c r="G18" s="237">
        <v>2257</v>
      </c>
      <c r="H18" s="236">
        <v>8.9</v>
      </c>
      <c r="I18" s="237">
        <v>1915</v>
      </c>
      <c r="J18" s="236">
        <v>3.6</v>
      </c>
      <c r="K18" s="237">
        <v>429</v>
      </c>
      <c r="L18" s="236">
        <v>4.2</v>
      </c>
      <c r="M18" s="237">
        <v>33</v>
      </c>
      <c r="N18" s="236">
        <v>0.9</v>
      </c>
      <c r="O18" s="237">
        <v>10</v>
      </c>
      <c r="P18" s="236">
        <v>1.7</v>
      </c>
      <c r="Q18" s="237">
        <v>2</v>
      </c>
      <c r="R18" s="236">
        <v>1.7</v>
      </c>
      <c r="S18" s="237"/>
      <c r="T18" s="236"/>
      <c r="U18" s="237">
        <v>9938</v>
      </c>
      <c r="V18" s="76">
        <v>6.8</v>
      </c>
    </row>
    <row r="19" spans="1:22" ht="24.95" customHeight="1" x14ac:dyDescent="0.15">
      <c r="A19" s="307"/>
      <c r="B19" s="48" t="s">
        <v>71</v>
      </c>
      <c r="C19" s="80">
        <v>9459</v>
      </c>
      <c r="D19" s="238">
        <v>60.6</v>
      </c>
      <c r="E19" s="80">
        <v>15435</v>
      </c>
      <c r="F19" s="238">
        <v>42.6</v>
      </c>
      <c r="G19" s="239">
        <v>9148</v>
      </c>
      <c r="H19" s="238">
        <v>35.9</v>
      </c>
      <c r="I19" s="239">
        <v>12393</v>
      </c>
      <c r="J19" s="238">
        <v>23.3</v>
      </c>
      <c r="K19" s="239">
        <v>1428</v>
      </c>
      <c r="L19" s="238">
        <v>14</v>
      </c>
      <c r="M19" s="239">
        <v>303</v>
      </c>
      <c r="N19" s="238">
        <v>8.1</v>
      </c>
      <c r="O19" s="239">
        <v>11</v>
      </c>
      <c r="P19" s="238">
        <v>1.9</v>
      </c>
      <c r="Q19" s="239">
        <v>1</v>
      </c>
      <c r="R19" s="238">
        <v>1.1000000000000001</v>
      </c>
      <c r="S19" s="239"/>
      <c r="T19" s="238"/>
      <c r="U19" s="239">
        <v>48179</v>
      </c>
      <c r="V19" s="81">
        <v>33.200000000000003</v>
      </c>
    </row>
    <row r="20" spans="1:22" ht="24.95" customHeight="1" x14ac:dyDescent="0.15">
      <c r="A20" s="308"/>
      <c r="B20" s="49"/>
      <c r="C20" s="86">
        <v>15602</v>
      </c>
      <c r="D20" s="240">
        <v>100</v>
      </c>
      <c r="E20" s="86">
        <v>36206</v>
      </c>
      <c r="F20" s="240">
        <v>100</v>
      </c>
      <c r="G20" s="241">
        <v>25483</v>
      </c>
      <c r="H20" s="240">
        <v>100</v>
      </c>
      <c r="I20" s="241">
        <v>53114</v>
      </c>
      <c r="J20" s="240">
        <v>100</v>
      </c>
      <c r="K20" s="241">
        <v>10206</v>
      </c>
      <c r="L20" s="240">
        <v>100</v>
      </c>
      <c r="M20" s="241">
        <v>3717</v>
      </c>
      <c r="N20" s="240">
        <v>100</v>
      </c>
      <c r="O20" s="241">
        <v>578</v>
      </c>
      <c r="P20" s="240">
        <v>100</v>
      </c>
      <c r="Q20" s="241">
        <v>127</v>
      </c>
      <c r="R20" s="240">
        <v>100</v>
      </c>
      <c r="S20" s="241">
        <v>162</v>
      </c>
      <c r="T20" s="240">
        <v>100</v>
      </c>
      <c r="U20" s="241">
        <v>145196</v>
      </c>
      <c r="V20" s="87">
        <v>100</v>
      </c>
    </row>
    <row r="21" spans="1:22" ht="24.95" customHeight="1" x14ac:dyDescent="0.15">
      <c r="A21" s="306" t="s">
        <v>72</v>
      </c>
      <c r="B21" s="46" t="s">
        <v>14</v>
      </c>
      <c r="C21" s="100"/>
      <c r="D21" s="242">
        <f>IF(AND(ISNUMBER(D16),ISNUMBER(D26)),D16-D26,"")</f>
        <v>-6.4577496861936758</v>
      </c>
      <c r="E21" s="100"/>
      <c r="F21" s="242">
        <f>IF(AND(ISNUMBER(F16),ISNUMBER(F26)),F16-F26,"")</f>
        <v>-8.1660381867588328</v>
      </c>
      <c r="G21" s="100"/>
      <c r="H21" s="242">
        <f>IF(AND(ISNUMBER(H16),ISNUMBER(H26)),H16-H26,"")</f>
        <v>-4.383882659115045</v>
      </c>
      <c r="I21" s="100"/>
      <c r="J21" s="242">
        <f>IF(AND(ISNUMBER(J16),ISNUMBER(J26)),J16-J26,"")</f>
        <v>-2.0122984387018903</v>
      </c>
      <c r="K21" s="100"/>
      <c r="L21" s="242">
        <f>IF(AND(ISNUMBER(L16),ISNUMBER(L26)),L16-L26,"")</f>
        <v>-2.1224988399430202</v>
      </c>
      <c r="M21" s="100"/>
      <c r="N21" s="242">
        <f>IF(AND(ISNUMBER(N16),ISNUMBER(N26)),N16-N26,"")</f>
        <v>-0.86400360662838693</v>
      </c>
      <c r="O21" s="100"/>
      <c r="P21" s="242">
        <f>IF(AND(ISNUMBER(P16),ISNUMBER(P26)),P16-P26,"")</f>
        <v>1.0715766775117288</v>
      </c>
      <c r="Q21" s="100"/>
      <c r="R21" s="242">
        <f>IF(AND(ISNUMBER(R16),ISNUMBER(R26)),R16-R26,"")</f>
        <v>6.6510676097163639</v>
      </c>
      <c r="S21" s="100"/>
      <c r="T21" s="242">
        <f>IF(AND(ISNUMBER(T16),ISNUMBER(T26)),T16-T26,"")</f>
        <v>5.41921556223312</v>
      </c>
      <c r="U21" s="100"/>
      <c r="V21" s="243">
        <f>IF(AND(ISNUMBER(V16),ISNUMBER(V26)),V16-V26,"")</f>
        <v>-4.0418461633633953</v>
      </c>
    </row>
    <row r="22" spans="1:22" ht="24.95" customHeight="1" x14ac:dyDescent="0.15">
      <c r="A22" s="307"/>
      <c r="B22" s="47" t="s">
        <v>15</v>
      </c>
      <c r="C22" s="75"/>
      <c r="D22" s="244">
        <f>IF(AND(ISNUMBER(D17),ISNUMBER(D27)),D17-D27,"")</f>
        <v>-1.0075413830068904</v>
      </c>
      <c r="E22" s="75"/>
      <c r="F22" s="244">
        <f>IF(AND(ISNUMBER(F17),ISNUMBER(F27)),F17-F27,"")</f>
        <v>-1.4059307462677637</v>
      </c>
      <c r="G22" s="75"/>
      <c r="H22" s="244">
        <f>IF(AND(ISNUMBER(H17),ISNUMBER(H27)),H17-H27,"")</f>
        <v>4.6172972478372438</v>
      </c>
      <c r="I22" s="75"/>
      <c r="J22" s="244">
        <f>IF(AND(ISNUMBER(J17),ISNUMBER(J27)),J17-J27,"")</f>
        <v>-1.0239023618964289</v>
      </c>
      <c r="K22" s="75"/>
      <c r="L22" s="244">
        <f>IF(AND(ISNUMBER(L17),ISNUMBER(L27)),L17-L27,"")</f>
        <v>-0.10917722605565672</v>
      </c>
      <c r="M22" s="75"/>
      <c r="N22" s="244">
        <f>IF(AND(ISNUMBER(N17),ISNUMBER(N27)),N17-N27,"")</f>
        <v>0.23905837372037064</v>
      </c>
      <c r="O22" s="75"/>
      <c r="P22" s="244">
        <f>IF(AND(ISNUMBER(P17),ISNUMBER(P27)),P17-P27,"")</f>
        <v>0.40616679405522382</v>
      </c>
      <c r="Q22" s="75"/>
      <c r="R22" s="244" t="str">
        <f>IF(AND(ISNUMBER(R17),ISNUMBER(R27)),R17-R27,"")</f>
        <v/>
      </c>
      <c r="S22" s="75"/>
      <c r="T22" s="244">
        <f>IF(AND(ISNUMBER(T17),ISNUMBER(T27)),T17-T27,"")</f>
        <v>-3.3802309030523481</v>
      </c>
      <c r="U22" s="75"/>
      <c r="V22" s="245">
        <f>IF(AND(ISNUMBER(V17),ISNUMBER(V27)),V17-V27,"")</f>
        <v>8.0301419166020516E-2</v>
      </c>
    </row>
    <row r="23" spans="1:22" ht="24.95" customHeight="1" x14ac:dyDescent="0.15">
      <c r="A23" s="307"/>
      <c r="B23" s="47" t="s">
        <v>16</v>
      </c>
      <c r="C23" s="75"/>
      <c r="D23" s="244">
        <f>IF(AND(ISNUMBER(D18),ISNUMBER(D28)),D18-D28,"")</f>
        <v>5.4847996448683318</v>
      </c>
      <c r="E23" s="75"/>
      <c r="F23" s="244">
        <f>IF(AND(ISNUMBER(F18),ISNUMBER(F28)),F18-F28,"")</f>
        <v>3.5720251533318521</v>
      </c>
      <c r="G23" s="75"/>
      <c r="H23" s="244">
        <f>IF(AND(ISNUMBER(H18),ISNUMBER(H28)),H18-H28,"")</f>
        <v>-0.18080898856613992</v>
      </c>
      <c r="I23" s="75"/>
      <c r="J23" s="244">
        <f>IF(AND(ISNUMBER(J18),ISNUMBER(J28)),J18-J28,"")</f>
        <v>-0.43275061599677178</v>
      </c>
      <c r="K23" s="75"/>
      <c r="L23" s="244">
        <f>IF(AND(ISNUMBER(L18),ISNUMBER(L28)),L18-L28,"")</f>
        <v>1.4041748670521899</v>
      </c>
      <c r="M23" s="75"/>
      <c r="N23" s="244">
        <f>IF(AND(ISNUMBER(N18),ISNUMBER(N28)),N18-N28,"")</f>
        <v>-0.43475374243186582</v>
      </c>
      <c r="O23" s="75"/>
      <c r="P23" s="244">
        <f>IF(AND(ISNUMBER(P18),ISNUMBER(P28)),P18-P28,"")</f>
        <v>1.1157786241186742</v>
      </c>
      <c r="Q23" s="75"/>
      <c r="R23" s="244">
        <f>IF(AND(ISNUMBER(R18),ISNUMBER(R28)),R18-R28,"")</f>
        <v>0.64247530505520034</v>
      </c>
      <c r="S23" s="75"/>
      <c r="T23" s="244" t="str">
        <f>IF(AND(ISNUMBER(T18),ISNUMBER(T28)),T18-T28,"")</f>
        <v/>
      </c>
      <c r="U23" s="75"/>
      <c r="V23" s="245">
        <f>IF(AND(ISNUMBER(V18),ISNUMBER(V28)),V18-V28,"")</f>
        <v>1.5413463841912396</v>
      </c>
    </row>
    <row r="24" spans="1:22" ht="24.95" customHeight="1" x14ac:dyDescent="0.15">
      <c r="A24" s="307"/>
      <c r="B24" s="48" t="s">
        <v>71</v>
      </c>
      <c r="C24" s="80"/>
      <c r="D24" s="246">
        <f>IF(AND(ISNUMBER(D19),ISNUMBER(D29)),D19-D29,"")</f>
        <v>1.9804914243321932</v>
      </c>
      <c r="E24" s="80"/>
      <c r="F24" s="246">
        <f>IF(AND(ISNUMBER(F19),ISNUMBER(F29)),F19-F29,"")</f>
        <v>5.899943779694695</v>
      </c>
      <c r="G24" s="80"/>
      <c r="H24" s="246">
        <f>IF(AND(ISNUMBER(H19),ISNUMBER(H29)),H19-H29,"")</f>
        <v>4.7394399843952328E-2</v>
      </c>
      <c r="I24" s="80"/>
      <c r="J24" s="246">
        <f>IF(AND(ISNUMBER(J19),ISNUMBER(J29)),J19-J29,"")</f>
        <v>3.3689514165951131</v>
      </c>
      <c r="K24" s="80"/>
      <c r="L24" s="246">
        <f>IF(AND(ISNUMBER(L19),ISNUMBER(L29)),L19-L29,"")</f>
        <v>0.82750119894655505</v>
      </c>
      <c r="M24" s="80"/>
      <c r="N24" s="246">
        <f>IF(AND(ISNUMBER(N19),ISNUMBER(N29)),N19-N29,"")</f>
        <v>1.0596989753398969</v>
      </c>
      <c r="O24" s="80"/>
      <c r="P24" s="246">
        <f>IF(AND(ISNUMBER(P19),ISNUMBER(P29)),P19-P29,"")</f>
        <v>-2.5935220956856369</v>
      </c>
      <c r="Q24" s="80"/>
      <c r="R24" s="246">
        <f>IF(AND(ISNUMBER(R19),ISNUMBER(R29)),R19-R29,"")</f>
        <v>-4.4704048034088704</v>
      </c>
      <c r="S24" s="80"/>
      <c r="T24" s="246" t="str">
        <f>IF(AND(ISNUMBER(T19),ISNUMBER(T29)),T19-T29,"")</f>
        <v/>
      </c>
      <c r="U24" s="80"/>
      <c r="V24" s="247">
        <f>IF(AND(ISNUMBER(V19),ISNUMBER(V29)),V19-V29,"")</f>
        <v>2.4201983600061396</v>
      </c>
    </row>
    <row r="25" spans="1:22" ht="24.95" customHeight="1" x14ac:dyDescent="0.15">
      <c r="A25" s="308"/>
      <c r="B25" s="49"/>
      <c r="C25" s="248" t="s">
        <v>132</v>
      </c>
      <c r="D25" s="249" t="s">
        <v>132</v>
      </c>
      <c r="E25" s="248" t="s">
        <v>132</v>
      </c>
      <c r="F25" s="249" t="s">
        <v>132</v>
      </c>
      <c r="G25" s="248" t="s">
        <v>132</v>
      </c>
      <c r="H25" s="249" t="s">
        <v>132</v>
      </c>
      <c r="I25" s="248" t="s">
        <v>132</v>
      </c>
      <c r="J25" s="249" t="s">
        <v>132</v>
      </c>
      <c r="K25" s="248" t="s">
        <v>132</v>
      </c>
      <c r="L25" s="249" t="s">
        <v>132</v>
      </c>
      <c r="M25" s="248" t="s">
        <v>132</v>
      </c>
      <c r="N25" s="249" t="s">
        <v>132</v>
      </c>
      <c r="O25" s="248" t="s">
        <v>132</v>
      </c>
      <c r="P25" s="249" t="s">
        <v>132</v>
      </c>
      <c r="Q25" s="248" t="s">
        <v>132</v>
      </c>
      <c r="R25" s="249" t="s">
        <v>132</v>
      </c>
      <c r="S25" s="248" t="s">
        <v>132</v>
      </c>
      <c r="T25" s="249" t="s">
        <v>132</v>
      </c>
      <c r="U25" s="248" t="s">
        <v>132</v>
      </c>
      <c r="V25" s="250" t="s">
        <v>132</v>
      </c>
    </row>
    <row r="26" spans="1:22" ht="24.95" customHeight="1" x14ac:dyDescent="0.15">
      <c r="A26" s="306" t="s">
        <v>161</v>
      </c>
      <c r="B26" s="46" t="s">
        <v>156</v>
      </c>
      <c r="C26" s="100">
        <v>7862.088720514088</v>
      </c>
      <c r="D26" s="234">
        <v>34.657749686193675</v>
      </c>
      <c r="E26" s="100">
        <v>19180.831684514782</v>
      </c>
      <c r="F26" s="234">
        <v>46.866038186758836</v>
      </c>
      <c r="G26" s="235">
        <v>11348.511195246439</v>
      </c>
      <c r="H26" s="234">
        <v>47.983882659115046</v>
      </c>
      <c r="I26" s="235">
        <v>44579.953423039864</v>
      </c>
      <c r="J26" s="234">
        <v>70.412298438701896</v>
      </c>
      <c r="K26" s="235">
        <v>8777.1660741912019</v>
      </c>
      <c r="L26" s="234">
        <v>80.222498839943015</v>
      </c>
      <c r="M26" s="235">
        <v>3370.6034424283057</v>
      </c>
      <c r="N26" s="234">
        <v>89.264003606628393</v>
      </c>
      <c r="O26" s="235">
        <v>562.62992530345491</v>
      </c>
      <c r="P26" s="234">
        <v>93.028423322488266</v>
      </c>
      <c r="Q26" s="235">
        <v>129.86226053639845</v>
      </c>
      <c r="R26" s="234">
        <v>90.548932390283639</v>
      </c>
      <c r="S26" s="235">
        <v>166.78510638297874</v>
      </c>
      <c r="T26" s="234">
        <v>92.980784437766886</v>
      </c>
      <c r="U26" s="235">
        <v>95978.431832157497</v>
      </c>
      <c r="V26" s="101">
        <v>57.741846163363398</v>
      </c>
    </row>
    <row r="27" spans="1:22" ht="24.95" customHeight="1" x14ac:dyDescent="0.15">
      <c r="A27" s="307"/>
      <c r="B27" s="47" t="s">
        <v>155</v>
      </c>
      <c r="C27" s="75">
        <v>886.42330533418169</v>
      </c>
      <c r="D27" s="236">
        <v>3.9075413830068904</v>
      </c>
      <c r="E27" s="75">
        <v>3685.8511726165821</v>
      </c>
      <c r="F27" s="236">
        <v>9.0059307462677634</v>
      </c>
      <c r="G27" s="237">
        <v>1675.106869665811</v>
      </c>
      <c r="H27" s="236">
        <v>7.0827027521627555</v>
      </c>
      <c r="I27" s="237">
        <v>3560.6465192629321</v>
      </c>
      <c r="J27" s="236">
        <v>5.6239023618964286</v>
      </c>
      <c r="K27" s="237">
        <v>416.76314752826778</v>
      </c>
      <c r="L27" s="236">
        <v>3.8091772260556569</v>
      </c>
      <c r="M27" s="237">
        <v>89.149014735873735</v>
      </c>
      <c r="N27" s="236">
        <v>2.3609416262796294</v>
      </c>
      <c r="O27" s="237">
        <v>11.453781512605042</v>
      </c>
      <c r="P27" s="236">
        <v>1.893833205944776</v>
      </c>
      <c r="Q27" s="237">
        <v>4.0488505747126435</v>
      </c>
      <c r="R27" s="236">
        <v>2.8231381113626801</v>
      </c>
      <c r="S27" s="237">
        <v>8.9333333333333336</v>
      </c>
      <c r="T27" s="236">
        <v>4.9802309030523482</v>
      </c>
      <c r="U27" s="237">
        <v>10338.3759945643</v>
      </c>
      <c r="V27" s="76">
        <v>6.2196985808339793</v>
      </c>
    </row>
    <row r="28" spans="1:22" ht="24.95" customHeight="1" x14ac:dyDescent="0.15">
      <c r="A28" s="307"/>
      <c r="B28" s="47" t="s">
        <v>154</v>
      </c>
      <c r="C28" s="75">
        <v>638.62643011946705</v>
      </c>
      <c r="D28" s="236">
        <v>2.8152003551316684</v>
      </c>
      <c r="E28" s="75">
        <v>3040.0422310713889</v>
      </c>
      <c r="F28" s="236">
        <v>7.4279748466681479</v>
      </c>
      <c r="G28" s="237">
        <v>2147.6724424479476</v>
      </c>
      <c r="H28" s="236">
        <v>9.0808089885661403</v>
      </c>
      <c r="I28" s="237">
        <v>2553.2447969211016</v>
      </c>
      <c r="J28" s="236">
        <v>4.0327506159967719</v>
      </c>
      <c r="K28" s="237">
        <v>305.89201110826502</v>
      </c>
      <c r="L28" s="236">
        <v>2.7958251329478103</v>
      </c>
      <c r="M28" s="237">
        <v>50.400221559195657</v>
      </c>
      <c r="N28" s="236">
        <v>1.3347537424318658</v>
      </c>
      <c r="O28" s="237">
        <v>3.5333333333333332</v>
      </c>
      <c r="P28" s="236">
        <v>0.58422137588132561</v>
      </c>
      <c r="Q28" s="237">
        <v>1.5166666666666666</v>
      </c>
      <c r="R28" s="236">
        <v>1.0575246949447996</v>
      </c>
      <c r="S28" s="237" t="s">
        <v>79</v>
      </c>
      <c r="T28" s="236" t="s">
        <v>79</v>
      </c>
      <c r="U28" s="237">
        <v>8740.928133227364</v>
      </c>
      <c r="V28" s="76">
        <v>5.2586536158087602</v>
      </c>
    </row>
    <row r="29" spans="1:22" ht="24.95" customHeight="1" x14ac:dyDescent="0.15">
      <c r="A29" s="307"/>
      <c r="B29" s="48" t="s">
        <v>71</v>
      </c>
      <c r="C29" s="80">
        <v>13297.798655359049</v>
      </c>
      <c r="D29" s="238">
        <v>58.619508575667808</v>
      </c>
      <c r="E29" s="80">
        <v>15020.207135255374</v>
      </c>
      <c r="F29" s="238">
        <v>36.700056220305306</v>
      </c>
      <c r="G29" s="239">
        <v>8479.3825235573368</v>
      </c>
      <c r="H29" s="238">
        <v>35.852605600156046</v>
      </c>
      <c r="I29" s="239">
        <v>12618.892398379081</v>
      </c>
      <c r="J29" s="238">
        <v>19.931048583404888</v>
      </c>
      <c r="K29" s="239">
        <v>1441.2067843910695</v>
      </c>
      <c r="L29" s="238">
        <v>13.172498801053445</v>
      </c>
      <c r="M29" s="239">
        <v>265.84134601474193</v>
      </c>
      <c r="N29" s="238">
        <v>7.0403010246601028</v>
      </c>
      <c r="O29" s="239">
        <v>27.176532835356362</v>
      </c>
      <c r="P29" s="238">
        <v>4.4935220956856368</v>
      </c>
      <c r="Q29" s="239">
        <v>7.988888888888888</v>
      </c>
      <c r="R29" s="238">
        <v>5.5704048034088709</v>
      </c>
      <c r="S29" s="239">
        <v>3.6574468085106382</v>
      </c>
      <c r="T29" s="238">
        <v>2.0389846591807683</v>
      </c>
      <c r="U29" s="239">
        <v>51162.151711489409</v>
      </c>
      <c r="V29" s="81">
        <v>30.779801639993863</v>
      </c>
    </row>
    <row r="30" spans="1:22" ht="24.95" customHeight="1" x14ac:dyDescent="0.15">
      <c r="A30" s="308"/>
      <c r="B30" s="49"/>
      <c r="C30" s="86">
        <v>22684.937111326777</v>
      </c>
      <c r="D30" s="240">
        <v>100</v>
      </c>
      <c r="E30" s="86">
        <v>40926.932223458105</v>
      </c>
      <c r="F30" s="240">
        <v>100</v>
      </c>
      <c r="G30" s="241">
        <v>23650.673030917536</v>
      </c>
      <c r="H30" s="240">
        <v>100</v>
      </c>
      <c r="I30" s="241">
        <v>63312.737137602991</v>
      </c>
      <c r="J30" s="240">
        <v>100</v>
      </c>
      <c r="K30" s="241">
        <v>10941.028017218812</v>
      </c>
      <c r="L30" s="240">
        <v>100</v>
      </c>
      <c r="M30" s="241">
        <v>3775.9940247381173</v>
      </c>
      <c r="N30" s="240">
        <v>100</v>
      </c>
      <c r="O30" s="241">
        <v>604.79357298474963</v>
      </c>
      <c r="P30" s="240">
        <v>100</v>
      </c>
      <c r="Q30" s="241">
        <v>143.41666666666666</v>
      </c>
      <c r="R30" s="240">
        <v>100</v>
      </c>
      <c r="S30" s="241">
        <v>179.3758865248227</v>
      </c>
      <c r="T30" s="240">
        <v>100</v>
      </c>
      <c r="U30" s="241">
        <v>166219.88767143857</v>
      </c>
      <c r="V30" s="87">
        <v>100</v>
      </c>
    </row>
    <row r="31" spans="1:22" ht="24.95" customHeight="1" x14ac:dyDescent="0.15">
      <c r="A31" s="306" t="s">
        <v>158</v>
      </c>
      <c r="B31" s="46" t="s">
        <v>156</v>
      </c>
      <c r="C31" s="100"/>
      <c r="D31" s="242">
        <f>IF(AND(ISNUMBER(D26),ISNUMBER(D36)),D26-D36,"")</f>
        <v>2.357749686193678</v>
      </c>
      <c r="E31" s="100"/>
      <c r="F31" s="242">
        <f>IF(AND(ISNUMBER(F26),ISNUMBER(F36)),F26-F36,"")</f>
        <v>0.46603818675883701</v>
      </c>
      <c r="G31" s="100"/>
      <c r="H31" s="242">
        <f>IF(AND(ISNUMBER(H26),ISNUMBER(H36)),H26-H36,"")</f>
        <v>-1.6117340884953535E-2</v>
      </c>
      <c r="I31" s="100"/>
      <c r="J31" s="242">
        <f>IF(AND(ISNUMBER(J26),ISNUMBER(J36)),J26-J36,"")</f>
        <v>-2.9877015612981097</v>
      </c>
      <c r="K31" s="100"/>
      <c r="L31" s="242">
        <f>IF(AND(ISNUMBER(L26),ISNUMBER(L36)),L26-L36,"")</f>
        <v>1.4224988399430174</v>
      </c>
      <c r="M31" s="100"/>
      <c r="N31" s="242">
        <f>IF(AND(ISNUMBER(N26),ISNUMBER(N36)),N26-N36,"")</f>
        <v>-0.13599639337161307</v>
      </c>
      <c r="O31" s="100"/>
      <c r="P31" s="242">
        <f>IF(AND(ISNUMBER(P26),ISNUMBER(P36)),P26-P36,"")</f>
        <v>-1.1715766775117373</v>
      </c>
      <c r="Q31" s="100"/>
      <c r="R31" s="242">
        <f>IF(AND(ISNUMBER(R26),ISNUMBER(R36)),R26-R36,"")</f>
        <v>-9.1510676097163639</v>
      </c>
      <c r="S31" s="100"/>
      <c r="T31" s="242">
        <f>IF(AND(ISNUMBER(T26),ISNUMBER(T36)),T26-T36,"")</f>
        <v>-4.3192155622331114</v>
      </c>
      <c r="U31" s="100"/>
      <c r="V31" s="243">
        <f>IF(AND(ISNUMBER(V26),ISNUMBER(V36)),V26-V36,"")</f>
        <v>-0.75815383663660185</v>
      </c>
    </row>
    <row r="32" spans="1:22" ht="24.95" customHeight="1" x14ac:dyDescent="0.15">
      <c r="A32" s="307"/>
      <c r="B32" s="47" t="s">
        <v>155</v>
      </c>
      <c r="C32" s="75"/>
      <c r="D32" s="244">
        <f>IF(AND(ISNUMBER(D27),ISNUMBER(D37)),D27-D37,"")</f>
        <v>1.6075413830068905</v>
      </c>
      <c r="E32" s="75"/>
      <c r="F32" s="244">
        <f>IF(AND(ISNUMBER(F27),ISNUMBER(F37)),F27-F37,"")</f>
        <v>2.0059307462677634</v>
      </c>
      <c r="G32" s="75"/>
      <c r="H32" s="244">
        <f>IF(AND(ISNUMBER(H27),ISNUMBER(H37)),H27-H37,"")</f>
        <v>-0.11729724783724471</v>
      </c>
      <c r="I32" s="75"/>
      <c r="J32" s="244">
        <f>IF(AND(ISNUMBER(J27),ISNUMBER(J37)),J27-J37,"")</f>
        <v>0.92390236189642838</v>
      </c>
      <c r="K32" s="75"/>
      <c r="L32" s="244">
        <f>IF(AND(ISNUMBER(L27),ISNUMBER(L37)),L27-L37,"")</f>
        <v>0.40917722605565698</v>
      </c>
      <c r="M32" s="75"/>
      <c r="N32" s="244">
        <f>IF(AND(ISNUMBER(N27),ISNUMBER(N37)),N27-N37,"")</f>
        <v>0.86094162627962945</v>
      </c>
      <c r="O32" s="75"/>
      <c r="P32" s="244">
        <f>IF(AND(ISNUMBER(P27),ISNUMBER(P37)),P27-P37,"")</f>
        <v>-0.50616679405522391</v>
      </c>
      <c r="Q32" s="75"/>
      <c r="R32" s="244" t="str">
        <f>IF(AND(ISNUMBER(R27),ISNUMBER(R37)),R27-R37,"")</f>
        <v/>
      </c>
      <c r="S32" s="75"/>
      <c r="T32" s="244" t="str">
        <f>IF(AND(ISNUMBER(T27),ISNUMBER(T37)),T27-T37,"")</f>
        <v/>
      </c>
      <c r="U32" s="75"/>
      <c r="V32" s="245">
        <f>IF(AND(ISNUMBER(V27),ISNUMBER(V37)),V27-V37,"")</f>
        <v>1.1196985808339797</v>
      </c>
    </row>
    <row r="33" spans="1:22" ht="24.95" customHeight="1" x14ac:dyDescent="0.15">
      <c r="A33" s="307"/>
      <c r="B33" s="47" t="s">
        <v>154</v>
      </c>
      <c r="C33" s="75"/>
      <c r="D33" s="244">
        <f>IF(AND(ISNUMBER(D28),ISNUMBER(D38)),D28-D38,"")</f>
        <v>-1.4847996448683314</v>
      </c>
      <c r="E33" s="75"/>
      <c r="F33" s="244">
        <f>IF(AND(ISNUMBER(F28),ISNUMBER(F38)),F28-F38,"")</f>
        <v>0.32797484666814825</v>
      </c>
      <c r="G33" s="75"/>
      <c r="H33" s="244">
        <f>IF(AND(ISNUMBER(H28),ISNUMBER(H38)),H28-H38,"")</f>
        <v>0.98080898856614063</v>
      </c>
      <c r="I33" s="75"/>
      <c r="J33" s="244">
        <f>IF(AND(ISNUMBER(J28),ISNUMBER(J38)),J28-J38,"")</f>
        <v>0.33275061599677169</v>
      </c>
      <c r="K33" s="75"/>
      <c r="L33" s="244">
        <f>IF(AND(ISNUMBER(L28),ISNUMBER(L38)),L28-L38,"")</f>
        <v>0.39582513294781041</v>
      </c>
      <c r="M33" s="75"/>
      <c r="N33" s="244">
        <f>IF(AND(ISNUMBER(N28),ISNUMBER(N38)),N28-N38,"")</f>
        <v>3.4753742431865797E-2</v>
      </c>
      <c r="O33" s="75"/>
      <c r="P33" s="244">
        <f>IF(AND(ISNUMBER(P28),ISNUMBER(P38)),P28-P38,"")</f>
        <v>0.28422137588132562</v>
      </c>
      <c r="Q33" s="75"/>
      <c r="R33" s="244">
        <f>IF(AND(ISNUMBER(R28),ISNUMBER(R38)),R28-R38,"")</f>
        <v>0.75752469494479957</v>
      </c>
      <c r="S33" s="75"/>
      <c r="T33" s="244" t="str">
        <f>IF(AND(ISNUMBER(T28),ISNUMBER(T38)),T28-T38,"")</f>
        <v/>
      </c>
      <c r="U33" s="75"/>
      <c r="V33" s="245">
        <f>IF(AND(ISNUMBER(V28),ISNUMBER(V38)),V28-V38,"")</f>
        <v>0.15865361580876058</v>
      </c>
    </row>
    <row r="34" spans="1:22" ht="24.95" customHeight="1" x14ac:dyDescent="0.15">
      <c r="A34" s="307"/>
      <c r="B34" s="48" t="s">
        <v>71</v>
      </c>
      <c r="C34" s="80"/>
      <c r="D34" s="246">
        <f>IF(AND(ISNUMBER(D29),ISNUMBER(D39)),D29-D39,"")</f>
        <v>-2.4804914243321932</v>
      </c>
      <c r="E34" s="80"/>
      <c r="F34" s="246">
        <f>IF(AND(ISNUMBER(F29),ISNUMBER(F39)),F29-F39,"")</f>
        <v>-2.899943779694695</v>
      </c>
      <c r="G34" s="80"/>
      <c r="H34" s="246">
        <f>IF(AND(ISNUMBER(H29),ISNUMBER(H39)),H29-H39,"")</f>
        <v>-0.84739439984395659</v>
      </c>
      <c r="I34" s="80"/>
      <c r="J34" s="246">
        <f>IF(AND(ISNUMBER(J29),ISNUMBER(J39)),J29-J39,"")</f>
        <v>1.8310485834048862</v>
      </c>
      <c r="K34" s="80"/>
      <c r="L34" s="246">
        <f>IF(AND(ISNUMBER(L29),ISNUMBER(L39)),L29-L39,"")</f>
        <v>-2.2275011989465554</v>
      </c>
      <c r="M34" s="80"/>
      <c r="N34" s="246">
        <f>IF(AND(ISNUMBER(N29),ISNUMBER(N39)),N29-N39,"")</f>
        <v>-0.65969897533989741</v>
      </c>
      <c r="O34" s="80"/>
      <c r="P34" s="246">
        <f>IF(AND(ISNUMBER(P29),ISNUMBER(P39)),P29-P39,"")</f>
        <v>1.3935220956856367</v>
      </c>
      <c r="Q34" s="80"/>
      <c r="R34" s="246" t="str">
        <f>IF(AND(ISNUMBER(R29),ISNUMBER(R39)),R29-R39,"")</f>
        <v/>
      </c>
      <c r="S34" s="80"/>
      <c r="T34" s="246" t="str">
        <f>IF(AND(ISNUMBER(T29),ISNUMBER(T39)),T29-T39,"")</f>
        <v/>
      </c>
      <c r="U34" s="80"/>
      <c r="V34" s="247">
        <f>IF(AND(ISNUMBER(V29),ISNUMBER(V39)),V29-V39,"")</f>
        <v>-0.62019836000613537</v>
      </c>
    </row>
    <row r="35" spans="1:22" ht="24.95" customHeight="1" x14ac:dyDescent="0.15">
      <c r="A35" s="308"/>
      <c r="B35" s="49"/>
      <c r="C35" s="248" t="s">
        <v>132</v>
      </c>
      <c r="D35" s="249" t="s">
        <v>132</v>
      </c>
      <c r="E35" s="248" t="s">
        <v>132</v>
      </c>
      <c r="F35" s="249" t="s">
        <v>132</v>
      </c>
      <c r="G35" s="248" t="s">
        <v>132</v>
      </c>
      <c r="H35" s="249" t="s">
        <v>132</v>
      </c>
      <c r="I35" s="248" t="s">
        <v>132</v>
      </c>
      <c r="J35" s="249" t="s">
        <v>132</v>
      </c>
      <c r="K35" s="248" t="s">
        <v>132</v>
      </c>
      <c r="L35" s="249" t="s">
        <v>132</v>
      </c>
      <c r="M35" s="248" t="s">
        <v>132</v>
      </c>
      <c r="N35" s="249" t="s">
        <v>132</v>
      </c>
      <c r="O35" s="248" t="s">
        <v>132</v>
      </c>
      <c r="P35" s="249" t="s">
        <v>132</v>
      </c>
      <c r="Q35" s="248" t="s">
        <v>132</v>
      </c>
      <c r="R35" s="249" t="s">
        <v>132</v>
      </c>
      <c r="S35" s="248" t="s">
        <v>132</v>
      </c>
      <c r="T35" s="249" t="s">
        <v>132</v>
      </c>
      <c r="U35" s="248" t="s">
        <v>132</v>
      </c>
      <c r="V35" s="250" t="s">
        <v>132</v>
      </c>
    </row>
    <row r="36" spans="1:22" ht="24.95" customHeight="1" x14ac:dyDescent="0.15">
      <c r="A36" s="306" t="s">
        <v>160</v>
      </c>
      <c r="B36" s="46" t="s">
        <v>156</v>
      </c>
      <c r="C36" s="100">
        <v>7371.51</v>
      </c>
      <c r="D36" s="234">
        <v>32.299999999999997</v>
      </c>
      <c r="E36" s="100">
        <v>18277.669999999998</v>
      </c>
      <c r="F36" s="234">
        <v>46.4</v>
      </c>
      <c r="G36" s="235">
        <v>10799.98</v>
      </c>
      <c r="H36" s="234">
        <v>48</v>
      </c>
      <c r="I36" s="235">
        <v>46054.28</v>
      </c>
      <c r="J36" s="234">
        <v>73.400000000000006</v>
      </c>
      <c r="K36" s="235">
        <v>8563.09</v>
      </c>
      <c r="L36" s="234">
        <v>78.8</v>
      </c>
      <c r="M36" s="235">
        <v>3323.56</v>
      </c>
      <c r="N36" s="234">
        <v>89.4</v>
      </c>
      <c r="O36" s="235">
        <v>570.77</v>
      </c>
      <c r="P36" s="234">
        <v>94.2</v>
      </c>
      <c r="Q36" s="235">
        <v>158.5</v>
      </c>
      <c r="R36" s="234">
        <v>99.7</v>
      </c>
      <c r="S36" s="235">
        <v>181</v>
      </c>
      <c r="T36" s="234">
        <v>97.3</v>
      </c>
      <c r="U36" s="235">
        <v>95300.37</v>
      </c>
      <c r="V36" s="101">
        <v>58.5</v>
      </c>
    </row>
    <row r="37" spans="1:22" ht="24.95" customHeight="1" x14ac:dyDescent="0.15">
      <c r="A37" s="307"/>
      <c r="B37" s="47" t="s">
        <v>155</v>
      </c>
      <c r="C37" s="75">
        <v>535.16</v>
      </c>
      <c r="D37" s="236">
        <v>2.2999999999999998</v>
      </c>
      <c r="E37" s="75">
        <v>2740.07</v>
      </c>
      <c r="F37" s="236">
        <v>7</v>
      </c>
      <c r="G37" s="237">
        <v>1615.72</v>
      </c>
      <c r="H37" s="236">
        <v>7.2</v>
      </c>
      <c r="I37" s="237">
        <v>2970.22</v>
      </c>
      <c r="J37" s="236">
        <v>4.7</v>
      </c>
      <c r="K37" s="237">
        <v>367.18</v>
      </c>
      <c r="L37" s="236">
        <v>3.4</v>
      </c>
      <c r="M37" s="237">
        <v>57.02</v>
      </c>
      <c r="N37" s="236">
        <v>1.5</v>
      </c>
      <c r="O37" s="237">
        <v>14.6</v>
      </c>
      <c r="P37" s="236">
        <v>2.4</v>
      </c>
      <c r="Q37" s="237" t="s">
        <v>80</v>
      </c>
      <c r="R37" s="236" t="s">
        <v>80</v>
      </c>
      <c r="S37" s="237" t="s">
        <v>80</v>
      </c>
      <c r="T37" s="236" t="s">
        <v>80</v>
      </c>
      <c r="U37" s="237">
        <v>8299.9699999999993</v>
      </c>
      <c r="V37" s="76">
        <v>5.0999999999999996</v>
      </c>
    </row>
    <row r="38" spans="1:22" ht="24.95" customHeight="1" x14ac:dyDescent="0.15">
      <c r="A38" s="307"/>
      <c r="B38" s="47" t="s">
        <v>154</v>
      </c>
      <c r="C38" s="75">
        <v>969.74</v>
      </c>
      <c r="D38" s="236">
        <v>4.3</v>
      </c>
      <c r="E38" s="75">
        <v>2794.82</v>
      </c>
      <c r="F38" s="236">
        <v>7.1</v>
      </c>
      <c r="G38" s="237">
        <v>1812.05</v>
      </c>
      <c r="H38" s="236">
        <v>8.1</v>
      </c>
      <c r="I38" s="237">
        <v>2351.58</v>
      </c>
      <c r="J38" s="236">
        <v>3.7</v>
      </c>
      <c r="K38" s="237">
        <v>260.2</v>
      </c>
      <c r="L38" s="236">
        <v>2.4</v>
      </c>
      <c r="M38" s="237">
        <v>50.19</v>
      </c>
      <c r="N38" s="236">
        <v>1.3</v>
      </c>
      <c r="O38" s="237">
        <v>2</v>
      </c>
      <c r="P38" s="236">
        <v>0.3</v>
      </c>
      <c r="Q38" s="237">
        <v>0.5</v>
      </c>
      <c r="R38" s="236">
        <v>0.3</v>
      </c>
      <c r="S38" s="237">
        <v>5</v>
      </c>
      <c r="T38" s="236">
        <v>2.7</v>
      </c>
      <c r="U38" s="237">
        <v>8246.07</v>
      </c>
      <c r="V38" s="76">
        <v>5.0999999999999996</v>
      </c>
    </row>
    <row r="39" spans="1:22" ht="24.95" customHeight="1" x14ac:dyDescent="0.15">
      <c r="A39" s="307"/>
      <c r="B39" s="48" t="s">
        <v>71</v>
      </c>
      <c r="C39" s="80">
        <v>13928.29</v>
      </c>
      <c r="D39" s="238">
        <v>61.1</v>
      </c>
      <c r="E39" s="80">
        <v>15581.06</v>
      </c>
      <c r="F39" s="238">
        <v>39.6</v>
      </c>
      <c r="G39" s="239">
        <v>8253.58</v>
      </c>
      <c r="H39" s="238">
        <v>36.700000000000003</v>
      </c>
      <c r="I39" s="239">
        <v>11333.37</v>
      </c>
      <c r="J39" s="238">
        <v>18.100000000000001</v>
      </c>
      <c r="K39" s="239">
        <v>1673.96</v>
      </c>
      <c r="L39" s="238">
        <v>15.4</v>
      </c>
      <c r="M39" s="239">
        <v>288.20999999999998</v>
      </c>
      <c r="N39" s="238">
        <v>7.7</v>
      </c>
      <c r="O39" s="239">
        <v>18.55</v>
      </c>
      <c r="P39" s="238">
        <v>3.1</v>
      </c>
      <c r="Q39" s="239" t="s">
        <v>80</v>
      </c>
      <c r="R39" s="238" t="s">
        <v>80</v>
      </c>
      <c r="S39" s="239" t="s">
        <v>80</v>
      </c>
      <c r="T39" s="238" t="s">
        <v>80</v>
      </c>
      <c r="U39" s="239">
        <v>51077.01</v>
      </c>
      <c r="V39" s="81">
        <v>31.4</v>
      </c>
    </row>
    <row r="40" spans="1:22" ht="24.95" customHeight="1" x14ac:dyDescent="0.15">
      <c r="A40" s="308"/>
      <c r="B40" s="49"/>
      <c r="C40" s="86">
        <v>22804.7</v>
      </c>
      <c r="D40" s="240">
        <v>100</v>
      </c>
      <c r="E40" s="86">
        <v>39393.61</v>
      </c>
      <c r="F40" s="240">
        <v>100</v>
      </c>
      <c r="G40" s="241">
        <v>22481.33</v>
      </c>
      <c r="H40" s="240">
        <v>100</v>
      </c>
      <c r="I40" s="241">
        <v>62709.45</v>
      </c>
      <c r="J40" s="240">
        <v>100</v>
      </c>
      <c r="K40" s="241">
        <v>10864.43</v>
      </c>
      <c r="L40" s="240">
        <v>100</v>
      </c>
      <c r="M40" s="241">
        <v>3718.97</v>
      </c>
      <c r="N40" s="240">
        <v>100</v>
      </c>
      <c r="O40" s="241">
        <v>605.91999999999996</v>
      </c>
      <c r="P40" s="240">
        <v>100</v>
      </c>
      <c r="Q40" s="241">
        <v>159</v>
      </c>
      <c r="R40" s="240">
        <v>100</v>
      </c>
      <c r="S40" s="241">
        <v>186</v>
      </c>
      <c r="T40" s="240">
        <v>100</v>
      </c>
      <c r="U40" s="241">
        <v>162923.42000000001</v>
      </c>
      <c r="V40" s="87">
        <v>100</v>
      </c>
    </row>
    <row r="41" spans="1:22" ht="24.95" customHeight="1" x14ac:dyDescent="0.15">
      <c r="A41" s="306" t="s">
        <v>158</v>
      </c>
      <c r="B41" s="46" t="s">
        <v>156</v>
      </c>
      <c r="C41" s="100"/>
      <c r="D41" s="242">
        <f t="shared" ref="D41:D44" si="0">IF(AND(ISNUMBER(D36),ISNUMBER(D46)),D36-D46,"")</f>
        <v>1.4999999999999964</v>
      </c>
      <c r="E41" s="100"/>
      <c r="F41" s="242">
        <f t="shared" ref="F41:F44" si="1">IF(AND(ISNUMBER(F36),ISNUMBER(F46)),F36-F46,"")</f>
        <v>-3.2000000000000028</v>
      </c>
      <c r="G41" s="100"/>
      <c r="H41" s="242">
        <f t="shared" ref="H41:H44" si="2">IF(AND(ISNUMBER(H36),ISNUMBER(H46)),H36-H46,"")</f>
        <v>-4.2999999999999972</v>
      </c>
      <c r="I41" s="100"/>
      <c r="J41" s="242">
        <f t="shared" ref="J41:J44" si="3">IF(AND(ISNUMBER(J36),ISNUMBER(J46)),J36-J46,"")</f>
        <v>-2.2999999999999972</v>
      </c>
      <c r="K41" s="100"/>
      <c r="L41" s="242">
        <f t="shared" ref="L41:L44" si="4">IF(AND(ISNUMBER(L36),ISNUMBER(L46)),L36-L46,"")</f>
        <v>-4.2000000000000028</v>
      </c>
      <c r="M41" s="100"/>
      <c r="N41" s="242">
        <f t="shared" ref="N41:N44" si="5">IF(AND(ISNUMBER(N36),ISNUMBER(N46)),N36-N46,"")</f>
        <v>0.40000000000000568</v>
      </c>
      <c r="O41" s="100"/>
      <c r="P41" s="242">
        <f t="shared" ref="P41:P44" si="6">IF(AND(ISNUMBER(P36),ISNUMBER(P46)),P36-P46,"")</f>
        <v>-2.5999999999999943</v>
      </c>
      <c r="Q41" s="100"/>
      <c r="R41" s="242">
        <f t="shared" ref="R41:R44" si="7">IF(AND(ISNUMBER(R36),ISNUMBER(R46)),R36-R46,"")</f>
        <v>1.7000000000000028</v>
      </c>
      <c r="S41" s="100"/>
      <c r="T41" s="242">
        <f t="shared" ref="T41:T44" si="8">IF(AND(ISNUMBER(T36),ISNUMBER(T46)),T36-T46,"")</f>
        <v>-0.20000000000000284</v>
      </c>
      <c r="U41" s="100"/>
      <c r="V41" s="243">
        <f t="shared" ref="V41:V44" si="9">IF(AND(ISNUMBER(V36),ISNUMBER(V46)),V36-V46,"")</f>
        <v>-2.5</v>
      </c>
    </row>
    <row r="42" spans="1:22" ht="24.95" customHeight="1" x14ac:dyDescent="0.15">
      <c r="A42" s="307"/>
      <c r="B42" s="47" t="s">
        <v>155</v>
      </c>
      <c r="C42" s="75"/>
      <c r="D42" s="244">
        <f t="shared" si="0"/>
        <v>0.69999999999999973</v>
      </c>
      <c r="E42" s="75"/>
      <c r="F42" s="244">
        <f t="shared" si="1"/>
        <v>1.2000000000000002</v>
      </c>
      <c r="G42" s="75"/>
      <c r="H42" s="244">
        <f t="shared" si="2"/>
        <v>0.90000000000000036</v>
      </c>
      <c r="I42" s="75"/>
      <c r="J42" s="244">
        <f t="shared" si="3"/>
        <v>0.90000000000000036</v>
      </c>
      <c r="K42" s="75"/>
      <c r="L42" s="244">
        <f t="shared" si="4"/>
        <v>0.19999999999999973</v>
      </c>
      <c r="M42" s="75"/>
      <c r="N42" s="244">
        <f t="shared" si="5"/>
        <v>-1.2000000000000002</v>
      </c>
      <c r="O42" s="75"/>
      <c r="P42" s="244">
        <f t="shared" si="6"/>
        <v>2</v>
      </c>
      <c r="Q42" s="75"/>
      <c r="R42" s="244" t="str">
        <f t="shared" si="7"/>
        <v/>
      </c>
      <c r="S42" s="75"/>
      <c r="T42" s="244" t="str">
        <f t="shared" si="8"/>
        <v/>
      </c>
      <c r="U42" s="75"/>
      <c r="V42" s="245">
        <f t="shared" si="9"/>
        <v>1</v>
      </c>
    </row>
    <row r="43" spans="1:22" ht="24.95" customHeight="1" x14ac:dyDescent="0.15">
      <c r="A43" s="307"/>
      <c r="B43" s="47" t="s">
        <v>154</v>
      </c>
      <c r="C43" s="75"/>
      <c r="D43" s="244">
        <f t="shared" si="0"/>
        <v>1.5</v>
      </c>
      <c r="E43" s="75"/>
      <c r="F43" s="244">
        <f t="shared" si="1"/>
        <v>1</v>
      </c>
      <c r="G43" s="75"/>
      <c r="H43" s="244">
        <f t="shared" si="2"/>
        <v>1.3999999999999995</v>
      </c>
      <c r="I43" s="75"/>
      <c r="J43" s="244">
        <f t="shared" si="3"/>
        <v>1.6</v>
      </c>
      <c r="K43" s="75"/>
      <c r="L43" s="244">
        <f t="shared" si="4"/>
        <v>1.2999999999999998</v>
      </c>
      <c r="M43" s="75"/>
      <c r="N43" s="244">
        <f t="shared" si="5"/>
        <v>0.4</v>
      </c>
      <c r="O43" s="75"/>
      <c r="P43" s="244">
        <f t="shared" si="6"/>
        <v>-0.2</v>
      </c>
      <c r="Q43" s="75"/>
      <c r="R43" s="244" t="str">
        <f t="shared" si="7"/>
        <v/>
      </c>
      <c r="S43" s="75"/>
      <c r="T43" s="244" t="str">
        <f t="shared" si="8"/>
        <v/>
      </c>
      <c r="U43" s="75"/>
      <c r="V43" s="245">
        <f t="shared" si="9"/>
        <v>1.5999999999999996</v>
      </c>
    </row>
    <row r="44" spans="1:22" ht="24.95" customHeight="1" x14ac:dyDescent="0.15">
      <c r="A44" s="307"/>
      <c r="B44" s="48" t="s">
        <v>71</v>
      </c>
      <c r="C44" s="80"/>
      <c r="D44" s="246">
        <f t="shared" si="0"/>
        <v>-3.8000000000000043</v>
      </c>
      <c r="E44" s="80"/>
      <c r="F44" s="246">
        <f t="shared" si="1"/>
        <v>1.1000000000000014</v>
      </c>
      <c r="G44" s="80"/>
      <c r="H44" s="246">
        <f t="shared" si="2"/>
        <v>2</v>
      </c>
      <c r="I44" s="80"/>
      <c r="J44" s="246">
        <f t="shared" si="3"/>
        <v>-0.29999999999999716</v>
      </c>
      <c r="K44" s="80"/>
      <c r="L44" s="246">
        <f t="shared" si="4"/>
        <v>2.8000000000000007</v>
      </c>
      <c r="M44" s="80"/>
      <c r="N44" s="246">
        <f t="shared" si="5"/>
        <v>0.29999999999999982</v>
      </c>
      <c r="O44" s="80"/>
      <c r="P44" s="246">
        <f t="shared" si="6"/>
        <v>0.80000000000000027</v>
      </c>
      <c r="Q44" s="80"/>
      <c r="R44" s="246" t="str">
        <f t="shared" si="7"/>
        <v/>
      </c>
      <c r="S44" s="80"/>
      <c r="T44" s="246" t="str">
        <f t="shared" si="8"/>
        <v/>
      </c>
      <c r="U44" s="80"/>
      <c r="V44" s="247">
        <f t="shared" si="9"/>
        <v>9.9999999999997868E-2</v>
      </c>
    </row>
    <row r="45" spans="1:22" ht="24.95" customHeight="1" x14ac:dyDescent="0.15">
      <c r="A45" s="308"/>
      <c r="B45" s="49"/>
      <c r="C45" s="248" t="s">
        <v>132</v>
      </c>
      <c r="D45" s="249" t="s">
        <v>132</v>
      </c>
      <c r="E45" s="248" t="s">
        <v>132</v>
      </c>
      <c r="F45" s="249" t="s">
        <v>132</v>
      </c>
      <c r="G45" s="248" t="s">
        <v>132</v>
      </c>
      <c r="H45" s="249" t="s">
        <v>132</v>
      </c>
      <c r="I45" s="248" t="s">
        <v>132</v>
      </c>
      <c r="J45" s="249" t="s">
        <v>132</v>
      </c>
      <c r="K45" s="248" t="s">
        <v>132</v>
      </c>
      <c r="L45" s="249" t="s">
        <v>132</v>
      </c>
      <c r="M45" s="248" t="s">
        <v>132</v>
      </c>
      <c r="N45" s="249" t="s">
        <v>132</v>
      </c>
      <c r="O45" s="248" t="s">
        <v>132</v>
      </c>
      <c r="P45" s="249" t="s">
        <v>132</v>
      </c>
      <c r="Q45" s="248" t="s">
        <v>132</v>
      </c>
      <c r="R45" s="249" t="s">
        <v>132</v>
      </c>
      <c r="S45" s="248" t="s">
        <v>132</v>
      </c>
      <c r="T45" s="249" t="s">
        <v>132</v>
      </c>
      <c r="U45" s="248" t="s">
        <v>132</v>
      </c>
      <c r="V45" s="250" t="s">
        <v>132</v>
      </c>
    </row>
    <row r="46" spans="1:22" ht="24.95" customHeight="1" x14ac:dyDescent="0.15">
      <c r="A46" s="306" t="s">
        <v>159</v>
      </c>
      <c r="B46" s="46" t="s">
        <v>156</v>
      </c>
      <c r="C46" s="100">
        <v>8378.1200000000008</v>
      </c>
      <c r="D46" s="234">
        <v>30.8</v>
      </c>
      <c r="E46" s="100">
        <v>19239.22</v>
      </c>
      <c r="F46" s="234">
        <v>49.6</v>
      </c>
      <c r="G46" s="235">
        <v>10964.94</v>
      </c>
      <c r="H46" s="234">
        <v>52.3</v>
      </c>
      <c r="I46" s="235">
        <v>53208.7</v>
      </c>
      <c r="J46" s="234">
        <v>75.7</v>
      </c>
      <c r="K46" s="235">
        <v>10370.25</v>
      </c>
      <c r="L46" s="234">
        <v>83</v>
      </c>
      <c r="M46" s="235">
        <v>3526.11</v>
      </c>
      <c r="N46" s="234">
        <v>89</v>
      </c>
      <c r="O46" s="235">
        <v>674.68</v>
      </c>
      <c r="P46" s="234">
        <v>96.8</v>
      </c>
      <c r="Q46" s="235">
        <v>177.39</v>
      </c>
      <c r="R46" s="234">
        <v>98</v>
      </c>
      <c r="S46" s="235">
        <v>202.53</v>
      </c>
      <c r="T46" s="234">
        <v>97.5</v>
      </c>
      <c r="U46" s="235">
        <v>106741.93</v>
      </c>
      <c r="V46" s="101">
        <v>61</v>
      </c>
    </row>
    <row r="47" spans="1:22" ht="24.95" customHeight="1" x14ac:dyDescent="0.15">
      <c r="A47" s="307"/>
      <c r="B47" s="47" t="s">
        <v>155</v>
      </c>
      <c r="C47" s="75">
        <v>428.23</v>
      </c>
      <c r="D47" s="236">
        <v>1.6</v>
      </c>
      <c r="E47" s="75">
        <v>2266.77</v>
      </c>
      <c r="F47" s="236">
        <v>5.8</v>
      </c>
      <c r="G47" s="237">
        <v>1314</v>
      </c>
      <c r="H47" s="236">
        <v>6.3</v>
      </c>
      <c r="I47" s="237">
        <v>2704.83</v>
      </c>
      <c r="J47" s="236">
        <v>3.8</v>
      </c>
      <c r="K47" s="237">
        <v>404.86</v>
      </c>
      <c r="L47" s="236">
        <v>3.2</v>
      </c>
      <c r="M47" s="237">
        <v>106.66</v>
      </c>
      <c r="N47" s="236">
        <v>2.7</v>
      </c>
      <c r="O47" s="237">
        <v>3.03</v>
      </c>
      <c r="P47" s="236">
        <v>0.4</v>
      </c>
      <c r="Q47" s="237">
        <v>3.57</v>
      </c>
      <c r="R47" s="236">
        <v>2</v>
      </c>
      <c r="S47" s="237">
        <v>2.95</v>
      </c>
      <c r="T47" s="236">
        <v>1.4</v>
      </c>
      <c r="U47" s="237">
        <v>7234.91</v>
      </c>
      <c r="V47" s="76">
        <v>4.0999999999999996</v>
      </c>
    </row>
    <row r="48" spans="1:22" ht="24.95" customHeight="1" x14ac:dyDescent="0.15">
      <c r="A48" s="307"/>
      <c r="B48" s="47" t="s">
        <v>154</v>
      </c>
      <c r="C48" s="75">
        <v>749.11</v>
      </c>
      <c r="D48" s="236">
        <v>2.8</v>
      </c>
      <c r="E48" s="75">
        <v>2354.69</v>
      </c>
      <c r="F48" s="236">
        <v>6.1</v>
      </c>
      <c r="G48" s="237">
        <v>1412.83</v>
      </c>
      <c r="H48" s="236">
        <v>6.7</v>
      </c>
      <c r="I48" s="237">
        <v>1480.35</v>
      </c>
      <c r="J48" s="236">
        <v>2.1</v>
      </c>
      <c r="K48" s="237">
        <v>141.76</v>
      </c>
      <c r="L48" s="236">
        <v>1.1000000000000001</v>
      </c>
      <c r="M48" s="237">
        <v>35.869999999999997</v>
      </c>
      <c r="N48" s="236">
        <v>0.9</v>
      </c>
      <c r="O48" s="237">
        <v>3.43</v>
      </c>
      <c r="P48" s="236">
        <v>0.5</v>
      </c>
      <c r="Q48" s="237" t="s">
        <v>80</v>
      </c>
      <c r="R48" s="236"/>
      <c r="S48" s="237" t="s">
        <v>80</v>
      </c>
      <c r="T48" s="236"/>
      <c r="U48" s="237">
        <v>6178.03</v>
      </c>
      <c r="V48" s="76">
        <v>3.5</v>
      </c>
    </row>
    <row r="49" spans="1:22" ht="24.95" customHeight="1" x14ac:dyDescent="0.15">
      <c r="A49" s="307"/>
      <c r="B49" s="48" t="s">
        <v>71</v>
      </c>
      <c r="C49" s="80">
        <v>17651.43</v>
      </c>
      <c r="D49" s="238">
        <v>64.900000000000006</v>
      </c>
      <c r="E49" s="80">
        <v>14953.79</v>
      </c>
      <c r="F49" s="238">
        <v>38.5</v>
      </c>
      <c r="G49" s="239">
        <v>7268.29</v>
      </c>
      <c r="H49" s="238">
        <v>34.700000000000003</v>
      </c>
      <c r="I49" s="239">
        <v>12939.55</v>
      </c>
      <c r="J49" s="238">
        <v>18.399999999999999</v>
      </c>
      <c r="K49" s="239">
        <v>1575.92</v>
      </c>
      <c r="L49" s="238">
        <v>12.6</v>
      </c>
      <c r="M49" s="239">
        <v>294.99</v>
      </c>
      <c r="N49" s="238">
        <v>7.4</v>
      </c>
      <c r="O49" s="239">
        <v>15.89</v>
      </c>
      <c r="P49" s="238">
        <v>2.2999999999999998</v>
      </c>
      <c r="Q49" s="239" t="s">
        <v>80</v>
      </c>
      <c r="R49" s="238"/>
      <c r="S49" s="239">
        <v>2.17</v>
      </c>
      <c r="T49" s="238">
        <v>1</v>
      </c>
      <c r="U49" s="239">
        <v>54702.03</v>
      </c>
      <c r="V49" s="81">
        <v>31.3</v>
      </c>
    </row>
    <row r="50" spans="1:22" ht="24.95" customHeight="1" x14ac:dyDescent="0.15">
      <c r="A50" s="308"/>
      <c r="B50" s="49"/>
      <c r="C50" s="86">
        <v>27206.880000000001</v>
      </c>
      <c r="D50" s="240">
        <v>100</v>
      </c>
      <c r="E50" s="86">
        <v>38814.46</v>
      </c>
      <c r="F50" s="240">
        <v>100</v>
      </c>
      <c r="G50" s="241">
        <v>20960.060000000001</v>
      </c>
      <c r="H50" s="240">
        <v>100</v>
      </c>
      <c r="I50" s="241">
        <v>70333.440000000002</v>
      </c>
      <c r="J50" s="240">
        <v>100</v>
      </c>
      <c r="K50" s="241">
        <v>12492.8</v>
      </c>
      <c r="L50" s="240">
        <v>100</v>
      </c>
      <c r="M50" s="241">
        <v>3963.63</v>
      </c>
      <c r="N50" s="240">
        <v>100</v>
      </c>
      <c r="O50" s="241">
        <v>697.03</v>
      </c>
      <c r="P50" s="240">
        <v>100</v>
      </c>
      <c r="Q50" s="241">
        <v>180.96</v>
      </c>
      <c r="R50" s="240">
        <v>100</v>
      </c>
      <c r="S50" s="241">
        <v>207.65</v>
      </c>
      <c r="T50" s="240">
        <v>100</v>
      </c>
      <c r="U50" s="241">
        <v>174856.9</v>
      </c>
      <c r="V50" s="87">
        <v>100</v>
      </c>
    </row>
    <row r="51" spans="1:22" ht="24.95" customHeight="1" x14ac:dyDescent="0.15">
      <c r="A51" s="306" t="s">
        <v>158</v>
      </c>
      <c r="B51" s="46" t="s">
        <v>156</v>
      </c>
      <c r="C51" s="100"/>
      <c r="D51" s="242">
        <f t="shared" ref="D51:D54" si="10">IF(AND(ISNUMBER(D46),ISNUMBER(D56)),D46-D56,"")</f>
        <v>3.4000000000000021</v>
      </c>
      <c r="E51" s="100"/>
      <c r="F51" s="242">
        <f t="shared" ref="F51:F54" si="11">IF(AND(ISNUMBER(F46),ISNUMBER(F56)),F46-F56,"")</f>
        <v>-0.89999999999999858</v>
      </c>
      <c r="G51" s="100"/>
      <c r="H51" s="242">
        <f t="shared" ref="H51:H54" si="12">IF(AND(ISNUMBER(H46),ISNUMBER(H56)),H46-H56,"")</f>
        <v>5.5999999999999943</v>
      </c>
      <c r="I51" s="100"/>
      <c r="J51" s="242">
        <f t="shared" ref="J51:J54" si="13">IF(AND(ISNUMBER(J46),ISNUMBER(J56)),J46-J56,"")</f>
        <v>-0.89999999999999147</v>
      </c>
      <c r="K51" s="100"/>
      <c r="L51" s="242">
        <f t="shared" ref="L51:L54" si="14">IF(AND(ISNUMBER(L46),ISNUMBER(L56)),L46-L56,"")</f>
        <v>-0.90000000000000568</v>
      </c>
      <c r="M51" s="100"/>
      <c r="N51" s="242">
        <f t="shared" ref="N51:N54" si="15">IF(AND(ISNUMBER(N46),ISNUMBER(N56)),N46-N56,"")</f>
        <v>-1.5</v>
      </c>
      <c r="O51" s="100"/>
      <c r="P51" s="242">
        <f t="shared" ref="P51:P54" si="16">IF(AND(ISNUMBER(P46),ISNUMBER(P56)),P46-P56,"")</f>
        <v>-1</v>
      </c>
      <c r="Q51" s="100"/>
      <c r="R51" s="242">
        <f t="shared" ref="R51:R54" si="17">IF(AND(ISNUMBER(R46),ISNUMBER(R56)),R46-R56,"")</f>
        <v>0.5</v>
      </c>
      <c r="S51" s="100"/>
      <c r="T51" s="242">
        <f t="shared" ref="T51:T54" si="18">IF(AND(ISNUMBER(T46),ISNUMBER(T56)),T46-T56,"")</f>
        <v>-2.2999999999999972</v>
      </c>
      <c r="U51" s="100"/>
      <c r="V51" s="243">
        <f t="shared" ref="V51:V54" si="19">IF(AND(ISNUMBER(V46),ISNUMBER(V56)),V46-V56,"")</f>
        <v>1.2000000000000028</v>
      </c>
    </row>
    <row r="52" spans="1:22" ht="24.95" customHeight="1" x14ac:dyDescent="0.15">
      <c r="A52" s="307"/>
      <c r="B52" s="47" t="s">
        <v>155</v>
      </c>
      <c r="C52" s="75"/>
      <c r="D52" s="244">
        <f t="shared" si="10"/>
        <v>-1.6999999999999997</v>
      </c>
      <c r="E52" s="75"/>
      <c r="F52" s="244">
        <f t="shared" si="11"/>
        <v>1.3999999999999995</v>
      </c>
      <c r="G52" s="75"/>
      <c r="H52" s="244">
        <f t="shared" si="12"/>
        <v>0.79999999999999982</v>
      </c>
      <c r="I52" s="75"/>
      <c r="J52" s="244">
        <f t="shared" si="13"/>
        <v>0.79999999999999982</v>
      </c>
      <c r="K52" s="75"/>
      <c r="L52" s="244">
        <f t="shared" si="14"/>
        <v>0.90000000000000036</v>
      </c>
      <c r="M52" s="75"/>
      <c r="N52" s="244">
        <f t="shared" si="15"/>
        <v>1.1000000000000001</v>
      </c>
      <c r="O52" s="75"/>
      <c r="P52" s="244">
        <f t="shared" si="16"/>
        <v>0.2</v>
      </c>
      <c r="Q52" s="75"/>
      <c r="R52" s="244" t="str">
        <f t="shared" si="17"/>
        <v/>
      </c>
      <c r="S52" s="75"/>
      <c r="T52" s="244">
        <f t="shared" si="18"/>
        <v>1.2</v>
      </c>
      <c r="U52" s="75"/>
      <c r="V52" s="245">
        <f t="shared" si="19"/>
        <v>0.49999999999999956</v>
      </c>
    </row>
    <row r="53" spans="1:22" ht="24.95" customHeight="1" x14ac:dyDescent="0.15">
      <c r="A53" s="307"/>
      <c r="B53" s="47" t="s">
        <v>154</v>
      </c>
      <c r="C53" s="75"/>
      <c r="D53" s="244">
        <f t="shared" si="10"/>
        <v>-1.7000000000000002</v>
      </c>
      <c r="E53" s="75"/>
      <c r="F53" s="244">
        <f t="shared" si="11"/>
        <v>0.5</v>
      </c>
      <c r="G53" s="75"/>
      <c r="H53" s="244">
        <f t="shared" si="12"/>
        <v>1.9000000000000004</v>
      </c>
      <c r="I53" s="75"/>
      <c r="J53" s="244">
        <f t="shared" si="13"/>
        <v>0</v>
      </c>
      <c r="K53" s="75"/>
      <c r="L53" s="244">
        <f t="shared" si="14"/>
        <v>-9.9999999999999867E-2</v>
      </c>
      <c r="M53" s="75"/>
      <c r="N53" s="244">
        <f t="shared" si="15"/>
        <v>-9.9999999999999978E-2</v>
      </c>
      <c r="O53" s="75"/>
      <c r="P53" s="244">
        <f t="shared" si="16"/>
        <v>-0.19999999999999996</v>
      </c>
      <c r="Q53" s="75"/>
      <c r="R53" s="244" t="str">
        <f t="shared" si="17"/>
        <v/>
      </c>
      <c r="S53" s="75"/>
      <c r="T53" s="244" t="str">
        <f t="shared" si="18"/>
        <v/>
      </c>
      <c r="U53" s="75"/>
      <c r="V53" s="245">
        <f t="shared" si="19"/>
        <v>0</v>
      </c>
    </row>
    <row r="54" spans="1:22" ht="24.95" customHeight="1" x14ac:dyDescent="0.15">
      <c r="A54" s="307"/>
      <c r="B54" s="48" t="s">
        <v>71</v>
      </c>
      <c r="C54" s="80"/>
      <c r="D54" s="246">
        <f t="shared" si="10"/>
        <v>0.10000000000000853</v>
      </c>
      <c r="E54" s="80"/>
      <c r="F54" s="246">
        <f t="shared" si="11"/>
        <v>-1.1000000000000014</v>
      </c>
      <c r="G54" s="80"/>
      <c r="H54" s="246">
        <f t="shared" si="12"/>
        <v>-8.2999999999999972</v>
      </c>
      <c r="I54" s="80"/>
      <c r="J54" s="246">
        <f t="shared" si="13"/>
        <v>0</v>
      </c>
      <c r="K54" s="80"/>
      <c r="L54" s="246">
        <f t="shared" si="14"/>
        <v>0</v>
      </c>
      <c r="M54" s="80"/>
      <c r="N54" s="246">
        <f t="shared" si="15"/>
        <v>0.5</v>
      </c>
      <c r="O54" s="80"/>
      <c r="P54" s="246">
        <f t="shared" si="16"/>
        <v>0.99999999999999978</v>
      </c>
      <c r="Q54" s="80"/>
      <c r="R54" s="246" t="str">
        <f t="shared" si="17"/>
        <v/>
      </c>
      <c r="S54" s="80"/>
      <c r="T54" s="246" t="str">
        <f t="shared" si="18"/>
        <v/>
      </c>
      <c r="U54" s="80"/>
      <c r="V54" s="247">
        <f t="shared" si="19"/>
        <v>-1.8000000000000007</v>
      </c>
    </row>
    <row r="55" spans="1:22" ht="24.95" customHeight="1" x14ac:dyDescent="0.15">
      <c r="A55" s="308"/>
      <c r="B55" s="49"/>
      <c r="C55" s="248" t="s">
        <v>132</v>
      </c>
      <c r="D55" s="249" t="s">
        <v>132</v>
      </c>
      <c r="E55" s="248" t="s">
        <v>132</v>
      </c>
      <c r="F55" s="249" t="s">
        <v>132</v>
      </c>
      <c r="G55" s="248" t="s">
        <v>132</v>
      </c>
      <c r="H55" s="249" t="s">
        <v>132</v>
      </c>
      <c r="I55" s="248" t="s">
        <v>132</v>
      </c>
      <c r="J55" s="249" t="s">
        <v>132</v>
      </c>
      <c r="K55" s="248" t="s">
        <v>132</v>
      </c>
      <c r="L55" s="249" t="s">
        <v>132</v>
      </c>
      <c r="M55" s="248" t="s">
        <v>132</v>
      </c>
      <c r="N55" s="249" t="s">
        <v>132</v>
      </c>
      <c r="O55" s="248" t="s">
        <v>132</v>
      </c>
      <c r="P55" s="249" t="s">
        <v>132</v>
      </c>
      <c r="Q55" s="248" t="s">
        <v>132</v>
      </c>
      <c r="R55" s="249" t="s">
        <v>132</v>
      </c>
      <c r="S55" s="248" t="s">
        <v>132</v>
      </c>
      <c r="T55" s="249" t="s">
        <v>132</v>
      </c>
      <c r="U55" s="248" t="s">
        <v>132</v>
      </c>
      <c r="V55" s="250" t="s">
        <v>132</v>
      </c>
    </row>
    <row r="56" spans="1:22" ht="24.95" customHeight="1" x14ac:dyDescent="0.15">
      <c r="A56" s="306" t="s">
        <v>157</v>
      </c>
      <c r="B56" s="46" t="s">
        <v>156</v>
      </c>
      <c r="C56" s="100">
        <v>8994</v>
      </c>
      <c r="D56" s="234">
        <v>27.4</v>
      </c>
      <c r="E56" s="100">
        <v>23387</v>
      </c>
      <c r="F56" s="234">
        <v>50.5</v>
      </c>
      <c r="G56" s="235">
        <v>12272</v>
      </c>
      <c r="H56" s="234">
        <v>46.7</v>
      </c>
      <c r="I56" s="235">
        <v>60764</v>
      </c>
      <c r="J56" s="234">
        <v>76.599999999999994</v>
      </c>
      <c r="K56" s="235">
        <v>11730</v>
      </c>
      <c r="L56" s="234">
        <v>83.9</v>
      </c>
      <c r="M56" s="235">
        <v>3881</v>
      </c>
      <c r="N56" s="234">
        <v>90.5</v>
      </c>
      <c r="O56" s="235">
        <v>806</v>
      </c>
      <c r="P56" s="234">
        <v>97.8</v>
      </c>
      <c r="Q56" s="235">
        <v>208</v>
      </c>
      <c r="R56" s="234">
        <v>97.5</v>
      </c>
      <c r="S56" s="235">
        <v>249</v>
      </c>
      <c r="T56" s="234">
        <v>99.8</v>
      </c>
      <c r="U56" s="235">
        <v>122291</v>
      </c>
      <c r="V56" s="101">
        <v>59.8</v>
      </c>
    </row>
    <row r="57" spans="1:22" ht="24.95" customHeight="1" x14ac:dyDescent="0.15">
      <c r="A57" s="307"/>
      <c r="B57" s="47" t="s">
        <v>155</v>
      </c>
      <c r="C57" s="75">
        <v>1079</v>
      </c>
      <c r="D57" s="236">
        <v>3.3</v>
      </c>
      <c r="E57" s="75">
        <v>2024</v>
      </c>
      <c r="F57" s="236">
        <v>4.4000000000000004</v>
      </c>
      <c r="G57" s="237">
        <v>1446</v>
      </c>
      <c r="H57" s="236">
        <v>5.5</v>
      </c>
      <c r="I57" s="237">
        <v>2368</v>
      </c>
      <c r="J57" s="236">
        <v>3</v>
      </c>
      <c r="K57" s="237">
        <v>321</v>
      </c>
      <c r="L57" s="236">
        <v>2.2999999999999998</v>
      </c>
      <c r="M57" s="237">
        <v>70</v>
      </c>
      <c r="N57" s="236">
        <v>1.6</v>
      </c>
      <c r="O57" s="237">
        <v>2</v>
      </c>
      <c r="P57" s="236">
        <v>0.2</v>
      </c>
      <c r="Q57" s="237" t="s">
        <v>80</v>
      </c>
      <c r="R57" s="236"/>
      <c r="S57" s="237">
        <v>1</v>
      </c>
      <c r="T57" s="236">
        <v>0.2</v>
      </c>
      <c r="U57" s="237">
        <v>7310</v>
      </c>
      <c r="V57" s="76">
        <v>3.6</v>
      </c>
    </row>
    <row r="58" spans="1:22" ht="24.95" customHeight="1" x14ac:dyDescent="0.15">
      <c r="A58" s="307"/>
      <c r="B58" s="47" t="s">
        <v>154</v>
      </c>
      <c r="C58" s="75">
        <v>1477</v>
      </c>
      <c r="D58" s="236">
        <v>4.5</v>
      </c>
      <c r="E58" s="75">
        <v>2571</v>
      </c>
      <c r="F58" s="236">
        <v>5.6</v>
      </c>
      <c r="G58" s="237">
        <v>1258</v>
      </c>
      <c r="H58" s="236">
        <v>4.8</v>
      </c>
      <c r="I58" s="237">
        <v>1662</v>
      </c>
      <c r="J58" s="236">
        <v>2.1</v>
      </c>
      <c r="K58" s="237">
        <v>171</v>
      </c>
      <c r="L58" s="236">
        <v>1.2</v>
      </c>
      <c r="M58" s="237">
        <v>42</v>
      </c>
      <c r="N58" s="236">
        <v>1</v>
      </c>
      <c r="O58" s="237">
        <v>6</v>
      </c>
      <c r="P58" s="236">
        <v>0.7</v>
      </c>
      <c r="Q58" s="237">
        <v>5</v>
      </c>
      <c r="R58" s="236">
        <v>2.1</v>
      </c>
      <c r="S58" s="237" t="s">
        <v>80</v>
      </c>
      <c r="T58" s="236"/>
      <c r="U58" s="237">
        <v>7192</v>
      </c>
      <c r="V58" s="76">
        <v>3.5</v>
      </c>
    </row>
    <row r="59" spans="1:22" ht="24.95" customHeight="1" x14ac:dyDescent="0.15">
      <c r="A59" s="307"/>
      <c r="B59" s="48" t="s">
        <v>71</v>
      </c>
      <c r="C59" s="80">
        <v>21296</v>
      </c>
      <c r="D59" s="238">
        <v>64.8</v>
      </c>
      <c r="E59" s="80">
        <v>18326</v>
      </c>
      <c r="F59" s="238">
        <v>39.6</v>
      </c>
      <c r="G59" s="239">
        <v>11275</v>
      </c>
      <c r="H59" s="238">
        <v>43</v>
      </c>
      <c r="I59" s="239">
        <v>14579</v>
      </c>
      <c r="J59" s="238">
        <v>18.399999999999999</v>
      </c>
      <c r="K59" s="239">
        <v>1755</v>
      </c>
      <c r="L59" s="238">
        <v>12.6</v>
      </c>
      <c r="M59" s="239">
        <v>297</v>
      </c>
      <c r="N59" s="238">
        <v>6.9</v>
      </c>
      <c r="O59" s="239">
        <v>11</v>
      </c>
      <c r="P59" s="238">
        <v>1.3</v>
      </c>
      <c r="Q59" s="239">
        <v>1</v>
      </c>
      <c r="R59" s="238">
        <v>0.4</v>
      </c>
      <c r="S59" s="239" t="s">
        <v>80</v>
      </c>
      <c r="T59" s="238"/>
      <c r="U59" s="239">
        <v>67539</v>
      </c>
      <c r="V59" s="81">
        <v>33.1</v>
      </c>
    </row>
    <row r="60" spans="1:22" ht="24.95" customHeight="1" x14ac:dyDescent="0.15">
      <c r="A60" s="308"/>
      <c r="B60" s="49"/>
      <c r="C60" s="86">
        <v>32846</v>
      </c>
      <c r="D60" s="240">
        <v>100</v>
      </c>
      <c r="E60" s="86">
        <v>46308</v>
      </c>
      <c r="F60" s="240">
        <v>100</v>
      </c>
      <c r="G60" s="241">
        <v>26251</v>
      </c>
      <c r="H60" s="240">
        <v>100</v>
      </c>
      <c r="I60" s="241">
        <v>79373</v>
      </c>
      <c r="J60" s="240">
        <v>100</v>
      </c>
      <c r="K60" s="241">
        <v>13977</v>
      </c>
      <c r="L60" s="240">
        <v>100</v>
      </c>
      <c r="M60" s="241">
        <v>4289</v>
      </c>
      <c r="N60" s="240">
        <v>100</v>
      </c>
      <c r="O60" s="241">
        <v>825</v>
      </c>
      <c r="P60" s="240">
        <v>100</v>
      </c>
      <c r="Q60" s="241">
        <v>213</v>
      </c>
      <c r="R60" s="240">
        <v>100</v>
      </c>
      <c r="S60" s="241">
        <v>249</v>
      </c>
      <c r="T60" s="240">
        <v>100</v>
      </c>
      <c r="U60" s="241">
        <v>204331</v>
      </c>
      <c r="V60" s="87">
        <v>100</v>
      </c>
    </row>
    <row r="61" spans="1:22" ht="18.75" customHeight="1" x14ac:dyDescent="0.15">
      <c r="A61" s="50"/>
      <c r="S61" s="52" t="str">
        <f>P102</f>
        <v/>
      </c>
    </row>
    <row r="62" spans="1:22" ht="23.25" customHeight="1" x14ac:dyDescent="0.15">
      <c r="A62" s="50"/>
    </row>
    <row r="63" spans="1:22" ht="17.25" customHeight="1" x14ac:dyDescent="0.15">
      <c r="C63" s="36"/>
      <c r="D63" s="36"/>
      <c r="E63" s="36"/>
      <c r="G63" s="36"/>
      <c r="H63" s="38"/>
      <c r="I63" s="38"/>
      <c r="K63" s="38"/>
      <c r="L63" s="38"/>
      <c r="S63" s="53" t="s">
        <v>1</v>
      </c>
    </row>
    <row r="64" spans="1:22" ht="20.100000000000001" customHeight="1" x14ac:dyDescent="0.15">
      <c r="A64" s="54"/>
      <c r="B64" s="55" t="s">
        <v>64</v>
      </c>
      <c r="C64" s="302" t="s">
        <v>162</v>
      </c>
      <c r="D64" s="309"/>
      <c r="E64" s="56"/>
      <c r="F64" s="302" t="s">
        <v>70</v>
      </c>
      <c r="G64" s="309"/>
      <c r="H64" s="56"/>
      <c r="I64" s="302" t="s">
        <v>161</v>
      </c>
      <c r="J64" s="309"/>
      <c r="K64" s="56"/>
      <c r="L64" s="302" t="s">
        <v>160</v>
      </c>
      <c r="M64" s="309"/>
      <c r="N64" s="56"/>
      <c r="O64" s="302" t="s">
        <v>159</v>
      </c>
      <c r="P64" s="309"/>
      <c r="Q64" s="56"/>
      <c r="R64" s="302" t="s">
        <v>157</v>
      </c>
      <c r="S64" s="303"/>
    </row>
    <row r="65" spans="1:19" ht="20.100000000000001" customHeight="1" x14ac:dyDescent="0.15">
      <c r="A65" s="57"/>
      <c r="B65" s="58"/>
      <c r="C65" s="304"/>
      <c r="D65" s="310"/>
      <c r="E65" s="59"/>
      <c r="F65" s="304"/>
      <c r="G65" s="310"/>
      <c r="H65" s="59"/>
      <c r="I65" s="304"/>
      <c r="J65" s="310"/>
      <c r="K65" s="59"/>
      <c r="L65" s="304"/>
      <c r="M65" s="310"/>
      <c r="N65" s="59"/>
      <c r="O65" s="304"/>
      <c r="P65" s="310"/>
      <c r="Q65" s="59"/>
      <c r="R65" s="304"/>
      <c r="S65" s="305"/>
    </row>
    <row r="66" spans="1:19" s="66" customFormat="1" ht="34.5" customHeight="1" x14ac:dyDescent="0.15">
      <c r="A66" s="60" t="s">
        <v>83</v>
      </c>
      <c r="B66" s="61" t="s">
        <v>7</v>
      </c>
      <c r="C66" s="62"/>
      <c r="D66" s="63"/>
      <c r="E66" s="64" t="s">
        <v>72</v>
      </c>
      <c r="F66" s="62"/>
      <c r="G66" s="63"/>
      <c r="H66" s="64" t="s">
        <v>72</v>
      </c>
      <c r="I66" s="62"/>
      <c r="J66" s="63"/>
      <c r="K66" s="64" t="s">
        <v>158</v>
      </c>
      <c r="L66" s="62"/>
      <c r="M66" s="63"/>
      <c r="N66" s="64" t="s">
        <v>158</v>
      </c>
      <c r="O66" s="62"/>
      <c r="P66" s="63"/>
      <c r="Q66" s="64" t="s">
        <v>158</v>
      </c>
      <c r="R66" s="62"/>
      <c r="S66" s="65"/>
    </row>
    <row r="67" spans="1:19" ht="24.95" customHeight="1" x14ac:dyDescent="0.15">
      <c r="A67" s="298" t="s">
        <v>84</v>
      </c>
      <c r="B67" s="46" t="s">
        <v>14</v>
      </c>
      <c r="C67" s="67">
        <f>IF('4-1-1'!V6&lt;&gt;"",'4-1-1'!V6,"")</f>
        <v>4906.3594941900201</v>
      </c>
      <c r="D67" s="68">
        <f>IF('4-1-1'!W6&lt;&gt;"",'4-1-1'!W6,"")</f>
        <v>66.168030939851917</v>
      </c>
      <c r="E67" s="69">
        <f>D67-G67</f>
        <v>-4.1827677288138005</v>
      </c>
      <c r="F67" s="67">
        <v>2446.7176982048077</v>
      </c>
      <c r="G67" s="68">
        <v>70.350798668665718</v>
      </c>
      <c r="H67" s="69">
        <f>G67-J67</f>
        <v>-7.7621100673433574</v>
      </c>
      <c r="I67" s="67">
        <v>3273.1591965080679</v>
      </c>
      <c r="J67" s="68">
        <v>78.112908736009075</v>
      </c>
      <c r="K67" s="69">
        <f>J67-M67</f>
        <v>0.61290873600907503</v>
      </c>
      <c r="L67" s="67">
        <v>3333.4</v>
      </c>
      <c r="M67" s="68">
        <v>77.5</v>
      </c>
      <c r="N67" s="69">
        <f>M67-P67</f>
        <v>-1.7999999999999972</v>
      </c>
      <c r="O67" s="67">
        <v>3902</v>
      </c>
      <c r="P67" s="68">
        <v>79.3</v>
      </c>
      <c r="Q67" s="69">
        <f>P67-S67</f>
        <v>1.3999999999999915</v>
      </c>
      <c r="R67" s="70">
        <v>4537</v>
      </c>
      <c r="S67" s="71">
        <v>77.900000000000006</v>
      </c>
    </row>
    <row r="68" spans="1:19" ht="24.95" customHeight="1" x14ac:dyDescent="0.15">
      <c r="A68" s="299"/>
      <c r="B68" s="47" t="s">
        <v>15</v>
      </c>
      <c r="C68" s="72">
        <f>IF('4-1-1'!V7&lt;&gt;"",'4-1-1'!V7,"")</f>
        <v>375.05856915014806</v>
      </c>
      <c r="D68" s="73">
        <f>IF('4-1-1'!W7&lt;&gt;"",'4-1-1'!W7,"")</f>
        <v>5.0581061247491306</v>
      </c>
      <c r="E68" s="74">
        <f>D68-G68</f>
        <v>0.11925508324411727</v>
      </c>
      <c r="F68" s="72">
        <v>171.76740677756899</v>
      </c>
      <c r="G68" s="73">
        <v>4.9388510415050133</v>
      </c>
      <c r="H68" s="74">
        <f>G68-J68</f>
        <v>0.98841843463349788</v>
      </c>
      <c r="I68" s="72">
        <v>165.53467316223615</v>
      </c>
      <c r="J68" s="73">
        <v>3.9504326068715154</v>
      </c>
      <c r="K68" s="74">
        <f>J68-M68</f>
        <v>0.45043260687151543</v>
      </c>
      <c r="L68" s="72">
        <v>150.77000000000001</v>
      </c>
      <c r="M68" s="73">
        <v>3.5</v>
      </c>
      <c r="N68" s="74">
        <f>M68-P68</f>
        <v>0.79999999999999982</v>
      </c>
      <c r="O68" s="72">
        <v>134.5</v>
      </c>
      <c r="P68" s="73">
        <v>2.7</v>
      </c>
      <c r="Q68" s="74">
        <f>P68-S68</f>
        <v>0</v>
      </c>
      <c r="R68" s="75">
        <v>158</v>
      </c>
      <c r="S68" s="76">
        <v>2.7</v>
      </c>
    </row>
    <row r="69" spans="1:19" ht="24.95" customHeight="1" x14ac:dyDescent="0.15">
      <c r="A69" s="299"/>
      <c r="B69" s="47" t="s">
        <v>16</v>
      </c>
      <c r="C69" s="72">
        <f>IF('4-1-1'!V8&lt;&gt;"",'4-1-1'!V8,"")</f>
        <v>423.11183868762816</v>
      </c>
      <c r="D69" s="73">
        <f>IF('4-1-1'!W8&lt;&gt;"",'4-1-1'!W8,"")</f>
        <v>5.7061610072505484</v>
      </c>
      <c r="E69" s="74">
        <f>D69-G69</f>
        <v>3.4282270574094915</v>
      </c>
      <c r="F69" s="72">
        <v>79.22385269095912</v>
      </c>
      <c r="G69" s="73">
        <v>2.2779339498410569</v>
      </c>
      <c r="H69" s="74">
        <f>G69-J69</f>
        <v>-1.674163527860046</v>
      </c>
      <c r="I69" s="72">
        <v>165.60443611633735</v>
      </c>
      <c r="J69" s="73">
        <v>3.9520974777011029</v>
      </c>
      <c r="K69" s="74">
        <f>J69-M69</f>
        <v>2.7520974777011027</v>
      </c>
      <c r="L69" s="72">
        <v>51.84</v>
      </c>
      <c r="M69" s="73">
        <v>1.2</v>
      </c>
      <c r="N69" s="74">
        <f>M69-P69</f>
        <v>0</v>
      </c>
      <c r="O69" s="72">
        <v>60.18</v>
      </c>
      <c r="P69" s="73">
        <v>1.2</v>
      </c>
      <c r="Q69" s="74">
        <f>P69-S69</f>
        <v>-0.60000000000000009</v>
      </c>
      <c r="R69" s="75">
        <v>105</v>
      </c>
      <c r="S69" s="76">
        <v>1.8</v>
      </c>
    </row>
    <row r="70" spans="1:19" ht="24.95" customHeight="1" x14ac:dyDescent="0.15">
      <c r="A70" s="299"/>
      <c r="B70" s="48" t="s">
        <v>71</v>
      </c>
      <c r="C70" s="77">
        <f>IF('4-1-1'!V9&lt;&gt;"",'4-1-1'!V9,"")</f>
        <v>1710.4700979722033</v>
      </c>
      <c r="D70" s="78">
        <f>IF('4-1-1'!W9&lt;&gt;"",'4-1-1'!W9,"")</f>
        <v>23.067701928148391</v>
      </c>
      <c r="E70" s="79">
        <f>D70-G70</f>
        <v>0.63528558816017622</v>
      </c>
      <c r="F70" s="77">
        <v>780.17294915223238</v>
      </c>
      <c r="G70" s="78">
        <v>22.432416339988215</v>
      </c>
      <c r="H70" s="79">
        <f>G70-J70</f>
        <v>8.4478551605699188</v>
      </c>
      <c r="I70" s="77">
        <v>585.99398965207922</v>
      </c>
      <c r="J70" s="78">
        <v>13.984561179418296</v>
      </c>
      <c r="K70" s="79">
        <f>J70-M70</f>
        <v>-3.8154388205817042</v>
      </c>
      <c r="L70" s="77">
        <v>766.02</v>
      </c>
      <c r="M70" s="78">
        <v>17.8</v>
      </c>
      <c r="N70" s="79">
        <f>M70-P70</f>
        <v>1.1000000000000014</v>
      </c>
      <c r="O70" s="77">
        <v>821.58</v>
      </c>
      <c r="P70" s="78">
        <v>16.7</v>
      </c>
      <c r="Q70" s="79">
        <f>P70-S70</f>
        <v>-0.80000000000000071</v>
      </c>
      <c r="R70" s="80">
        <v>1021</v>
      </c>
      <c r="S70" s="81">
        <v>17.5</v>
      </c>
    </row>
    <row r="71" spans="1:19" ht="24.95" customHeight="1" x14ac:dyDescent="0.15">
      <c r="A71" s="300"/>
      <c r="B71" s="82" t="s">
        <v>18</v>
      </c>
      <c r="C71" s="83">
        <f>IF('4-1-1'!V10&lt;&gt;"",'4-1-1'!V10,"")</f>
        <v>7415</v>
      </c>
      <c r="D71" s="84">
        <f>IF('4-1-1'!W10&lt;&gt;"",'4-1-1'!W10,"")</f>
        <v>99.999999999999986</v>
      </c>
      <c r="E71" s="85" t="s">
        <v>76</v>
      </c>
      <c r="F71" s="83">
        <v>3477.881906825568</v>
      </c>
      <c r="G71" s="84">
        <v>100</v>
      </c>
      <c r="H71" s="85" t="s">
        <v>74</v>
      </c>
      <c r="I71" s="83">
        <v>4190.2922954387213</v>
      </c>
      <c r="J71" s="84">
        <v>100</v>
      </c>
      <c r="K71" s="85" t="s">
        <v>132</v>
      </c>
      <c r="L71" s="83">
        <v>4302.04</v>
      </c>
      <c r="M71" s="84">
        <v>100</v>
      </c>
      <c r="N71" s="85" t="s">
        <v>132</v>
      </c>
      <c r="O71" s="83">
        <v>4918.26</v>
      </c>
      <c r="P71" s="84">
        <v>100</v>
      </c>
      <c r="Q71" s="85" t="s">
        <v>132</v>
      </c>
      <c r="R71" s="86">
        <v>5821</v>
      </c>
      <c r="S71" s="87">
        <v>100</v>
      </c>
    </row>
    <row r="72" spans="1:19" ht="24.95" customHeight="1" x14ac:dyDescent="0.15">
      <c r="A72" s="298" t="s">
        <v>19</v>
      </c>
      <c r="B72" s="46" t="s">
        <v>14</v>
      </c>
      <c r="C72" s="67">
        <f>IF('4-1-1'!V36&lt;&gt;"",'4-1-1'!V36,"")</f>
        <v>19176.667195790109</v>
      </c>
      <c r="D72" s="68">
        <f>IF('4-1-1'!W36&lt;&gt;"",'4-1-1'!W36,"")</f>
        <v>49.416758222414344</v>
      </c>
      <c r="E72" s="88">
        <f>D72-G72</f>
        <v>-10.331233753129148</v>
      </c>
      <c r="F72" s="67">
        <v>18547.918123044674</v>
      </c>
      <c r="G72" s="68">
        <v>59.747991975543492</v>
      </c>
      <c r="H72" s="88">
        <f>G72-J72</f>
        <v>-3.0942786389312573</v>
      </c>
      <c r="I72" s="67">
        <v>23060.227197808548</v>
      </c>
      <c r="J72" s="68">
        <v>62.842270614474749</v>
      </c>
      <c r="K72" s="88">
        <f>J72-M72</f>
        <v>1.0422706144747522</v>
      </c>
      <c r="L72" s="67">
        <v>23593</v>
      </c>
      <c r="M72" s="68">
        <v>61.8</v>
      </c>
      <c r="N72" s="88">
        <f>M72-P72</f>
        <v>-2.4000000000000057</v>
      </c>
      <c r="O72" s="67">
        <v>28579.439999999999</v>
      </c>
      <c r="P72" s="68">
        <v>64.2</v>
      </c>
      <c r="Q72" s="88">
        <f>P72-S72</f>
        <v>-1.5999999999999943</v>
      </c>
      <c r="R72" s="70">
        <v>35882</v>
      </c>
      <c r="S72" s="71">
        <v>65.8</v>
      </c>
    </row>
    <row r="73" spans="1:19" ht="24.95" customHeight="1" x14ac:dyDescent="0.15">
      <c r="A73" s="299"/>
      <c r="B73" s="47" t="s">
        <v>77</v>
      </c>
      <c r="C73" s="72">
        <f>IF('4-1-1'!V37&lt;&gt;"",'4-1-1'!V37,"")</f>
        <v>3206.9160051003973</v>
      </c>
      <c r="D73" s="73">
        <f>IF('4-1-1'!W37&lt;&gt;"",'4-1-1'!W37,"")</f>
        <v>8.2639695023975612</v>
      </c>
      <c r="E73" s="74">
        <f>D73-G73</f>
        <v>2.3826309086406017</v>
      </c>
      <c r="F73" s="72">
        <v>1825.7782911860695</v>
      </c>
      <c r="G73" s="73">
        <v>5.8813385937569596</v>
      </c>
      <c r="H73" s="74">
        <f>G73-J73</f>
        <v>0.23045173198743463</v>
      </c>
      <c r="I73" s="72">
        <v>2073.6159535187376</v>
      </c>
      <c r="J73" s="73">
        <v>5.6508868617695249</v>
      </c>
      <c r="K73" s="74">
        <f>J73-M73</f>
        <v>0.75088686176952457</v>
      </c>
      <c r="L73" s="72">
        <v>1865.97</v>
      </c>
      <c r="M73" s="73">
        <v>4.9000000000000004</v>
      </c>
      <c r="N73" s="74">
        <f>M73-P73</f>
        <v>0.20000000000000018</v>
      </c>
      <c r="O73" s="72">
        <v>2110.67</v>
      </c>
      <c r="P73" s="73">
        <v>4.7</v>
      </c>
      <c r="Q73" s="74">
        <f>P73-S73</f>
        <v>1.4000000000000004</v>
      </c>
      <c r="R73" s="75">
        <v>1815</v>
      </c>
      <c r="S73" s="76">
        <v>3.3</v>
      </c>
    </row>
    <row r="74" spans="1:19" ht="24.95" customHeight="1" x14ac:dyDescent="0.15">
      <c r="A74" s="299"/>
      <c r="B74" s="47" t="s">
        <v>16</v>
      </c>
      <c r="C74" s="72">
        <f>IF('4-1-1'!V38&lt;&gt;"",'4-1-1'!V38,"")</f>
        <v>2930.9612791461063</v>
      </c>
      <c r="D74" s="73">
        <f>IF('4-1-1'!W38&lt;&gt;"",'4-1-1'!W38,"")</f>
        <v>7.5528559479103903</v>
      </c>
      <c r="E74" s="74">
        <f>D74-G74</f>
        <v>0.99259553452864857</v>
      </c>
      <c r="F74" s="72">
        <v>2036.5399570760871</v>
      </c>
      <c r="G74" s="73">
        <v>6.5602604133817417</v>
      </c>
      <c r="H74" s="74">
        <f>G74-J74</f>
        <v>0.28896028973198984</v>
      </c>
      <c r="I74" s="72">
        <v>2301.2791272964869</v>
      </c>
      <c r="J74" s="73">
        <v>6.2713001236497519</v>
      </c>
      <c r="K74" s="74">
        <f>J74-M74</f>
        <v>0.57130012364975169</v>
      </c>
      <c r="L74" s="72">
        <v>2186.3200000000002</v>
      </c>
      <c r="M74" s="73">
        <v>5.7</v>
      </c>
      <c r="N74" s="74">
        <f>M74-P74</f>
        <v>2.9000000000000004</v>
      </c>
      <c r="O74" s="72">
        <v>1246.76</v>
      </c>
      <c r="P74" s="73">
        <v>2.8</v>
      </c>
      <c r="Q74" s="74">
        <f>P74-S74</f>
        <v>-1</v>
      </c>
      <c r="R74" s="75">
        <v>2053</v>
      </c>
      <c r="S74" s="76">
        <v>3.8</v>
      </c>
    </row>
    <row r="75" spans="1:19" ht="24.95" customHeight="1" x14ac:dyDescent="0.15">
      <c r="A75" s="299"/>
      <c r="B75" s="48" t="s">
        <v>71</v>
      </c>
      <c r="C75" s="77">
        <f>IF('4-1-1'!V39&lt;&gt;"",'4-1-1'!V39,"")</f>
        <v>13491.455519963391</v>
      </c>
      <c r="D75" s="78">
        <f>IF('4-1-1'!W39&lt;&gt;"",'4-1-1'!W39,"")</f>
        <v>34.766416327277717</v>
      </c>
      <c r="E75" s="79">
        <f>D75-G75</f>
        <v>6.9560073099599116</v>
      </c>
      <c r="F75" s="77">
        <v>8633.3477053544411</v>
      </c>
      <c r="G75" s="78">
        <v>27.810409017317806</v>
      </c>
      <c r="H75" s="79">
        <f>G75-J75</f>
        <v>2.5748666172118568</v>
      </c>
      <c r="I75" s="77">
        <v>9260.2850838482227</v>
      </c>
      <c r="J75" s="78">
        <v>25.235542400105949</v>
      </c>
      <c r="K75" s="79">
        <f>J75-M75</f>
        <v>-2.3644575998940525</v>
      </c>
      <c r="L75" s="77">
        <v>10549.15</v>
      </c>
      <c r="M75" s="78">
        <v>27.6</v>
      </c>
      <c r="N75" s="79">
        <f>M75-P75</f>
        <v>-0.69999999999999929</v>
      </c>
      <c r="O75" s="77">
        <v>12594.34</v>
      </c>
      <c r="P75" s="78">
        <v>28.3</v>
      </c>
      <c r="Q75" s="79">
        <f>P75-S75</f>
        <v>1.1999999999999993</v>
      </c>
      <c r="R75" s="80">
        <v>14755</v>
      </c>
      <c r="S75" s="81">
        <v>27.1</v>
      </c>
    </row>
    <row r="76" spans="1:19" ht="24.95" customHeight="1" x14ac:dyDescent="0.15">
      <c r="A76" s="300"/>
      <c r="B76" s="82" t="s">
        <v>18</v>
      </c>
      <c r="C76" s="83">
        <f>IF('4-1-1'!V40&lt;&gt;"",'4-1-1'!V40,"")</f>
        <v>38806</v>
      </c>
      <c r="D76" s="84">
        <f>IF('4-1-1'!W40&lt;&gt;"",'4-1-1'!W40,"")</f>
        <v>100</v>
      </c>
      <c r="E76" s="85" t="s">
        <v>85</v>
      </c>
      <c r="F76" s="83">
        <v>31043.584076661271</v>
      </c>
      <c r="G76" s="84">
        <v>100</v>
      </c>
      <c r="H76" s="85" t="s">
        <v>85</v>
      </c>
      <c r="I76" s="83">
        <v>36695.407362472004</v>
      </c>
      <c r="J76" s="84">
        <v>100</v>
      </c>
      <c r="K76" s="85" t="s">
        <v>132</v>
      </c>
      <c r="L76" s="83">
        <v>38194.44</v>
      </c>
      <c r="M76" s="84">
        <v>100</v>
      </c>
      <c r="N76" s="85" t="s">
        <v>132</v>
      </c>
      <c r="O76" s="83">
        <v>44531.21</v>
      </c>
      <c r="P76" s="84">
        <v>100</v>
      </c>
      <c r="Q76" s="85" t="s">
        <v>132</v>
      </c>
      <c r="R76" s="86">
        <v>54506</v>
      </c>
      <c r="S76" s="87">
        <v>100</v>
      </c>
    </row>
    <row r="77" spans="1:19" ht="24.95" customHeight="1" x14ac:dyDescent="0.15">
      <c r="A77" s="298" t="s">
        <v>28</v>
      </c>
      <c r="B77" s="46" t="s">
        <v>14</v>
      </c>
      <c r="C77" s="67">
        <f>IF('4-1-1'!V41&lt;&gt;"",'4-1-1'!V41,"")</f>
        <v>42726.137834085661</v>
      </c>
      <c r="D77" s="68">
        <f>IF('4-1-1'!W41&lt;&gt;"",'4-1-1'!W41,"")</f>
        <v>58.357082338435653</v>
      </c>
      <c r="E77" s="88">
        <f>D77-G77</f>
        <v>0.44567976449590674</v>
      </c>
      <c r="F77" s="67">
        <v>15236.298181858834</v>
      </c>
      <c r="G77" s="68">
        <v>57.911402573939746</v>
      </c>
      <c r="H77" s="88">
        <f>G77-J77</f>
        <v>-3.4140584048572009</v>
      </c>
      <c r="I77" s="67">
        <v>18759.166873535676</v>
      </c>
      <c r="J77" s="68">
        <v>61.325460978796947</v>
      </c>
      <c r="K77" s="88">
        <f>J77-M77</f>
        <v>-0.67453902120305287</v>
      </c>
      <c r="L77" s="67">
        <v>20069.36</v>
      </c>
      <c r="M77" s="68">
        <v>62</v>
      </c>
      <c r="N77" s="88">
        <f>M77-P77</f>
        <v>-1.5</v>
      </c>
      <c r="O77" s="67">
        <v>20765.25</v>
      </c>
      <c r="P77" s="68">
        <v>63.5</v>
      </c>
      <c r="Q77" s="88">
        <f>P77-S77</f>
        <v>6.3999999999999986</v>
      </c>
      <c r="R77" s="70">
        <v>23661</v>
      </c>
      <c r="S77" s="71">
        <v>57.1</v>
      </c>
    </row>
    <row r="78" spans="1:19" ht="24.95" customHeight="1" x14ac:dyDescent="0.15">
      <c r="A78" s="299"/>
      <c r="B78" s="47" t="s">
        <v>21</v>
      </c>
      <c r="C78" s="72">
        <f>IF('4-1-1'!V42&lt;&gt;"",'4-1-1'!V42,"")</f>
        <v>4302.5193836713806</v>
      </c>
      <c r="D78" s="73">
        <f>IF('4-1-1'!W42&lt;&gt;"",'4-1-1'!W42,"")</f>
        <v>5.8765545088730189</v>
      </c>
      <c r="E78" s="74">
        <f>D78-G78</f>
        <v>2.2475409417100285</v>
      </c>
      <c r="F78" s="72">
        <v>954.78144817353041</v>
      </c>
      <c r="G78" s="73">
        <v>3.6290135671629904</v>
      </c>
      <c r="H78" s="74">
        <f>G78-J78</f>
        <v>-3.2341433947818099</v>
      </c>
      <c r="I78" s="72">
        <v>2099.4070761719099</v>
      </c>
      <c r="J78" s="73">
        <v>6.8631569619448003</v>
      </c>
      <c r="K78" s="74">
        <f>J78-M78</f>
        <v>1.8631569619448003</v>
      </c>
      <c r="L78" s="72">
        <v>1617.2</v>
      </c>
      <c r="M78" s="73">
        <v>5</v>
      </c>
      <c r="N78" s="74">
        <f>M78-P78</f>
        <v>1.9</v>
      </c>
      <c r="O78" s="72">
        <v>1023.88</v>
      </c>
      <c r="P78" s="73">
        <v>3.1</v>
      </c>
      <c r="Q78" s="74">
        <f>P78-S78</f>
        <v>-1.6999999999999997</v>
      </c>
      <c r="R78" s="75">
        <v>2000</v>
      </c>
      <c r="S78" s="76">
        <v>4.8</v>
      </c>
    </row>
    <row r="79" spans="1:19" ht="24.95" customHeight="1" x14ac:dyDescent="0.15">
      <c r="A79" s="299"/>
      <c r="B79" s="47" t="s">
        <v>78</v>
      </c>
      <c r="C79" s="72">
        <f>IF('4-1-1'!V43&lt;&gt;"",'4-1-1'!V43,"")</f>
        <v>7677.5063842187255</v>
      </c>
      <c r="D79" s="73">
        <f>IF('4-1-1'!W43&lt;&gt;"",'4-1-1'!W43,"")</f>
        <v>10.486247878465786</v>
      </c>
      <c r="E79" s="74">
        <f>D79-G79</f>
        <v>3.089543112398407</v>
      </c>
      <c r="F79" s="72">
        <v>1946.0485218794113</v>
      </c>
      <c r="G79" s="73">
        <v>7.396704766067379</v>
      </c>
      <c r="H79" s="74">
        <f>G79-J79</f>
        <v>2.3965664114154706</v>
      </c>
      <c r="I79" s="72">
        <v>1529.5185439879813</v>
      </c>
      <c r="J79" s="73">
        <v>5.0001383546519085</v>
      </c>
      <c r="K79" s="74">
        <f>J79-M79</f>
        <v>-0.59986164534809117</v>
      </c>
      <c r="L79" s="72">
        <v>1813.63</v>
      </c>
      <c r="M79" s="73">
        <v>5.6</v>
      </c>
      <c r="N79" s="74">
        <f>M79-P79</f>
        <v>2.6999999999999997</v>
      </c>
      <c r="O79" s="72">
        <v>954.55</v>
      </c>
      <c r="P79" s="73">
        <v>2.9</v>
      </c>
      <c r="Q79" s="74">
        <f>P79-S79</f>
        <v>-0.5</v>
      </c>
      <c r="R79" s="75">
        <v>1392</v>
      </c>
      <c r="S79" s="76">
        <v>3.4</v>
      </c>
    </row>
    <row r="80" spans="1:19" ht="24.95" customHeight="1" x14ac:dyDescent="0.15">
      <c r="A80" s="299"/>
      <c r="B80" s="48" t="s">
        <v>71</v>
      </c>
      <c r="C80" s="77">
        <f>IF('4-1-1'!V44&lt;&gt;"",'4-1-1'!V44,"")</f>
        <v>18508.836398024236</v>
      </c>
      <c r="D80" s="78">
        <f>IF('4-1-1'!W44&lt;&gt;"",'4-1-1'!W44,"")</f>
        <v>25.280115274225551</v>
      </c>
      <c r="E80" s="79">
        <f>D80-G80</f>
        <v>-5.7827638186043444</v>
      </c>
      <c r="F80" s="77">
        <v>8172.5405914855774</v>
      </c>
      <c r="G80" s="78">
        <v>31.062879092829895</v>
      </c>
      <c r="H80" s="79">
        <f>G80-J80</f>
        <v>4.2516353882235514</v>
      </c>
      <c r="I80" s="77">
        <v>8201.4319454628912</v>
      </c>
      <c r="J80" s="78">
        <v>26.811243704606344</v>
      </c>
      <c r="K80" s="79">
        <f>J80-M80</f>
        <v>-0.58875629539365448</v>
      </c>
      <c r="L80" s="77">
        <v>8866.77</v>
      </c>
      <c r="M80" s="78">
        <v>27.4</v>
      </c>
      <c r="N80" s="79">
        <f>M80-P80</f>
        <v>-3.1000000000000014</v>
      </c>
      <c r="O80" s="77">
        <v>9979.2000000000007</v>
      </c>
      <c r="P80" s="78">
        <v>30.5</v>
      </c>
      <c r="Q80" s="79">
        <f>P80-S80</f>
        <v>-4.2999999999999972</v>
      </c>
      <c r="R80" s="80">
        <v>14415</v>
      </c>
      <c r="S80" s="81">
        <v>34.799999999999997</v>
      </c>
    </row>
    <row r="81" spans="1:19" ht="24.95" customHeight="1" x14ac:dyDescent="0.15">
      <c r="A81" s="300"/>
      <c r="B81" s="82" t="s">
        <v>18</v>
      </c>
      <c r="C81" s="83">
        <f>IF('4-1-1'!V45&lt;&gt;"",'4-1-1'!V45,"")</f>
        <v>73215</v>
      </c>
      <c r="D81" s="84">
        <f>IF('4-1-1'!W45&lt;&gt;"",'4-1-1'!W45,"")</f>
        <v>100.00000000000001</v>
      </c>
      <c r="E81" s="85" t="s">
        <v>85</v>
      </c>
      <c r="F81" s="83">
        <v>26309.668743397349</v>
      </c>
      <c r="G81" s="84">
        <v>100</v>
      </c>
      <c r="H81" s="85" t="s">
        <v>74</v>
      </c>
      <c r="I81" s="83">
        <v>30589.52443915846</v>
      </c>
      <c r="J81" s="84">
        <v>100</v>
      </c>
      <c r="K81" s="85" t="s">
        <v>132</v>
      </c>
      <c r="L81" s="83">
        <v>32366.97</v>
      </c>
      <c r="M81" s="84">
        <v>100</v>
      </c>
      <c r="N81" s="85" t="s">
        <v>132</v>
      </c>
      <c r="O81" s="83">
        <v>32722.89</v>
      </c>
      <c r="P81" s="84">
        <v>100</v>
      </c>
      <c r="Q81" s="85" t="s">
        <v>132</v>
      </c>
      <c r="R81" s="86">
        <v>41468</v>
      </c>
      <c r="S81" s="87">
        <v>100</v>
      </c>
    </row>
    <row r="82" spans="1:19" ht="24.95" customHeight="1" x14ac:dyDescent="0.15">
      <c r="A82" s="298" t="s">
        <v>86</v>
      </c>
      <c r="B82" s="46" t="s">
        <v>14</v>
      </c>
      <c r="C82" s="67">
        <f>IF('4-1-1'!V46&lt;&gt;"",'4-1-1'!V46,"")</f>
        <v>7111.6506604022952</v>
      </c>
      <c r="D82" s="68">
        <f>IF('4-1-1'!W46&lt;&gt;"",'4-1-1'!W46,"")</f>
        <v>42.707486550578281</v>
      </c>
      <c r="E82" s="88">
        <f>D82-G82</f>
        <v>6.3010059169051047</v>
      </c>
      <c r="F82" s="67">
        <v>3586.1286195286184</v>
      </c>
      <c r="G82" s="68">
        <v>36.406480633673176</v>
      </c>
      <c r="H82" s="88">
        <f>G82-J82</f>
        <v>-8.1093054142725265</v>
      </c>
      <c r="I82" s="67">
        <v>6258.7209398225568</v>
      </c>
      <c r="J82" s="68">
        <v>44.515786047945703</v>
      </c>
      <c r="K82" s="88">
        <f>J82-M82</f>
        <v>1.2157860479457057</v>
      </c>
      <c r="L82" s="67">
        <v>5102</v>
      </c>
      <c r="M82" s="68">
        <v>43.3</v>
      </c>
      <c r="N82" s="88">
        <f>M82-P82</f>
        <v>-11.900000000000006</v>
      </c>
      <c r="O82" s="67">
        <v>7386.93</v>
      </c>
      <c r="P82" s="68">
        <v>55.2</v>
      </c>
      <c r="Q82" s="88">
        <f>P82-S82</f>
        <v>9.4000000000000057</v>
      </c>
      <c r="R82" s="70">
        <v>7944</v>
      </c>
      <c r="S82" s="71">
        <v>45.8</v>
      </c>
    </row>
    <row r="83" spans="1:19" ht="24.95" customHeight="1" x14ac:dyDescent="0.15">
      <c r="A83" s="299"/>
      <c r="B83" s="47" t="s">
        <v>21</v>
      </c>
      <c r="C83" s="72">
        <f>IF('4-1-1'!V47&lt;&gt;"",'4-1-1'!V47,"")</f>
        <v>1266.7624399838382</v>
      </c>
      <c r="D83" s="73">
        <f>IF('4-1-1'!W47&lt;&gt;"",'4-1-1'!W47,"")</f>
        <v>7.6072690366552855</v>
      </c>
      <c r="E83" s="74">
        <f>D83-G83</f>
        <v>-0.94467486672072631</v>
      </c>
      <c r="F83" s="72">
        <v>842.38768072885716</v>
      </c>
      <c r="G83" s="73">
        <v>8.5519439033760118</v>
      </c>
      <c r="H83" s="74">
        <f>G83-J83</f>
        <v>3.8371126449815165</v>
      </c>
      <c r="I83" s="72">
        <v>662.88424274618262</v>
      </c>
      <c r="J83" s="73">
        <v>4.7148312583944954</v>
      </c>
      <c r="K83" s="74">
        <f>J83-M83</f>
        <v>0.71483125839449535</v>
      </c>
      <c r="L83" s="72">
        <v>466.59</v>
      </c>
      <c r="M83" s="73">
        <v>4</v>
      </c>
      <c r="N83" s="74">
        <f>M83-P83</f>
        <v>-0.5</v>
      </c>
      <c r="O83" s="72">
        <v>598.59</v>
      </c>
      <c r="P83" s="73">
        <v>4.5</v>
      </c>
      <c r="Q83" s="74">
        <f>P83-S83</f>
        <v>2.8</v>
      </c>
      <c r="R83" s="75">
        <v>300</v>
      </c>
      <c r="S83" s="76">
        <v>1.7</v>
      </c>
    </row>
    <row r="84" spans="1:19" ht="24.95" customHeight="1" x14ac:dyDescent="0.15">
      <c r="A84" s="299"/>
      <c r="B84" s="47" t="s">
        <v>87</v>
      </c>
      <c r="C84" s="72">
        <f>IF('4-1-1'!V48&lt;&gt;"",'4-1-1'!V48,"")</f>
        <v>1372.754100750893</v>
      </c>
      <c r="D84" s="73">
        <f>IF('4-1-1'!W48&lt;&gt;"",'4-1-1'!W48,"")</f>
        <v>8.2437791301398811</v>
      </c>
      <c r="E84" s="74">
        <f>D84-G84</f>
        <v>1.2700411756958481</v>
      </c>
      <c r="F84" s="72">
        <v>686.93048128342241</v>
      </c>
      <c r="G84" s="73">
        <v>6.973737954444033</v>
      </c>
      <c r="H84" s="74">
        <f>G84-J84</f>
        <v>3.397900312248995</v>
      </c>
      <c r="I84" s="72">
        <v>502.746821195233</v>
      </c>
      <c r="J84" s="73">
        <v>3.575837642195038</v>
      </c>
      <c r="K84" s="74">
        <f>J84-M84</f>
        <v>0.57583764219503797</v>
      </c>
      <c r="L84" s="72">
        <v>358.37</v>
      </c>
      <c r="M84" s="73">
        <v>3</v>
      </c>
      <c r="N84" s="74">
        <f>M84-P84</f>
        <v>-2.4000000000000004</v>
      </c>
      <c r="O84" s="72">
        <v>719.09</v>
      </c>
      <c r="P84" s="73">
        <v>5.4</v>
      </c>
      <c r="Q84" s="74">
        <f>P84-S84</f>
        <v>0.10000000000000053</v>
      </c>
      <c r="R84" s="75">
        <v>921</v>
      </c>
      <c r="S84" s="76">
        <v>5.3</v>
      </c>
    </row>
    <row r="85" spans="1:19" ht="24.95" customHeight="1" x14ac:dyDescent="0.15">
      <c r="A85" s="299"/>
      <c r="B85" s="48" t="s">
        <v>71</v>
      </c>
      <c r="C85" s="77">
        <f>IF('4-1-1'!V49&lt;&gt;"",'4-1-1'!V49,"")</f>
        <v>6900.8327988629744</v>
      </c>
      <c r="D85" s="78">
        <f>IF('4-1-1'!W49&lt;&gt;"",'4-1-1'!W49,"")</f>
        <v>41.441465282626559</v>
      </c>
      <c r="E85" s="79">
        <f>D85-G85</f>
        <v>-6.6263722258802034</v>
      </c>
      <c r="F85" s="77">
        <v>4734.8011883541285</v>
      </c>
      <c r="G85" s="78">
        <v>48.067837508506763</v>
      </c>
      <c r="H85" s="79">
        <f>G85-J85</f>
        <v>0.87429245704201008</v>
      </c>
      <c r="I85" s="77">
        <v>6635.2019106195776</v>
      </c>
      <c r="J85" s="78">
        <v>47.193545051464753</v>
      </c>
      <c r="K85" s="79">
        <f>J85-M85</f>
        <v>-2.4064549485352487</v>
      </c>
      <c r="L85" s="77">
        <v>5844.36</v>
      </c>
      <c r="M85" s="78">
        <v>49.6</v>
      </c>
      <c r="N85" s="79">
        <f>M85-P85</f>
        <v>14.700000000000003</v>
      </c>
      <c r="O85" s="77">
        <v>4669.96</v>
      </c>
      <c r="P85" s="78">
        <v>34.9</v>
      </c>
      <c r="Q85" s="79">
        <f>P85-S85</f>
        <v>-12.300000000000004</v>
      </c>
      <c r="R85" s="80">
        <v>8186</v>
      </c>
      <c r="S85" s="81">
        <v>47.2</v>
      </c>
    </row>
    <row r="86" spans="1:19" ht="24.95" customHeight="1" x14ac:dyDescent="0.15">
      <c r="A86" s="300"/>
      <c r="B86" s="82" t="s">
        <v>18</v>
      </c>
      <c r="C86" s="83">
        <f>IF('4-1-1'!V50&lt;&gt;"",'4-1-1'!V50,"")</f>
        <v>16652</v>
      </c>
      <c r="D86" s="84">
        <f>IF('4-1-1'!W50&lt;&gt;"",'4-1-1'!W50,"")</f>
        <v>100</v>
      </c>
      <c r="E86" s="85" t="s">
        <v>85</v>
      </c>
      <c r="F86" s="83">
        <v>9850.2479698950283</v>
      </c>
      <c r="G86" s="84">
        <v>100</v>
      </c>
      <c r="H86" s="85" t="s">
        <v>74</v>
      </c>
      <c r="I86" s="83">
        <v>14059.553914383552</v>
      </c>
      <c r="J86" s="84">
        <v>100</v>
      </c>
      <c r="K86" s="85" t="s">
        <v>132</v>
      </c>
      <c r="L86" s="83">
        <v>11771.32</v>
      </c>
      <c r="M86" s="84">
        <v>100</v>
      </c>
      <c r="N86" s="85" t="s">
        <v>132</v>
      </c>
      <c r="O86" s="83">
        <v>13374.57</v>
      </c>
      <c r="P86" s="84">
        <v>100</v>
      </c>
      <c r="Q86" s="85" t="s">
        <v>132</v>
      </c>
      <c r="R86" s="86">
        <v>17352</v>
      </c>
      <c r="S86" s="87">
        <v>100</v>
      </c>
    </row>
    <row r="87" spans="1:19" ht="24.95" customHeight="1" x14ac:dyDescent="0.15">
      <c r="A87" s="298" t="s">
        <v>31</v>
      </c>
      <c r="B87" s="46" t="s">
        <v>14</v>
      </c>
      <c r="C87" s="67">
        <f>IF('4-1-1'!V141&lt;&gt;"",'4-1-1'!V141,"")</f>
        <v>38430.561377982449</v>
      </c>
      <c r="D87" s="68">
        <f>IF('4-1-1'!W141&lt;&gt;"",'4-1-1'!W141,"")</f>
        <v>37.798569299298187</v>
      </c>
      <c r="E87" s="88">
        <f>D87-G87</f>
        <v>-11.749797532099834</v>
      </c>
      <c r="F87" s="67">
        <v>20612.298070276145</v>
      </c>
      <c r="G87" s="68">
        <v>49.54836683139802</v>
      </c>
      <c r="H87" s="88">
        <f>G87-J87</f>
        <v>-1.5029061080561732</v>
      </c>
      <c r="I87" s="67">
        <v>22464.315755715612</v>
      </c>
      <c r="J87" s="68">
        <v>51.051272939454194</v>
      </c>
      <c r="K87" s="88">
        <f>J87-M87</f>
        <v>-3.1487270605458093</v>
      </c>
      <c r="L87" s="67">
        <v>22336.51</v>
      </c>
      <c r="M87" s="68">
        <v>54.2</v>
      </c>
      <c r="N87" s="88">
        <f>M87-P87</f>
        <v>2</v>
      </c>
      <c r="O87" s="67">
        <v>22143.97</v>
      </c>
      <c r="P87" s="68">
        <v>52.2</v>
      </c>
      <c r="Q87" s="88">
        <f>P87-S87</f>
        <v>-4.2999999999999972</v>
      </c>
      <c r="R87" s="70">
        <v>25684</v>
      </c>
      <c r="S87" s="71">
        <v>56.5</v>
      </c>
    </row>
    <row r="88" spans="1:19" ht="24.95" customHeight="1" x14ac:dyDescent="0.15">
      <c r="A88" s="299"/>
      <c r="B88" s="47" t="s">
        <v>21</v>
      </c>
      <c r="C88" s="72">
        <f>IF('4-1-1'!V142&lt;&gt;"",'4-1-1'!V142,"")</f>
        <v>6485.6608327342556</v>
      </c>
      <c r="D88" s="73">
        <f>IF('4-1-1'!W142&lt;&gt;"",'4-1-1'!W142,"")</f>
        <v>6.379003887731387</v>
      </c>
      <c r="E88" s="74">
        <f>D88-G88</f>
        <v>-0.42887808600501476</v>
      </c>
      <c r="F88" s="72">
        <v>2832.103285006604</v>
      </c>
      <c r="G88" s="73">
        <v>6.8078819737364018</v>
      </c>
      <c r="H88" s="74">
        <f>G88-J88</f>
        <v>-0.24433620094130948</v>
      </c>
      <c r="I88" s="72">
        <v>3103.2185238954448</v>
      </c>
      <c r="J88" s="73">
        <v>7.0522181746777113</v>
      </c>
      <c r="K88" s="74">
        <f>J88-M88</f>
        <v>0.75221817467771146</v>
      </c>
      <c r="L88" s="72">
        <v>2598.92</v>
      </c>
      <c r="M88" s="73">
        <v>6.3</v>
      </c>
      <c r="N88" s="74">
        <f>M88-P88</f>
        <v>1.7000000000000002</v>
      </c>
      <c r="O88" s="72">
        <v>1938.59</v>
      </c>
      <c r="P88" s="73">
        <v>4.5999999999999996</v>
      </c>
      <c r="Q88" s="74">
        <f>P88-S88</f>
        <v>0.79999999999999982</v>
      </c>
      <c r="R88" s="75">
        <v>1724</v>
      </c>
      <c r="S88" s="76">
        <v>3.8</v>
      </c>
    </row>
    <row r="89" spans="1:19" ht="24.95" customHeight="1" x14ac:dyDescent="0.15">
      <c r="A89" s="299"/>
      <c r="B89" s="47" t="s">
        <v>78</v>
      </c>
      <c r="C89" s="72">
        <f>IF('4-1-1'!V143&lt;&gt;"",'4-1-1'!V143,"")</f>
        <v>9150.2085479908619</v>
      </c>
      <c r="D89" s="73">
        <f>IF('4-1-1'!W143&lt;&gt;"",'4-1-1'!W143,"")</f>
        <v>8.9997330120297239</v>
      </c>
      <c r="E89" s="74">
        <f>D89-G89</f>
        <v>1.6529965696900524</v>
      </c>
      <c r="F89" s="72">
        <v>3056.268673971806</v>
      </c>
      <c r="G89" s="73">
        <v>7.3467364423396715</v>
      </c>
      <c r="H89" s="74">
        <f>G89-J89</f>
        <v>1.8687783440286045</v>
      </c>
      <c r="I89" s="72">
        <v>2410.4899512101156</v>
      </c>
      <c r="J89" s="73">
        <v>5.4779580983110669</v>
      </c>
      <c r="K89" s="74">
        <f>J89-M89</f>
        <v>-2.2041901688933052E-2</v>
      </c>
      <c r="L89" s="72">
        <v>2256.6799999999998</v>
      </c>
      <c r="M89" s="73">
        <v>5.5</v>
      </c>
      <c r="N89" s="74">
        <f>M89-P89</f>
        <v>0.59999999999999964</v>
      </c>
      <c r="O89" s="72">
        <v>2082.8200000000002</v>
      </c>
      <c r="P89" s="73">
        <v>4.9000000000000004</v>
      </c>
      <c r="Q89" s="74">
        <f>P89-S89</f>
        <v>1.2000000000000002</v>
      </c>
      <c r="R89" s="75">
        <v>1682</v>
      </c>
      <c r="S89" s="76">
        <v>3.7</v>
      </c>
    </row>
    <row r="90" spans="1:19" ht="24.95" customHeight="1" x14ac:dyDescent="0.15">
      <c r="A90" s="299"/>
      <c r="B90" s="48" t="s">
        <v>71</v>
      </c>
      <c r="C90" s="77">
        <f>IF('4-1-1'!V144&lt;&gt;"",'4-1-1'!V144,"")</f>
        <v>47605.569241292433</v>
      </c>
      <c r="D90" s="78">
        <f>IF('4-1-1'!W144&lt;&gt;"",'4-1-1'!W144,"")</f>
        <v>46.822693800940705</v>
      </c>
      <c r="E90" s="79">
        <f>D90-G90</f>
        <v>10.525679048414823</v>
      </c>
      <c r="F90" s="77">
        <v>15099.688142822371</v>
      </c>
      <c r="G90" s="78">
        <v>36.297014752525882</v>
      </c>
      <c r="H90" s="79">
        <f>G90-J90</f>
        <v>-0.12153603503112009</v>
      </c>
      <c r="I90" s="77">
        <v>16025.414786963642</v>
      </c>
      <c r="J90" s="78">
        <v>36.418550787557002</v>
      </c>
      <c r="K90" s="79">
        <f>J90-M90</f>
        <v>2.4185507875570025</v>
      </c>
      <c r="L90" s="77">
        <v>14007.19</v>
      </c>
      <c r="M90" s="78">
        <v>34</v>
      </c>
      <c r="N90" s="79">
        <f>M90-P90</f>
        <v>-4.3999999999999986</v>
      </c>
      <c r="O90" s="77">
        <v>16296.1</v>
      </c>
      <c r="P90" s="78">
        <v>38.4</v>
      </c>
      <c r="Q90" s="79">
        <f>P90-S90</f>
        <v>2.3999999999999986</v>
      </c>
      <c r="R90" s="80">
        <v>16350</v>
      </c>
      <c r="S90" s="81">
        <v>36</v>
      </c>
    </row>
    <row r="91" spans="1:19" ht="24.95" customHeight="1" x14ac:dyDescent="0.15">
      <c r="A91" s="300"/>
      <c r="B91" s="82" t="s">
        <v>18</v>
      </c>
      <c r="C91" s="83">
        <f>IF('4-1-1'!V145&lt;&gt;"",'4-1-1'!V145,"")</f>
        <v>101672</v>
      </c>
      <c r="D91" s="89">
        <f>IF('4-1-1'!W145&lt;&gt;"",'4-1-1'!W145,"")</f>
        <v>100</v>
      </c>
      <c r="E91" s="85" t="s">
        <v>85</v>
      </c>
      <c r="F91" s="83">
        <v>41600.358172076936</v>
      </c>
      <c r="G91" s="89">
        <v>100</v>
      </c>
      <c r="H91" s="85" t="s">
        <v>74</v>
      </c>
      <c r="I91" s="83">
        <v>44003.439017784825</v>
      </c>
      <c r="J91" s="89">
        <v>100</v>
      </c>
      <c r="K91" s="85" t="s">
        <v>132</v>
      </c>
      <c r="L91" s="83">
        <v>41199.300000000003</v>
      </c>
      <c r="M91" s="89">
        <v>100</v>
      </c>
      <c r="N91" s="85" t="s">
        <v>132</v>
      </c>
      <c r="O91" s="83">
        <v>42461.48</v>
      </c>
      <c r="P91" s="89">
        <v>100</v>
      </c>
      <c r="Q91" s="85" t="s">
        <v>132</v>
      </c>
      <c r="R91" s="86">
        <v>45439</v>
      </c>
      <c r="S91" s="90">
        <v>100</v>
      </c>
    </row>
    <row r="92" spans="1:19" ht="24.95" customHeight="1" x14ac:dyDescent="0.15">
      <c r="A92" s="298" t="s">
        <v>49</v>
      </c>
      <c r="B92" s="46" t="s">
        <v>14</v>
      </c>
      <c r="C92" s="67">
        <f>IF('4-1-1'!V181&lt;&gt;"",'4-1-1'!V181,"")</f>
        <v>31914.925504917006</v>
      </c>
      <c r="D92" s="68">
        <f>IF('4-1-1'!W181&lt;&gt;"",'4-1-1'!W181,"")</f>
        <v>47.13960312676987</v>
      </c>
      <c r="E92" s="88">
        <f>D92-G92</f>
        <v>-6.0423448832661677</v>
      </c>
      <c r="F92" s="67">
        <v>17504.32697592735</v>
      </c>
      <c r="G92" s="68">
        <v>53.181948010036038</v>
      </c>
      <c r="H92" s="88">
        <f>G92-J92</f>
        <v>-7.2374426031860253</v>
      </c>
      <c r="I92" s="67">
        <v>22162.841868767038</v>
      </c>
      <c r="J92" s="68">
        <v>60.419390613222063</v>
      </c>
      <c r="K92" s="88">
        <f>J92-M92</f>
        <v>0.91939061322206328</v>
      </c>
      <c r="L92" s="67">
        <v>20866.099999999999</v>
      </c>
      <c r="M92" s="68">
        <v>59.5</v>
      </c>
      <c r="N92" s="88">
        <f>M92-P92</f>
        <v>-5.5</v>
      </c>
      <c r="O92" s="67">
        <v>23964.33</v>
      </c>
      <c r="P92" s="68">
        <v>65</v>
      </c>
      <c r="Q92" s="88">
        <f>P92-S92</f>
        <v>3.1000000000000014</v>
      </c>
      <c r="R92" s="70">
        <v>24583</v>
      </c>
      <c r="S92" s="71">
        <v>61.9</v>
      </c>
    </row>
    <row r="93" spans="1:19" ht="24.95" customHeight="1" x14ac:dyDescent="0.15">
      <c r="A93" s="299"/>
      <c r="B93" s="47" t="s">
        <v>77</v>
      </c>
      <c r="C93" s="72">
        <f>IF('4-1-1'!V182&lt;&gt;"",'4-1-1'!V182,"")</f>
        <v>6212.793869524422</v>
      </c>
      <c r="D93" s="73">
        <f>IF('4-1-1'!W182&lt;&gt;"",'4-1-1'!W182,"")</f>
        <v>9.1765414671793302</v>
      </c>
      <c r="E93" s="74">
        <f>D93-G93</f>
        <v>1.5255682714530039</v>
      </c>
      <c r="F93" s="72">
        <v>2518.2442823789797</v>
      </c>
      <c r="G93" s="73">
        <v>7.6509731957263263</v>
      </c>
      <c r="H93" s="74">
        <f>G93-J93</f>
        <v>1.5615135665349174</v>
      </c>
      <c r="I93" s="72">
        <v>2233.7155250697883</v>
      </c>
      <c r="J93" s="73">
        <v>6.0894596291914089</v>
      </c>
      <c r="K93" s="74">
        <f>J93-M93</f>
        <v>1.4894596291914093</v>
      </c>
      <c r="L93" s="72">
        <v>1600.51</v>
      </c>
      <c r="M93" s="73">
        <v>4.5999999999999996</v>
      </c>
      <c r="N93" s="74">
        <f>M93-P93</f>
        <v>0.69999999999999973</v>
      </c>
      <c r="O93" s="72">
        <v>1428.67</v>
      </c>
      <c r="P93" s="73">
        <v>3.9</v>
      </c>
      <c r="Q93" s="74">
        <f>P93-S93</f>
        <v>0.60000000000000009</v>
      </c>
      <c r="R93" s="75">
        <v>1312</v>
      </c>
      <c r="S93" s="76">
        <v>3.3</v>
      </c>
    </row>
    <row r="94" spans="1:19" ht="24.95" customHeight="1" x14ac:dyDescent="0.15">
      <c r="A94" s="299"/>
      <c r="B94" s="47" t="s">
        <v>16</v>
      </c>
      <c r="C94" s="72">
        <f>IF('4-1-1'!V183&lt;&gt;"",'4-1-1'!V183,"")</f>
        <v>4755.1160110642604</v>
      </c>
      <c r="D94" s="73">
        <f>IF('4-1-1'!W183&lt;&gt;"",'4-1-1'!W183,"")</f>
        <v>7.0234938053915785</v>
      </c>
      <c r="E94" s="74">
        <f>D94-G94</f>
        <v>0.54345624490679079</v>
      </c>
      <c r="F94" s="72">
        <v>2132.8420736602397</v>
      </c>
      <c r="G94" s="73">
        <v>6.4800375604847877</v>
      </c>
      <c r="H94" s="74">
        <f>G94-J94</f>
        <v>1.487655203410859</v>
      </c>
      <c r="I94" s="72">
        <v>1831.2892534212108</v>
      </c>
      <c r="J94" s="73">
        <v>4.9923823570739287</v>
      </c>
      <c r="K94" s="74">
        <f>J94-M94</f>
        <v>0.49238235707392874</v>
      </c>
      <c r="L94" s="72">
        <v>1579.22</v>
      </c>
      <c r="M94" s="73">
        <v>4.5</v>
      </c>
      <c r="N94" s="74">
        <f>M94-P94</f>
        <v>1.5</v>
      </c>
      <c r="O94" s="72">
        <v>1114.6300000000001</v>
      </c>
      <c r="P94" s="73">
        <v>3</v>
      </c>
      <c r="Q94" s="74">
        <f>P94-S94</f>
        <v>0.39999999999999991</v>
      </c>
      <c r="R94" s="75">
        <v>1038</v>
      </c>
      <c r="S94" s="76">
        <v>2.6</v>
      </c>
    </row>
    <row r="95" spans="1:19" ht="24.95" customHeight="1" x14ac:dyDescent="0.15">
      <c r="A95" s="299"/>
      <c r="B95" s="48" t="s">
        <v>71</v>
      </c>
      <c r="C95" s="77">
        <f>IF('4-1-1'!V184&lt;&gt;"",'4-1-1'!V184,"")</f>
        <v>24820.164614494315</v>
      </c>
      <c r="D95" s="78">
        <f>IF('4-1-1'!W184&lt;&gt;"",'4-1-1'!W184,"")</f>
        <v>36.660361600659222</v>
      </c>
      <c r="E95" s="79">
        <f>D95-G95</f>
        <v>3.9733203669064068</v>
      </c>
      <c r="F95" s="77">
        <v>10758.625417843947</v>
      </c>
      <c r="G95" s="78">
        <v>32.687041233752815</v>
      </c>
      <c r="H95" s="79">
        <f>G95-J95</f>
        <v>4.188273833240185</v>
      </c>
      <c r="I95" s="77">
        <v>10453.823994942997</v>
      </c>
      <c r="J95" s="78">
        <v>28.49876740051263</v>
      </c>
      <c r="K95" s="79">
        <f>J95-M95</f>
        <v>-3.0012325994873699</v>
      </c>
      <c r="L95" s="77">
        <v>11043.53</v>
      </c>
      <c r="M95" s="78">
        <v>31.5</v>
      </c>
      <c r="N95" s="79">
        <f>M95-P95</f>
        <v>3.3999999999999986</v>
      </c>
      <c r="O95" s="77">
        <v>10340.86</v>
      </c>
      <c r="P95" s="78">
        <v>28.1</v>
      </c>
      <c r="Q95" s="79">
        <f>P95-S95</f>
        <v>-4.1000000000000014</v>
      </c>
      <c r="R95" s="80">
        <v>12813</v>
      </c>
      <c r="S95" s="81">
        <v>32.200000000000003</v>
      </c>
    </row>
    <row r="96" spans="1:19" ht="24.95" customHeight="1" thickBot="1" x14ac:dyDescent="0.2">
      <c r="A96" s="301"/>
      <c r="B96" s="91" t="s">
        <v>18</v>
      </c>
      <c r="C96" s="92">
        <f>IF('4-1-1'!V185&lt;&gt;"",'4-1-1'!V185,"")</f>
        <v>67703</v>
      </c>
      <c r="D96" s="93">
        <f>IF('4-1-1'!W185&lt;&gt;"",'4-1-1'!W185,"")</f>
        <v>100</v>
      </c>
      <c r="E96" s="94" t="s">
        <v>74</v>
      </c>
      <c r="F96" s="92">
        <v>32914.038749810526</v>
      </c>
      <c r="G96" s="93">
        <v>100</v>
      </c>
      <c r="H96" s="94" t="s">
        <v>74</v>
      </c>
      <c r="I96" s="92">
        <v>36681.670642201025</v>
      </c>
      <c r="J96" s="93">
        <v>100</v>
      </c>
      <c r="K96" s="94" t="s">
        <v>132</v>
      </c>
      <c r="L96" s="92">
        <v>35089.360000000001</v>
      </c>
      <c r="M96" s="93">
        <v>100</v>
      </c>
      <c r="N96" s="94" t="s">
        <v>132</v>
      </c>
      <c r="O96" s="92">
        <v>36848.49</v>
      </c>
      <c r="P96" s="93">
        <v>100</v>
      </c>
      <c r="Q96" s="94" t="s">
        <v>132</v>
      </c>
      <c r="R96" s="95">
        <v>39745</v>
      </c>
      <c r="S96" s="96">
        <v>100</v>
      </c>
    </row>
    <row r="97" spans="1:19" ht="24.95" customHeight="1" thickTop="1" x14ac:dyDescent="0.15">
      <c r="A97" s="296" t="s">
        <v>60</v>
      </c>
      <c r="B97" s="46" t="s">
        <v>14</v>
      </c>
      <c r="C97" s="97">
        <f>IF('4-1-1'!V186&lt;&gt;"",'4-1-1'!V186,"")</f>
        <v>144266.30206736751</v>
      </c>
      <c r="D97" s="98">
        <f>IF('4-1-1'!W186&lt;&gt;"",'4-1-1'!W186,"")</f>
        <v>47.228732143456817</v>
      </c>
      <c r="E97" s="99">
        <f>D97-G97</f>
        <v>-6.4461665853634926</v>
      </c>
      <c r="F97" s="97">
        <v>77933.68766884043</v>
      </c>
      <c r="G97" s="98">
        <v>53.67489872882031</v>
      </c>
      <c r="H97" s="99">
        <f>G97-J97</f>
        <v>-4.0669474345430885</v>
      </c>
      <c r="I97" s="97">
        <v>95978.431832157497</v>
      </c>
      <c r="J97" s="98">
        <v>57.741846163363398</v>
      </c>
      <c r="K97" s="99">
        <f>J97-M97</f>
        <v>-0.75815383663660185</v>
      </c>
      <c r="L97" s="97">
        <v>95300.37</v>
      </c>
      <c r="M97" s="98">
        <v>58.5</v>
      </c>
      <c r="N97" s="99">
        <f>M97-P97</f>
        <v>-2.5</v>
      </c>
      <c r="O97" s="97">
        <v>106741.93</v>
      </c>
      <c r="P97" s="98">
        <v>61</v>
      </c>
      <c r="Q97" s="99">
        <f>P97-S97</f>
        <v>1.2000000000000028</v>
      </c>
      <c r="R97" s="100">
        <v>122291</v>
      </c>
      <c r="S97" s="101">
        <v>59.8</v>
      </c>
    </row>
    <row r="98" spans="1:19" ht="24.95" customHeight="1" x14ac:dyDescent="0.15">
      <c r="A98" s="297"/>
      <c r="B98" s="47" t="s">
        <v>73</v>
      </c>
      <c r="C98" s="72">
        <f>IF('4-1-1'!V187&lt;&gt;"",'4-1-1'!V187,"")</f>
        <v>21849.711100164441</v>
      </c>
      <c r="D98" s="73">
        <f>IF('4-1-1'!W187&lt;&gt;"",'4-1-1'!W187,"")</f>
        <v>7.1529812449181867</v>
      </c>
      <c r="E98" s="74">
        <f>D98-G98</f>
        <v>0.85454583703674203</v>
      </c>
      <c r="F98" s="72">
        <v>9145.0623942516086</v>
      </c>
      <c r="G98" s="73">
        <v>6.2984354078814446</v>
      </c>
      <c r="H98" s="74">
        <f>G98-J98</f>
        <v>7.8736827047465319E-2</v>
      </c>
      <c r="I98" s="72">
        <v>10338.3759945643</v>
      </c>
      <c r="J98" s="73">
        <v>6.2196985808339793</v>
      </c>
      <c r="K98" s="74">
        <f>J98-M98</f>
        <v>1.1196985808339797</v>
      </c>
      <c r="L98" s="72">
        <v>8299.9699999999993</v>
      </c>
      <c r="M98" s="73">
        <v>5.0999999999999996</v>
      </c>
      <c r="N98" s="74">
        <f>M98-P98</f>
        <v>1</v>
      </c>
      <c r="O98" s="72">
        <v>7234.91</v>
      </c>
      <c r="P98" s="73">
        <v>4.0999999999999996</v>
      </c>
      <c r="Q98" s="74">
        <f>P98-S98</f>
        <v>0.49999999999999956</v>
      </c>
      <c r="R98" s="75">
        <v>7310</v>
      </c>
      <c r="S98" s="76">
        <v>3.6</v>
      </c>
    </row>
    <row r="99" spans="1:19" ht="24.95" customHeight="1" x14ac:dyDescent="0.15">
      <c r="A99" s="297"/>
      <c r="B99" s="47" t="s">
        <v>82</v>
      </c>
      <c r="C99" s="72">
        <f>IF('4-1-1'!V188&lt;&gt;"",'4-1-1'!V188,"")</f>
        <v>26309.658161858475</v>
      </c>
      <c r="D99" s="73">
        <f>IF('4-1-1'!W188&lt;&gt;"",'4-1-1'!W188,"")</f>
        <v>8.6130425491331106</v>
      </c>
      <c r="E99" s="74">
        <f>D99-G99</f>
        <v>1.7685918449445328</v>
      </c>
      <c r="F99" s="72">
        <v>9937.8535605619236</v>
      </c>
      <c r="G99" s="73">
        <v>6.8444507041885778</v>
      </c>
      <c r="H99" s="74">
        <f>G99-J99</f>
        <v>1.5857970883798176</v>
      </c>
      <c r="I99" s="72">
        <v>8740.928133227364</v>
      </c>
      <c r="J99" s="73">
        <v>5.2586536158087602</v>
      </c>
      <c r="K99" s="74">
        <f>J99-M99</f>
        <v>0.15865361580876058</v>
      </c>
      <c r="L99" s="72">
        <v>8246.07</v>
      </c>
      <c r="M99" s="73">
        <v>5.0999999999999996</v>
      </c>
      <c r="N99" s="74">
        <f>M99-P99</f>
        <v>1.5999999999999996</v>
      </c>
      <c r="O99" s="72">
        <v>6178.03</v>
      </c>
      <c r="P99" s="73">
        <v>3.5</v>
      </c>
      <c r="Q99" s="74">
        <f>P99-S99</f>
        <v>0</v>
      </c>
      <c r="R99" s="75">
        <v>7192</v>
      </c>
      <c r="S99" s="76">
        <v>3.5</v>
      </c>
    </row>
    <row r="100" spans="1:19" ht="24.95" customHeight="1" x14ac:dyDescent="0.15">
      <c r="A100" s="297"/>
      <c r="B100" s="48" t="s">
        <v>71</v>
      </c>
      <c r="C100" s="77">
        <f>IF('4-1-1'!V189&lt;&gt;"",'4-1-1'!V189,"")</f>
        <v>113037.32867060955</v>
      </c>
      <c r="D100" s="78">
        <f>IF('4-1-1'!W189&lt;&gt;"",'4-1-1'!W189,"")</f>
        <v>37.005244062491876</v>
      </c>
      <c r="E100" s="79">
        <f>D100-G100</f>
        <v>3.8230289033821805</v>
      </c>
      <c r="F100" s="77">
        <v>48179.175995012702</v>
      </c>
      <c r="G100" s="78">
        <v>33.182215159109695</v>
      </c>
      <c r="H100" s="79">
        <f>G100-J100</f>
        <v>2.4024135191158322</v>
      </c>
      <c r="I100" s="77">
        <v>51162.151711489409</v>
      </c>
      <c r="J100" s="78">
        <v>30.779801639993863</v>
      </c>
      <c r="K100" s="79">
        <f>J100-M100</f>
        <v>-0.62019836000613537</v>
      </c>
      <c r="L100" s="77">
        <v>51077.01</v>
      </c>
      <c r="M100" s="78">
        <v>31.4</v>
      </c>
      <c r="N100" s="79">
        <f>M100-P100</f>
        <v>9.9999999999997868E-2</v>
      </c>
      <c r="O100" s="77">
        <v>54702.03</v>
      </c>
      <c r="P100" s="78">
        <v>31.3</v>
      </c>
      <c r="Q100" s="79">
        <f>P100-S100</f>
        <v>-1.8000000000000007</v>
      </c>
      <c r="R100" s="80">
        <v>67539</v>
      </c>
      <c r="S100" s="81">
        <v>33.1</v>
      </c>
    </row>
    <row r="101" spans="1:19" ht="24.95" customHeight="1" x14ac:dyDescent="0.15">
      <c r="A101" s="102"/>
      <c r="B101" s="59"/>
      <c r="C101" s="103">
        <f>IF('4-1-1'!V190&lt;&gt;"",'4-1-1'!V190,"")</f>
        <v>305463</v>
      </c>
      <c r="D101" s="84">
        <f>IF('4-1-1'!W190&lt;&gt;"",'4-1-1'!W190,"")</f>
        <v>100</v>
      </c>
      <c r="E101" s="85" t="s">
        <v>81</v>
      </c>
      <c r="F101" s="103">
        <v>145195.77961866662</v>
      </c>
      <c r="G101" s="84">
        <v>100</v>
      </c>
      <c r="H101" s="85" t="s">
        <v>75</v>
      </c>
      <c r="I101" s="103">
        <v>166219.88767143857</v>
      </c>
      <c r="J101" s="84">
        <v>100</v>
      </c>
      <c r="K101" s="85" t="s">
        <v>132</v>
      </c>
      <c r="L101" s="103">
        <v>162923.42000000001</v>
      </c>
      <c r="M101" s="84">
        <v>100</v>
      </c>
      <c r="N101" s="85" t="s">
        <v>132</v>
      </c>
      <c r="O101" s="103">
        <v>174856.9</v>
      </c>
      <c r="P101" s="84">
        <v>100</v>
      </c>
      <c r="Q101" s="85" t="s">
        <v>132</v>
      </c>
      <c r="R101" s="103">
        <v>204331</v>
      </c>
      <c r="S101" s="87">
        <v>100</v>
      </c>
    </row>
    <row r="102" spans="1:19" x14ac:dyDescent="0.15">
      <c r="C102" s="36"/>
      <c r="D102" s="36"/>
      <c r="E102" s="36"/>
      <c r="F102" s="37"/>
      <c r="G102" s="38"/>
      <c r="H102" s="38"/>
      <c r="I102" s="37"/>
      <c r="J102" s="38"/>
      <c r="K102" s="38"/>
      <c r="L102" s="38"/>
      <c r="M102" s="37"/>
      <c r="P102" s="36" t="str">
        <f>SUBSTITUTE('4-1-1'!P192,"2．","（注）")</f>
        <v/>
      </c>
    </row>
  </sheetData>
  <mergeCells count="35">
    <mergeCell ref="A26:A30"/>
    <mergeCell ref="C4:D5"/>
    <mergeCell ref="E4:T4"/>
    <mergeCell ref="U4:V5"/>
    <mergeCell ref="E5:F5"/>
    <mergeCell ref="G5:H5"/>
    <mergeCell ref="I5:J5"/>
    <mergeCell ref="K5:L5"/>
    <mergeCell ref="M5:N5"/>
    <mergeCell ref="O5:P5"/>
    <mergeCell ref="Q5:R5"/>
    <mergeCell ref="S5:T5"/>
    <mergeCell ref="A6:A10"/>
    <mergeCell ref="A11:A15"/>
    <mergeCell ref="A16:A20"/>
    <mergeCell ref="A21:A25"/>
    <mergeCell ref="R64:S65"/>
    <mergeCell ref="A31:A35"/>
    <mergeCell ref="A36:A40"/>
    <mergeCell ref="A41:A45"/>
    <mergeCell ref="A46:A50"/>
    <mergeCell ref="A51:A55"/>
    <mergeCell ref="A56:A60"/>
    <mergeCell ref="C64:D65"/>
    <mergeCell ref="F64:G65"/>
    <mergeCell ref="I64:J65"/>
    <mergeCell ref="L64:M65"/>
    <mergeCell ref="O64:P65"/>
    <mergeCell ref="A97:A100"/>
    <mergeCell ref="A67:A71"/>
    <mergeCell ref="A72:A76"/>
    <mergeCell ref="A77:A81"/>
    <mergeCell ref="A82:A86"/>
    <mergeCell ref="A87:A91"/>
    <mergeCell ref="A92:A96"/>
  </mergeCells>
  <phoneticPr fontId="4"/>
  <pageMargins left="0.59055118110236227" right="0.59055118110236227" top="0.98425196850393704" bottom="0.98425196850393704" header="0.51181102362204722" footer="0.51181102362204722"/>
  <pageSetup paperSize="9" scale="29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6"/>
  <dimension ref="A1:W192"/>
  <sheetViews>
    <sheetView zoomScale="85" zoomScaleNormal="85" workbookViewId="0"/>
  </sheetViews>
  <sheetFormatPr defaultColWidth="9" defaultRowHeight="13.5" x14ac:dyDescent="0.15"/>
  <cols>
    <col min="1" max="1" width="4.875" style="2" customWidth="1"/>
    <col min="2" max="2" width="12.5" style="5" customWidth="1"/>
    <col min="3" max="3" width="20.375" style="2" customWidth="1"/>
    <col min="4" max="4" width="6.625" style="3" customWidth="1"/>
    <col min="5" max="5" width="6.375" style="4" customWidth="1"/>
    <col min="6" max="6" width="6.625" style="3" customWidth="1"/>
    <col min="7" max="7" width="6.375" style="4" customWidth="1"/>
    <col min="8" max="8" width="6.625" style="3" customWidth="1"/>
    <col min="9" max="9" width="6.375" style="4" customWidth="1"/>
    <col min="10" max="10" width="6.625" style="3" customWidth="1"/>
    <col min="11" max="11" width="6.375" style="4" customWidth="1"/>
    <col min="12" max="12" width="6.625" style="3" customWidth="1"/>
    <col min="13" max="13" width="6.375" style="4" customWidth="1"/>
    <col min="14" max="14" width="6.625" style="3" customWidth="1"/>
    <col min="15" max="15" width="6.375" style="4" customWidth="1"/>
    <col min="16" max="16" width="6.625" style="3" customWidth="1"/>
    <col min="17" max="17" width="6.375" style="4" customWidth="1"/>
    <col min="18" max="18" width="6.625" style="4" customWidth="1"/>
    <col min="19" max="19" width="6.375" style="4" customWidth="1"/>
    <col min="20" max="20" width="6.625" style="4" customWidth="1"/>
    <col min="21" max="21" width="6.375" style="3" customWidth="1"/>
    <col min="22" max="22" width="8.375" style="4" customWidth="1"/>
    <col min="23" max="23" width="6.375" style="3" customWidth="1"/>
    <col min="24" max="16384" width="9" style="2"/>
  </cols>
  <sheetData>
    <row r="1" spans="1:23" ht="17.25" customHeight="1" x14ac:dyDescent="0.15">
      <c r="A1" s="1" t="s">
        <v>89</v>
      </c>
      <c r="B1" s="2"/>
    </row>
    <row r="2" spans="1:23" ht="17.25" customHeight="1" x14ac:dyDescent="0.15"/>
    <row r="3" spans="1:23" s="6" customFormat="1" x14ac:dyDescent="0.15">
      <c r="B3" s="5"/>
      <c r="C3" s="2"/>
      <c r="W3" s="7" t="s">
        <v>1</v>
      </c>
    </row>
    <row r="4" spans="1:23" s="6" customFormat="1" ht="20.100000000000001" customHeight="1" x14ac:dyDescent="0.15">
      <c r="A4" s="8"/>
      <c r="B4" s="9"/>
      <c r="C4" s="10" t="s">
        <v>2</v>
      </c>
      <c r="D4" s="281" t="s">
        <v>90</v>
      </c>
      <c r="E4" s="282"/>
      <c r="F4" s="285" t="s">
        <v>91</v>
      </c>
      <c r="G4" s="286"/>
      <c r="H4" s="286"/>
      <c r="I4" s="286"/>
      <c r="J4" s="286"/>
      <c r="K4" s="286"/>
      <c r="L4" s="286"/>
      <c r="M4" s="286"/>
      <c r="N4" s="286"/>
      <c r="O4" s="286"/>
      <c r="P4" s="286"/>
      <c r="Q4" s="286"/>
      <c r="R4" s="286"/>
      <c r="S4" s="286"/>
      <c r="T4" s="286"/>
      <c r="U4" s="287"/>
      <c r="V4" s="281" t="s">
        <v>92</v>
      </c>
      <c r="W4" s="282"/>
    </row>
    <row r="5" spans="1:23" s="6" customFormat="1" ht="39.950000000000003" customHeight="1" x14ac:dyDescent="0.15">
      <c r="A5" s="11" t="s">
        <v>6</v>
      </c>
      <c r="B5" s="12"/>
      <c r="C5" s="13" t="s">
        <v>7</v>
      </c>
      <c r="D5" s="283"/>
      <c r="E5" s="284"/>
      <c r="F5" s="323" t="s">
        <v>174</v>
      </c>
      <c r="G5" s="293"/>
      <c r="H5" s="292" t="s">
        <v>165</v>
      </c>
      <c r="I5" s="293"/>
      <c r="J5" s="292" t="s">
        <v>167</v>
      </c>
      <c r="K5" s="293"/>
      <c r="L5" s="292" t="s">
        <v>169</v>
      </c>
      <c r="M5" s="293"/>
      <c r="N5" s="292" t="s">
        <v>171</v>
      </c>
      <c r="O5" s="293"/>
      <c r="P5" s="292" t="s">
        <v>163</v>
      </c>
      <c r="Q5" s="293"/>
      <c r="R5" s="292" t="s">
        <v>173</v>
      </c>
      <c r="S5" s="293"/>
      <c r="T5" s="294" t="s">
        <v>175</v>
      </c>
      <c r="U5" s="295"/>
      <c r="V5" s="288"/>
      <c r="W5" s="289"/>
    </row>
    <row r="6" spans="1:23" s="6" customFormat="1" ht="21.6" customHeight="1" x14ac:dyDescent="0.15">
      <c r="A6" s="271" t="s">
        <v>12</v>
      </c>
      <c r="B6" s="276" t="s">
        <v>13</v>
      </c>
      <c r="C6" s="14" t="s">
        <v>14</v>
      </c>
      <c r="D6" s="221">
        <v>297</v>
      </c>
      <c r="E6" s="222">
        <v>75</v>
      </c>
      <c r="F6" s="221">
        <v>462</v>
      </c>
      <c r="G6" s="222">
        <v>60</v>
      </c>
      <c r="H6" s="221">
        <v>676.42857142857133</v>
      </c>
      <c r="I6" s="222">
        <v>71.428571428571431</v>
      </c>
      <c r="J6" s="221">
        <v>2299.92</v>
      </c>
      <c r="K6" s="222">
        <v>83.999999999999986</v>
      </c>
      <c r="L6" s="221">
        <v>1203.9473684210525</v>
      </c>
      <c r="M6" s="222">
        <v>78.94736842105263</v>
      </c>
      <c r="N6" s="221">
        <v>644.72727272727275</v>
      </c>
      <c r="O6" s="222">
        <v>81.818181818181841</v>
      </c>
      <c r="P6" s="221">
        <v>160.64285714285714</v>
      </c>
      <c r="Q6" s="222">
        <v>92.857142857142861</v>
      </c>
      <c r="R6" s="221">
        <v>26</v>
      </c>
      <c r="S6" s="222">
        <v>100</v>
      </c>
      <c r="T6" s="221">
        <v>52</v>
      </c>
      <c r="U6" s="222">
        <v>100</v>
      </c>
      <c r="V6" s="221">
        <v>5822.666069719754</v>
      </c>
      <c r="W6" s="222">
        <v>78.525503300333838</v>
      </c>
    </row>
    <row r="7" spans="1:23" s="6" customFormat="1" ht="21.6" customHeight="1" x14ac:dyDescent="0.15">
      <c r="A7" s="271"/>
      <c r="B7" s="272"/>
      <c r="C7" s="15" t="s">
        <v>77</v>
      </c>
      <c r="D7" s="219"/>
      <c r="E7" s="223"/>
      <c r="F7" s="219">
        <v>154</v>
      </c>
      <c r="G7" s="223">
        <v>20</v>
      </c>
      <c r="H7" s="219"/>
      <c r="I7" s="223"/>
      <c r="J7" s="219">
        <v>164.28</v>
      </c>
      <c r="K7" s="223">
        <v>5.9999999999999991</v>
      </c>
      <c r="L7" s="219">
        <v>240.78947368421052</v>
      </c>
      <c r="M7" s="223">
        <v>15.789473684210527</v>
      </c>
      <c r="N7" s="219">
        <v>57.309090909090912</v>
      </c>
      <c r="O7" s="223">
        <v>7.2727272727272734</v>
      </c>
      <c r="P7" s="219">
        <v>4.1190476190476186</v>
      </c>
      <c r="Q7" s="223">
        <v>2.3809523809523809</v>
      </c>
      <c r="R7" s="219"/>
      <c r="S7" s="223"/>
      <c r="T7" s="219"/>
      <c r="U7" s="223"/>
      <c r="V7" s="219">
        <v>620.49761221234905</v>
      </c>
      <c r="W7" s="223">
        <v>8.3681404209352532</v>
      </c>
    </row>
    <row r="8" spans="1:23" s="6" customFormat="1" ht="21.6" customHeight="1" x14ac:dyDescent="0.15">
      <c r="A8" s="271"/>
      <c r="B8" s="273"/>
      <c r="C8" s="15" t="s">
        <v>78</v>
      </c>
      <c r="D8" s="219"/>
      <c r="E8" s="223"/>
      <c r="F8" s="219">
        <v>154</v>
      </c>
      <c r="G8" s="223">
        <v>20</v>
      </c>
      <c r="H8" s="219">
        <v>270.57142857142856</v>
      </c>
      <c r="I8" s="223">
        <v>28.571428571428577</v>
      </c>
      <c r="J8" s="219">
        <v>273.8</v>
      </c>
      <c r="K8" s="223">
        <v>10</v>
      </c>
      <c r="L8" s="219">
        <v>80.263157894736835</v>
      </c>
      <c r="M8" s="223">
        <v>5.2631578947368425</v>
      </c>
      <c r="N8" s="219">
        <v>57.309090909090912</v>
      </c>
      <c r="O8" s="223">
        <v>7.2727272727272734</v>
      </c>
      <c r="P8" s="219">
        <v>4.1190476190476186</v>
      </c>
      <c r="Q8" s="223">
        <v>2.3809523809523809</v>
      </c>
      <c r="R8" s="219"/>
      <c r="S8" s="223"/>
      <c r="T8" s="219"/>
      <c r="U8" s="223"/>
      <c r="V8" s="219">
        <v>840.06272499430395</v>
      </c>
      <c r="W8" s="223">
        <v>11.329234322242804</v>
      </c>
    </row>
    <row r="9" spans="1:23" s="6" customFormat="1" ht="21.6" customHeight="1" x14ac:dyDescent="0.15">
      <c r="A9" s="16"/>
      <c r="B9" s="17"/>
      <c r="C9" s="18" t="s">
        <v>97</v>
      </c>
      <c r="D9" s="224">
        <v>99</v>
      </c>
      <c r="E9" s="225">
        <v>25</v>
      </c>
      <c r="F9" s="224"/>
      <c r="G9" s="225"/>
      <c r="H9" s="224"/>
      <c r="I9" s="225"/>
      <c r="J9" s="224"/>
      <c r="K9" s="225"/>
      <c r="L9" s="224"/>
      <c r="M9" s="225"/>
      <c r="N9" s="224">
        <v>28.654545454545456</v>
      </c>
      <c r="O9" s="225">
        <v>3.6363636363636367</v>
      </c>
      <c r="P9" s="224">
        <v>4.1190476190476186</v>
      </c>
      <c r="Q9" s="225">
        <v>2.3809523809523809</v>
      </c>
      <c r="R9" s="224"/>
      <c r="S9" s="225"/>
      <c r="T9" s="224"/>
      <c r="U9" s="225"/>
      <c r="V9" s="224">
        <v>131.77359307359308</v>
      </c>
      <c r="W9" s="225">
        <v>1.7771219564881062</v>
      </c>
    </row>
    <row r="10" spans="1:23" s="6" customFormat="1" ht="21.6" customHeight="1" x14ac:dyDescent="0.15">
      <c r="A10" s="19"/>
      <c r="B10" s="17"/>
      <c r="C10" s="20" t="s">
        <v>18</v>
      </c>
      <c r="D10" s="220">
        <v>396</v>
      </c>
      <c r="E10" s="226">
        <v>100</v>
      </c>
      <c r="F10" s="220">
        <v>770</v>
      </c>
      <c r="G10" s="226">
        <v>100</v>
      </c>
      <c r="H10" s="220">
        <v>946.99999999999989</v>
      </c>
      <c r="I10" s="226">
        <v>100</v>
      </c>
      <c r="J10" s="220">
        <v>2738.0000000000005</v>
      </c>
      <c r="K10" s="226">
        <v>99.999999999999986</v>
      </c>
      <c r="L10" s="220">
        <v>1524.9999999999998</v>
      </c>
      <c r="M10" s="226">
        <v>100</v>
      </c>
      <c r="N10" s="220">
        <v>787.99999999999989</v>
      </c>
      <c r="O10" s="226">
        <v>100.00000000000004</v>
      </c>
      <c r="P10" s="220">
        <v>173</v>
      </c>
      <c r="Q10" s="226">
        <v>100</v>
      </c>
      <c r="R10" s="220">
        <v>26</v>
      </c>
      <c r="S10" s="226">
        <v>100</v>
      </c>
      <c r="T10" s="220">
        <v>52</v>
      </c>
      <c r="U10" s="226">
        <v>100</v>
      </c>
      <c r="V10" s="220">
        <v>7415</v>
      </c>
      <c r="W10" s="226">
        <v>99.999999999999986</v>
      </c>
    </row>
    <row r="11" spans="1:23" s="6" customFormat="1" ht="21.6" customHeight="1" x14ac:dyDescent="0.15">
      <c r="A11" s="21" t="s">
        <v>19</v>
      </c>
      <c r="B11" s="276" t="s">
        <v>20</v>
      </c>
      <c r="C11" s="14" t="s">
        <v>14</v>
      </c>
      <c r="D11" s="221">
        <v>842.08333333333326</v>
      </c>
      <c r="E11" s="222">
        <v>41.666666666666664</v>
      </c>
      <c r="F11" s="221">
        <v>3232.8125</v>
      </c>
      <c r="G11" s="222">
        <v>52.083333333333336</v>
      </c>
      <c r="H11" s="221">
        <v>3176.1864406779659</v>
      </c>
      <c r="I11" s="222">
        <v>52.542372881355924</v>
      </c>
      <c r="J11" s="221">
        <v>7785.5263157894742</v>
      </c>
      <c r="K11" s="222">
        <v>65.78947368421052</v>
      </c>
      <c r="L11" s="221">
        <v>2868.8048780487807</v>
      </c>
      <c r="M11" s="222">
        <v>76.829268292682926</v>
      </c>
      <c r="N11" s="221">
        <v>773.4406779661017</v>
      </c>
      <c r="O11" s="222">
        <v>69.491525423728817</v>
      </c>
      <c r="P11" s="221">
        <v>96.5625</v>
      </c>
      <c r="Q11" s="222">
        <v>93.75</v>
      </c>
      <c r="R11" s="221">
        <v>14.4</v>
      </c>
      <c r="S11" s="222">
        <v>80</v>
      </c>
      <c r="T11" s="221">
        <v>20</v>
      </c>
      <c r="U11" s="222">
        <v>100</v>
      </c>
      <c r="V11" s="221">
        <v>18809.816645815656</v>
      </c>
      <c r="W11" s="222">
        <v>60.491450862890026</v>
      </c>
    </row>
    <row r="12" spans="1:23" s="6" customFormat="1" ht="21.6" customHeight="1" x14ac:dyDescent="0.15">
      <c r="A12" s="22"/>
      <c r="B12" s="277"/>
      <c r="C12" s="15" t="s">
        <v>98</v>
      </c>
      <c r="D12" s="219">
        <v>168.41666666666666</v>
      </c>
      <c r="E12" s="223">
        <v>8.3333333333333321</v>
      </c>
      <c r="F12" s="219">
        <v>775.875</v>
      </c>
      <c r="G12" s="223">
        <v>12.5</v>
      </c>
      <c r="H12" s="219">
        <v>1229.4915254237289</v>
      </c>
      <c r="I12" s="223">
        <v>20.33898305084746</v>
      </c>
      <c r="J12" s="219">
        <v>1868.5263157894738</v>
      </c>
      <c r="K12" s="223">
        <v>15.789473684210526</v>
      </c>
      <c r="L12" s="219">
        <v>637.51219512195121</v>
      </c>
      <c r="M12" s="223">
        <v>17.073170731707314</v>
      </c>
      <c r="N12" s="219">
        <v>169.77966101694915</v>
      </c>
      <c r="O12" s="223">
        <v>15.254237288135593</v>
      </c>
      <c r="P12" s="219">
        <v>3.21875</v>
      </c>
      <c r="Q12" s="223">
        <v>3.125</v>
      </c>
      <c r="R12" s="219">
        <v>3.6</v>
      </c>
      <c r="S12" s="223">
        <v>20</v>
      </c>
      <c r="T12" s="219"/>
      <c r="U12" s="223"/>
      <c r="V12" s="219">
        <v>4856.4201140187697</v>
      </c>
      <c r="W12" s="223">
        <v>15.618009692937033</v>
      </c>
    </row>
    <row r="13" spans="1:23" s="6" customFormat="1" ht="21.6" customHeight="1" x14ac:dyDescent="0.15">
      <c r="A13" s="22"/>
      <c r="B13" s="23"/>
      <c r="C13" s="15" t="s">
        <v>78</v>
      </c>
      <c r="D13" s="219">
        <v>336.83333333333331</v>
      </c>
      <c r="E13" s="223">
        <v>16.666666666666664</v>
      </c>
      <c r="F13" s="219">
        <v>1939.6875</v>
      </c>
      <c r="G13" s="223">
        <v>31.25</v>
      </c>
      <c r="H13" s="219">
        <v>1331.949152542373</v>
      </c>
      <c r="I13" s="223">
        <v>22.033898305084747</v>
      </c>
      <c r="J13" s="219">
        <v>1089.9736842105262</v>
      </c>
      <c r="K13" s="223">
        <v>9.2105263157894726</v>
      </c>
      <c r="L13" s="219">
        <v>227.6829268292683</v>
      </c>
      <c r="M13" s="223">
        <v>6.0975609756097562</v>
      </c>
      <c r="N13" s="219">
        <v>150.91525423728814</v>
      </c>
      <c r="O13" s="223">
        <v>13.559322033898304</v>
      </c>
      <c r="P13" s="219"/>
      <c r="Q13" s="223"/>
      <c r="R13" s="219"/>
      <c r="S13" s="223"/>
      <c r="T13" s="219"/>
      <c r="U13" s="223"/>
      <c r="V13" s="219">
        <v>5077.0418511527905</v>
      </c>
      <c r="W13" s="223">
        <v>16.327518415027466</v>
      </c>
    </row>
    <row r="14" spans="1:23" s="6" customFormat="1" ht="21.6" customHeight="1" x14ac:dyDescent="0.15">
      <c r="A14" s="16"/>
      <c r="B14" s="24"/>
      <c r="C14" s="18" t="s">
        <v>97</v>
      </c>
      <c r="D14" s="224">
        <v>673.66666666666663</v>
      </c>
      <c r="E14" s="225">
        <v>33.333333333333329</v>
      </c>
      <c r="F14" s="224">
        <v>258.625</v>
      </c>
      <c r="G14" s="225">
        <v>4.1666666666666661</v>
      </c>
      <c r="H14" s="224">
        <v>307.37288135593224</v>
      </c>
      <c r="I14" s="225">
        <v>5.0847457627118651</v>
      </c>
      <c r="J14" s="224">
        <v>1089.9736842105262</v>
      </c>
      <c r="K14" s="225">
        <v>9.2105263157894726</v>
      </c>
      <c r="L14" s="224"/>
      <c r="M14" s="225"/>
      <c r="N14" s="224">
        <v>18.864406779661017</v>
      </c>
      <c r="O14" s="225">
        <v>1.6949152542372881</v>
      </c>
      <c r="P14" s="224">
        <v>3.21875</v>
      </c>
      <c r="Q14" s="225">
        <v>3.125</v>
      </c>
      <c r="R14" s="224"/>
      <c r="S14" s="225"/>
      <c r="T14" s="224"/>
      <c r="U14" s="225"/>
      <c r="V14" s="224">
        <v>2351.7213890127859</v>
      </c>
      <c r="W14" s="225">
        <v>7.5630210291454762</v>
      </c>
    </row>
    <row r="15" spans="1:23" s="6" customFormat="1" ht="21.6" customHeight="1" x14ac:dyDescent="0.15">
      <c r="A15" s="16"/>
      <c r="B15" s="24"/>
      <c r="C15" s="20" t="s">
        <v>18</v>
      </c>
      <c r="D15" s="220">
        <v>2021</v>
      </c>
      <c r="E15" s="226">
        <v>99.999999999999986</v>
      </c>
      <c r="F15" s="220">
        <v>6207</v>
      </c>
      <c r="G15" s="226">
        <v>100.00000000000001</v>
      </c>
      <c r="H15" s="220">
        <v>6045</v>
      </c>
      <c r="I15" s="226">
        <v>99.999999999999986</v>
      </c>
      <c r="J15" s="220">
        <v>11834.000000000002</v>
      </c>
      <c r="K15" s="226">
        <v>100</v>
      </c>
      <c r="L15" s="220">
        <v>3734</v>
      </c>
      <c r="M15" s="226">
        <v>100</v>
      </c>
      <c r="N15" s="220">
        <v>1113</v>
      </c>
      <c r="O15" s="226">
        <v>100</v>
      </c>
      <c r="P15" s="220">
        <v>103</v>
      </c>
      <c r="Q15" s="226">
        <v>100</v>
      </c>
      <c r="R15" s="220">
        <v>18</v>
      </c>
      <c r="S15" s="226">
        <v>100</v>
      </c>
      <c r="T15" s="220">
        <v>20</v>
      </c>
      <c r="U15" s="226">
        <v>100</v>
      </c>
      <c r="V15" s="220">
        <v>31095</v>
      </c>
      <c r="W15" s="226">
        <v>100</v>
      </c>
    </row>
    <row r="16" spans="1:23" ht="21.6" customHeight="1" x14ac:dyDescent="0.15">
      <c r="A16" s="25"/>
      <c r="B16" s="276" t="s">
        <v>23</v>
      </c>
      <c r="C16" s="14" t="s">
        <v>14</v>
      </c>
      <c r="D16" s="221">
        <v>9.6666666666666661</v>
      </c>
      <c r="E16" s="222">
        <v>33.333333333333336</v>
      </c>
      <c r="F16" s="221">
        <v>397.17241379310349</v>
      </c>
      <c r="G16" s="222">
        <v>44.827586206896555</v>
      </c>
      <c r="H16" s="221">
        <v>445.625</v>
      </c>
      <c r="I16" s="222">
        <v>62.499999999999986</v>
      </c>
      <c r="J16" s="221">
        <v>1028.9047619047619</v>
      </c>
      <c r="K16" s="222">
        <v>73.80952380952381</v>
      </c>
      <c r="L16" s="221">
        <v>268.43478260869563</v>
      </c>
      <c r="M16" s="222">
        <v>78.260869565217376</v>
      </c>
      <c r="N16" s="221">
        <v>104.77419354838709</v>
      </c>
      <c r="O16" s="222">
        <v>90.322580645161295</v>
      </c>
      <c r="P16" s="221">
        <v>8</v>
      </c>
      <c r="Q16" s="222">
        <v>80</v>
      </c>
      <c r="R16" s="221"/>
      <c r="S16" s="222"/>
      <c r="T16" s="221">
        <v>6</v>
      </c>
      <c r="U16" s="222">
        <v>100</v>
      </c>
      <c r="V16" s="221">
        <v>2268.577818521615</v>
      </c>
      <c r="W16" s="222">
        <v>64.872113769562901</v>
      </c>
    </row>
    <row r="17" spans="1:23" ht="21.6" customHeight="1" x14ac:dyDescent="0.15">
      <c r="A17" s="25"/>
      <c r="B17" s="277"/>
      <c r="C17" s="15" t="s">
        <v>21</v>
      </c>
      <c r="D17" s="219">
        <v>4.833333333333333</v>
      </c>
      <c r="E17" s="223">
        <v>16.666666666666668</v>
      </c>
      <c r="F17" s="219">
        <v>91.65517241379311</v>
      </c>
      <c r="G17" s="223">
        <v>10.344827586206897</v>
      </c>
      <c r="H17" s="219">
        <v>59.416666666666664</v>
      </c>
      <c r="I17" s="223">
        <v>8.3333333333333321</v>
      </c>
      <c r="J17" s="219">
        <v>199.14285714285714</v>
      </c>
      <c r="K17" s="223">
        <v>14.285714285714285</v>
      </c>
      <c r="L17" s="219">
        <v>44.739130434782609</v>
      </c>
      <c r="M17" s="223">
        <v>13.043478260869565</v>
      </c>
      <c r="N17" s="219">
        <v>11.225806451612902</v>
      </c>
      <c r="O17" s="223">
        <v>9.67741935483871</v>
      </c>
      <c r="P17" s="219">
        <v>2</v>
      </c>
      <c r="Q17" s="223">
        <v>20</v>
      </c>
      <c r="R17" s="219"/>
      <c r="S17" s="223"/>
      <c r="T17" s="219"/>
      <c r="U17" s="223"/>
      <c r="V17" s="219">
        <v>413.0129664430458</v>
      </c>
      <c r="W17" s="223">
        <v>11.810493750158587</v>
      </c>
    </row>
    <row r="18" spans="1:23" ht="21.6" customHeight="1" x14ac:dyDescent="0.15">
      <c r="A18" s="25"/>
      <c r="B18" s="23"/>
      <c r="C18" s="15" t="s">
        <v>78</v>
      </c>
      <c r="D18" s="219">
        <v>9.6666666666666661</v>
      </c>
      <c r="E18" s="223">
        <v>33.333333333333336</v>
      </c>
      <c r="F18" s="219">
        <v>366.62068965517244</v>
      </c>
      <c r="G18" s="223">
        <v>41.379310344827587</v>
      </c>
      <c r="H18" s="219">
        <v>178.25</v>
      </c>
      <c r="I18" s="223">
        <v>24.999999999999996</v>
      </c>
      <c r="J18" s="219">
        <v>132.76190476190476</v>
      </c>
      <c r="K18" s="223">
        <v>9.5238095238095237</v>
      </c>
      <c r="L18" s="219">
        <v>14.913043478260869</v>
      </c>
      <c r="M18" s="223">
        <v>4.3478260869565215</v>
      </c>
      <c r="N18" s="219"/>
      <c r="O18" s="223"/>
      <c r="P18" s="219"/>
      <c r="Q18" s="223"/>
      <c r="R18" s="219"/>
      <c r="S18" s="223"/>
      <c r="T18" s="219"/>
      <c r="U18" s="223"/>
      <c r="V18" s="219">
        <v>702.21230456200476</v>
      </c>
      <c r="W18" s="223">
        <v>20.080420490763647</v>
      </c>
    </row>
    <row r="19" spans="1:23" ht="21.6" customHeight="1" x14ac:dyDescent="0.15">
      <c r="A19" s="25"/>
      <c r="B19" s="24"/>
      <c r="C19" s="18" t="s">
        <v>97</v>
      </c>
      <c r="D19" s="224">
        <v>4.833333333333333</v>
      </c>
      <c r="E19" s="225">
        <v>16.666666666666668</v>
      </c>
      <c r="F19" s="224">
        <v>30.551724137931036</v>
      </c>
      <c r="G19" s="225">
        <v>3.4482758620689653</v>
      </c>
      <c r="H19" s="224">
        <v>29.708333333333332</v>
      </c>
      <c r="I19" s="225">
        <v>4.1666666666666661</v>
      </c>
      <c r="J19" s="224">
        <v>33.19047619047619</v>
      </c>
      <c r="K19" s="225">
        <v>2.3809523809523809</v>
      </c>
      <c r="L19" s="224">
        <v>14.913043478260869</v>
      </c>
      <c r="M19" s="225">
        <v>4.3478260869565215</v>
      </c>
      <c r="N19" s="224"/>
      <c r="O19" s="225"/>
      <c r="P19" s="224"/>
      <c r="Q19" s="225"/>
      <c r="R19" s="224"/>
      <c r="S19" s="225"/>
      <c r="T19" s="224"/>
      <c r="U19" s="225"/>
      <c r="V19" s="224">
        <v>113.19691047333477</v>
      </c>
      <c r="W19" s="225">
        <v>3.2369719895148625</v>
      </c>
    </row>
    <row r="20" spans="1:23" ht="21.6" customHeight="1" x14ac:dyDescent="0.15">
      <c r="A20" s="25"/>
      <c r="B20" s="26"/>
      <c r="C20" s="20" t="s">
        <v>18</v>
      </c>
      <c r="D20" s="220">
        <v>28.999999999999996</v>
      </c>
      <c r="E20" s="226">
        <v>100.00000000000001</v>
      </c>
      <c r="F20" s="220">
        <v>886.00000000000011</v>
      </c>
      <c r="G20" s="226">
        <v>100.00000000000001</v>
      </c>
      <c r="H20" s="220">
        <v>713.00000000000011</v>
      </c>
      <c r="I20" s="226">
        <v>99.999999999999986</v>
      </c>
      <c r="J20" s="220">
        <v>1394</v>
      </c>
      <c r="K20" s="226">
        <v>100</v>
      </c>
      <c r="L20" s="220">
        <v>343</v>
      </c>
      <c r="M20" s="226">
        <v>99.999999999999972</v>
      </c>
      <c r="N20" s="220">
        <v>115.99999999999999</v>
      </c>
      <c r="O20" s="226">
        <v>100</v>
      </c>
      <c r="P20" s="220">
        <v>10</v>
      </c>
      <c r="Q20" s="226">
        <v>100</v>
      </c>
      <c r="R20" s="220"/>
      <c r="S20" s="226"/>
      <c r="T20" s="220">
        <v>6</v>
      </c>
      <c r="U20" s="226">
        <v>100</v>
      </c>
      <c r="V20" s="220">
        <v>3497.0000000000005</v>
      </c>
      <c r="W20" s="226">
        <v>99.999999999999986</v>
      </c>
    </row>
    <row r="21" spans="1:23" ht="21.6" customHeight="1" x14ac:dyDescent="0.15">
      <c r="A21" s="25"/>
      <c r="B21" s="276" t="s">
        <v>24</v>
      </c>
      <c r="C21" s="14" t="s">
        <v>14</v>
      </c>
      <c r="D21" s="221"/>
      <c r="E21" s="222"/>
      <c r="F21" s="221"/>
      <c r="G21" s="222"/>
      <c r="H21" s="221"/>
      <c r="I21" s="222"/>
      <c r="J21" s="221">
        <v>30.666666666666668</v>
      </c>
      <c r="K21" s="222">
        <v>66.666666666666671</v>
      </c>
      <c r="L21" s="221">
        <v>18</v>
      </c>
      <c r="M21" s="222">
        <v>66.666666666666657</v>
      </c>
      <c r="N21" s="221">
        <v>8</v>
      </c>
      <c r="O21" s="222">
        <v>100</v>
      </c>
      <c r="P21" s="221"/>
      <c r="Q21" s="222"/>
      <c r="R21" s="221"/>
      <c r="S21" s="222"/>
      <c r="T21" s="221"/>
      <c r="U21" s="222"/>
      <c r="V21" s="221">
        <v>56.666666666666671</v>
      </c>
      <c r="W21" s="222">
        <v>37.777777777777786</v>
      </c>
    </row>
    <row r="22" spans="1:23" ht="21.6" customHeight="1" x14ac:dyDescent="0.15">
      <c r="A22" s="25"/>
      <c r="B22" s="277"/>
      <c r="C22" s="15" t="s">
        <v>77</v>
      </c>
      <c r="D22" s="219"/>
      <c r="E22" s="223"/>
      <c r="F22" s="219"/>
      <c r="G22" s="223"/>
      <c r="H22" s="219"/>
      <c r="I22" s="223"/>
      <c r="J22" s="219"/>
      <c r="K22" s="223"/>
      <c r="L22" s="219">
        <v>9</v>
      </c>
      <c r="M22" s="223">
        <v>33.333333333333329</v>
      </c>
      <c r="N22" s="219"/>
      <c r="O22" s="223"/>
      <c r="P22" s="219"/>
      <c r="Q22" s="223"/>
      <c r="R22" s="219"/>
      <c r="S22" s="223"/>
      <c r="T22" s="219"/>
      <c r="U22" s="223"/>
      <c r="V22" s="219">
        <v>9</v>
      </c>
      <c r="W22" s="223">
        <v>6</v>
      </c>
    </row>
    <row r="23" spans="1:23" ht="21.6" customHeight="1" x14ac:dyDescent="0.15">
      <c r="A23" s="25"/>
      <c r="B23" s="23"/>
      <c r="C23" s="15" t="s">
        <v>78</v>
      </c>
      <c r="D23" s="219"/>
      <c r="E23" s="223"/>
      <c r="F23" s="219"/>
      <c r="G23" s="223"/>
      <c r="H23" s="219">
        <v>69</v>
      </c>
      <c r="I23" s="223">
        <v>100</v>
      </c>
      <c r="J23" s="219">
        <v>15.333333333333334</v>
      </c>
      <c r="K23" s="223">
        <v>33.333333333333336</v>
      </c>
      <c r="L23" s="219"/>
      <c r="M23" s="223"/>
      <c r="N23" s="219"/>
      <c r="O23" s="223"/>
      <c r="P23" s="219"/>
      <c r="Q23" s="223"/>
      <c r="R23" s="219"/>
      <c r="S23" s="223"/>
      <c r="T23" s="219"/>
      <c r="U23" s="223"/>
      <c r="V23" s="219">
        <v>84.333333333333329</v>
      </c>
      <c r="W23" s="223">
        <v>56.222222222222214</v>
      </c>
    </row>
    <row r="24" spans="1:23" ht="21.6" customHeight="1" x14ac:dyDescent="0.15">
      <c r="A24" s="25"/>
      <c r="B24" s="24"/>
      <c r="C24" s="18" t="s">
        <v>97</v>
      </c>
      <c r="D24" s="224"/>
      <c r="E24" s="225"/>
      <c r="F24" s="224"/>
      <c r="G24" s="225"/>
      <c r="H24" s="224"/>
      <c r="I24" s="225"/>
      <c r="J24" s="224"/>
      <c r="K24" s="225"/>
      <c r="L24" s="224"/>
      <c r="M24" s="225"/>
      <c r="N24" s="224"/>
      <c r="O24" s="225"/>
      <c r="P24" s="224"/>
      <c r="Q24" s="225"/>
      <c r="R24" s="224"/>
      <c r="S24" s="225"/>
      <c r="T24" s="224"/>
      <c r="U24" s="225"/>
      <c r="V24" s="224"/>
      <c r="W24" s="225"/>
    </row>
    <row r="25" spans="1:23" ht="21.6" customHeight="1" x14ac:dyDescent="0.15">
      <c r="A25" s="25"/>
      <c r="B25" s="26"/>
      <c r="C25" s="20" t="s">
        <v>18</v>
      </c>
      <c r="D25" s="220"/>
      <c r="E25" s="226"/>
      <c r="F25" s="220"/>
      <c r="G25" s="226"/>
      <c r="H25" s="220">
        <v>69</v>
      </c>
      <c r="I25" s="226">
        <v>100</v>
      </c>
      <c r="J25" s="220">
        <v>46</v>
      </c>
      <c r="K25" s="226">
        <v>100</v>
      </c>
      <c r="L25" s="220">
        <v>27</v>
      </c>
      <c r="M25" s="226">
        <v>99.999999999999986</v>
      </c>
      <c r="N25" s="220">
        <v>8</v>
      </c>
      <c r="O25" s="226">
        <v>100</v>
      </c>
      <c r="P25" s="220"/>
      <c r="Q25" s="226"/>
      <c r="R25" s="220"/>
      <c r="S25" s="226"/>
      <c r="T25" s="220"/>
      <c r="U25" s="226"/>
      <c r="V25" s="220">
        <v>150</v>
      </c>
      <c r="W25" s="226">
        <v>100</v>
      </c>
    </row>
    <row r="26" spans="1:23" ht="21.6" customHeight="1" x14ac:dyDescent="0.15">
      <c r="A26" s="25"/>
      <c r="B26" s="276" t="s">
        <v>26</v>
      </c>
      <c r="C26" s="14" t="s">
        <v>14</v>
      </c>
      <c r="D26" s="221">
        <v>406</v>
      </c>
      <c r="E26" s="222">
        <v>100</v>
      </c>
      <c r="F26" s="221">
        <v>129.80000000000001</v>
      </c>
      <c r="G26" s="222">
        <v>20</v>
      </c>
      <c r="H26" s="221">
        <v>276.75</v>
      </c>
      <c r="I26" s="222">
        <v>75</v>
      </c>
      <c r="J26" s="221">
        <v>497.10638297872345</v>
      </c>
      <c r="K26" s="222">
        <v>70.212765957446805</v>
      </c>
      <c r="L26" s="221">
        <v>121.97872340425532</v>
      </c>
      <c r="M26" s="222">
        <v>82.978723404255319</v>
      </c>
      <c r="N26" s="221">
        <v>26</v>
      </c>
      <c r="O26" s="222">
        <v>76.470588235294116</v>
      </c>
      <c r="P26" s="221"/>
      <c r="Q26" s="222"/>
      <c r="R26" s="221"/>
      <c r="S26" s="222"/>
      <c r="T26" s="221"/>
      <c r="U26" s="222"/>
      <c r="V26" s="221">
        <v>1457.6351063829786</v>
      </c>
      <c r="W26" s="222">
        <v>63.019243682791981</v>
      </c>
    </row>
    <row r="27" spans="1:23" ht="21.6" customHeight="1" x14ac:dyDescent="0.15">
      <c r="A27" s="25"/>
      <c r="B27" s="277"/>
      <c r="C27" s="15" t="s">
        <v>98</v>
      </c>
      <c r="D27" s="219"/>
      <c r="E27" s="223"/>
      <c r="F27" s="219">
        <v>389.40000000000003</v>
      </c>
      <c r="G27" s="223">
        <v>60.000000000000007</v>
      </c>
      <c r="H27" s="219">
        <v>61.5</v>
      </c>
      <c r="I27" s="223">
        <v>16.666666666666664</v>
      </c>
      <c r="J27" s="219">
        <v>90.382978723404264</v>
      </c>
      <c r="K27" s="223">
        <v>12.765957446808512</v>
      </c>
      <c r="L27" s="219">
        <v>15.638297872340425</v>
      </c>
      <c r="M27" s="223">
        <v>10.638297872340425</v>
      </c>
      <c r="N27" s="219">
        <v>2</v>
      </c>
      <c r="O27" s="223">
        <v>5.8823529411764701</v>
      </c>
      <c r="P27" s="219"/>
      <c r="Q27" s="223"/>
      <c r="R27" s="219"/>
      <c r="S27" s="223"/>
      <c r="T27" s="219"/>
      <c r="U27" s="223"/>
      <c r="V27" s="219">
        <v>558.92127659574476</v>
      </c>
      <c r="W27" s="223">
        <v>24.164343994627963</v>
      </c>
    </row>
    <row r="28" spans="1:23" ht="21.6" customHeight="1" x14ac:dyDescent="0.15">
      <c r="A28" s="25"/>
      <c r="B28" s="23"/>
      <c r="C28" s="15" t="s">
        <v>25</v>
      </c>
      <c r="D28" s="219"/>
      <c r="E28" s="223"/>
      <c r="F28" s="219">
        <v>129.80000000000001</v>
      </c>
      <c r="G28" s="223">
        <v>20</v>
      </c>
      <c r="H28" s="219"/>
      <c r="I28" s="223"/>
      <c r="J28" s="219">
        <v>105.44680851063831</v>
      </c>
      <c r="K28" s="223">
        <v>14.893617021276597</v>
      </c>
      <c r="L28" s="219">
        <v>3.1276595744680851</v>
      </c>
      <c r="M28" s="223">
        <v>2.1276595744680851</v>
      </c>
      <c r="N28" s="219">
        <v>6</v>
      </c>
      <c r="O28" s="223">
        <v>17.647058823529413</v>
      </c>
      <c r="P28" s="219"/>
      <c r="Q28" s="223"/>
      <c r="R28" s="219"/>
      <c r="S28" s="223"/>
      <c r="T28" s="219"/>
      <c r="U28" s="223"/>
      <c r="V28" s="219">
        <v>244.3744680851064</v>
      </c>
      <c r="W28" s="223">
        <v>10.565260185261842</v>
      </c>
    </row>
    <row r="29" spans="1:23" ht="21.6" customHeight="1" x14ac:dyDescent="0.15">
      <c r="A29" s="25"/>
      <c r="B29" s="24"/>
      <c r="C29" s="18" t="s">
        <v>99</v>
      </c>
      <c r="D29" s="224"/>
      <c r="E29" s="225"/>
      <c r="F29" s="224"/>
      <c r="G29" s="225"/>
      <c r="H29" s="224">
        <v>30.75</v>
      </c>
      <c r="I29" s="225">
        <v>8.3333333333333321</v>
      </c>
      <c r="J29" s="224">
        <v>15.063829787234043</v>
      </c>
      <c r="K29" s="225">
        <v>2.1276595744680855</v>
      </c>
      <c r="L29" s="224">
        <v>6.2553191489361701</v>
      </c>
      <c r="M29" s="225">
        <v>4.2553191489361701</v>
      </c>
      <c r="N29" s="224"/>
      <c r="O29" s="225"/>
      <c r="P29" s="224"/>
      <c r="Q29" s="225"/>
      <c r="R29" s="224"/>
      <c r="S29" s="225"/>
      <c r="T29" s="224"/>
      <c r="U29" s="225"/>
      <c r="V29" s="224">
        <v>52.069148936170208</v>
      </c>
      <c r="W29" s="225">
        <v>2.2511521373182108</v>
      </c>
    </row>
    <row r="30" spans="1:23" ht="21.6" customHeight="1" x14ac:dyDescent="0.15">
      <c r="A30" s="25"/>
      <c r="B30" s="26"/>
      <c r="C30" s="20" t="s">
        <v>18</v>
      </c>
      <c r="D30" s="220">
        <v>406</v>
      </c>
      <c r="E30" s="226">
        <v>100</v>
      </c>
      <c r="F30" s="220">
        <v>649</v>
      </c>
      <c r="G30" s="226">
        <v>100</v>
      </c>
      <c r="H30" s="220">
        <v>369</v>
      </c>
      <c r="I30" s="226">
        <v>99.999999999999986</v>
      </c>
      <c r="J30" s="220">
        <v>708</v>
      </c>
      <c r="K30" s="226">
        <v>100</v>
      </c>
      <c r="L30" s="220">
        <v>147</v>
      </c>
      <c r="M30" s="226">
        <v>100</v>
      </c>
      <c r="N30" s="220">
        <v>34</v>
      </c>
      <c r="O30" s="226">
        <v>100</v>
      </c>
      <c r="P30" s="220"/>
      <c r="Q30" s="226"/>
      <c r="R30" s="220"/>
      <c r="S30" s="226"/>
      <c r="T30" s="220"/>
      <c r="U30" s="226"/>
      <c r="V30" s="220">
        <v>2313</v>
      </c>
      <c r="W30" s="226">
        <v>100.00000000000001</v>
      </c>
    </row>
    <row r="31" spans="1:23" ht="21.6" customHeight="1" x14ac:dyDescent="0.15">
      <c r="A31" s="25"/>
      <c r="B31" s="276" t="s">
        <v>27</v>
      </c>
      <c r="C31" s="14" t="s">
        <v>14</v>
      </c>
      <c r="D31" s="221">
        <v>65</v>
      </c>
      <c r="E31" s="222">
        <v>100</v>
      </c>
      <c r="F31" s="221">
        <v>238.76923076923077</v>
      </c>
      <c r="G31" s="222">
        <v>61.53846153846154</v>
      </c>
      <c r="H31" s="221">
        <v>237.77777777777777</v>
      </c>
      <c r="I31" s="222">
        <v>55.555555555555557</v>
      </c>
      <c r="J31" s="221">
        <v>482.3513513513513</v>
      </c>
      <c r="K31" s="222">
        <v>72.972972972972983</v>
      </c>
      <c r="L31" s="221">
        <v>118.5</v>
      </c>
      <c r="M31" s="222">
        <v>75</v>
      </c>
      <c r="N31" s="221">
        <v>37.333333333333329</v>
      </c>
      <c r="O31" s="222">
        <v>77.777777777777786</v>
      </c>
      <c r="P31" s="221"/>
      <c r="Q31" s="222"/>
      <c r="R31" s="221"/>
      <c r="S31" s="222"/>
      <c r="T31" s="221"/>
      <c r="U31" s="222"/>
      <c r="V31" s="221">
        <v>1179.731693231693</v>
      </c>
      <c r="W31" s="222">
        <v>67.374739761947069</v>
      </c>
    </row>
    <row r="32" spans="1:23" ht="21.6" customHeight="1" x14ac:dyDescent="0.15">
      <c r="A32" s="25"/>
      <c r="B32" s="277"/>
      <c r="C32" s="15" t="s">
        <v>77</v>
      </c>
      <c r="D32" s="219"/>
      <c r="E32" s="223"/>
      <c r="F32" s="219">
        <v>89.538461538461547</v>
      </c>
      <c r="G32" s="223">
        <v>23.076923076923077</v>
      </c>
      <c r="H32" s="219">
        <v>47.555555555555557</v>
      </c>
      <c r="I32" s="223">
        <v>11.111111111111112</v>
      </c>
      <c r="J32" s="219">
        <v>71.459459459459453</v>
      </c>
      <c r="K32" s="223">
        <v>10.810810810810811</v>
      </c>
      <c r="L32" s="219">
        <v>19.75</v>
      </c>
      <c r="M32" s="223">
        <v>12.5</v>
      </c>
      <c r="N32" s="219">
        <v>10.666666666666666</v>
      </c>
      <c r="O32" s="223">
        <v>22.222222222222225</v>
      </c>
      <c r="P32" s="219"/>
      <c r="Q32" s="223"/>
      <c r="R32" s="219"/>
      <c r="S32" s="223"/>
      <c r="T32" s="219"/>
      <c r="U32" s="223"/>
      <c r="V32" s="219">
        <v>238.9701432201432</v>
      </c>
      <c r="W32" s="223">
        <v>13.647638105090989</v>
      </c>
    </row>
    <row r="33" spans="1:23" ht="21.6" customHeight="1" x14ac:dyDescent="0.15">
      <c r="A33" s="25"/>
      <c r="B33" s="23"/>
      <c r="C33" s="15" t="s">
        <v>78</v>
      </c>
      <c r="D33" s="219"/>
      <c r="E33" s="223"/>
      <c r="F33" s="219">
        <v>59.692307692307693</v>
      </c>
      <c r="G33" s="223">
        <v>15.384615384615385</v>
      </c>
      <c r="H33" s="219">
        <v>95.111111111111114</v>
      </c>
      <c r="I33" s="223">
        <v>22.222222222222225</v>
      </c>
      <c r="J33" s="219">
        <v>71.459459459459453</v>
      </c>
      <c r="K33" s="223">
        <v>10.810810810810811</v>
      </c>
      <c r="L33" s="219">
        <v>19.75</v>
      </c>
      <c r="M33" s="223">
        <v>12.5</v>
      </c>
      <c r="N33" s="219"/>
      <c r="O33" s="223"/>
      <c r="P33" s="219">
        <v>3</v>
      </c>
      <c r="Q33" s="223">
        <v>100</v>
      </c>
      <c r="R33" s="219"/>
      <c r="S33" s="223"/>
      <c r="T33" s="219"/>
      <c r="U33" s="223"/>
      <c r="V33" s="219">
        <v>249.01287826287827</v>
      </c>
      <c r="W33" s="223">
        <v>14.221180940198646</v>
      </c>
    </row>
    <row r="34" spans="1:23" ht="21.6" customHeight="1" x14ac:dyDescent="0.15">
      <c r="A34" s="25"/>
      <c r="B34" s="24"/>
      <c r="C34" s="18" t="s">
        <v>100</v>
      </c>
      <c r="D34" s="224"/>
      <c r="E34" s="225"/>
      <c r="F34" s="224"/>
      <c r="G34" s="225"/>
      <c r="H34" s="224">
        <v>47.555555555555557</v>
      </c>
      <c r="I34" s="225">
        <v>11.111111111111112</v>
      </c>
      <c r="J34" s="224">
        <v>35.729729729729726</v>
      </c>
      <c r="K34" s="225">
        <v>5.4054054054054053</v>
      </c>
      <c r="L34" s="224"/>
      <c r="M34" s="225"/>
      <c r="N34" s="224"/>
      <c r="O34" s="225"/>
      <c r="P34" s="224"/>
      <c r="Q34" s="225"/>
      <c r="R34" s="224"/>
      <c r="S34" s="225"/>
      <c r="T34" s="224"/>
      <c r="U34" s="225"/>
      <c r="V34" s="224">
        <v>83.285285285285283</v>
      </c>
      <c r="W34" s="225">
        <v>4.7564411927632948</v>
      </c>
    </row>
    <row r="35" spans="1:23" ht="21.6" customHeight="1" x14ac:dyDescent="0.15">
      <c r="A35" s="25"/>
      <c r="B35" s="26"/>
      <c r="C35" s="20" t="s">
        <v>18</v>
      </c>
      <c r="D35" s="220">
        <v>65</v>
      </c>
      <c r="E35" s="226">
        <v>100</v>
      </c>
      <c r="F35" s="220">
        <v>388</v>
      </c>
      <c r="G35" s="226">
        <v>100</v>
      </c>
      <c r="H35" s="220">
        <v>428</v>
      </c>
      <c r="I35" s="226">
        <v>100.00000000000001</v>
      </c>
      <c r="J35" s="220">
        <v>660.99999999999989</v>
      </c>
      <c r="K35" s="226">
        <v>100</v>
      </c>
      <c r="L35" s="220">
        <v>158</v>
      </c>
      <c r="M35" s="226">
        <v>100</v>
      </c>
      <c r="N35" s="220">
        <v>47.999999999999993</v>
      </c>
      <c r="O35" s="226">
        <v>100.00000000000001</v>
      </c>
      <c r="P35" s="220">
        <v>3</v>
      </c>
      <c r="Q35" s="226">
        <v>100</v>
      </c>
      <c r="R35" s="220"/>
      <c r="S35" s="226"/>
      <c r="T35" s="220"/>
      <c r="U35" s="226"/>
      <c r="V35" s="220">
        <v>1750.9999999999998</v>
      </c>
      <c r="W35" s="226">
        <v>100</v>
      </c>
    </row>
    <row r="36" spans="1:23" ht="21.6" customHeight="1" x14ac:dyDescent="0.15">
      <c r="A36" s="17"/>
      <c r="B36" s="27" t="s">
        <v>18</v>
      </c>
      <c r="C36" s="14" t="s">
        <v>14</v>
      </c>
      <c r="D36" s="221">
        <v>1322.75</v>
      </c>
      <c r="E36" s="222">
        <v>52.469258230860774</v>
      </c>
      <c r="F36" s="221">
        <v>3998.5541445623344</v>
      </c>
      <c r="G36" s="222">
        <v>49.182707805194767</v>
      </c>
      <c r="H36" s="221">
        <v>4136.3392184557433</v>
      </c>
      <c r="I36" s="222">
        <v>54.254187020668198</v>
      </c>
      <c r="J36" s="221">
        <v>9824.5554786909779</v>
      </c>
      <c r="K36" s="222">
        <v>67.093870645980871</v>
      </c>
      <c r="L36" s="221">
        <v>3395.7183840617313</v>
      </c>
      <c r="M36" s="222">
        <v>77.017881244312349</v>
      </c>
      <c r="N36" s="221">
        <v>949.54820484782215</v>
      </c>
      <c r="O36" s="222">
        <v>71.990007949038826</v>
      </c>
      <c r="P36" s="221">
        <v>104.5625</v>
      </c>
      <c r="Q36" s="222">
        <v>90.140086206896555</v>
      </c>
      <c r="R36" s="221">
        <v>14.4</v>
      </c>
      <c r="S36" s="222">
        <v>80</v>
      </c>
      <c r="T36" s="221">
        <v>26</v>
      </c>
      <c r="U36" s="222">
        <v>100</v>
      </c>
      <c r="V36" s="221">
        <v>23772.427930618611</v>
      </c>
      <c r="W36" s="222">
        <v>61.259671006077951</v>
      </c>
    </row>
    <row r="37" spans="1:23" ht="21.6" customHeight="1" x14ac:dyDescent="0.15">
      <c r="A37" s="17"/>
      <c r="B37" s="23"/>
      <c r="C37" s="15" t="s">
        <v>77</v>
      </c>
      <c r="D37" s="219">
        <v>173.25</v>
      </c>
      <c r="E37" s="223">
        <v>6.8722729075763587</v>
      </c>
      <c r="F37" s="219">
        <v>1346.4686339522545</v>
      </c>
      <c r="G37" s="223">
        <v>16.56172981491088</v>
      </c>
      <c r="H37" s="219">
        <v>1397.9637476459513</v>
      </c>
      <c r="I37" s="223">
        <v>18.336355556741228</v>
      </c>
      <c r="J37" s="219">
        <v>2229.5116111151951</v>
      </c>
      <c r="K37" s="223">
        <v>15.225784409719287</v>
      </c>
      <c r="L37" s="219">
        <v>726.63962342907428</v>
      </c>
      <c r="M37" s="223">
        <v>16.480826115424684</v>
      </c>
      <c r="N37" s="219">
        <v>193.6721341352287</v>
      </c>
      <c r="O37" s="223">
        <v>14.683255051950622</v>
      </c>
      <c r="P37" s="219">
        <v>5.21875</v>
      </c>
      <c r="Q37" s="223">
        <v>4.4989224137931032</v>
      </c>
      <c r="R37" s="219">
        <v>3.6</v>
      </c>
      <c r="S37" s="223">
        <v>20</v>
      </c>
      <c r="T37" s="219"/>
      <c r="U37" s="223"/>
      <c r="V37" s="219">
        <v>6076.3245002777039</v>
      </c>
      <c r="W37" s="223">
        <v>15.658208782862712</v>
      </c>
    </row>
    <row r="38" spans="1:23" ht="21.6" customHeight="1" x14ac:dyDescent="0.15">
      <c r="A38" s="17"/>
      <c r="B38" s="23"/>
      <c r="C38" s="15" t="s">
        <v>78</v>
      </c>
      <c r="D38" s="219">
        <v>346.5</v>
      </c>
      <c r="E38" s="223">
        <v>13.744545815152717</v>
      </c>
      <c r="F38" s="219">
        <v>2495.8004973474804</v>
      </c>
      <c r="G38" s="223">
        <v>30.698653103905048</v>
      </c>
      <c r="H38" s="219">
        <v>1674.3102636534841</v>
      </c>
      <c r="I38" s="223">
        <v>21.961047529557764</v>
      </c>
      <c r="J38" s="219">
        <v>1414.9751902758619</v>
      </c>
      <c r="K38" s="223">
        <v>9.6631509272407428</v>
      </c>
      <c r="L38" s="219">
        <v>265.47362988199723</v>
      </c>
      <c r="M38" s="223">
        <v>6.0211755473349342</v>
      </c>
      <c r="N38" s="219">
        <v>156.91525423728814</v>
      </c>
      <c r="O38" s="223">
        <v>11.896531784479768</v>
      </c>
      <c r="P38" s="219">
        <v>3</v>
      </c>
      <c r="Q38" s="223">
        <v>2.5862068965517242</v>
      </c>
      <c r="R38" s="219"/>
      <c r="S38" s="223"/>
      <c r="T38" s="219"/>
      <c r="U38" s="223"/>
      <c r="V38" s="219">
        <v>6356.9748353961113</v>
      </c>
      <c r="W38" s="223">
        <v>16.381422551657245</v>
      </c>
    </row>
    <row r="39" spans="1:23" ht="21.6" customHeight="1" x14ac:dyDescent="0.15">
      <c r="A39" s="17"/>
      <c r="B39" s="24"/>
      <c r="C39" s="18" t="s">
        <v>97</v>
      </c>
      <c r="D39" s="224">
        <v>678.5</v>
      </c>
      <c r="E39" s="225">
        <v>26.913923046410154</v>
      </c>
      <c r="F39" s="224">
        <v>289.17672413793105</v>
      </c>
      <c r="G39" s="225">
        <v>3.5569092759893115</v>
      </c>
      <c r="H39" s="224">
        <v>415.38677024482109</v>
      </c>
      <c r="I39" s="225">
        <v>5.4484098930328049</v>
      </c>
      <c r="J39" s="224">
        <v>1173.9577199179662</v>
      </c>
      <c r="K39" s="225">
        <v>8.0171940170591149</v>
      </c>
      <c r="L39" s="224">
        <v>21.168362627197041</v>
      </c>
      <c r="M39" s="225">
        <v>0.48011709292803451</v>
      </c>
      <c r="N39" s="224">
        <v>18.864406779661017</v>
      </c>
      <c r="O39" s="225">
        <v>1.4302052145307822</v>
      </c>
      <c r="P39" s="224">
        <v>3.21875</v>
      </c>
      <c r="Q39" s="225">
        <v>2.774784482758621</v>
      </c>
      <c r="R39" s="224"/>
      <c r="S39" s="225"/>
      <c r="T39" s="224"/>
      <c r="U39" s="225"/>
      <c r="V39" s="224">
        <v>2600.2727337075762</v>
      </c>
      <c r="W39" s="225">
        <v>6.7006976594020928</v>
      </c>
    </row>
    <row r="40" spans="1:23" ht="21.6" customHeight="1" x14ac:dyDescent="0.15">
      <c r="A40" s="26"/>
      <c r="B40" s="28"/>
      <c r="C40" s="20" t="s">
        <v>18</v>
      </c>
      <c r="D40" s="220">
        <v>2521</v>
      </c>
      <c r="E40" s="226">
        <v>100</v>
      </c>
      <c r="F40" s="220">
        <v>8130</v>
      </c>
      <c r="G40" s="226">
        <v>100</v>
      </c>
      <c r="H40" s="220">
        <v>7624</v>
      </c>
      <c r="I40" s="226">
        <v>99.999999999999986</v>
      </c>
      <c r="J40" s="220">
        <v>14643</v>
      </c>
      <c r="K40" s="226">
        <v>100.00000000000001</v>
      </c>
      <c r="L40" s="220">
        <v>4409</v>
      </c>
      <c r="M40" s="226">
        <v>100.00000000000001</v>
      </c>
      <c r="N40" s="220">
        <v>1319</v>
      </c>
      <c r="O40" s="226">
        <v>100</v>
      </c>
      <c r="P40" s="220">
        <v>116</v>
      </c>
      <c r="Q40" s="226">
        <v>100</v>
      </c>
      <c r="R40" s="220">
        <v>18</v>
      </c>
      <c r="S40" s="226">
        <v>100</v>
      </c>
      <c r="T40" s="220">
        <v>26</v>
      </c>
      <c r="U40" s="226">
        <v>100</v>
      </c>
      <c r="V40" s="220">
        <v>38806</v>
      </c>
      <c r="W40" s="226">
        <v>100</v>
      </c>
    </row>
    <row r="41" spans="1:23" ht="21.6" customHeight="1" x14ac:dyDescent="0.15">
      <c r="A41" s="25" t="s">
        <v>28</v>
      </c>
      <c r="B41" s="276" t="s">
        <v>29</v>
      </c>
      <c r="C41" s="14" t="s">
        <v>14</v>
      </c>
      <c r="D41" s="221">
        <v>6183.78947368421</v>
      </c>
      <c r="E41" s="222">
        <v>63.15789473684211</v>
      </c>
      <c r="F41" s="221">
        <v>9516</v>
      </c>
      <c r="G41" s="222">
        <v>50</v>
      </c>
      <c r="H41" s="221">
        <v>7195.1944444444443</v>
      </c>
      <c r="I41" s="222">
        <v>52.777777777777779</v>
      </c>
      <c r="J41" s="221">
        <v>17271</v>
      </c>
      <c r="K41" s="222">
        <v>75</v>
      </c>
      <c r="L41" s="221">
        <v>4419.3846153846152</v>
      </c>
      <c r="M41" s="222">
        <v>81.538461538461533</v>
      </c>
      <c r="N41" s="221">
        <v>1566.6206896551726</v>
      </c>
      <c r="O41" s="222">
        <v>82.758620689655174</v>
      </c>
      <c r="P41" s="221">
        <v>315.71428571428572</v>
      </c>
      <c r="Q41" s="222">
        <v>97.142857142857139</v>
      </c>
      <c r="R41" s="221">
        <v>46.421052631578945</v>
      </c>
      <c r="S41" s="222">
        <v>94.73684210526315</v>
      </c>
      <c r="T41" s="221">
        <v>44</v>
      </c>
      <c r="U41" s="222">
        <v>100</v>
      </c>
      <c r="V41" s="221">
        <v>46558.124561514305</v>
      </c>
      <c r="W41" s="222">
        <v>63.590964367293999</v>
      </c>
    </row>
    <row r="42" spans="1:23" ht="21.6" customHeight="1" x14ac:dyDescent="0.15">
      <c r="A42" s="25"/>
      <c r="B42" s="277"/>
      <c r="C42" s="15" t="s">
        <v>101</v>
      </c>
      <c r="D42" s="219">
        <v>515.31578947368416</v>
      </c>
      <c r="E42" s="223">
        <v>5.2631578947368425</v>
      </c>
      <c r="F42" s="219">
        <v>3398.5714285714284</v>
      </c>
      <c r="G42" s="223">
        <v>17.857142857142858</v>
      </c>
      <c r="H42" s="219">
        <v>2272.166666666667</v>
      </c>
      <c r="I42" s="223">
        <v>16.666666666666668</v>
      </c>
      <c r="J42" s="219">
        <v>3030</v>
      </c>
      <c r="K42" s="223">
        <v>13.157894736842104</v>
      </c>
      <c r="L42" s="219">
        <v>583.69230769230774</v>
      </c>
      <c r="M42" s="223">
        <v>10.76923076923077</v>
      </c>
      <c r="N42" s="219">
        <v>163.18965517241381</v>
      </c>
      <c r="O42" s="223">
        <v>8.6206896551724128</v>
      </c>
      <c r="P42" s="219"/>
      <c r="Q42" s="223"/>
      <c r="R42" s="219">
        <v>2.5789473684210527</v>
      </c>
      <c r="S42" s="223">
        <v>5.2631578947368416</v>
      </c>
      <c r="T42" s="219"/>
      <c r="U42" s="223"/>
      <c r="V42" s="219">
        <v>9965.514794944922</v>
      </c>
      <c r="W42" s="223">
        <v>13.611302048685273</v>
      </c>
    </row>
    <row r="43" spans="1:23" ht="21.6" customHeight="1" x14ac:dyDescent="0.15">
      <c r="A43" s="25"/>
      <c r="B43" s="23"/>
      <c r="C43" s="15" t="s">
        <v>78</v>
      </c>
      <c r="D43" s="219">
        <v>2061.2631578947367</v>
      </c>
      <c r="E43" s="223">
        <v>21.05263157894737</v>
      </c>
      <c r="F43" s="219">
        <v>4758</v>
      </c>
      <c r="G43" s="223">
        <v>25</v>
      </c>
      <c r="H43" s="219">
        <v>3408.25</v>
      </c>
      <c r="I43" s="223">
        <v>25</v>
      </c>
      <c r="J43" s="219">
        <v>2121</v>
      </c>
      <c r="K43" s="223">
        <v>9.2105263157894726</v>
      </c>
      <c r="L43" s="219">
        <v>416.92307692307691</v>
      </c>
      <c r="M43" s="223">
        <v>7.6923076923076916</v>
      </c>
      <c r="N43" s="219">
        <v>65.275862068965523</v>
      </c>
      <c r="O43" s="223">
        <v>3.4482758620689653</v>
      </c>
      <c r="P43" s="219">
        <v>9.2857142857142865</v>
      </c>
      <c r="Q43" s="223">
        <v>2.8571428571428572</v>
      </c>
      <c r="R43" s="219"/>
      <c r="S43" s="223"/>
      <c r="T43" s="219"/>
      <c r="U43" s="223"/>
      <c r="V43" s="219">
        <v>12839.997811172492</v>
      </c>
      <c r="W43" s="223">
        <v>17.537386889534236</v>
      </c>
    </row>
    <row r="44" spans="1:23" ht="21.6" customHeight="1" x14ac:dyDescent="0.15">
      <c r="A44" s="25"/>
      <c r="B44" s="24"/>
      <c r="C44" s="18" t="s">
        <v>97</v>
      </c>
      <c r="D44" s="224">
        <v>1030.6315789473683</v>
      </c>
      <c r="E44" s="225">
        <v>10.526315789473685</v>
      </c>
      <c r="F44" s="224">
        <v>1359.4285714285713</v>
      </c>
      <c r="G44" s="225">
        <v>7.1428571428571423</v>
      </c>
      <c r="H44" s="224">
        <v>757.38888888888891</v>
      </c>
      <c r="I44" s="225">
        <v>5.5555555555555562</v>
      </c>
      <c r="J44" s="224">
        <v>606</v>
      </c>
      <c r="K44" s="225">
        <v>2.6315789473684208</v>
      </c>
      <c r="L44" s="224"/>
      <c r="M44" s="225"/>
      <c r="N44" s="224">
        <v>97.913793103448285</v>
      </c>
      <c r="O44" s="225">
        <v>5.1724137931034484</v>
      </c>
      <c r="P44" s="224"/>
      <c r="Q44" s="225"/>
      <c r="R44" s="224"/>
      <c r="S44" s="225"/>
      <c r="T44" s="224"/>
      <c r="U44" s="225"/>
      <c r="V44" s="224">
        <v>3851.3628323682769</v>
      </c>
      <c r="W44" s="225">
        <v>5.260346694486481</v>
      </c>
    </row>
    <row r="45" spans="1:23" ht="21.6" customHeight="1" x14ac:dyDescent="0.15">
      <c r="A45" s="25"/>
      <c r="B45" s="26"/>
      <c r="C45" s="20" t="s">
        <v>18</v>
      </c>
      <c r="D45" s="220">
        <v>9790.9999999999982</v>
      </c>
      <c r="E45" s="226">
        <v>100.00000000000001</v>
      </c>
      <c r="F45" s="220">
        <v>19032</v>
      </c>
      <c r="G45" s="226">
        <v>100</v>
      </c>
      <c r="H45" s="220">
        <v>13633</v>
      </c>
      <c r="I45" s="226">
        <v>100</v>
      </c>
      <c r="J45" s="220">
        <v>23028</v>
      </c>
      <c r="K45" s="226">
        <v>100.00000000000001</v>
      </c>
      <c r="L45" s="220">
        <v>5420</v>
      </c>
      <c r="M45" s="226">
        <v>100</v>
      </c>
      <c r="N45" s="220">
        <v>1893.0000000000002</v>
      </c>
      <c r="O45" s="226">
        <v>100</v>
      </c>
      <c r="P45" s="220">
        <v>325</v>
      </c>
      <c r="Q45" s="226">
        <v>100</v>
      </c>
      <c r="R45" s="220">
        <v>49</v>
      </c>
      <c r="S45" s="226">
        <v>99.999999999999986</v>
      </c>
      <c r="T45" s="220">
        <v>44</v>
      </c>
      <c r="U45" s="226">
        <v>100</v>
      </c>
      <c r="V45" s="220">
        <v>73215</v>
      </c>
      <c r="W45" s="226">
        <v>99.999999999999986</v>
      </c>
    </row>
    <row r="46" spans="1:23" ht="21.6" customHeight="1" x14ac:dyDescent="0.15">
      <c r="A46" s="25"/>
      <c r="B46" s="276" t="s">
        <v>30</v>
      </c>
      <c r="C46" s="14" t="s">
        <v>14</v>
      </c>
      <c r="D46" s="221">
        <v>2375.4545454545455</v>
      </c>
      <c r="E46" s="222">
        <v>45.454545454545453</v>
      </c>
      <c r="F46" s="221">
        <v>2288.7586206896549</v>
      </c>
      <c r="G46" s="222">
        <v>48.275862068965516</v>
      </c>
      <c r="H46" s="221">
        <v>1613.5813953488373</v>
      </c>
      <c r="I46" s="222">
        <v>55.813953488372093</v>
      </c>
      <c r="J46" s="221">
        <v>2435.4</v>
      </c>
      <c r="K46" s="222">
        <v>73.333333333333329</v>
      </c>
      <c r="L46" s="221">
        <v>230.88235294117646</v>
      </c>
      <c r="M46" s="222">
        <v>73.52941176470587</v>
      </c>
      <c r="N46" s="221">
        <v>81.304347826086953</v>
      </c>
      <c r="O46" s="222">
        <v>73.91304347826086</v>
      </c>
      <c r="P46" s="221">
        <v>39.416666666666671</v>
      </c>
      <c r="Q46" s="222">
        <v>91.666666666666657</v>
      </c>
      <c r="R46" s="221">
        <v>2</v>
      </c>
      <c r="S46" s="222">
        <v>100</v>
      </c>
      <c r="T46" s="221">
        <v>4</v>
      </c>
      <c r="U46" s="222">
        <v>100</v>
      </c>
      <c r="V46" s="221">
        <v>9070.7979289269661</v>
      </c>
      <c r="W46" s="222">
        <v>54.472723570303657</v>
      </c>
    </row>
    <row r="47" spans="1:23" ht="21.6" customHeight="1" x14ac:dyDescent="0.15">
      <c r="A47" s="25"/>
      <c r="B47" s="277"/>
      <c r="C47" s="15" t="s">
        <v>102</v>
      </c>
      <c r="D47" s="219"/>
      <c r="E47" s="223"/>
      <c r="F47" s="219">
        <v>1471.344827586207</v>
      </c>
      <c r="G47" s="223">
        <v>31.03448275862069</v>
      </c>
      <c r="H47" s="219">
        <v>672.32558139534888</v>
      </c>
      <c r="I47" s="223">
        <v>23.255813953488374</v>
      </c>
      <c r="J47" s="219">
        <v>221.39999999999998</v>
      </c>
      <c r="K47" s="223">
        <v>6.6666666666666652</v>
      </c>
      <c r="L47" s="219">
        <v>55.411764705882348</v>
      </c>
      <c r="M47" s="223">
        <v>17.647058823529409</v>
      </c>
      <c r="N47" s="219">
        <v>19.130434782608695</v>
      </c>
      <c r="O47" s="223">
        <v>17.391304347826086</v>
      </c>
      <c r="P47" s="219"/>
      <c r="Q47" s="223"/>
      <c r="R47" s="219"/>
      <c r="S47" s="223"/>
      <c r="T47" s="219"/>
      <c r="U47" s="223"/>
      <c r="V47" s="219">
        <v>2439.6126084700468</v>
      </c>
      <c r="W47" s="223">
        <v>14.650568150792978</v>
      </c>
    </row>
    <row r="48" spans="1:23" ht="21.6" customHeight="1" x14ac:dyDescent="0.15">
      <c r="A48" s="25"/>
      <c r="B48" s="23"/>
      <c r="C48" s="15" t="s">
        <v>78</v>
      </c>
      <c r="D48" s="219">
        <v>950.18181818181813</v>
      </c>
      <c r="E48" s="223">
        <v>18.18181818181818</v>
      </c>
      <c r="F48" s="219">
        <v>490.44827586206895</v>
      </c>
      <c r="G48" s="223">
        <v>10.344827586206897</v>
      </c>
      <c r="H48" s="219">
        <v>537.8604651162791</v>
      </c>
      <c r="I48" s="223">
        <v>18.604651162790699</v>
      </c>
      <c r="J48" s="219">
        <v>590.4</v>
      </c>
      <c r="K48" s="223">
        <v>17.777777777777775</v>
      </c>
      <c r="L48" s="219">
        <v>18.470588235294116</v>
      </c>
      <c r="M48" s="223">
        <v>5.8823529411764701</v>
      </c>
      <c r="N48" s="219">
        <v>9.5652173913043477</v>
      </c>
      <c r="O48" s="223">
        <v>8.695652173913043</v>
      </c>
      <c r="P48" s="219">
        <v>3.5833333333333335</v>
      </c>
      <c r="Q48" s="223">
        <v>8.3333333333333321</v>
      </c>
      <c r="R48" s="219"/>
      <c r="S48" s="223"/>
      <c r="T48" s="219"/>
      <c r="U48" s="223"/>
      <c r="V48" s="219">
        <v>2600.5096981200982</v>
      </c>
      <c r="W48" s="223">
        <v>15.616800973577337</v>
      </c>
    </row>
    <row r="49" spans="1:23" ht="21.6" customHeight="1" x14ac:dyDescent="0.15">
      <c r="A49" s="25"/>
      <c r="B49" s="24"/>
      <c r="C49" s="18" t="s">
        <v>22</v>
      </c>
      <c r="D49" s="224">
        <v>1900.3636363636363</v>
      </c>
      <c r="E49" s="225">
        <v>36.36363636363636</v>
      </c>
      <c r="F49" s="224">
        <v>490.44827586206895</v>
      </c>
      <c r="G49" s="225">
        <v>10.344827586206897</v>
      </c>
      <c r="H49" s="224">
        <v>67.232558139534888</v>
      </c>
      <c r="I49" s="225">
        <v>2.3255813953488373</v>
      </c>
      <c r="J49" s="224">
        <v>73.8</v>
      </c>
      <c r="K49" s="225">
        <v>2.2222222222222219</v>
      </c>
      <c r="L49" s="224">
        <v>9.235294117647058</v>
      </c>
      <c r="M49" s="225">
        <v>2.9411764705882351</v>
      </c>
      <c r="N49" s="224"/>
      <c r="O49" s="225"/>
      <c r="P49" s="224"/>
      <c r="Q49" s="225"/>
      <c r="R49" s="224"/>
      <c r="S49" s="225"/>
      <c r="T49" s="224"/>
      <c r="U49" s="225"/>
      <c r="V49" s="224">
        <v>2541.0797644828872</v>
      </c>
      <c r="W49" s="225">
        <v>15.25990730532601</v>
      </c>
    </row>
    <row r="50" spans="1:23" ht="21.6" customHeight="1" x14ac:dyDescent="0.15">
      <c r="A50" s="25"/>
      <c r="B50" s="26"/>
      <c r="C50" s="20" t="s">
        <v>18</v>
      </c>
      <c r="D50" s="220">
        <v>5226</v>
      </c>
      <c r="E50" s="226">
        <v>100</v>
      </c>
      <c r="F50" s="220">
        <v>4741</v>
      </c>
      <c r="G50" s="226">
        <v>100</v>
      </c>
      <c r="H50" s="220">
        <v>2891</v>
      </c>
      <c r="I50" s="226">
        <v>100</v>
      </c>
      <c r="J50" s="220">
        <v>3321.0000000000005</v>
      </c>
      <c r="K50" s="226">
        <v>100</v>
      </c>
      <c r="L50" s="220">
        <v>314</v>
      </c>
      <c r="M50" s="226">
        <v>99.999999999999972</v>
      </c>
      <c r="N50" s="220">
        <v>110</v>
      </c>
      <c r="O50" s="226">
        <v>99.999999999999986</v>
      </c>
      <c r="P50" s="220">
        <v>43.000000000000007</v>
      </c>
      <c r="Q50" s="226">
        <v>99.999999999999986</v>
      </c>
      <c r="R50" s="220">
        <v>2</v>
      </c>
      <c r="S50" s="226">
        <v>100</v>
      </c>
      <c r="T50" s="220">
        <v>4</v>
      </c>
      <c r="U50" s="226">
        <v>100</v>
      </c>
      <c r="V50" s="220">
        <v>16652</v>
      </c>
      <c r="W50" s="226">
        <v>99.999999999999986</v>
      </c>
    </row>
    <row r="51" spans="1:23" ht="21.6" customHeight="1" x14ac:dyDescent="0.15">
      <c r="A51" s="17"/>
      <c r="B51" s="27" t="s">
        <v>18</v>
      </c>
      <c r="C51" s="14" t="s">
        <v>14</v>
      </c>
      <c r="D51" s="221">
        <v>8559.2440191387559</v>
      </c>
      <c r="E51" s="222">
        <v>56.997030160076953</v>
      </c>
      <c r="F51" s="221">
        <v>11804.758620689656</v>
      </c>
      <c r="G51" s="222">
        <v>49.656158754425846</v>
      </c>
      <c r="H51" s="221">
        <v>8808.7758397932812</v>
      </c>
      <c r="I51" s="222">
        <v>53.308979906761564</v>
      </c>
      <c r="J51" s="221">
        <v>19706.400000000001</v>
      </c>
      <c r="K51" s="222">
        <v>74.789935101901392</v>
      </c>
      <c r="L51" s="221">
        <v>4650.2669683257918</v>
      </c>
      <c r="M51" s="222">
        <v>81.09987736877909</v>
      </c>
      <c r="N51" s="221">
        <v>1647.9250374812596</v>
      </c>
      <c r="O51" s="222">
        <v>82.272842610147748</v>
      </c>
      <c r="P51" s="221">
        <v>355.13095238095241</v>
      </c>
      <c r="Q51" s="222">
        <v>96.502976190476204</v>
      </c>
      <c r="R51" s="221">
        <v>48.421052631578945</v>
      </c>
      <c r="S51" s="222">
        <v>94.94324045407636</v>
      </c>
      <c r="T51" s="221">
        <v>48</v>
      </c>
      <c r="U51" s="222">
        <v>100</v>
      </c>
      <c r="V51" s="221">
        <v>55628.922490441284</v>
      </c>
      <c r="W51" s="222">
        <v>61.901390377381325</v>
      </c>
    </row>
    <row r="52" spans="1:23" ht="21.6" customHeight="1" x14ac:dyDescent="0.15">
      <c r="A52" s="17"/>
      <c r="B52" s="23"/>
      <c r="C52" s="15" t="s">
        <v>77</v>
      </c>
      <c r="D52" s="219">
        <v>515.31578947368416</v>
      </c>
      <c r="E52" s="223">
        <v>3.4315495070499047</v>
      </c>
      <c r="F52" s="219">
        <v>4869.9162561576359</v>
      </c>
      <c r="G52" s="223">
        <v>20.485072376888215</v>
      </c>
      <c r="H52" s="219">
        <v>2944.4922480620157</v>
      </c>
      <c r="I52" s="223">
        <v>17.819488308291064</v>
      </c>
      <c r="J52" s="219">
        <v>3251.4</v>
      </c>
      <c r="K52" s="223">
        <v>12.339747238984399</v>
      </c>
      <c r="L52" s="219">
        <v>639.10407239819006</v>
      </c>
      <c r="M52" s="223">
        <v>11.145868022291422</v>
      </c>
      <c r="N52" s="219">
        <v>182.3200899550225</v>
      </c>
      <c r="O52" s="223">
        <v>9.1023509712941824</v>
      </c>
      <c r="P52" s="219"/>
      <c r="Q52" s="223"/>
      <c r="R52" s="219">
        <v>2.5789473684210527</v>
      </c>
      <c r="S52" s="223">
        <v>5.056759545923633</v>
      </c>
      <c r="T52" s="219"/>
      <c r="U52" s="223"/>
      <c r="V52" s="219">
        <v>12405.12740341497</v>
      </c>
      <c r="W52" s="223">
        <v>13.803873950855117</v>
      </c>
    </row>
    <row r="53" spans="1:23" ht="21.6" customHeight="1" x14ac:dyDescent="0.15">
      <c r="A53" s="17"/>
      <c r="B53" s="23"/>
      <c r="C53" s="15" t="s">
        <v>78</v>
      </c>
      <c r="D53" s="219">
        <v>3011.4449760765547</v>
      </c>
      <c r="E53" s="223">
        <v>20.053572458390857</v>
      </c>
      <c r="F53" s="219">
        <v>5248.4482758620688</v>
      </c>
      <c r="G53" s="223">
        <v>22.077349412619647</v>
      </c>
      <c r="H53" s="219">
        <v>3946.1104651162791</v>
      </c>
      <c r="I53" s="223">
        <v>23.881084877246909</v>
      </c>
      <c r="J53" s="219">
        <v>2711.4</v>
      </c>
      <c r="K53" s="223">
        <v>10.290333598998064</v>
      </c>
      <c r="L53" s="219">
        <v>435.39366515837105</v>
      </c>
      <c r="M53" s="223">
        <v>7.5931926257127857</v>
      </c>
      <c r="N53" s="219">
        <v>74.841079460269867</v>
      </c>
      <c r="O53" s="223">
        <v>3.7364492990648959</v>
      </c>
      <c r="P53" s="219">
        <v>12.86904761904762</v>
      </c>
      <c r="Q53" s="223">
        <v>3.4970238095238098</v>
      </c>
      <c r="R53" s="219"/>
      <c r="S53" s="223"/>
      <c r="T53" s="219"/>
      <c r="U53" s="223"/>
      <c r="V53" s="219">
        <v>15440.507509292591</v>
      </c>
      <c r="W53" s="223">
        <v>17.181509908300701</v>
      </c>
    </row>
    <row r="54" spans="1:23" ht="21.6" customHeight="1" x14ac:dyDescent="0.15">
      <c r="A54" s="17"/>
      <c r="B54" s="24"/>
      <c r="C54" s="18" t="s">
        <v>97</v>
      </c>
      <c r="D54" s="224">
        <v>2930.9952153110044</v>
      </c>
      <c r="E54" s="225">
        <v>19.517847874482282</v>
      </c>
      <c r="F54" s="224">
        <v>1849.8768472906404</v>
      </c>
      <c r="G54" s="225">
        <v>7.7814194560662946</v>
      </c>
      <c r="H54" s="224">
        <v>824.62144702842374</v>
      </c>
      <c r="I54" s="225">
        <v>4.9904469077004583</v>
      </c>
      <c r="J54" s="224">
        <v>679.8</v>
      </c>
      <c r="K54" s="225">
        <v>2.579984060116133</v>
      </c>
      <c r="L54" s="224">
        <v>9.235294117647058</v>
      </c>
      <c r="M54" s="225">
        <v>0.16106198321672582</v>
      </c>
      <c r="N54" s="224">
        <v>97.913793103448285</v>
      </c>
      <c r="O54" s="225">
        <v>4.8883571194931736</v>
      </c>
      <c r="P54" s="224"/>
      <c r="Q54" s="225"/>
      <c r="R54" s="224"/>
      <c r="S54" s="225"/>
      <c r="T54" s="224"/>
      <c r="U54" s="225"/>
      <c r="V54" s="224">
        <v>6392.4425968511641</v>
      </c>
      <c r="W54" s="225">
        <v>7.1132257634628537</v>
      </c>
    </row>
    <row r="55" spans="1:23" ht="21.6" customHeight="1" x14ac:dyDescent="0.15">
      <c r="A55" s="17"/>
      <c r="B55" s="28"/>
      <c r="C55" s="20" t="s">
        <v>18</v>
      </c>
      <c r="D55" s="220">
        <v>15017</v>
      </c>
      <c r="E55" s="226">
        <v>100</v>
      </c>
      <c r="F55" s="220">
        <v>23773</v>
      </c>
      <c r="G55" s="226">
        <v>100</v>
      </c>
      <c r="H55" s="220">
        <v>16524</v>
      </c>
      <c r="I55" s="226">
        <v>100</v>
      </c>
      <c r="J55" s="220">
        <v>26349.000000000004</v>
      </c>
      <c r="K55" s="226">
        <v>99.999999999999986</v>
      </c>
      <c r="L55" s="220">
        <v>5733.9999999999991</v>
      </c>
      <c r="M55" s="226">
        <v>100.00000000000003</v>
      </c>
      <c r="N55" s="220">
        <v>2003.0000000000002</v>
      </c>
      <c r="O55" s="226">
        <v>100.00000000000001</v>
      </c>
      <c r="P55" s="220">
        <v>368</v>
      </c>
      <c r="Q55" s="226">
        <v>100.00000000000001</v>
      </c>
      <c r="R55" s="220">
        <v>51</v>
      </c>
      <c r="S55" s="226">
        <v>100</v>
      </c>
      <c r="T55" s="220">
        <v>48</v>
      </c>
      <c r="U55" s="226">
        <v>100</v>
      </c>
      <c r="V55" s="220">
        <v>89867.000000000015</v>
      </c>
      <c r="W55" s="226">
        <v>99.999999999999986</v>
      </c>
    </row>
    <row r="56" spans="1:23" ht="21.6" customHeight="1" x14ac:dyDescent="0.15">
      <c r="A56" s="21" t="s">
        <v>31</v>
      </c>
      <c r="B56" s="276" t="s">
        <v>32</v>
      </c>
      <c r="C56" s="14" t="s">
        <v>14</v>
      </c>
      <c r="D56" s="221">
        <v>1364.3999999999999</v>
      </c>
      <c r="E56" s="222">
        <v>60.000000000000007</v>
      </c>
      <c r="F56" s="221">
        <v>1062.6097560975611</v>
      </c>
      <c r="G56" s="222">
        <v>46.341463414634156</v>
      </c>
      <c r="H56" s="221">
        <v>613.71428571428567</v>
      </c>
      <c r="I56" s="222">
        <v>42.857142857142854</v>
      </c>
      <c r="J56" s="221">
        <v>955.59574468085111</v>
      </c>
      <c r="K56" s="222">
        <v>70.212765957446805</v>
      </c>
      <c r="L56" s="221">
        <v>55.04</v>
      </c>
      <c r="M56" s="222">
        <v>64</v>
      </c>
      <c r="N56" s="221">
        <v>28.875</v>
      </c>
      <c r="O56" s="222">
        <v>68.75</v>
      </c>
      <c r="P56" s="221">
        <v>1.6666666666666667</v>
      </c>
      <c r="Q56" s="222">
        <v>33.333333333333336</v>
      </c>
      <c r="R56" s="221"/>
      <c r="S56" s="222"/>
      <c r="T56" s="221"/>
      <c r="U56" s="222"/>
      <c r="V56" s="221">
        <v>4081.9014531593643</v>
      </c>
      <c r="W56" s="222">
        <v>54.476197159473706</v>
      </c>
    </row>
    <row r="57" spans="1:23" ht="21.6" customHeight="1" x14ac:dyDescent="0.15">
      <c r="A57" s="25"/>
      <c r="B57" s="277"/>
      <c r="C57" s="15" t="s">
        <v>77</v>
      </c>
      <c r="D57" s="219">
        <v>151.6</v>
      </c>
      <c r="E57" s="223">
        <v>6.6666666666666679</v>
      </c>
      <c r="F57" s="219">
        <v>335.5609756097561</v>
      </c>
      <c r="G57" s="223">
        <v>14.634146341463413</v>
      </c>
      <c r="H57" s="219">
        <v>340.95238095238096</v>
      </c>
      <c r="I57" s="223">
        <v>23.80952380952381</v>
      </c>
      <c r="J57" s="219">
        <v>144.78723404255319</v>
      </c>
      <c r="K57" s="223">
        <v>10.638297872340425</v>
      </c>
      <c r="L57" s="219">
        <v>17.2</v>
      </c>
      <c r="M57" s="223">
        <v>20</v>
      </c>
      <c r="N57" s="219">
        <v>7.875</v>
      </c>
      <c r="O57" s="223">
        <v>18.75</v>
      </c>
      <c r="P57" s="219">
        <v>1.6666666666666667</v>
      </c>
      <c r="Q57" s="223">
        <v>33.333333333333336</v>
      </c>
      <c r="R57" s="219"/>
      <c r="S57" s="223"/>
      <c r="T57" s="219"/>
      <c r="U57" s="223"/>
      <c r="V57" s="219">
        <v>999.64225727135693</v>
      </c>
      <c r="W57" s="223">
        <v>13.341015044326129</v>
      </c>
    </row>
    <row r="58" spans="1:23" ht="21.6" customHeight="1" x14ac:dyDescent="0.15">
      <c r="A58" s="25"/>
      <c r="B58" s="23"/>
      <c r="C58" s="15" t="s">
        <v>103</v>
      </c>
      <c r="D58" s="219">
        <v>151.6</v>
      </c>
      <c r="E58" s="223">
        <v>6.6666666666666679</v>
      </c>
      <c r="F58" s="219">
        <v>671.1219512195122</v>
      </c>
      <c r="G58" s="223">
        <v>29.268292682926827</v>
      </c>
      <c r="H58" s="219">
        <v>306.85714285714283</v>
      </c>
      <c r="I58" s="223">
        <v>21.428571428571427</v>
      </c>
      <c r="J58" s="219">
        <v>173.74468085106383</v>
      </c>
      <c r="K58" s="223">
        <v>12.76595744680851</v>
      </c>
      <c r="L58" s="219">
        <v>10.32</v>
      </c>
      <c r="M58" s="223">
        <v>12.000000000000002</v>
      </c>
      <c r="N58" s="219">
        <v>5.25</v>
      </c>
      <c r="O58" s="223">
        <v>12.5</v>
      </c>
      <c r="P58" s="219">
        <v>1.6666666666666667</v>
      </c>
      <c r="Q58" s="223">
        <v>33.333333333333336</v>
      </c>
      <c r="R58" s="219"/>
      <c r="S58" s="223"/>
      <c r="T58" s="219"/>
      <c r="U58" s="223"/>
      <c r="V58" s="219">
        <v>1320.5604415943856</v>
      </c>
      <c r="W58" s="223">
        <v>17.623921548036641</v>
      </c>
    </row>
    <row r="59" spans="1:23" ht="21.6" customHeight="1" x14ac:dyDescent="0.15">
      <c r="A59" s="25"/>
      <c r="B59" s="24"/>
      <c r="C59" s="18" t="s">
        <v>97</v>
      </c>
      <c r="D59" s="224">
        <v>606.4</v>
      </c>
      <c r="E59" s="225">
        <v>26.666666666666671</v>
      </c>
      <c r="F59" s="224">
        <v>223.70731707317074</v>
      </c>
      <c r="G59" s="225">
        <v>9.7560975609756095</v>
      </c>
      <c r="H59" s="224">
        <v>170.47619047619048</v>
      </c>
      <c r="I59" s="225">
        <v>11.904761904761905</v>
      </c>
      <c r="J59" s="224">
        <v>86.872340425531917</v>
      </c>
      <c r="K59" s="225">
        <v>6.3829787234042552</v>
      </c>
      <c r="L59" s="224">
        <v>3.44</v>
      </c>
      <c r="M59" s="225">
        <v>4</v>
      </c>
      <c r="N59" s="224"/>
      <c r="O59" s="225"/>
      <c r="P59" s="224"/>
      <c r="Q59" s="225"/>
      <c r="R59" s="224"/>
      <c r="S59" s="225"/>
      <c r="T59" s="224"/>
      <c r="U59" s="225"/>
      <c r="V59" s="224">
        <v>1090.8958479748933</v>
      </c>
      <c r="W59" s="225">
        <v>14.558866248163529</v>
      </c>
    </row>
    <row r="60" spans="1:23" ht="21.6" customHeight="1" x14ac:dyDescent="0.15">
      <c r="A60" s="29"/>
      <c r="B60" s="26"/>
      <c r="C60" s="20" t="s">
        <v>18</v>
      </c>
      <c r="D60" s="220">
        <v>2273.9999999999995</v>
      </c>
      <c r="E60" s="226">
        <v>100.00000000000001</v>
      </c>
      <c r="F60" s="220">
        <v>2293</v>
      </c>
      <c r="G60" s="226">
        <v>100</v>
      </c>
      <c r="H60" s="220">
        <v>1432</v>
      </c>
      <c r="I60" s="226">
        <v>100</v>
      </c>
      <c r="J60" s="220">
        <v>1361</v>
      </c>
      <c r="K60" s="226">
        <v>100</v>
      </c>
      <c r="L60" s="220">
        <v>86</v>
      </c>
      <c r="M60" s="226">
        <v>100</v>
      </c>
      <c r="N60" s="220">
        <v>42</v>
      </c>
      <c r="O60" s="226">
        <v>100</v>
      </c>
      <c r="P60" s="220">
        <v>5</v>
      </c>
      <c r="Q60" s="226">
        <v>100</v>
      </c>
      <c r="R60" s="220"/>
      <c r="S60" s="226"/>
      <c r="T60" s="220"/>
      <c r="U60" s="226"/>
      <c r="V60" s="220">
        <v>7493</v>
      </c>
      <c r="W60" s="226">
        <v>100</v>
      </c>
    </row>
    <row r="61" spans="1:23" ht="21.6" customHeight="1" x14ac:dyDescent="0.15">
      <c r="A61" s="21" t="s">
        <v>31</v>
      </c>
      <c r="B61" s="276" t="s">
        <v>33</v>
      </c>
      <c r="C61" s="14" t="s">
        <v>14</v>
      </c>
      <c r="D61" s="221">
        <v>556.53846153846155</v>
      </c>
      <c r="E61" s="222">
        <v>38.461538461538467</v>
      </c>
      <c r="F61" s="221">
        <v>4335</v>
      </c>
      <c r="G61" s="222">
        <v>55.55555555555555</v>
      </c>
      <c r="H61" s="221">
        <v>2417.8604651162791</v>
      </c>
      <c r="I61" s="222">
        <v>55.813953488372093</v>
      </c>
      <c r="J61" s="221">
        <v>2482.6320000000001</v>
      </c>
      <c r="K61" s="222">
        <v>69.600000000000009</v>
      </c>
      <c r="L61" s="221">
        <v>249.46153846153845</v>
      </c>
      <c r="M61" s="222">
        <v>75.824175824175839</v>
      </c>
      <c r="N61" s="221">
        <v>136.98387096774195</v>
      </c>
      <c r="O61" s="222">
        <v>91.935483870967744</v>
      </c>
      <c r="P61" s="221">
        <v>30.555555555555557</v>
      </c>
      <c r="Q61" s="222">
        <v>92.592592592592595</v>
      </c>
      <c r="R61" s="221">
        <v>2</v>
      </c>
      <c r="S61" s="222">
        <v>100</v>
      </c>
      <c r="T61" s="221">
        <v>1</v>
      </c>
      <c r="U61" s="222">
        <v>100</v>
      </c>
      <c r="V61" s="221">
        <v>10212.031891639577</v>
      </c>
      <c r="W61" s="222">
        <v>57.815953641168413</v>
      </c>
    </row>
    <row r="62" spans="1:23" ht="21.6" customHeight="1" x14ac:dyDescent="0.15">
      <c r="A62" s="25"/>
      <c r="B62" s="277"/>
      <c r="C62" s="15" t="s">
        <v>21</v>
      </c>
      <c r="D62" s="219"/>
      <c r="E62" s="223"/>
      <c r="F62" s="219">
        <v>1560.6000000000001</v>
      </c>
      <c r="G62" s="223">
        <v>20</v>
      </c>
      <c r="H62" s="219">
        <v>1057.8139534883721</v>
      </c>
      <c r="I62" s="223">
        <v>24.418604651162791</v>
      </c>
      <c r="J62" s="219">
        <v>599.25600000000009</v>
      </c>
      <c r="K62" s="223">
        <v>16.800000000000004</v>
      </c>
      <c r="L62" s="219">
        <v>43.384615384615387</v>
      </c>
      <c r="M62" s="223">
        <v>13.18681318681319</v>
      </c>
      <c r="N62" s="219">
        <v>9.612903225806452</v>
      </c>
      <c r="O62" s="223">
        <v>6.4516129032258052</v>
      </c>
      <c r="P62" s="219">
        <v>2.4444444444444446</v>
      </c>
      <c r="Q62" s="223">
        <v>7.4074074074074083</v>
      </c>
      <c r="R62" s="219"/>
      <c r="S62" s="223"/>
      <c r="T62" s="219"/>
      <c r="U62" s="223"/>
      <c r="V62" s="219">
        <v>3273.1119165432387</v>
      </c>
      <c r="W62" s="223">
        <v>18.530894618939246</v>
      </c>
    </row>
    <row r="63" spans="1:23" ht="21.6" customHeight="1" x14ac:dyDescent="0.15">
      <c r="A63" s="25"/>
      <c r="B63" s="277"/>
      <c r="C63" s="15" t="s">
        <v>78</v>
      </c>
      <c r="D63" s="219">
        <v>445.23076923076923</v>
      </c>
      <c r="E63" s="223">
        <v>30.76923076923077</v>
      </c>
      <c r="F63" s="219">
        <v>1213.8</v>
      </c>
      <c r="G63" s="223">
        <v>15.555555555555554</v>
      </c>
      <c r="H63" s="219">
        <v>654.83720930232562</v>
      </c>
      <c r="I63" s="223">
        <v>15.116279069767444</v>
      </c>
      <c r="J63" s="219">
        <v>342.43200000000002</v>
      </c>
      <c r="K63" s="223">
        <v>9.6000000000000014</v>
      </c>
      <c r="L63" s="219">
        <v>28.923076923076923</v>
      </c>
      <c r="M63" s="223">
        <v>8.7912087912087937</v>
      </c>
      <c r="N63" s="219">
        <v>2.403225806451613</v>
      </c>
      <c r="O63" s="223">
        <v>1.6129032258064513</v>
      </c>
      <c r="P63" s="219"/>
      <c r="Q63" s="223"/>
      <c r="R63" s="219"/>
      <c r="S63" s="223"/>
      <c r="T63" s="219"/>
      <c r="U63" s="223"/>
      <c r="V63" s="219">
        <v>2687.6262812626237</v>
      </c>
      <c r="W63" s="223">
        <v>15.216137016716432</v>
      </c>
    </row>
    <row r="64" spans="1:23" ht="21.6" customHeight="1" x14ac:dyDescent="0.15">
      <c r="A64" s="25"/>
      <c r="B64" s="24"/>
      <c r="C64" s="18" t="s">
        <v>100</v>
      </c>
      <c r="D64" s="224">
        <v>445.23076923076923</v>
      </c>
      <c r="E64" s="225">
        <v>30.76923076923077</v>
      </c>
      <c r="F64" s="224">
        <v>693.6</v>
      </c>
      <c r="G64" s="225">
        <v>8.8888888888888875</v>
      </c>
      <c r="H64" s="224">
        <v>201.48837209302326</v>
      </c>
      <c r="I64" s="225">
        <v>4.6511627906976747</v>
      </c>
      <c r="J64" s="224">
        <v>142.68</v>
      </c>
      <c r="K64" s="225">
        <v>4.0000000000000009</v>
      </c>
      <c r="L64" s="224">
        <v>7.2307692307692308</v>
      </c>
      <c r="M64" s="225">
        <v>2.1978021978021984</v>
      </c>
      <c r="N64" s="224"/>
      <c r="O64" s="225"/>
      <c r="P64" s="224"/>
      <c r="Q64" s="225"/>
      <c r="R64" s="224"/>
      <c r="S64" s="225"/>
      <c r="T64" s="224"/>
      <c r="U64" s="225"/>
      <c r="V64" s="224">
        <v>1490.2299105545617</v>
      </c>
      <c r="W64" s="225">
        <v>8.4370147231759152</v>
      </c>
    </row>
    <row r="65" spans="1:23" ht="21.6" customHeight="1" x14ac:dyDescent="0.15">
      <c r="A65" s="25"/>
      <c r="B65" s="26"/>
      <c r="C65" s="20" t="s">
        <v>18</v>
      </c>
      <c r="D65" s="220">
        <v>1447</v>
      </c>
      <c r="E65" s="226">
        <v>100.00000000000001</v>
      </c>
      <c r="F65" s="220">
        <v>7803.0000000000009</v>
      </c>
      <c r="G65" s="226">
        <v>99.999999999999986</v>
      </c>
      <c r="H65" s="220">
        <v>4332</v>
      </c>
      <c r="I65" s="226">
        <v>100</v>
      </c>
      <c r="J65" s="220">
        <v>3566.9999999999995</v>
      </c>
      <c r="K65" s="226">
        <v>100</v>
      </c>
      <c r="L65" s="220">
        <v>328.99999999999994</v>
      </c>
      <c r="M65" s="226">
        <v>100.00000000000001</v>
      </c>
      <c r="N65" s="220">
        <v>149.00000000000003</v>
      </c>
      <c r="O65" s="226">
        <v>100</v>
      </c>
      <c r="P65" s="220">
        <v>33</v>
      </c>
      <c r="Q65" s="226">
        <v>100</v>
      </c>
      <c r="R65" s="220">
        <v>2</v>
      </c>
      <c r="S65" s="226">
        <v>100</v>
      </c>
      <c r="T65" s="220">
        <v>1</v>
      </c>
      <c r="U65" s="226">
        <v>100</v>
      </c>
      <c r="V65" s="220">
        <v>17663</v>
      </c>
      <c r="W65" s="226">
        <v>100.00000000000001</v>
      </c>
    </row>
    <row r="66" spans="1:23" ht="21.6" customHeight="1" x14ac:dyDescent="0.15">
      <c r="A66" s="25"/>
      <c r="B66" s="276" t="s">
        <v>34</v>
      </c>
      <c r="C66" s="14" t="s">
        <v>14</v>
      </c>
      <c r="D66" s="221">
        <v>81.375</v>
      </c>
      <c r="E66" s="222">
        <v>37.5</v>
      </c>
      <c r="F66" s="221">
        <v>838.92857142857144</v>
      </c>
      <c r="G66" s="222">
        <v>53.571428571428569</v>
      </c>
      <c r="H66" s="221">
        <v>474.17857142857144</v>
      </c>
      <c r="I66" s="222">
        <v>60.714285714285722</v>
      </c>
      <c r="J66" s="221">
        <v>1546.0526315789473</v>
      </c>
      <c r="K66" s="222">
        <v>82.456140350877192</v>
      </c>
      <c r="L66" s="221">
        <v>125.02325581395348</v>
      </c>
      <c r="M66" s="222">
        <v>74.418604651162795</v>
      </c>
      <c r="N66" s="221">
        <v>70.550000000000011</v>
      </c>
      <c r="O66" s="222">
        <v>85</v>
      </c>
      <c r="P66" s="221">
        <v>9</v>
      </c>
      <c r="Q66" s="222">
        <v>100</v>
      </c>
      <c r="R66" s="221">
        <v>5</v>
      </c>
      <c r="S66" s="222">
        <v>100</v>
      </c>
      <c r="T66" s="221">
        <v>3</v>
      </c>
      <c r="U66" s="222">
        <v>100</v>
      </c>
      <c r="V66" s="221">
        <v>3153.1080302500441</v>
      </c>
      <c r="W66" s="222">
        <v>66.987636079244609</v>
      </c>
    </row>
    <row r="67" spans="1:23" ht="21.6" customHeight="1" x14ac:dyDescent="0.15">
      <c r="A67" s="25"/>
      <c r="B67" s="277"/>
      <c r="C67" s="15" t="s">
        <v>102</v>
      </c>
      <c r="D67" s="219">
        <v>27.125</v>
      </c>
      <c r="E67" s="223">
        <v>12.5</v>
      </c>
      <c r="F67" s="219">
        <v>279.64285714285717</v>
      </c>
      <c r="G67" s="223">
        <v>17.857142857142858</v>
      </c>
      <c r="H67" s="219">
        <v>139.46428571428572</v>
      </c>
      <c r="I67" s="223">
        <v>17.857142857142858</v>
      </c>
      <c r="J67" s="219">
        <v>98.68421052631578</v>
      </c>
      <c r="K67" s="223">
        <v>5.2631578947368416</v>
      </c>
      <c r="L67" s="219">
        <v>23.441860465116278</v>
      </c>
      <c r="M67" s="223">
        <v>13.953488372093023</v>
      </c>
      <c r="N67" s="219">
        <v>8.3000000000000007</v>
      </c>
      <c r="O67" s="223">
        <v>10</v>
      </c>
      <c r="P67" s="219"/>
      <c r="Q67" s="223"/>
      <c r="R67" s="219"/>
      <c r="S67" s="223"/>
      <c r="T67" s="219"/>
      <c r="U67" s="223"/>
      <c r="V67" s="219">
        <v>576.65821384857497</v>
      </c>
      <c r="W67" s="223">
        <v>12.251077413396533</v>
      </c>
    </row>
    <row r="68" spans="1:23" ht="21.6" customHeight="1" x14ac:dyDescent="0.15">
      <c r="A68" s="25"/>
      <c r="B68" s="277"/>
      <c r="C68" s="15" t="s">
        <v>78</v>
      </c>
      <c r="D68" s="219">
        <v>27.125</v>
      </c>
      <c r="E68" s="223">
        <v>12.5</v>
      </c>
      <c r="F68" s="219">
        <v>391.5</v>
      </c>
      <c r="G68" s="223">
        <v>25</v>
      </c>
      <c r="H68" s="219">
        <v>139.46428571428572</v>
      </c>
      <c r="I68" s="223">
        <v>17.857142857142858</v>
      </c>
      <c r="J68" s="219">
        <v>131.57894736842104</v>
      </c>
      <c r="K68" s="223">
        <v>7.0175438596491224</v>
      </c>
      <c r="L68" s="219">
        <v>15.627906976744185</v>
      </c>
      <c r="M68" s="223">
        <v>9.3023255813953494</v>
      </c>
      <c r="N68" s="219">
        <v>4.1500000000000004</v>
      </c>
      <c r="O68" s="223">
        <v>5</v>
      </c>
      <c r="P68" s="219"/>
      <c r="Q68" s="223"/>
      <c r="R68" s="219"/>
      <c r="S68" s="223"/>
      <c r="T68" s="219"/>
      <c r="U68" s="223"/>
      <c r="V68" s="219">
        <v>709.44614005945095</v>
      </c>
      <c r="W68" s="223">
        <v>15.072150840438725</v>
      </c>
    </row>
    <row r="69" spans="1:23" ht="21.6" customHeight="1" x14ac:dyDescent="0.15">
      <c r="A69" s="25"/>
      <c r="B69" s="24"/>
      <c r="C69" s="18" t="s">
        <v>97</v>
      </c>
      <c r="D69" s="224">
        <v>81.375</v>
      </c>
      <c r="E69" s="225">
        <v>37.5</v>
      </c>
      <c r="F69" s="224">
        <v>55.928571428571431</v>
      </c>
      <c r="G69" s="225">
        <v>3.5714285714285712</v>
      </c>
      <c r="H69" s="224">
        <v>27.892857142857142</v>
      </c>
      <c r="I69" s="225">
        <v>3.5714285714285712</v>
      </c>
      <c r="J69" s="224">
        <v>98.68421052631578</v>
      </c>
      <c r="K69" s="225">
        <v>5.2631578947368416</v>
      </c>
      <c r="L69" s="224">
        <v>3.9069767441860463</v>
      </c>
      <c r="M69" s="225">
        <v>2.3255813953488373</v>
      </c>
      <c r="N69" s="224"/>
      <c r="O69" s="225"/>
      <c r="P69" s="224"/>
      <c r="Q69" s="225"/>
      <c r="R69" s="224"/>
      <c r="S69" s="225"/>
      <c r="T69" s="224"/>
      <c r="U69" s="225"/>
      <c r="V69" s="224">
        <v>267.78761584193046</v>
      </c>
      <c r="W69" s="225">
        <v>5.6891356669201274</v>
      </c>
    </row>
    <row r="70" spans="1:23" ht="21.6" customHeight="1" x14ac:dyDescent="0.15">
      <c r="A70" s="25"/>
      <c r="B70" s="26"/>
      <c r="C70" s="20" t="s">
        <v>18</v>
      </c>
      <c r="D70" s="220">
        <v>217</v>
      </c>
      <c r="E70" s="226">
        <v>100</v>
      </c>
      <c r="F70" s="220">
        <v>1566</v>
      </c>
      <c r="G70" s="226">
        <v>100</v>
      </c>
      <c r="H70" s="220">
        <v>781</v>
      </c>
      <c r="I70" s="226">
        <v>100.00000000000001</v>
      </c>
      <c r="J70" s="220">
        <v>1875</v>
      </c>
      <c r="K70" s="226">
        <v>99.999999999999986</v>
      </c>
      <c r="L70" s="220">
        <v>168</v>
      </c>
      <c r="M70" s="226">
        <v>100</v>
      </c>
      <c r="N70" s="220">
        <v>83.000000000000014</v>
      </c>
      <c r="O70" s="226">
        <v>100</v>
      </c>
      <c r="P70" s="220">
        <v>9</v>
      </c>
      <c r="Q70" s="226">
        <v>100</v>
      </c>
      <c r="R70" s="220">
        <v>5</v>
      </c>
      <c r="S70" s="226">
        <v>100</v>
      </c>
      <c r="T70" s="220">
        <v>3</v>
      </c>
      <c r="U70" s="226">
        <v>100</v>
      </c>
      <c r="V70" s="220">
        <v>4707.0000000000009</v>
      </c>
      <c r="W70" s="226">
        <v>99.999999999999986</v>
      </c>
    </row>
    <row r="71" spans="1:23" ht="21.6" customHeight="1" x14ac:dyDescent="0.15">
      <c r="A71" s="25"/>
      <c r="B71" s="276" t="s">
        <v>35</v>
      </c>
      <c r="C71" s="14" t="s">
        <v>14</v>
      </c>
      <c r="D71" s="221">
        <v>1315.1999999999998</v>
      </c>
      <c r="E71" s="222">
        <v>59.999999999999986</v>
      </c>
      <c r="F71" s="221">
        <v>687.12903225806451</v>
      </c>
      <c r="G71" s="222">
        <v>54.838709677419352</v>
      </c>
      <c r="H71" s="221">
        <v>359.79166666666669</v>
      </c>
      <c r="I71" s="222">
        <v>45.833333333333329</v>
      </c>
      <c r="J71" s="221">
        <v>442.2</v>
      </c>
      <c r="K71" s="222">
        <v>60</v>
      </c>
      <c r="L71" s="221">
        <v>26.857142857142858</v>
      </c>
      <c r="M71" s="222">
        <v>57.142857142857139</v>
      </c>
      <c r="N71" s="221">
        <v>17.600000000000001</v>
      </c>
      <c r="O71" s="222">
        <v>80</v>
      </c>
      <c r="P71" s="221"/>
      <c r="Q71" s="222"/>
      <c r="R71" s="221"/>
      <c r="S71" s="222"/>
      <c r="T71" s="221"/>
      <c r="U71" s="222"/>
      <c r="V71" s="221">
        <v>2848.7778417818731</v>
      </c>
      <c r="W71" s="222">
        <v>56.568265325295343</v>
      </c>
    </row>
    <row r="72" spans="1:23" ht="21.6" customHeight="1" x14ac:dyDescent="0.15">
      <c r="A72" s="25"/>
      <c r="B72" s="277"/>
      <c r="C72" s="15" t="s">
        <v>77</v>
      </c>
      <c r="D72" s="219"/>
      <c r="E72" s="223"/>
      <c r="F72" s="219">
        <v>121.25806451612904</v>
      </c>
      <c r="G72" s="223">
        <v>9.67741935483871</v>
      </c>
      <c r="H72" s="219">
        <v>163.54166666666669</v>
      </c>
      <c r="I72" s="223">
        <v>20.833333333333332</v>
      </c>
      <c r="J72" s="219">
        <v>114.64444444444443</v>
      </c>
      <c r="K72" s="223">
        <v>15.555555555555554</v>
      </c>
      <c r="L72" s="219">
        <v>3.3571428571428572</v>
      </c>
      <c r="M72" s="223">
        <v>7.1428571428571423</v>
      </c>
      <c r="N72" s="219"/>
      <c r="O72" s="223"/>
      <c r="P72" s="219"/>
      <c r="Q72" s="223"/>
      <c r="R72" s="219"/>
      <c r="S72" s="223"/>
      <c r="T72" s="219"/>
      <c r="U72" s="223"/>
      <c r="V72" s="219">
        <v>402.80131848438299</v>
      </c>
      <c r="W72" s="223">
        <v>7.9984376188320701</v>
      </c>
    </row>
    <row r="73" spans="1:23" ht="21.6" customHeight="1" x14ac:dyDescent="0.15">
      <c r="A73" s="25"/>
      <c r="B73" s="23"/>
      <c r="C73" s="15" t="s">
        <v>78</v>
      </c>
      <c r="D73" s="219"/>
      <c r="E73" s="223"/>
      <c r="F73" s="219">
        <v>363.77419354838713</v>
      </c>
      <c r="G73" s="223">
        <v>29.032258064516132</v>
      </c>
      <c r="H73" s="219">
        <v>228.95833333333334</v>
      </c>
      <c r="I73" s="223">
        <v>29.166666666666664</v>
      </c>
      <c r="J73" s="219">
        <v>98.266666666666652</v>
      </c>
      <c r="K73" s="223">
        <v>13.33333333333333</v>
      </c>
      <c r="L73" s="219">
        <v>13.428571428571429</v>
      </c>
      <c r="M73" s="223">
        <v>28.571428571428569</v>
      </c>
      <c r="N73" s="219">
        <v>4.4000000000000004</v>
      </c>
      <c r="O73" s="223">
        <v>20</v>
      </c>
      <c r="P73" s="219"/>
      <c r="Q73" s="223"/>
      <c r="R73" s="219"/>
      <c r="S73" s="223"/>
      <c r="T73" s="219"/>
      <c r="U73" s="223"/>
      <c r="V73" s="219">
        <v>708.82776497695852</v>
      </c>
      <c r="W73" s="223">
        <v>14.075213760463834</v>
      </c>
    </row>
    <row r="74" spans="1:23" ht="21.6" customHeight="1" x14ac:dyDescent="0.15">
      <c r="A74" s="25"/>
      <c r="B74" s="24"/>
      <c r="C74" s="18" t="s">
        <v>97</v>
      </c>
      <c r="D74" s="224">
        <v>876.8</v>
      </c>
      <c r="E74" s="225">
        <v>40</v>
      </c>
      <c r="F74" s="224">
        <v>80.838709677419359</v>
      </c>
      <c r="G74" s="225">
        <v>6.4516129032258061</v>
      </c>
      <c r="H74" s="224">
        <v>32.708333333333336</v>
      </c>
      <c r="I74" s="225">
        <v>4.1666666666666661</v>
      </c>
      <c r="J74" s="224">
        <v>81.888888888888886</v>
      </c>
      <c r="K74" s="225">
        <v>11.111111111111111</v>
      </c>
      <c r="L74" s="224">
        <v>3.3571428571428572</v>
      </c>
      <c r="M74" s="225">
        <v>7.1428571428571423</v>
      </c>
      <c r="N74" s="224"/>
      <c r="O74" s="225"/>
      <c r="P74" s="224"/>
      <c r="Q74" s="225"/>
      <c r="R74" s="224"/>
      <c r="S74" s="225"/>
      <c r="T74" s="224"/>
      <c r="U74" s="225"/>
      <c r="V74" s="224">
        <v>1075.5930747567845</v>
      </c>
      <c r="W74" s="225">
        <v>21.358083295408751</v>
      </c>
    </row>
    <row r="75" spans="1:23" ht="21.6" customHeight="1" x14ac:dyDescent="0.15">
      <c r="A75" s="25"/>
      <c r="B75" s="26"/>
      <c r="C75" s="20" t="s">
        <v>18</v>
      </c>
      <c r="D75" s="220">
        <v>2192</v>
      </c>
      <c r="E75" s="226">
        <v>99.999999999999986</v>
      </c>
      <c r="F75" s="220">
        <v>1253</v>
      </c>
      <c r="G75" s="226">
        <v>100</v>
      </c>
      <c r="H75" s="220">
        <v>785.00000000000011</v>
      </c>
      <c r="I75" s="226">
        <v>99.999999999999986</v>
      </c>
      <c r="J75" s="220">
        <v>737</v>
      </c>
      <c r="K75" s="226">
        <v>100</v>
      </c>
      <c r="L75" s="220">
        <v>47</v>
      </c>
      <c r="M75" s="226">
        <v>99.999999999999986</v>
      </c>
      <c r="N75" s="220">
        <v>22</v>
      </c>
      <c r="O75" s="226">
        <v>100</v>
      </c>
      <c r="P75" s="220"/>
      <c r="Q75" s="226"/>
      <c r="R75" s="220"/>
      <c r="S75" s="226"/>
      <c r="T75" s="220"/>
      <c r="U75" s="226"/>
      <c r="V75" s="220">
        <v>5035.9999999999991</v>
      </c>
      <c r="W75" s="226">
        <v>100</v>
      </c>
    </row>
    <row r="76" spans="1:23" ht="21.6" customHeight="1" x14ac:dyDescent="0.15">
      <c r="A76" s="25"/>
      <c r="B76" s="276" t="s">
        <v>104</v>
      </c>
      <c r="C76" s="14" t="s">
        <v>14</v>
      </c>
      <c r="D76" s="221"/>
      <c r="E76" s="222"/>
      <c r="F76" s="221">
        <v>744.5</v>
      </c>
      <c r="G76" s="222">
        <v>50</v>
      </c>
      <c r="H76" s="221">
        <v>224.18181818181819</v>
      </c>
      <c r="I76" s="222">
        <v>27.27272727272727</v>
      </c>
      <c r="J76" s="221">
        <v>576.75</v>
      </c>
      <c r="K76" s="222">
        <v>75</v>
      </c>
      <c r="L76" s="221">
        <v>91.2</v>
      </c>
      <c r="M76" s="222">
        <v>59.999999999999986</v>
      </c>
      <c r="N76" s="221">
        <v>29.6</v>
      </c>
      <c r="O76" s="222">
        <v>80</v>
      </c>
      <c r="P76" s="221">
        <v>7</v>
      </c>
      <c r="Q76" s="222">
        <v>100</v>
      </c>
      <c r="R76" s="221"/>
      <c r="S76" s="222"/>
      <c r="T76" s="221"/>
      <c r="U76" s="222"/>
      <c r="V76" s="221">
        <v>1673.2318181818182</v>
      </c>
      <c r="W76" s="222">
        <v>45.917448358447253</v>
      </c>
    </row>
    <row r="77" spans="1:23" ht="21.6" customHeight="1" x14ac:dyDescent="0.15">
      <c r="A77" s="25"/>
      <c r="B77" s="277"/>
      <c r="C77" s="15" t="s">
        <v>77</v>
      </c>
      <c r="D77" s="219"/>
      <c r="E77" s="223"/>
      <c r="F77" s="219">
        <v>425.42857142857144</v>
      </c>
      <c r="G77" s="223">
        <v>28.571428571428569</v>
      </c>
      <c r="H77" s="219">
        <v>149.45454545454547</v>
      </c>
      <c r="I77" s="223">
        <v>18.181818181818183</v>
      </c>
      <c r="J77" s="219">
        <v>96.125</v>
      </c>
      <c r="K77" s="223">
        <v>12.5</v>
      </c>
      <c r="L77" s="219">
        <v>54.72</v>
      </c>
      <c r="M77" s="223">
        <v>35.999999999999993</v>
      </c>
      <c r="N77" s="219">
        <v>7.4</v>
      </c>
      <c r="O77" s="223">
        <v>20</v>
      </c>
      <c r="P77" s="219"/>
      <c r="Q77" s="223"/>
      <c r="R77" s="219"/>
      <c r="S77" s="223"/>
      <c r="T77" s="219"/>
      <c r="U77" s="223"/>
      <c r="V77" s="219">
        <v>733.12811688311695</v>
      </c>
      <c r="W77" s="223">
        <v>20.118773789328124</v>
      </c>
    </row>
    <row r="78" spans="1:23" ht="21.6" customHeight="1" x14ac:dyDescent="0.15">
      <c r="A78" s="25"/>
      <c r="B78" s="23"/>
      <c r="C78" s="15" t="s">
        <v>105</v>
      </c>
      <c r="D78" s="219">
        <v>368</v>
      </c>
      <c r="E78" s="223">
        <v>100</v>
      </c>
      <c r="F78" s="219"/>
      <c r="G78" s="223"/>
      <c r="H78" s="219">
        <v>373.63636363636368</v>
      </c>
      <c r="I78" s="223">
        <v>45.45454545454546</v>
      </c>
      <c r="J78" s="219">
        <v>72.09375</v>
      </c>
      <c r="K78" s="223">
        <v>9.375</v>
      </c>
      <c r="L78" s="219">
        <v>6.08</v>
      </c>
      <c r="M78" s="223">
        <v>3.9999999999999996</v>
      </c>
      <c r="N78" s="219"/>
      <c r="O78" s="223"/>
      <c r="P78" s="219"/>
      <c r="Q78" s="223"/>
      <c r="R78" s="219"/>
      <c r="S78" s="223"/>
      <c r="T78" s="219"/>
      <c r="U78" s="223"/>
      <c r="V78" s="219">
        <v>819.81011363636378</v>
      </c>
      <c r="W78" s="223">
        <v>22.497533305059374</v>
      </c>
    </row>
    <row r="79" spans="1:23" ht="21.6" customHeight="1" x14ac:dyDescent="0.15">
      <c r="A79" s="25"/>
      <c r="B79" s="24"/>
      <c r="C79" s="18" t="s">
        <v>100</v>
      </c>
      <c r="D79" s="224"/>
      <c r="E79" s="225"/>
      <c r="F79" s="224">
        <v>319.07142857142856</v>
      </c>
      <c r="G79" s="225">
        <v>21.428571428571427</v>
      </c>
      <c r="H79" s="224">
        <v>74.727272727272734</v>
      </c>
      <c r="I79" s="225">
        <v>9.0909090909090917</v>
      </c>
      <c r="J79" s="224">
        <v>24.03125</v>
      </c>
      <c r="K79" s="225">
        <v>3.125</v>
      </c>
      <c r="L79" s="224"/>
      <c r="M79" s="225"/>
      <c r="N79" s="224"/>
      <c r="O79" s="225"/>
      <c r="P79" s="224"/>
      <c r="Q79" s="225"/>
      <c r="R79" s="224"/>
      <c r="S79" s="225"/>
      <c r="T79" s="224"/>
      <c r="U79" s="225"/>
      <c r="V79" s="224">
        <v>417.8299512987013</v>
      </c>
      <c r="W79" s="225">
        <v>11.466244547165237</v>
      </c>
    </row>
    <row r="80" spans="1:23" ht="21.6" customHeight="1" x14ac:dyDescent="0.15">
      <c r="A80" s="25"/>
      <c r="B80" s="26"/>
      <c r="C80" s="20" t="s">
        <v>18</v>
      </c>
      <c r="D80" s="220">
        <v>368</v>
      </c>
      <c r="E80" s="226">
        <v>100</v>
      </c>
      <c r="F80" s="220">
        <v>1489</v>
      </c>
      <c r="G80" s="226">
        <v>100</v>
      </c>
      <c r="H80" s="220">
        <v>822</v>
      </c>
      <c r="I80" s="226">
        <v>100</v>
      </c>
      <c r="J80" s="220">
        <v>769</v>
      </c>
      <c r="K80" s="226">
        <v>100</v>
      </c>
      <c r="L80" s="220">
        <v>152.00000000000003</v>
      </c>
      <c r="M80" s="226">
        <v>99.999999999999972</v>
      </c>
      <c r="N80" s="220">
        <v>37</v>
      </c>
      <c r="O80" s="226">
        <v>100</v>
      </c>
      <c r="P80" s="220">
        <v>7</v>
      </c>
      <c r="Q80" s="226">
        <v>100</v>
      </c>
      <c r="R80" s="220"/>
      <c r="S80" s="226"/>
      <c r="T80" s="220"/>
      <c r="U80" s="226"/>
      <c r="V80" s="220">
        <v>3644.0000000000005</v>
      </c>
      <c r="W80" s="226">
        <v>99.999999999999986</v>
      </c>
    </row>
    <row r="81" spans="1:23" ht="21.6" customHeight="1" x14ac:dyDescent="0.15">
      <c r="A81" s="25"/>
      <c r="B81" s="279" t="s">
        <v>37</v>
      </c>
      <c r="C81" s="14" t="s">
        <v>14</v>
      </c>
      <c r="D81" s="221">
        <v>3317.5134615384613</v>
      </c>
      <c r="E81" s="222">
        <v>51.054377678338895</v>
      </c>
      <c r="F81" s="221">
        <v>7668.1673597841973</v>
      </c>
      <c r="G81" s="222">
        <v>53.236374338962769</v>
      </c>
      <c r="H81" s="221">
        <v>4089.726807107621</v>
      </c>
      <c r="I81" s="222">
        <v>50.168385759416353</v>
      </c>
      <c r="J81" s="221">
        <v>6003.2303762597985</v>
      </c>
      <c r="K81" s="222">
        <v>72.249733737631459</v>
      </c>
      <c r="L81" s="221">
        <v>547.58193713263483</v>
      </c>
      <c r="M81" s="222">
        <v>70.023265617983981</v>
      </c>
      <c r="N81" s="221">
        <v>283.60887096774195</v>
      </c>
      <c r="O81" s="222">
        <v>85.167829119442032</v>
      </c>
      <c r="P81" s="221">
        <v>48.222222222222221</v>
      </c>
      <c r="Q81" s="222">
        <v>89.300411522633738</v>
      </c>
      <c r="R81" s="221">
        <v>7</v>
      </c>
      <c r="S81" s="222">
        <v>100</v>
      </c>
      <c r="T81" s="221">
        <v>4</v>
      </c>
      <c r="U81" s="222">
        <v>100</v>
      </c>
      <c r="V81" s="221">
        <v>21969.051035012679</v>
      </c>
      <c r="W81" s="222">
        <v>56.998809213119571</v>
      </c>
    </row>
    <row r="82" spans="1:23" ht="21.6" customHeight="1" x14ac:dyDescent="0.15">
      <c r="A82" s="25"/>
      <c r="B82" s="280"/>
      <c r="C82" s="15" t="s">
        <v>77</v>
      </c>
      <c r="D82" s="219">
        <v>178.72499999999999</v>
      </c>
      <c r="E82" s="223">
        <v>2.7504616805170823</v>
      </c>
      <c r="F82" s="219">
        <v>2722.4904686973141</v>
      </c>
      <c r="G82" s="223">
        <v>18.900933551078268</v>
      </c>
      <c r="H82" s="219">
        <v>1851.2268322762511</v>
      </c>
      <c r="I82" s="223">
        <v>22.708866931749892</v>
      </c>
      <c r="J82" s="219">
        <v>1053.4968890133134</v>
      </c>
      <c r="K82" s="223">
        <v>12.678985305251095</v>
      </c>
      <c r="L82" s="219">
        <v>142.10361870687453</v>
      </c>
      <c r="M82" s="223">
        <v>18.171818248960932</v>
      </c>
      <c r="N82" s="219">
        <v>33.187903225806451</v>
      </c>
      <c r="O82" s="223">
        <v>9.9663373050469826</v>
      </c>
      <c r="P82" s="219">
        <v>4.1111111111111116</v>
      </c>
      <c r="Q82" s="223">
        <v>7.6131687242798369</v>
      </c>
      <c r="R82" s="219"/>
      <c r="S82" s="223"/>
      <c r="T82" s="219"/>
      <c r="U82" s="223"/>
      <c r="V82" s="219">
        <v>5985.3418230306715</v>
      </c>
      <c r="W82" s="223">
        <v>15.528998321434944</v>
      </c>
    </row>
    <row r="83" spans="1:23" ht="21.6" customHeight="1" x14ac:dyDescent="0.15">
      <c r="A83" s="25"/>
      <c r="B83" s="280"/>
      <c r="C83" s="15" t="s">
        <v>78</v>
      </c>
      <c r="D83" s="219">
        <v>991.95576923076919</v>
      </c>
      <c r="E83" s="223">
        <v>15.265555082037077</v>
      </c>
      <c r="F83" s="219">
        <v>2640.1961447678996</v>
      </c>
      <c r="G83" s="223">
        <v>18.329603893140099</v>
      </c>
      <c r="H83" s="219">
        <v>1703.7533348434513</v>
      </c>
      <c r="I83" s="223">
        <v>20.899820103575212</v>
      </c>
      <c r="J83" s="219">
        <v>818.11604488615149</v>
      </c>
      <c r="K83" s="223">
        <v>9.8461432770026658</v>
      </c>
      <c r="L83" s="219">
        <v>74.379555328392541</v>
      </c>
      <c r="M83" s="223">
        <v>9.5114520880297349</v>
      </c>
      <c r="N83" s="219">
        <v>16.203225806451613</v>
      </c>
      <c r="O83" s="223">
        <v>4.8658335755109947</v>
      </c>
      <c r="P83" s="219">
        <v>1.6666666666666667</v>
      </c>
      <c r="Q83" s="223">
        <v>3.0864197530864201</v>
      </c>
      <c r="R83" s="219"/>
      <c r="S83" s="223"/>
      <c r="T83" s="219"/>
      <c r="U83" s="223"/>
      <c r="V83" s="219">
        <v>6246.2707415297837</v>
      </c>
      <c r="W83" s="223">
        <v>16.205979663051092</v>
      </c>
    </row>
    <row r="84" spans="1:23" ht="21.6" customHeight="1" x14ac:dyDescent="0.15">
      <c r="A84" s="25"/>
      <c r="B84" s="24"/>
      <c r="C84" s="18" t="s">
        <v>97</v>
      </c>
      <c r="D84" s="224">
        <v>2009.8057692307691</v>
      </c>
      <c r="E84" s="225">
        <v>30.929605559106943</v>
      </c>
      <c r="F84" s="224">
        <v>1373.14602675059</v>
      </c>
      <c r="G84" s="225">
        <v>9.5330882168188698</v>
      </c>
      <c r="H84" s="224">
        <v>507.29302577267697</v>
      </c>
      <c r="I84" s="225">
        <v>6.2229272052585491</v>
      </c>
      <c r="J84" s="224">
        <v>434.15668984073659</v>
      </c>
      <c r="K84" s="225">
        <v>5.2251376801147744</v>
      </c>
      <c r="L84" s="224">
        <v>17.934888832098135</v>
      </c>
      <c r="M84" s="225">
        <v>2.2934640450253365</v>
      </c>
      <c r="N84" s="224"/>
      <c r="O84" s="225"/>
      <c r="P84" s="224"/>
      <c r="Q84" s="225"/>
      <c r="R84" s="224"/>
      <c r="S84" s="225"/>
      <c r="T84" s="224"/>
      <c r="U84" s="225"/>
      <c r="V84" s="224">
        <v>4342.3364004268715</v>
      </c>
      <c r="W84" s="225">
        <v>11.266212802394392</v>
      </c>
    </row>
    <row r="85" spans="1:23" ht="21.6" customHeight="1" x14ac:dyDescent="0.15">
      <c r="A85" s="25"/>
      <c r="B85" s="26"/>
      <c r="C85" s="20" t="s">
        <v>18</v>
      </c>
      <c r="D85" s="220">
        <v>6498</v>
      </c>
      <c r="E85" s="226">
        <v>100</v>
      </c>
      <c r="F85" s="220">
        <v>14404</v>
      </c>
      <c r="G85" s="226">
        <v>100</v>
      </c>
      <c r="H85" s="220">
        <v>8152</v>
      </c>
      <c r="I85" s="226">
        <v>100</v>
      </c>
      <c r="J85" s="220">
        <v>8309</v>
      </c>
      <c r="K85" s="226">
        <v>99.999999999999986</v>
      </c>
      <c r="L85" s="220">
        <v>782.00000000000011</v>
      </c>
      <c r="M85" s="226">
        <v>99.999999999999972</v>
      </c>
      <c r="N85" s="220">
        <v>333</v>
      </c>
      <c r="O85" s="226">
        <v>100</v>
      </c>
      <c r="P85" s="220">
        <v>54</v>
      </c>
      <c r="Q85" s="226">
        <v>99.999999999999986</v>
      </c>
      <c r="R85" s="220">
        <v>7</v>
      </c>
      <c r="S85" s="226">
        <v>100</v>
      </c>
      <c r="T85" s="220">
        <v>4</v>
      </c>
      <c r="U85" s="226">
        <v>100</v>
      </c>
      <c r="V85" s="220">
        <v>38543.000000000007</v>
      </c>
      <c r="W85" s="226">
        <v>100</v>
      </c>
    </row>
    <row r="86" spans="1:23" ht="21.6" customHeight="1" x14ac:dyDescent="0.15">
      <c r="A86" s="25"/>
      <c r="B86" s="276" t="s">
        <v>38</v>
      </c>
      <c r="C86" s="14" t="s">
        <v>14</v>
      </c>
      <c r="D86" s="251">
        <v>497.5</v>
      </c>
      <c r="E86" s="252">
        <v>50</v>
      </c>
      <c r="F86" s="221">
        <v>767.19999999999993</v>
      </c>
      <c r="G86" s="222">
        <v>56.000000000000007</v>
      </c>
      <c r="H86" s="221">
        <v>341.09090909090907</v>
      </c>
      <c r="I86" s="222">
        <v>72.727272727272734</v>
      </c>
      <c r="J86" s="221">
        <v>265.5</v>
      </c>
      <c r="K86" s="222">
        <v>50</v>
      </c>
      <c r="L86" s="221">
        <v>17.181818181818183</v>
      </c>
      <c r="M86" s="222">
        <v>81.818181818181813</v>
      </c>
      <c r="N86" s="221">
        <v>8</v>
      </c>
      <c r="O86" s="222">
        <v>50</v>
      </c>
      <c r="P86" s="221"/>
      <c r="Q86" s="222"/>
      <c r="R86" s="221"/>
      <c r="S86" s="222"/>
      <c r="T86" s="221"/>
      <c r="U86" s="222"/>
      <c r="V86" s="221">
        <v>1896.4727272727271</v>
      </c>
      <c r="W86" s="222">
        <v>55.745817968040178</v>
      </c>
    </row>
    <row r="87" spans="1:23" ht="21.6" customHeight="1" x14ac:dyDescent="0.15">
      <c r="A87" s="25"/>
      <c r="B87" s="277"/>
      <c r="C87" s="15" t="s">
        <v>101</v>
      </c>
      <c r="D87" s="219"/>
      <c r="E87" s="223"/>
      <c r="F87" s="219">
        <v>274</v>
      </c>
      <c r="G87" s="223">
        <v>20.000000000000004</v>
      </c>
      <c r="H87" s="219">
        <v>85.272727272727266</v>
      </c>
      <c r="I87" s="223">
        <v>18.181818181818183</v>
      </c>
      <c r="J87" s="219">
        <v>106.19999999999999</v>
      </c>
      <c r="K87" s="223">
        <v>20</v>
      </c>
      <c r="L87" s="219">
        <v>1.9090909090909092</v>
      </c>
      <c r="M87" s="223">
        <v>9.0909090909090899</v>
      </c>
      <c r="N87" s="219"/>
      <c r="O87" s="223"/>
      <c r="P87" s="219"/>
      <c r="Q87" s="223"/>
      <c r="R87" s="219"/>
      <c r="S87" s="223"/>
      <c r="T87" s="219"/>
      <c r="U87" s="223"/>
      <c r="V87" s="219">
        <v>467.38181818181818</v>
      </c>
      <c r="W87" s="223">
        <v>13.738442627331516</v>
      </c>
    </row>
    <row r="88" spans="1:23" ht="21.6" customHeight="1" x14ac:dyDescent="0.15">
      <c r="A88" s="25"/>
      <c r="B88" s="277"/>
      <c r="C88" s="15" t="s">
        <v>78</v>
      </c>
      <c r="D88" s="219"/>
      <c r="E88" s="223"/>
      <c r="F88" s="219">
        <v>219.2</v>
      </c>
      <c r="G88" s="223">
        <v>16.000000000000004</v>
      </c>
      <c r="H88" s="219"/>
      <c r="I88" s="223"/>
      <c r="J88" s="219">
        <v>159.29999999999998</v>
      </c>
      <c r="K88" s="223">
        <v>30</v>
      </c>
      <c r="L88" s="219">
        <v>1.9090909090909092</v>
      </c>
      <c r="M88" s="223">
        <v>9.0909090909090899</v>
      </c>
      <c r="N88" s="219"/>
      <c r="O88" s="223"/>
      <c r="P88" s="219"/>
      <c r="Q88" s="223"/>
      <c r="R88" s="219"/>
      <c r="S88" s="223"/>
      <c r="T88" s="219"/>
      <c r="U88" s="223"/>
      <c r="V88" s="219">
        <v>380.40909090909093</v>
      </c>
      <c r="W88" s="223">
        <v>11.181925070813961</v>
      </c>
    </row>
    <row r="89" spans="1:23" ht="21.6" customHeight="1" x14ac:dyDescent="0.15">
      <c r="A89" s="25"/>
      <c r="B89" s="24"/>
      <c r="C89" s="18" t="s">
        <v>97</v>
      </c>
      <c r="D89" s="224">
        <v>497.5</v>
      </c>
      <c r="E89" s="225">
        <v>50</v>
      </c>
      <c r="F89" s="224">
        <v>109.6</v>
      </c>
      <c r="G89" s="225">
        <v>8.0000000000000018</v>
      </c>
      <c r="H89" s="224">
        <v>42.636363636363633</v>
      </c>
      <c r="I89" s="225">
        <v>9.0909090909090917</v>
      </c>
      <c r="J89" s="224"/>
      <c r="K89" s="225"/>
      <c r="L89" s="224"/>
      <c r="M89" s="225"/>
      <c r="N89" s="224">
        <v>8</v>
      </c>
      <c r="O89" s="225">
        <v>50</v>
      </c>
      <c r="P89" s="224"/>
      <c r="Q89" s="225"/>
      <c r="R89" s="224"/>
      <c r="S89" s="225"/>
      <c r="T89" s="224"/>
      <c r="U89" s="225"/>
      <c r="V89" s="224">
        <v>657.73636363636365</v>
      </c>
      <c r="W89" s="225">
        <v>19.333814333814335</v>
      </c>
    </row>
    <row r="90" spans="1:23" ht="21.6" customHeight="1" x14ac:dyDescent="0.15">
      <c r="A90" s="25"/>
      <c r="B90" s="26"/>
      <c r="C90" s="20" t="s">
        <v>18</v>
      </c>
      <c r="D90" s="229">
        <v>995</v>
      </c>
      <c r="E90" s="230">
        <v>100</v>
      </c>
      <c r="F90" s="220">
        <v>1369.9999999999998</v>
      </c>
      <c r="G90" s="226">
        <v>100.00000000000001</v>
      </c>
      <c r="H90" s="220">
        <v>468.99999999999994</v>
      </c>
      <c r="I90" s="226">
        <v>100.00000000000001</v>
      </c>
      <c r="J90" s="220">
        <v>531</v>
      </c>
      <c r="K90" s="226">
        <v>100</v>
      </c>
      <c r="L90" s="220">
        <v>21.000000000000004</v>
      </c>
      <c r="M90" s="226">
        <v>100</v>
      </c>
      <c r="N90" s="220">
        <v>16</v>
      </c>
      <c r="O90" s="226">
        <v>100</v>
      </c>
      <c r="P90" s="220"/>
      <c r="Q90" s="226"/>
      <c r="R90" s="220"/>
      <c r="S90" s="226"/>
      <c r="T90" s="220"/>
      <c r="U90" s="226"/>
      <c r="V90" s="220">
        <v>3402</v>
      </c>
      <c r="W90" s="226">
        <v>99.999999999999986</v>
      </c>
    </row>
    <row r="91" spans="1:23" ht="21.6" customHeight="1" x14ac:dyDescent="0.15">
      <c r="A91" s="25"/>
      <c r="B91" s="276" t="s">
        <v>39</v>
      </c>
      <c r="C91" s="14" t="s">
        <v>14</v>
      </c>
      <c r="D91" s="221"/>
      <c r="E91" s="222"/>
      <c r="F91" s="221">
        <v>181</v>
      </c>
      <c r="G91" s="222">
        <v>33.333333333333329</v>
      </c>
      <c r="H91" s="221">
        <v>80.416666666666657</v>
      </c>
      <c r="I91" s="222">
        <v>41.666666666666664</v>
      </c>
      <c r="J91" s="221">
        <v>218.64705882352939</v>
      </c>
      <c r="K91" s="222">
        <v>52.941176470588239</v>
      </c>
      <c r="L91" s="221">
        <v>33</v>
      </c>
      <c r="M91" s="222">
        <v>100</v>
      </c>
      <c r="N91" s="221">
        <v>16</v>
      </c>
      <c r="O91" s="222">
        <v>100</v>
      </c>
      <c r="P91" s="221"/>
      <c r="Q91" s="222"/>
      <c r="R91" s="221"/>
      <c r="S91" s="222"/>
      <c r="T91" s="221"/>
      <c r="U91" s="222"/>
      <c r="V91" s="221">
        <v>529.06372549019602</v>
      </c>
      <c r="W91" s="222">
        <v>44.162247536744239</v>
      </c>
    </row>
    <row r="92" spans="1:23" ht="21.6" customHeight="1" x14ac:dyDescent="0.15">
      <c r="A92" s="25"/>
      <c r="B92" s="277"/>
      <c r="C92" s="15" t="s">
        <v>77</v>
      </c>
      <c r="D92" s="219"/>
      <c r="E92" s="223"/>
      <c r="F92" s="219"/>
      <c r="G92" s="223"/>
      <c r="H92" s="219">
        <v>48.25</v>
      </c>
      <c r="I92" s="223">
        <v>25</v>
      </c>
      <c r="J92" s="219">
        <v>97.17647058823529</v>
      </c>
      <c r="K92" s="223">
        <v>23.529411764705884</v>
      </c>
      <c r="L92" s="219"/>
      <c r="M92" s="223"/>
      <c r="N92" s="219"/>
      <c r="O92" s="223"/>
      <c r="P92" s="219"/>
      <c r="Q92" s="223"/>
      <c r="R92" s="219"/>
      <c r="S92" s="223"/>
      <c r="T92" s="219"/>
      <c r="U92" s="223"/>
      <c r="V92" s="219">
        <v>145.4264705882353</v>
      </c>
      <c r="W92" s="223">
        <v>12.139104389669058</v>
      </c>
    </row>
    <row r="93" spans="1:23" ht="21.6" customHeight="1" x14ac:dyDescent="0.15">
      <c r="A93" s="25"/>
      <c r="B93" s="23"/>
      <c r="C93" s="15" t="s">
        <v>78</v>
      </c>
      <c r="D93" s="219"/>
      <c r="E93" s="223"/>
      <c r="F93" s="219">
        <v>362</v>
      </c>
      <c r="G93" s="223">
        <v>66.666666666666657</v>
      </c>
      <c r="H93" s="219">
        <v>48.25</v>
      </c>
      <c r="I93" s="223">
        <v>25</v>
      </c>
      <c r="J93" s="219">
        <v>48.588235294117645</v>
      </c>
      <c r="K93" s="223">
        <v>11.764705882352942</v>
      </c>
      <c r="L93" s="219"/>
      <c r="M93" s="223"/>
      <c r="N93" s="219"/>
      <c r="O93" s="223"/>
      <c r="P93" s="219"/>
      <c r="Q93" s="223"/>
      <c r="R93" s="219"/>
      <c r="S93" s="223"/>
      <c r="T93" s="219"/>
      <c r="U93" s="223"/>
      <c r="V93" s="219">
        <v>458.83823529411762</v>
      </c>
      <c r="W93" s="223">
        <v>38.300353530393792</v>
      </c>
    </row>
    <row r="94" spans="1:23" ht="21.6" customHeight="1" x14ac:dyDescent="0.15">
      <c r="A94" s="25"/>
      <c r="B94" s="24"/>
      <c r="C94" s="18" t="s">
        <v>97</v>
      </c>
      <c r="D94" s="224"/>
      <c r="E94" s="225"/>
      <c r="F94" s="224"/>
      <c r="G94" s="225"/>
      <c r="H94" s="224">
        <v>16.083333333333332</v>
      </c>
      <c r="I94" s="225">
        <v>8.3333333333333321</v>
      </c>
      <c r="J94" s="224">
        <v>48.588235294117645</v>
      </c>
      <c r="K94" s="225">
        <v>11.764705882352942</v>
      </c>
      <c r="L94" s="224"/>
      <c r="M94" s="225"/>
      <c r="N94" s="224"/>
      <c r="O94" s="225"/>
      <c r="P94" s="224"/>
      <c r="Q94" s="225"/>
      <c r="R94" s="224"/>
      <c r="S94" s="225"/>
      <c r="T94" s="224"/>
      <c r="U94" s="225"/>
      <c r="V94" s="224">
        <v>64.671568627450981</v>
      </c>
      <c r="W94" s="225">
        <v>5.398294543192903</v>
      </c>
    </row>
    <row r="95" spans="1:23" ht="21.6" customHeight="1" x14ac:dyDescent="0.15">
      <c r="A95" s="25"/>
      <c r="B95" s="26"/>
      <c r="C95" s="20" t="s">
        <v>18</v>
      </c>
      <c r="D95" s="220"/>
      <c r="E95" s="226"/>
      <c r="F95" s="220">
        <v>543</v>
      </c>
      <c r="G95" s="226">
        <v>99.999999999999986</v>
      </c>
      <c r="H95" s="220">
        <v>193</v>
      </c>
      <c r="I95" s="226">
        <v>99.999999999999986</v>
      </c>
      <c r="J95" s="220">
        <v>412.99999999999994</v>
      </c>
      <c r="K95" s="226">
        <v>100</v>
      </c>
      <c r="L95" s="220">
        <v>33</v>
      </c>
      <c r="M95" s="226">
        <v>100</v>
      </c>
      <c r="N95" s="220">
        <v>16</v>
      </c>
      <c r="O95" s="226">
        <v>100</v>
      </c>
      <c r="P95" s="220"/>
      <c r="Q95" s="226"/>
      <c r="R95" s="220"/>
      <c r="S95" s="226"/>
      <c r="T95" s="220"/>
      <c r="U95" s="226"/>
      <c r="V95" s="220">
        <v>1198</v>
      </c>
      <c r="W95" s="226">
        <v>99.999999999999986</v>
      </c>
    </row>
    <row r="96" spans="1:23" ht="21.6" customHeight="1" x14ac:dyDescent="0.15">
      <c r="A96" s="25"/>
      <c r="B96" s="276" t="s">
        <v>40</v>
      </c>
      <c r="C96" s="14" t="s">
        <v>14</v>
      </c>
      <c r="D96" s="221">
        <v>512</v>
      </c>
      <c r="E96" s="222">
        <v>66.666666666666657</v>
      </c>
      <c r="F96" s="221">
        <v>797.625</v>
      </c>
      <c r="G96" s="222">
        <v>56.25</v>
      </c>
      <c r="H96" s="221">
        <v>500.78260869565213</v>
      </c>
      <c r="I96" s="222">
        <v>56.521739130434781</v>
      </c>
      <c r="J96" s="221">
        <v>594.26086956521738</v>
      </c>
      <c r="K96" s="222">
        <v>73.91304347826086</v>
      </c>
      <c r="L96" s="221">
        <v>63.36</v>
      </c>
      <c r="M96" s="222">
        <v>72</v>
      </c>
      <c r="N96" s="221">
        <v>14.571428571428569</v>
      </c>
      <c r="O96" s="222">
        <v>85.714285714285722</v>
      </c>
      <c r="P96" s="221"/>
      <c r="Q96" s="222"/>
      <c r="R96" s="221"/>
      <c r="S96" s="222"/>
      <c r="T96" s="221"/>
      <c r="U96" s="222"/>
      <c r="V96" s="221">
        <v>2482.5999068322981</v>
      </c>
      <c r="W96" s="222">
        <v>62.361213434621909</v>
      </c>
    </row>
    <row r="97" spans="1:23" ht="21.6" customHeight="1" x14ac:dyDescent="0.15">
      <c r="A97" s="25"/>
      <c r="B97" s="277"/>
      <c r="C97" s="15" t="s">
        <v>77</v>
      </c>
      <c r="D97" s="219"/>
      <c r="E97" s="223"/>
      <c r="F97" s="219">
        <v>221.5625</v>
      </c>
      <c r="G97" s="223">
        <v>15.625</v>
      </c>
      <c r="H97" s="219">
        <v>154.08695652173913</v>
      </c>
      <c r="I97" s="223">
        <v>17.391304347826086</v>
      </c>
      <c r="J97" s="219">
        <v>81.565217391304344</v>
      </c>
      <c r="K97" s="223">
        <v>10.144927536231883</v>
      </c>
      <c r="L97" s="219">
        <v>14.08</v>
      </c>
      <c r="M97" s="223">
        <v>16</v>
      </c>
      <c r="N97" s="219">
        <v>2.4285714285714284</v>
      </c>
      <c r="O97" s="223">
        <v>14.285714285714288</v>
      </c>
      <c r="P97" s="219"/>
      <c r="Q97" s="223"/>
      <c r="R97" s="219"/>
      <c r="S97" s="223"/>
      <c r="T97" s="219"/>
      <c r="U97" s="223"/>
      <c r="V97" s="219">
        <v>473.72324534161493</v>
      </c>
      <c r="W97" s="223">
        <v>11.899604253745665</v>
      </c>
    </row>
    <row r="98" spans="1:23" ht="21.6" customHeight="1" x14ac:dyDescent="0.15">
      <c r="A98" s="25"/>
      <c r="B98" s="277"/>
      <c r="C98" s="15" t="s">
        <v>78</v>
      </c>
      <c r="D98" s="219">
        <v>85.333333333333329</v>
      </c>
      <c r="E98" s="223">
        <v>11.111111111111111</v>
      </c>
      <c r="F98" s="219">
        <v>354.5</v>
      </c>
      <c r="G98" s="223">
        <v>25</v>
      </c>
      <c r="H98" s="219">
        <v>115.56521739130434</v>
      </c>
      <c r="I98" s="223">
        <v>13.043478260869565</v>
      </c>
      <c r="J98" s="219">
        <v>93.217391304347828</v>
      </c>
      <c r="K98" s="223">
        <v>11.594202898550725</v>
      </c>
      <c r="L98" s="219">
        <v>7.04</v>
      </c>
      <c r="M98" s="223">
        <v>8</v>
      </c>
      <c r="N98" s="219"/>
      <c r="O98" s="223"/>
      <c r="P98" s="219"/>
      <c r="Q98" s="223"/>
      <c r="R98" s="219"/>
      <c r="S98" s="223"/>
      <c r="T98" s="219"/>
      <c r="U98" s="223"/>
      <c r="V98" s="219">
        <v>655.65594202898546</v>
      </c>
      <c r="W98" s="223">
        <v>16.469629289851433</v>
      </c>
    </row>
    <row r="99" spans="1:23" ht="21.6" customHeight="1" x14ac:dyDescent="0.15">
      <c r="A99" s="25"/>
      <c r="B99" s="24"/>
      <c r="C99" s="18" t="s">
        <v>106</v>
      </c>
      <c r="D99" s="224">
        <v>170.66666666666666</v>
      </c>
      <c r="E99" s="225">
        <v>22.222222222222221</v>
      </c>
      <c r="F99" s="224">
        <v>44.3125</v>
      </c>
      <c r="G99" s="225">
        <v>3.125</v>
      </c>
      <c r="H99" s="224">
        <v>115.56521739130434</v>
      </c>
      <c r="I99" s="225">
        <v>13.043478260869565</v>
      </c>
      <c r="J99" s="224">
        <v>34.956521739130437</v>
      </c>
      <c r="K99" s="225">
        <v>4.3478260869565224</v>
      </c>
      <c r="L99" s="224">
        <v>3.52</v>
      </c>
      <c r="M99" s="225">
        <v>4</v>
      </c>
      <c r="N99" s="224"/>
      <c r="O99" s="225"/>
      <c r="P99" s="224"/>
      <c r="Q99" s="225"/>
      <c r="R99" s="224"/>
      <c r="S99" s="225"/>
      <c r="T99" s="224"/>
      <c r="U99" s="225"/>
      <c r="V99" s="224">
        <v>369.02090579710142</v>
      </c>
      <c r="W99" s="225">
        <v>9.2695530217809949</v>
      </c>
    </row>
    <row r="100" spans="1:23" ht="21.6" customHeight="1" x14ac:dyDescent="0.15">
      <c r="A100" s="25"/>
      <c r="B100" s="26"/>
      <c r="C100" s="20" t="s">
        <v>18</v>
      </c>
      <c r="D100" s="220">
        <v>768</v>
      </c>
      <c r="E100" s="226">
        <v>100</v>
      </c>
      <c r="F100" s="220">
        <v>1418</v>
      </c>
      <c r="G100" s="226">
        <v>100</v>
      </c>
      <c r="H100" s="220">
        <v>886</v>
      </c>
      <c r="I100" s="226">
        <v>100</v>
      </c>
      <c r="J100" s="220">
        <v>804</v>
      </c>
      <c r="K100" s="226">
        <v>99.999999999999986</v>
      </c>
      <c r="L100" s="220">
        <v>88</v>
      </c>
      <c r="M100" s="226">
        <v>100</v>
      </c>
      <c r="N100" s="220">
        <v>16.999999999999996</v>
      </c>
      <c r="O100" s="226">
        <v>100.00000000000001</v>
      </c>
      <c r="P100" s="220"/>
      <c r="Q100" s="226"/>
      <c r="R100" s="220"/>
      <c r="S100" s="226"/>
      <c r="T100" s="220"/>
      <c r="U100" s="226"/>
      <c r="V100" s="220">
        <v>3981</v>
      </c>
      <c r="W100" s="226">
        <v>100.00000000000001</v>
      </c>
    </row>
    <row r="101" spans="1:23" ht="21.6" customHeight="1" x14ac:dyDescent="0.15">
      <c r="A101" s="25"/>
      <c r="B101" s="276" t="s">
        <v>41</v>
      </c>
      <c r="C101" s="14" t="s">
        <v>14</v>
      </c>
      <c r="D101" s="221"/>
      <c r="E101" s="222"/>
      <c r="F101" s="221">
        <v>326.45454545454544</v>
      </c>
      <c r="G101" s="222">
        <v>40.909090909090907</v>
      </c>
      <c r="H101" s="221">
        <v>124.44444444444444</v>
      </c>
      <c r="I101" s="222">
        <v>44.444444444444443</v>
      </c>
      <c r="J101" s="221">
        <v>506.90909090909088</v>
      </c>
      <c r="K101" s="222">
        <v>77.272727272727266</v>
      </c>
      <c r="L101" s="221">
        <v>28.05263157894737</v>
      </c>
      <c r="M101" s="222">
        <v>68.421052631578945</v>
      </c>
      <c r="N101" s="221">
        <v>25</v>
      </c>
      <c r="O101" s="222">
        <v>100</v>
      </c>
      <c r="P101" s="221"/>
      <c r="Q101" s="222"/>
      <c r="R101" s="221"/>
      <c r="S101" s="222"/>
      <c r="T101" s="221"/>
      <c r="U101" s="222"/>
      <c r="V101" s="221">
        <v>1010.8607123870282</v>
      </c>
      <c r="W101" s="222">
        <v>54.938082194947192</v>
      </c>
    </row>
    <row r="102" spans="1:23" ht="21.6" customHeight="1" x14ac:dyDescent="0.15">
      <c r="A102" s="25"/>
      <c r="B102" s="277"/>
      <c r="C102" s="15" t="s">
        <v>77</v>
      </c>
      <c r="D102" s="219">
        <v>38</v>
      </c>
      <c r="E102" s="223">
        <v>100</v>
      </c>
      <c r="F102" s="219">
        <v>253.90909090909091</v>
      </c>
      <c r="G102" s="223">
        <v>31.818181818181817</v>
      </c>
      <c r="H102" s="219">
        <v>62.222222222222221</v>
      </c>
      <c r="I102" s="223">
        <v>22.222222222222221</v>
      </c>
      <c r="J102" s="219">
        <v>59.636363636363633</v>
      </c>
      <c r="K102" s="223">
        <v>9.0909090909090899</v>
      </c>
      <c r="L102" s="219">
        <v>6.4736842105263159</v>
      </c>
      <c r="M102" s="223">
        <v>15.789473684210526</v>
      </c>
      <c r="N102" s="219"/>
      <c r="O102" s="223"/>
      <c r="P102" s="219"/>
      <c r="Q102" s="223"/>
      <c r="R102" s="219"/>
      <c r="S102" s="223"/>
      <c r="T102" s="219"/>
      <c r="U102" s="223"/>
      <c r="V102" s="219">
        <v>420.24136097820303</v>
      </c>
      <c r="W102" s="223">
        <v>22.839204400989296</v>
      </c>
    </row>
    <row r="103" spans="1:23" ht="21.6" customHeight="1" x14ac:dyDescent="0.15">
      <c r="A103" s="25"/>
      <c r="B103" s="277"/>
      <c r="C103" s="15" t="s">
        <v>78</v>
      </c>
      <c r="D103" s="219"/>
      <c r="E103" s="223"/>
      <c r="F103" s="219">
        <v>181.36363636363637</v>
      </c>
      <c r="G103" s="223">
        <v>22.72727272727273</v>
      </c>
      <c r="H103" s="219">
        <v>62.222222222222221</v>
      </c>
      <c r="I103" s="223">
        <v>22.222222222222221</v>
      </c>
      <c r="J103" s="219">
        <v>89.454545454545453</v>
      </c>
      <c r="K103" s="223">
        <v>13.636363636363635</v>
      </c>
      <c r="L103" s="219">
        <v>6.4736842105263159</v>
      </c>
      <c r="M103" s="223">
        <v>15.789473684210526</v>
      </c>
      <c r="N103" s="219"/>
      <c r="O103" s="223"/>
      <c r="P103" s="219"/>
      <c r="Q103" s="223"/>
      <c r="R103" s="219"/>
      <c r="S103" s="223"/>
      <c r="T103" s="219"/>
      <c r="U103" s="223"/>
      <c r="V103" s="219">
        <v>339.51408825093034</v>
      </c>
      <c r="W103" s="223">
        <v>18.45185262233317</v>
      </c>
    </row>
    <row r="104" spans="1:23" ht="21.6" customHeight="1" x14ac:dyDescent="0.15">
      <c r="A104" s="25"/>
      <c r="B104" s="24"/>
      <c r="C104" s="18" t="s">
        <v>97</v>
      </c>
      <c r="D104" s="224"/>
      <c r="E104" s="225"/>
      <c r="F104" s="224">
        <v>36.272727272727273</v>
      </c>
      <c r="G104" s="225">
        <v>4.5454545454545459</v>
      </c>
      <c r="H104" s="224">
        <v>31.111111111111111</v>
      </c>
      <c r="I104" s="225">
        <v>11.111111111111111</v>
      </c>
      <c r="J104" s="224"/>
      <c r="K104" s="225"/>
      <c r="L104" s="224"/>
      <c r="M104" s="225"/>
      <c r="N104" s="224"/>
      <c r="O104" s="225"/>
      <c r="P104" s="224">
        <v>2</v>
      </c>
      <c r="Q104" s="225">
        <v>100</v>
      </c>
      <c r="R104" s="224"/>
      <c r="S104" s="225"/>
      <c r="T104" s="224"/>
      <c r="U104" s="225"/>
      <c r="V104" s="224">
        <v>69.383838383838381</v>
      </c>
      <c r="W104" s="225">
        <v>3.7708607817303466</v>
      </c>
    </row>
    <row r="105" spans="1:23" ht="21.6" customHeight="1" x14ac:dyDescent="0.15">
      <c r="A105" s="25"/>
      <c r="B105" s="26"/>
      <c r="C105" s="20" t="s">
        <v>18</v>
      </c>
      <c r="D105" s="220">
        <v>38</v>
      </c>
      <c r="E105" s="226">
        <v>100</v>
      </c>
      <c r="F105" s="220">
        <v>798</v>
      </c>
      <c r="G105" s="226">
        <v>100</v>
      </c>
      <c r="H105" s="220">
        <v>280</v>
      </c>
      <c r="I105" s="226">
        <v>100</v>
      </c>
      <c r="J105" s="220">
        <v>656</v>
      </c>
      <c r="K105" s="226">
        <v>100</v>
      </c>
      <c r="L105" s="220">
        <v>41</v>
      </c>
      <c r="M105" s="226">
        <v>99.999999999999986</v>
      </c>
      <c r="N105" s="220">
        <v>25</v>
      </c>
      <c r="O105" s="226">
        <v>100</v>
      </c>
      <c r="P105" s="220">
        <v>2</v>
      </c>
      <c r="Q105" s="226">
        <v>100</v>
      </c>
      <c r="R105" s="220"/>
      <c r="S105" s="226"/>
      <c r="T105" s="220"/>
      <c r="U105" s="226"/>
      <c r="V105" s="220">
        <v>1840</v>
      </c>
      <c r="W105" s="226">
        <v>100.00000000000001</v>
      </c>
    </row>
    <row r="106" spans="1:23" ht="21.6" customHeight="1" x14ac:dyDescent="0.15">
      <c r="A106" s="25"/>
      <c r="B106" s="276" t="s">
        <v>42</v>
      </c>
      <c r="C106" s="14" t="s">
        <v>14</v>
      </c>
      <c r="D106" s="221">
        <v>212.9433962264151</v>
      </c>
      <c r="E106" s="222">
        <v>41.509433962264154</v>
      </c>
      <c r="F106" s="221">
        <v>328.28571428571428</v>
      </c>
      <c r="G106" s="222">
        <v>42.857142857142861</v>
      </c>
      <c r="H106" s="221">
        <v>252.73469387755102</v>
      </c>
      <c r="I106" s="222">
        <v>48.979591836734691</v>
      </c>
      <c r="J106" s="221">
        <v>416.48</v>
      </c>
      <c r="K106" s="222">
        <v>76</v>
      </c>
      <c r="L106" s="221">
        <v>17.846153846153847</v>
      </c>
      <c r="M106" s="222">
        <v>61.53846153846154</v>
      </c>
      <c r="N106" s="221">
        <v>10</v>
      </c>
      <c r="O106" s="222">
        <v>100</v>
      </c>
      <c r="P106" s="221">
        <v>2.6666666666666665</v>
      </c>
      <c r="Q106" s="222">
        <v>66.666666666666657</v>
      </c>
      <c r="R106" s="221"/>
      <c r="S106" s="222"/>
      <c r="T106" s="221"/>
      <c r="U106" s="222"/>
      <c r="V106" s="221">
        <v>1240.9566249025011</v>
      </c>
      <c r="W106" s="222">
        <v>52.009917221395682</v>
      </c>
    </row>
    <row r="107" spans="1:23" ht="21.6" customHeight="1" x14ac:dyDescent="0.15">
      <c r="A107" s="25"/>
      <c r="B107" s="277"/>
      <c r="C107" s="15" t="s">
        <v>21</v>
      </c>
      <c r="D107" s="219">
        <v>19.358490566037737</v>
      </c>
      <c r="E107" s="223">
        <v>3.7735849056603779</v>
      </c>
      <c r="F107" s="219">
        <v>109.42857142857142</v>
      </c>
      <c r="G107" s="223">
        <v>14.285714285714285</v>
      </c>
      <c r="H107" s="219">
        <v>84.244897959183675</v>
      </c>
      <c r="I107" s="223">
        <v>16.326530612244898</v>
      </c>
      <c r="J107" s="219">
        <v>54.800000000000004</v>
      </c>
      <c r="K107" s="223">
        <v>10</v>
      </c>
      <c r="L107" s="219">
        <v>8.9230769230769234</v>
      </c>
      <c r="M107" s="223">
        <v>30.76923076923077</v>
      </c>
      <c r="N107" s="219"/>
      <c r="O107" s="223"/>
      <c r="P107" s="219">
        <v>1.3333333333333333</v>
      </c>
      <c r="Q107" s="223">
        <v>33.333333333333329</v>
      </c>
      <c r="R107" s="219"/>
      <c r="S107" s="223"/>
      <c r="T107" s="219"/>
      <c r="U107" s="223"/>
      <c r="V107" s="219">
        <v>278.08837021020304</v>
      </c>
      <c r="W107" s="223">
        <v>11.655002942590237</v>
      </c>
    </row>
    <row r="108" spans="1:23" ht="21.6" customHeight="1" x14ac:dyDescent="0.15">
      <c r="A108" s="25"/>
      <c r="B108" s="23"/>
      <c r="C108" s="15" t="s">
        <v>25</v>
      </c>
      <c r="D108" s="219">
        <v>19.358490566037737</v>
      </c>
      <c r="E108" s="223">
        <v>3.7735849056603779</v>
      </c>
      <c r="F108" s="219">
        <v>218.85714285714283</v>
      </c>
      <c r="G108" s="223">
        <v>28.571428571428569</v>
      </c>
      <c r="H108" s="219">
        <v>105.30612244897959</v>
      </c>
      <c r="I108" s="223">
        <v>20.408163265306122</v>
      </c>
      <c r="J108" s="219">
        <v>54.800000000000004</v>
      </c>
      <c r="K108" s="223">
        <v>10</v>
      </c>
      <c r="L108" s="219">
        <v>2.2307692307692308</v>
      </c>
      <c r="M108" s="223">
        <v>7.6923076923076925</v>
      </c>
      <c r="N108" s="219"/>
      <c r="O108" s="223"/>
      <c r="P108" s="219"/>
      <c r="Q108" s="223"/>
      <c r="R108" s="219"/>
      <c r="S108" s="223"/>
      <c r="T108" s="219"/>
      <c r="U108" s="223"/>
      <c r="V108" s="219">
        <v>400.55252510292939</v>
      </c>
      <c r="W108" s="223">
        <v>16.787616307750604</v>
      </c>
    </row>
    <row r="109" spans="1:23" ht="21.6" customHeight="1" x14ac:dyDescent="0.15">
      <c r="A109" s="25"/>
      <c r="B109" s="24"/>
      <c r="C109" s="18" t="s">
        <v>97</v>
      </c>
      <c r="D109" s="224">
        <v>261.33962264150944</v>
      </c>
      <c r="E109" s="225">
        <v>50.943396226415096</v>
      </c>
      <c r="F109" s="224">
        <v>109.42857142857142</v>
      </c>
      <c r="G109" s="225">
        <v>14.285714285714285</v>
      </c>
      <c r="H109" s="224">
        <v>73.714285714285722</v>
      </c>
      <c r="I109" s="225">
        <v>14.285714285714288</v>
      </c>
      <c r="J109" s="224">
        <v>21.92</v>
      </c>
      <c r="K109" s="225">
        <v>4</v>
      </c>
      <c r="L109" s="224"/>
      <c r="M109" s="225"/>
      <c r="N109" s="224"/>
      <c r="O109" s="225"/>
      <c r="P109" s="224"/>
      <c r="Q109" s="225"/>
      <c r="R109" s="224"/>
      <c r="S109" s="225"/>
      <c r="T109" s="224"/>
      <c r="U109" s="225"/>
      <c r="V109" s="224">
        <v>466.40247978436662</v>
      </c>
      <c r="W109" s="225">
        <v>19.547463528263478</v>
      </c>
    </row>
    <row r="110" spans="1:23" ht="21.6" customHeight="1" x14ac:dyDescent="0.15">
      <c r="A110" s="25"/>
      <c r="B110" s="26"/>
      <c r="C110" s="20" t="s">
        <v>18</v>
      </c>
      <c r="D110" s="220">
        <v>513</v>
      </c>
      <c r="E110" s="226">
        <v>100</v>
      </c>
      <c r="F110" s="220">
        <v>765.99999999999989</v>
      </c>
      <c r="G110" s="226">
        <v>100</v>
      </c>
      <c r="H110" s="220">
        <v>516</v>
      </c>
      <c r="I110" s="226">
        <v>100.00000000000001</v>
      </c>
      <c r="J110" s="220">
        <v>548</v>
      </c>
      <c r="K110" s="226">
        <v>100</v>
      </c>
      <c r="L110" s="220">
        <v>29</v>
      </c>
      <c r="M110" s="226">
        <v>100</v>
      </c>
      <c r="N110" s="220">
        <v>10</v>
      </c>
      <c r="O110" s="226">
        <v>100</v>
      </c>
      <c r="P110" s="220">
        <v>4</v>
      </c>
      <c r="Q110" s="226">
        <v>99.999999999999986</v>
      </c>
      <c r="R110" s="220"/>
      <c r="S110" s="226"/>
      <c r="T110" s="220"/>
      <c r="U110" s="226"/>
      <c r="V110" s="220">
        <v>2386</v>
      </c>
      <c r="W110" s="226">
        <v>100</v>
      </c>
    </row>
    <row r="111" spans="1:23" ht="21.6" customHeight="1" x14ac:dyDescent="0.15">
      <c r="A111" s="25"/>
      <c r="B111" s="276" t="s">
        <v>43</v>
      </c>
      <c r="C111" s="14" t="s">
        <v>14</v>
      </c>
      <c r="D111" s="221"/>
      <c r="E111" s="222"/>
      <c r="F111" s="221">
        <v>138.60000000000002</v>
      </c>
      <c r="G111" s="222">
        <v>60</v>
      </c>
      <c r="H111" s="221"/>
      <c r="I111" s="222"/>
      <c r="J111" s="221">
        <v>368.66666666666669</v>
      </c>
      <c r="K111" s="222">
        <v>66.666666666666671</v>
      </c>
      <c r="L111" s="221">
        <v>6.5</v>
      </c>
      <c r="M111" s="222">
        <v>50</v>
      </c>
      <c r="N111" s="221">
        <v>10</v>
      </c>
      <c r="O111" s="222">
        <v>100</v>
      </c>
      <c r="P111" s="221"/>
      <c r="Q111" s="222"/>
      <c r="R111" s="221"/>
      <c r="S111" s="222"/>
      <c r="T111" s="221"/>
      <c r="U111" s="222"/>
      <c r="V111" s="221">
        <v>523.76666666666665</v>
      </c>
      <c r="W111" s="222">
        <v>47.356841470765531</v>
      </c>
    </row>
    <row r="112" spans="1:23" ht="21.6" customHeight="1" x14ac:dyDescent="0.15">
      <c r="A112" s="25"/>
      <c r="B112" s="277"/>
      <c r="C112" s="15" t="s">
        <v>77</v>
      </c>
      <c r="D112" s="219"/>
      <c r="E112" s="223"/>
      <c r="F112" s="219"/>
      <c r="G112" s="223"/>
      <c r="H112" s="219"/>
      <c r="I112" s="223"/>
      <c r="J112" s="219">
        <v>36.866666666666667</v>
      </c>
      <c r="K112" s="223">
        <v>6.666666666666667</v>
      </c>
      <c r="L112" s="219">
        <v>3.25</v>
      </c>
      <c r="M112" s="223">
        <v>25</v>
      </c>
      <c r="N112" s="219"/>
      <c r="O112" s="223"/>
      <c r="P112" s="219"/>
      <c r="Q112" s="223"/>
      <c r="R112" s="219"/>
      <c r="S112" s="223"/>
      <c r="T112" s="219"/>
      <c r="U112" s="223"/>
      <c r="V112" s="219">
        <v>40.116666666666667</v>
      </c>
      <c r="W112" s="223">
        <v>3.6271850512356854</v>
      </c>
    </row>
    <row r="113" spans="1:23" ht="21.6" customHeight="1" x14ac:dyDescent="0.15">
      <c r="A113" s="25"/>
      <c r="B113" s="277"/>
      <c r="C113" s="15" t="s">
        <v>107</v>
      </c>
      <c r="D113" s="219"/>
      <c r="E113" s="223"/>
      <c r="F113" s="219">
        <v>92.4</v>
      </c>
      <c r="G113" s="223">
        <v>40</v>
      </c>
      <c r="H113" s="219">
        <v>299</v>
      </c>
      <c r="I113" s="223">
        <v>100</v>
      </c>
      <c r="J113" s="219">
        <v>110.6</v>
      </c>
      <c r="K113" s="223">
        <v>20</v>
      </c>
      <c r="L113" s="219">
        <v>3.25</v>
      </c>
      <c r="M113" s="223">
        <v>25</v>
      </c>
      <c r="N113" s="219"/>
      <c r="O113" s="223"/>
      <c r="P113" s="219"/>
      <c r="Q113" s="223"/>
      <c r="R113" s="219"/>
      <c r="S113" s="223"/>
      <c r="T113" s="219"/>
      <c r="U113" s="223"/>
      <c r="V113" s="219">
        <v>505.25</v>
      </c>
      <c r="W113" s="223">
        <v>45.68264014466547</v>
      </c>
    </row>
    <row r="114" spans="1:23" ht="21.6" customHeight="1" x14ac:dyDescent="0.15">
      <c r="A114" s="25"/>
      <c r="B114" s="24"/>
      <c r="C114" s="18" t="s">
        <v>97</v>
      </c>
      <c r="D114" s="224"/>
      <c r="E114" s="225"/>
      <c r="F114" s="224"/>
      <c r="G114" s="225"/>
      <c r="H114" s="224"/>
      <c r="I114" s="225"/>
      <c r="J114" s="224">
        <v>36.866666666666667</v>
      </c>
      <c r="K114" s="225">
        <v>6.666666666666667</v>
      </c>
      <c r="L114" s="224"/>
      <c r="M114" s="225"/>
      <c r="N114" s="224"/>
      <c r="O114" s="225"/>
      <c r="P114" s="224"/>
      <c r="Q114" s="225"/>
      <c r="R114" s="224"/>
      <c r="S114" s="225"/>
      <c r="T114" s="224"/>
      <c r="U114" s="225"/>
      <c r="V114" s="224">
        <v>36.866666666666667</v>
      </c>
      <c r="W114" s="225">
        <v>3.3333333333333339</v>
      </c>
    </row>
    <row r="115" spans="1:23" ht="21.6" customHeight="1" x14ac:dyDescent="0.15">
      <c r="A115" s="25"/>
      <c r="B115" s="26"/>
      <c r="C115" s="20" t="s">
        <v>18</v>
      </c>
      <c r="D115" s="220"/>
      <c r="E115" s="226"/>
      <c r="F115" s="220">
        <v>231.00000000000003</v>
      </c>
      <c r="G115" s="226">
        <v>100</v>
      </c>
      <c r="H115" s="220">
        <v>299</v>
      </c>
      <c r="I115" s="226">
        <v>100</v>
      </c>
      <c r="J115" s="220">
        <v>553</v>
      </c>
      <c r="K115" s="226">
        <v>100.00000000000001</v>
      </c>
      <c r="L115" s="220">
        <v>13</v>
      </c>
      <c r="M115" s="226">
        <v>100</v>
      </c>
      <c r="N115" s="220">
        <v>10</v>
      </c>
      <c r="O115" s="226">
        <v>100</v>
      </c>
      <c r="P115" s="220"/>
      <c r="Q115" s="226"/>
      <c r="R115" s="220"/>
      <c r="S115" s="226"/>
      <c r="T115" s="220"/>
      <c r="U115" s="226"/>
      <c r="V115" s="220">
        <v>1105.9999999999998</v>
      </c>
      <c r="W115" s="226">
        <v>100.00000000000001</v>
      </c>
    </row>
    <row r="116" spans="1:23" ht="21.6" customHeight="1" x14ac:dyDescent="0.15">
      <c r="A116" s="25"/>
      <c r="B116" s="276" t="s">
        <v>44</v>
      </c>
      <c r="C116" s="14" t="s">
        <v>14</v>
      </c>
      <c r="D116" s="221">
        <v>3366</v>
      </c>
      <c r="E116" s="222">
        <v>60</v>
      </c>
      <c r="F116" s="221">
        <v>2542.96875</v>
      </c>
      <c r="G116" s="222">
        <v>46.875</v>
      </c>
      <c r="H116" s="221">
        <v>1702.2222222222222</v>
      </c>
      <c r="I116" s="222">
        <v>44.44444444444445</v>
      </c>
      <c r="J116" s="221">
        <v>1802.640625</v>
      </c>
      <c r="K116" s="222">
        <v>67.1875</v>
      </c>
      <c r="L116" s="221">
        <v>203.2295081967213</v>
      </c>
      <c r="M116" s="222">
        <v>80.327868852459005</v>
      </c>
      <c r="N116" s="221">
        <v>98</v>
      </c>
      <c r="O116" s="222">
        <v>77.777777777777786</v>
      </c>
      <c r="P116" s="221">
        <v>18</v>
      </c>
      <c r="Q116" s="222">
        <v>100</v>
      </c>
      <c r="R116" s="221">
        <v>2</v>
      </c>
      <c r="S116" s="222">
        <v>100</v>
      </c>
      <c r="T116" s="221"/>
      <c r="U116" s="222"/>
      <c r="V116" s="221">
        <v>9735.061105418943</v>
      </c>
      <c r="W116" s="222">
        <v>54.24338945461048</v>
      </c>
    </row>
    <row r="117" spans="1:23" ht="21.6" customHeight="1" x14ac:dyDescent="0.15">
      <c r="A117" s="25"/>
      <c r="B117" s="277"/>
      <c r="C117" s="15" t="s">
        <v>77</v>
      </c>
      <c r="D117" s="219">
        <v>1122</v>
      </c>
      <c r="E117" s="223">
        <v>20</v>
      </c>
      <c r="F117" s="219">
        <v>1186.71875</v>
      </c>
      <c r="G117" s="223">
        <v>21.875</v>
      </c>
      <c r="H117" s="219">
        <v>531.94444444444446</v>
      </c>
      <c r="I117" s="223">
        <v>13.888888888888889</v>
      </c>
      <c r="J117" s="219">
        <v>335.375</v>
      </c>
      <c r="K117" s="223">
        <v>12.5</v>
      </c>
      <c r="L117" s="219">
        <v>29.032786885245901</v>
      </c>
      <c r="M117" s="223">
        <v>11.475409836065573</v>
      </c>
      <c r="N117" s="219">
        <v>14</v>
      </c>
      <c r="O117" s="223">
        <v>11.111111111111111</v>
      </c>
      <c r="P117" s="219"/>
      <c r="Q117" s="223"/>
      <c r="R117" s="219"/>
      <c r="S117" s="223"/>
      <c r="T117" s="219"/>
      <c r="U117" s="223"/>
      <c r="V117" s="219">
        <v>3219.0709813296903</v>
      </c>
      <c r="W117" s="223">
        <v>17.936540822029812</v>
      </c>
    </row>
    <row r="118" spans="1:23" ht="21.6" customHeight="1" x14ac:dyDescent="0.15">
      <c r="A118" s="25"/>
      <c r="B118" s="277"/>
      <c r="C118" s="15" t="s">
        <v>107</v>
      </c>
      <c r="D118" s="219">
        <v>1122</v>
      </c>
      <c r="E118" s="223">
        <v>20</v>
      </c>
      <c r="F118" s="219">
        <v>1017.1875</v>
      </c>
      <c r="G118" s="223">
        <v>18.75</v>
      </c>
      <c r="H118" s="219">
        <v>1276.6666666666665</v>
      </c>
      <c r="I118" s="223">
        <v>33.333333333333329</v>
      </c>
      <c r="J118" s="219">
        <v>419.21875</v>
      </c>
      <c r="K118" s="223">
        <v>15.625</v>
      </c>
      <c r="L118" s="219">
        <v>20.737704918032787</v>
      </c>
      <c r="M118" s="223">
        <v>8.1967213114754092</v>
      </c>
      <c r="N118" s="219">
        <v>10.5</v>
      </c>
      <c r="O118" s="223">
        <v>8.3333333333333321</v>
      </c>
      <c r="P118" s="219"/>
      <c r="Q118" s="223"/>
      <c r="R118" s="219"/>
      <c r="S118" s="223"/>
      <c r="T118" s="219"/>
      <c r="U118" s="223"/>
      <c r="V118" s="219">
        <v>3866.3106215846992</v>
      </c>
      <c r="W118" s="223">
        <v>21.542935429791605</v>
      </c>
    </row>
    <row r="119" spans="1:23" ht="21.6" customHeight="1" x14ac:dyDescent="0.15">
      <c r="A119" s="25"/>
      <c r="B119" s="24"/>
      <c r="C119" s="18" t="s">
        <v>97</v>
      </c>
      <c r="D119" s="224"/>
      <c r="E119" s="225"/>
      <c r="F119" s="224">
        <v>678.125</v>
      </c>
      <c r="G119" s="225">
        <v>12.5</v>
      </c>
      <c r="H119" s="224">
        <v>319.16666666666663</v>
      </c>
      <c r="I119" s="225">
        <v>8.3333333333333321</v>
      </c>
      <c r="J119" s="224">
        <v>125.765625</v>
      </c>
      <c r="K119" s="225">
        <v>4.6875</v>
      </c>
      <c r="L119" s="224"/>
      <c r="M119" s="225"/>
      <c r="N119" s="224">
        <v>3.5</v>
      </c>
      <c r="O119" s="225">
        <v>2.7777777777777777</v>
      </c>
      <c r="P119" s="224"/>
      <c r="Q119" s="225"/>
      <c r="R119" s="224"/>
      <c r="S119" s="225"/>
      <c r="T119" s="224"/>
      <c r="U119" s="225"/>
      <c r="V119" s="224">
        <v>1126.5572916666665</v>
      </c>
      <c r="W119" s="225">
        <v>6.277134293568098</v>
      </c>
    </row>
    <row r="120" spans="1:23" ht="21.6" customHeight="1" x14ac:dyDescent="0.15">
      <c r="A120" s="29"/>
      <c r="B120" s="26"/>
      <c r="C120" s="20" t="s">
        <v>18</v>
      </c>
      <c r="D120" s="220">
        <v>5610</v>
      </c>
      <c r="E120" s="226">
        <v>100</v>
      </c>
      <c r="F120" s="220">
        <v>5425</v>
      </c>
      <c r="G120" s="226">
        <v>100</v>
      </c>
      <c r="H120" s="220">
        <v>3829.9999999999995</v>
      </c>
      <c r="I120" s="226">
        <v>100</v>
      </c>
      <c r="J120" s="220">
        <v>2683</v>
      </c>
      <c r="K120" s="226">
        <v>100</v>
      </c>
      <c r="L120" s="220">
        <v>253</v>
      </c>
      <c r="M120" s="226">
        <v>100</v>
      </c>
      <c r="N120" s="220">
        <v>126</v>
      </c>
      <c r="O120" s="226">
        <v>100</v>
      </c>
      <c r="P120" s="220">
        <v>18</v>
      </c>
      <c r="Q120" s="226">
        <v>100</v>
      </c>
      <c r="R120" s="220">
        <v>2</v>
      </c>
      <c r="S120" s="226">
        <v>100</v>
      </c>
      <c r="T120" s="220"/>
      <c r="U120" s="226"/>
      <c r="V120" s="220">
        <v>17947</v>
      </c>
      <c r="W120" s="226">
        <v>99.999999999999986</v>
      </c>
    </row>
    <row r="121" spans="1:23" ht="21.6" customHeight="1" x14ac:dyDescent="0.15">
      <c r="A121" s="21" t="s">
        <v>31</v>
      </c>
      <c r="B121" s="276" t="s">
        <v>45</v>
      </c>
      <c r="C121" s="14" t="s">
        <v>14</v>
      </c>
      <c r="D121" s="221">
        <v>197.5</v>
      </c>
      <c r="E121" s="222">
        <v>50</v>
      </c>
      <c r="F121" s="221">
        <v>1351.2258064516129</v>
      </c>
      <c r="G121" s="222">
        <v>45.161290322580641</v>
      </c>
      <c r="H121" s="221">
        <v>597.13043478260863</v>
      </c>
      <c r="I121" s="222">
        <v>39.130434782608695</v>
      </c>
      <c r="J121" s="221">
        <v>902.21428571428567</v>
      </c>
      <c r="K121" s="222">
        <v>60.714285714285708</v>
      </c>
      <c r="L121" s="221">
        <v>76.5</v>
      </c>
      <c r="M121" s="222">
        <v>74.999999999999986</v>
      </c>
      <c r="N121" s="221">
        <v>47.727272727272727</v>
      </c>
      <c r="O121" s="222">
        <v>68.181818181818173</v>
      </c>
      <c r="P121" s="221">
        <v>9</v>
      </c>
      <c r="Q121" s="222">
        <v>60</v>
      </c>
      <c r="R121" s="221"/>
      <c r="S121" s="222"/>
      <c r="T121" s="221"/>
      <c r="U121" s="222"/>
      <c r="V121" s="221">
        <v>3181.29779967578</v>
      </c>
      <c r="W121" s="222">
        <v>48.303944726325227</v>
      </c>
    </row>
    <row r="122" spans="1:23" ht="21.6" customHeight="1" x14ac:dyDescent="0.15">
      <c r="A122" s="25"/>
      <c r="B122" s="277"/>
      <c r="C122" s="15" t="s">
        <v>77</v>
      </c>
      <c r="D122" s="219"/>
      <c r="E122" s="223"/>
      <c r="F122" s="219">
        <v>579.09677419354841</v>
      </c>
      <c r="G122" s="223">
        <v>19.35483870967742</v>
      </c>
      <c r="H122" s="219">
        <v>331.73913043478257</v>
      </c>
      <c r="I122" s="223">
        <v>21.739130434782609</v>
      </c>
      <c r="J122" s="219">
        <v>344.96428571428572</v>
      </c>
      <c r="K122" s="223">
        <v>23.214285714285715</v>
      </c>
      <c r="L122" s="219">
        <v>18.214285714285715</v>
      </c>
      <c r="M122" s="223">
        <v>17.857142857142854</v>
      </c>
      <c r="N122" s="219">
        <v>12.727272727272727</v>
      </c>
      <c r="O122" s="223">
        <v>18.18181818181818</v>
      </c>
      <c r="P122" s="219">
        <v>6</v>
      </c>
      <c r="Q122" s="223">
        <v>40</v>
      </c>
      <c r="R122" s="219"/>
      <c r="S122" s="223"/>
      <c r="T122" s="219"/>
      <c r="U122" s="223"/>
      <c r="V122" s="219">
        <v>1292.7417487841753</v>
      </c>
      <c r="W122" s="223">
        <v>19.628632687278699</v>
      </c>
    </row>
    <row r="123" spans="1:23" ht="21.6" customHeight="1" x14ac:dyDescent="0.15">
      <c r="A123" s="25"/>
      <c r="B123" s="277"/>
      <c r="C123" s="15" t="s">
        <v>25</v>
      </c>
      <c r="D123" s="219"/>
      <c r="E123" s="223"/>
      <c r="F123" s="219">
        <v>772.12903225806451</v>
      </c>
      <c r="G123" s="223">
        <v>25.806451612903224</v>
      </c>
      <c r="H123" s="219">
        <v>331.73913043478257</v>
      </c>
      <c r="I123" s="223">
        <v>21.739130434782609</v>
      </c>
      <c r="J123" s="219">
        <v>238.82142857142856</v>
      </c>
      <c r="K123" s="223">
        <v>16.071428571428569</v>
      </c>
      <c r="L123" s="219">
        <v>7.2857142857142856</v>
      </c>
      <c r="M123" s="223">
        <v>7.1428571428571415</v>
      </c>
      <c r="N123" s="219">
        <v>9.545454545454545</v>
      </c>
      <c r="O123" s="223">
        <v>13.636363636363635</v>
      </c>
      <c r="P123" s="219"/>
      <c r="Q123" s="223"/>
      <c r="R123" s="219"/>
      <c r="S123" s="223"/>
      <c r="T123" s="219"/>
      <c r="U123" s="223"/>
      <c r="V123" s="219">
        <v>1359.5207600954445</v>
      </c>
      <c r="W123" s="223">
        <v>20.64258670050781</v>
      </c>
    </row>
    <row r="124" spans="1:23" ht="21.6" customHeight="1" x14ac:dyDescent="0.15">
      <c r="A124" s="25"/>
      <c r="B124" s="24"/>
      <c r="C124" s="18" t="s">
        <v>22</v>
      </c>
      <c r="D124" s="224">
        <v>197.5</v>
      </c>
      <c r="E124" s="225">
        <v>50</v>
      </c>
      <c r="F124" s="224">
        <v>289.54838709677421</v>
      </c>
      <c r="G124" s="225">
        <v>9.67741935483871</v>
      </c>
      <c r="H124" s="224">
        <v>265.39130434782606</v>
      </c>
      <c r="I124" s="225">
        <v>17.39130434782609</v>
      </c>
      <c r="J124" s="224"/>
      <c r="K124" s="225"/>
      <c r="L124" s="224"/>
      <c r="M124" s="225"/>
      <c r="N124" s="224"/>
      <c r="O124" s="225"/>
      <c r="P124" s="224"/>
      <c r="Q124" s="225"/>
      <c r="R124" s="224"/>
      <c r="S124" s="225"/>
      <c r="T124" s="224"/>
      <c r="U124" s="225"/>
      <c r="V124" s="224">
        <v>752.43969144460027</v>
      </c>
      <c r="W124" s="225">
        <v>11.42483588588825</v>
      </c>
    </row>
    <row r="125" spans="1:23" ht="21.6" customHeight="1" x14ac:dyDescent="0.15">
      <c r="A125" s="25"/>
      <c r="B125" s="26"/>
      <c r="C125" s="20" t="s">
        <v>18</v>
      </c>
      <c r="D125" s="220">
        <v>395</v>
      </c>
      <c r="E125" s="226">
        <v>100</v>
      </c>
      <c r="F125" s="220">
        <v>2992</v>
      </c>
      <c r="G125" s="226">
        <v>99.999999999999986</v>
      </c>
      <c r="H125" s="220">
        <v>1525.9999999999998</v>
      </c>
      <c r="I125" s="226">
        <v>100</v>
      </c>
      <c r="J125" s="220">
        <v>1486</v>
      </c>
      <c r="K125" s="226">
        <v>99.999999999999986</v>
      </c>
      <c r="L125" s="220">
        <v>102.00000000000001</v>
      </c>
      <c r="M125" s="226">
        <v>99.999999999999972</v>
      </c>
      <c r="N125" s="220">
        <v>70</v>
      </c>
      <c r="O125" s="226">
        <v>99.999999999999986</v>
      </c>
      <c r="P125" s="220">
        <v>15</v>
      </c>
      <c r="Q125" s="226">
        <v>100</v>
      </c>
      <c r="R125" s="220"/>
      <c r="S125" s="226"/>
      <c r="T125" s="220"/>
      <c r="U125" s="226"/>
      <c r="V125" s="220">
        <v>6586.0000000000009</v>
      </c>
      <c r="W125" s="226">
        <v>99.999999999999972</v>
      </c>
    </row>
    <row r="126" spans="1:23" ht="21.6" customHeight="1" x14ac:dyDescent="0.15">
      <c r="A126" s="25"/>
      <c r="B126" s="276" t="s">
        <v>46</v>
      </c>
      <c r="C126" s="14" t="s">
        <v>14</v>
      </c>
      <c r="D126" s="221"/>
      <c r="E126" s="222"/>
      <c r="F126" s="221">
        <v>2573.1428571428569</v>
      </c>
      <c r="G126" s="222">
        <v>42.857142857142861</v>
      </c>
      <c r="H126" s="221">
        <v>1457.4117647058822</v>
      </c>
      <c r="I126" s="222">
        <v>55.882352941176471</v>
      </c>
      <c r="J126" s="221">
        <v>2886.2250000000004</v>
      </c>
      <c r="K126" s="222">
        <v>72.5</v>
      </c>
      <c r="L126" s="221">
        <v>193.03571428571428</v>
      </c>
      <c r="M126" s="222">
        <v>82.142857142857153</v>
      </c>
      <c r="N126" s="221">
        <v>100.47058823529412</v>
      </c>
      <c r="O126" s="222">
        <v>82.35294117647058</v>
      </c>
      <c r="P126" s="221">
        <v>13.5</v>
      </c>
      <c r="Q126" s="222">
        <v>90</v>
      </c>
      <c r="R126" s="221">
        <v>3</v>
      </c>
      <c r="S126" s="222">
        <v>100</v>
      </c>
      <c r="T126" s="221"/>
      <c r="U126" s="222"/>
      <c r="V126" s="221">
        <v>7226.7859243697476</v>
      </c>
      <c r="W126" s="222">
        <v>38.340420841263452</v>
      </c>
    </row>
    <row r="127" spans="1:23" ht="21.6" customHeight="1" x14ac:dyDescent="0.15">
      <c r="A127" s="25"/>
      <c r="B127" s="277"/>
      <c r="C127" s="15" t="s">
        <v>77</v>
      </c>
      <c r="D127" s="219">
        <v>1960.3333333333333</v>
      </c>
      <c r="E127" s="223">
        <v>33.333333333333329</v>
      </c>
      <c r="F127" s="219">
        <v>1393.7857142857142</v>
      </c>
      <c r="G127" s="223">
        <v>23.214285714285719</v>
      </c>
      <c r="H127" s="219">
        <v>536.94117647058818</v>
      </c>
      <c r="I127" s="223">
        <v>20.588235294117649</v>
      </c>
      <c r="J127" s="219">
        <v>597.15000000000009</v>
      </c>
      <c r="K127" s="223">
        <v>15</v>
      </c>
      <c r="L127" s="219">
        <v>16.785714285714285</v>
      </c>
      <c r="M127" s="223">
        <v>7.1428571428571441</v>
      </c>
      <c r="N127" s="219">
        <v>14.352941176470589</v>
      </c>
      <c r="O127" s="223">
        <v>11.76470588235294</v>
      </c>
      <c r="P127" s="219"/>
      <c r="Q127" s="223"/>
      <c r="R127" s="219"/>
      <c r="S127" s="223"/>
      <c r="T127" s="219"/>
      <c r="U127" s="223"/>
      <c r="V127" s="219">
        <v>4519.3488795518215</v>
      </c>
      <c r="W127" s="223">
        <v>23.976597589006428</v>
      </c>
    </row>
    <row r="128" spans="1:23" ht="21.6" customHeight="1" x14ac:dyDescent="0.15">
      <c r="A128" s="25"/>
      <c r="B128" s="277"/>
      <c r="C128" s="15" t="s">
        <v>78</v>
      </c>
      <c r="D128" s="219">
        <v>1960.3333333333333</v>
      </c>
      <c r="E128" s="223">
        <v>33.333333333333329</v>
      </c>
      <c r="F128" s="219">
        <v>1179.3571428571429</v>
      </c>
      <c r="G128" s="223">
        <v>19.642857142857146</v>
      </c>
      <c r="H128" s="219">
        <v>613.64705882352939</v>
      </c>
      <c r="I128" s="223">
        <v>23.529411764705884</v>
      </c>
      <c r="J128" s="219">
        <v>497.625</v>
      </c>
      <c r="K128" s="223">
        <v>12.499999999999998</v>
      </c>
      <c r="L128" s="219">
        <v>16.785714285714285</v>
      </c>
      <c r="M128" s="223">
        <v>7.1428571428571441</v>
      </c>
      <c r="N128" s="219">
        <v>7.1764705882352944</v>
      </c>
      <c r="O128" s="223">
        <v>5.8823529411764701</v>
      </c>
      <c r="P128" s="219">
        <v>1.5</v>
      </c>
      <c r="Q128" s="223">
        <v>10</v>
      </c>
      <c r="R128" s="219"/>
      <c r="S128" s="223"/>
      <c r="T128" s="219"/>
      <c r="U128" s="223"/>
      <c r="V128" s="219">
        <v>4276.4247198879548</v>
      </c>
      <c r="W128" s="223">
        <v>22.687806885712529</v>
      </c>
    </row>
    <row r="129" spans="1:23" ht="21.6" customHeight="1" x14ac:dyDescent="0.15">
      <c r="A129" s="25"/>
      <c r="B129" s="24"/>
      <c r="C129" s="18" t="s">
        <v>97</v>
      </c>
      <c r="D129" s="224">
        <v>1960.3333333333333</v>
      </c>
      <c r="E129" s="225">
        <v>33.333333333333329</v>
      </c>
      <c r="F129" s="224">
        <v>857.71428571428567</v>
      </c>
      <c r="G129" s="225">
        <v>14.285714285714288</v>
      </c>
      <c r="H129" s="224"/>
      <c r="I129" s="225"/>
      <c r="J129" s="224"/>
      <c r="K129" s="225"/>
      <c r="L129" s="224">
        <v>8.3928571428571423</v>
      </c>
      <c r="M129" s="225">
        <v>3.5714285714285721</v>
      </c>
      <c r="N129" s="224"/>
      <c r="O129" s="225"/>
      <c r="P129" s="224"/>
      <c r="Q129" s="225"/>
      <c r="R129" s="224"/>
      <c r="S129" s="225"/>
      <c r="T129" s="224"/>
      <c r="U129" s="225"/>
      <c r="V129" s="224">
        <v>2826.4404761904761</v>
      </c>
      <c r="W129" s="225">
        <v>14.995174684017593</v>
      </c>
    </row>
    <row r="130" spans="1:23" ht="21.6" customHeight="1" x14ac:dyDescent="0.15">
      <c r="A130" s="25"/>
      <c r="B130" s="26"/>
      <c r="C130" s="20" t="s">
        <v>18</v>
      </c>
      <c r="D130" s="220">
        <v>5881</v>
      </c>
      <c r="E130" s="226">
        <v>99.999999999999986</v>
      </c>
      <c r="F130" s="220">
        <v>6003.9999999999991</v>
      </c>
      <c r="G130" s="226">
        <v>100.00000000000001</v>
      </c>
      <c r="H130" s="220">
        <v>2607.9999999999995</v>
      </c>
      <c r="I130" s="226">
        <v>100</v>
      </c>
      <c r="J130" s="220">
        <v>3981.0000000000005</v>
      </c>
      <c r="K130" s="226">
        <v>100</v>
      </c>
      <c r="L130" s="220">
        <v>234.99999999999997</v>
      </c>
      <c r="M130" s="226">
        <v>100</v>
      </c>
      <c r="N130" s="220">
        <v>122</v>
      </c>
      <c r="O130" s="226">
        <v>99.999999999999986</v>
      </c>
      <c r="P130" s="220">
        <v>15</v>
      </c>
      <c r="Q130" s="226">
        <v>100</v>
      </c>
      <c r="R130" s="220">
        <v>3</v>
      </c>
      <c r="S130" s="226">
        <v>100</v>
      </c>
      <c r="T130" s="220"/>
      <c r="U130" s="226"/>
      <c r="V130" s="220">
        <v>18849</v>
      </c>
      <c r="W130" s="226">
        <v>100.00000000000001</v>
      </c>
    </row>
    <row r="131" spans="1:23" ht="21.6" customHeight="1" x14ac:dyDescent="0.15">
      <c r="A131" s="25"/>
      <c r="B131" s="276" t="s">
        <v>47</v>
      </c>
      <c r="C131" s="14" t="s">
        <v>14</v>
      </c>
      <c r="D131" s="251">
        <v>475.5</v>
      </c>
      <c r="E131" s="252">
        <v>50</v>
      </c>
      <c r="F131" s="221">
        <v>1279.375</v>
      </c>
      <c r="G131" s="222">
        <v>62.5</v>
      </c>
      <c r="H131" s="221">
        <v>955.8</v>
      </c>
      <c r="I131" s="222">
        <v>77.142857142857139</v>
      </c>
      <c r="J131" s="221">
        <v>1105.4528301886794</v>
      </c>
      <c r="K131" s="222">
        <v>77.358490566037759</v>
      </c>
      <c r="L131" s="221">
        <v>100.67441860465117</v>
      </c>
      <c r="M131" s="222">
        <v>86.04651162790698</v>
      </c>
      <c r="N131" s="221">
        <v>29.25</v>
      </c>
      <c r="O131" s="222">
        <v>75</v>
      </c>
      <c r="P131" s="221">
        <v>12</v>
      </c>
      <c r="Q131" s="222">
        <v>100</v>
      </c>
      <c r="R131" s="221"/>
      <c r="S131" s="222"/>
      <c r="T131" s="221"/>
      <c r="U131" s="222"/>
      <c r="V131" s="221">
        <v>3958.0522487933308</v>
      </c>
      <c r="W131" s="222">
        <v>67.844570599817118</v>
      </c>
    </row>
    <row r="132" spans="1:23" ht="21.6" customHeight="1" x14ac:dyDescent="0.15">
      <c r="A132" s="25"/>
      <c r="B132" s="277"/>
      <c r="C132" s="15" t="s">
        <v>21</v>
      </c>
      <c r="D132" s="219"/>
      <c r="E132" s="223"/>
      <c r="F132" s="219">
        <v>85.291666666666671</v>
      </c>
      <c r="G132" s="223">
        <v>4.166666666666667</v>
      </c>
      <c r="H132" s="219">
        <v>35.4</v>
      </c>
      <c r="I132" s="223">
        <v>2.8571428571428572</v>
      </c>
      <c r="J132" s="219">
        <v>161.77358490566039</v>
      </c>
      <c r="K132" s="223">
        <v>11.320754716981133</v>
      </c>
      <c r="L132" s="219">
        <v>13.604651162790697</v>
      </c>
      <c r="M132" s="223">
        <v>11.627906976744185</v>
      </c>
      <c r="N132" s="219">
        <v>6.5</v>
      </c>
      <c r="O132" s="223">
        <v>16.666666666666664</v>
      </c>
      <c r="P132" s="219"/>
      <c r="Q132" s="223"/>
      <c r="R132" s="219"/>
      <c r="S132" s="223"/>
      <c r="T132" s="219"/>
      <c r="U132" s="223"/>
      <c r="V132" s="219">
        <v>302.56990273511769</v>
      </c>
      <c r="W132" s="223">
        <v>5.1863198960424688</v>
      </c>
    </row>
    <row r="133" spans="1:23" ht="21.6" customHeight="1" x14ac:dyDescent="0.15">
      <c r="A133" s="25"/>
      <c r="B133" s="277"/>
      <c r="C133" s="15" t="s">
        <v>78</v>
      </c>
      <c r="D133" s="219">
        <v>237.75</v>
      </c>
      <c r="E133" s="223">
        <v>25</v>
      </c>
      <c r="F133" s="219">
        <v>426.45833333333337</v>
      </c>
      <c r="G133" s="223">
        <v>20.833333333333336</v>
      </c>
      <c r="H133" s="219">
        <v>212.39999999999998</v>
      </c>
      <c r="I133" s="223">
        <v>17.142857142857139</v>
      </c>
      <c r="J133" s="219">
        <v>107.84905660377359</v>
      </c>
      <c r="K133" s="223">
        <v>7.5471698113207548</v>
      </c>
      <c r="L133" s="219">
        <v>2.7209302325581395</v>
      </c>
      <c r="M133" s="223">
        <v>2.3255813953488369</v>
      </c>
      <c r="N133" s="219">
        <v>3.25</v>
      </c>
      <c r="O133" s="223">
        <v>8.3333333333333321</v>
      </c>
      <c r="P133" s="219"/>
      <c r="Q133" s="223"/>
      <c r="R133" s="219"/>
      <c r="S133" s="223"/>
      <c r="T133" s="219"/>
      <c r="U133" s="223"/>
      <c r="V133" s="219">
        <v>990.42832016966497</v>
      </c>
      <c r="W133" s="223">
        <v>16.976830993652122</v>
      </c>
    </row>
    <row r="134" spans="1:23" ht="21.6" customHeight="1" x14ac:dyDescent="0.15">
      <c r="A134" s="25"/>
      <c r="B134" s="24"/>
      <c r="C134" s="18" t="s">
        <v>97</v>
      </c>
      <c r="D134" s="224">
        <v>237.75</v>
      </c>
      <c r="E134" s="225">
        <v>25</v>
      </c>
      <c r="F134" s="224">
        <v>255.875</v>
      </c>
      <c r="G134" s="225">
        <v>12.5</v>
      </c>
      <c r="H134" s="224">
        <v>35.4</v>
      </c>
      <c r="I134" s="225">
        <v>2.8571428571428572</v>
      </c>
      <c r="J134" s="224">
        <v>53.924528301886795</v>
      </c>
      <c r="K134" s="225">
        <v>3.7735849056603774</v>
      </c>
      <c r="L134" s="224"/>
      <c r="M134" s="225"/>
      <c r="N134" s="224"/>
      <c r="O134" s="225"/>
      <c r="P134" s="224"/>
      <c r="Q134" s="225"/>
      <c r="R134" s="224"/>
      <c r="S134" s="225"/>
      <c r="T134" s="224"/>
      <c r="U134" s="225"/>
      <c r="V134" s="224">
        <v>582.94952830188674</v>
      </c>
      <c r="W134" s="225">
        <v>9.992278510488287</v>
      </c>
    </row>
    <row r="135" spans="1:23" ht="21.6" customHeight="1" x14ac:dyDescent="0.15">
      <c r="A135" s="25"/>
      <c r="B135" s="26"/>
      <c r="C135" s="20" t="s">
        <v>18</v>
      </c>
      <c r="D135" s="229">
        <v>951</v>
      </c>
      <c r="E135" s="230">
        <v>100</v>
      </c>
      <c r="F135" s="220">
        <v>2047</v>
      </c>
      <c r="G135" s="226">
        <v>100</v>
      </c>
      <c r="H135" s="220">
        <v>1239</v>
      </c>
      <c r="I135" s="226">
        <v>100</v>
      </c>
      <c r="J135" s="220">
        <v>1429</v>
      </c>
      <c r="K135" s="226">
        <v>100.00000000000001</v>
      </c>
      <c r="L135" s="220">
        <v>117.00000000000001</v>
      </c>
      <c r="M135" s="226">
        <v>100</v>
      </c>
      <c r="N135" s="220">
        <v>39</v>
      </c>
      <c r="O135" s="226">
        <v>99.999999999999986</v>
      </c>
      <c r="P135" s="220">
        <v>12</v>
      </c>
      <c r="Q135" s="226">
        <v>100</v>
      </c>
      <c r="R135" s="220"/>
      <c r="S135" s="226"/>
      <c r="T135" s="220"/>
      <c r="U135" s="226"/>
      <c r="V135" s="220">
        <v>5834.0000000000009</v>
      </c>
      <c r="W135" s="226">
        <v>100</v>
      </c>
    </row>
    <row r="136" spans="1:23" ht="21.6" customHeight="1" x14ac:dyDescent="0.15">
      <c r="A136" s="25"/>
      <c r="B136" s="279" t="s">
        <v>48</v>
      </c>
      <c r="C136" s="14" t="s">
        <v>14</v>
      </c>
      <c r="D136" s="221">
        <v>5261.4433962264156</v>
      </c>
      <c r="E136" s="222">
        <v>34.726707123136528</v>
      </c>
      <c r="F136" s="221">
        <v>10285.877673334729</v>
      </c>
      <c r="G136" s="222">
        <v>47.63303544195022</v>
      </c>
      <c r="H136" s="221">
        <v>6012.0337444859369</v>
      </c>
      <c r="I136" s="222">
        <v>50.751593318301005</v>
      </c>
      <c r="J136" s="221">
        <v>9066.9964268674703</v>
      </c>
      <c r="K136" s="222">
        <v>69.298352391221869</v>
      </c>
      <c r="L136" s="221">
        <v>739.38024469400614</v>
      </c>
      <c r="M136" s="222">
        <v>79.332644280472778</v>
      </c>
      <c r="N136" s="221">
        <v>359.01928953399539</v>
      </c>
      <c r="O136" s="222">
        <v>79.605163976495646</v>
      </c>
      <c r="P136" s="221">
        <v>55.166666666666671</v>
      </c>
      <c r="Q136" s="222">
        <v>83.585858585858603</v>
      </c>
      <c r="R136" s="221">
        <v>5</v>
      </c>
      <c r="S136" s="222">
        <v>100</v>
      </c>
      <c r="T136" s="221"/>
      <c r="U136" s="222"/>
      <c r="V136" s="221">
        <v>31784.917441809223</v>
      </c>
      <c r="W136" s="222">
        <v>50.349154020829125</v>
      </c>
    </row>
    <row r="137" spans="1:23" ht="21.6" customHeight="1" x14ac:dyDescent="0.15">
      <c r="A137" s="25"/>
      <c r="B137" s="280"/>
      <c r="C137" s="15" t="s">
        <v>77</v>
      </c>
      <c r="D137" s="219">
        <v>3139.6918238993712</v>
      </c>
      <c r="E137" s="223">
        <v>20.722670608536539</v>
      </c>
      <c r="F137" s="219">
        <v>4103.7930674835916</v>
      </c>
      <c r="G137" s="223">
        <v>19.00432095713435</v>
      </c>
      <c r="H137" s="219">
        <v>1870.1015553256875</v>
      </c>
      <c r="I137" s="223">
        <v>15.786776594003779</v>
      </c>
      <c r="J137" s="219">
        <v>1875.5075889025161</v>
      </c>
      <c r="K137" s="223">
        <v>14.334359438264412</v>
      </c>
      <c r="L137" s="219">
        <v>112.27329009073074</v>
      </c>
      <c r="M137" s="223">
        <v>12.046490353082699</v>
      </c>
      <c r="N137" s="219">
        <v>50.008785332314744</v>
      </c>
      <c r="O137" s="223">
        <v>11.088422468362472</v>
      </c>
      <c r="P137" s="219">
        <v>7.333333333333333</v>
      </c>
      <c r="Q137" s="223">
        <v>11.111111111111111</v>
      </c>
      <c r="R137" s="219"/>
      <c r="S137" s="223"/>
      <c r="T137" s="219"/>
      <c r="U137" s="223"/>
      <c r="V137" s="219">
        <v>11158.709444367545</v>
      </c>
      <c r="W137" s="223">
        <v>17.676043410108736</v>
      </c>
    </row>
    <row r="138" spans="1:23" ht="21.6" customHeight="1" x14ac:dyDescent="0.15">
      <c r="A138" s="25"/>
      <c r="B138" s="280"/>
      <c r="C138" s="15" t="s">
        <v>78</v>
      </c>
      <c r="D138" s="219">
        <v>3424.7751572327043</v>
      </c>
      <c r="E138" s="223">
        <v>22.604284583411687</v>
      </c>
      <c r="F138" s="219">
        <v>4823.4527876693201</v>
      </c>
      <c r="G138" s="223">
        <v>22.337004666431973</v>
      </c>
      <c r="H138" s="219">
        <v>3064.7964179874848</v>
      </c>
      <c r="I138" s="223">
        <v>25.871994073843364</v>
      </c>
      <c r="J138" s="219">
        <v>1819.4744072282128</v>
      </c>
      <c r="K138" s="223">
        <v>13.906102164691323</v>
      </c>
      <c r="L138" s="219">
        <v>68.43360807240596</v>
      </c>
      <c r="M138" s="223">
        <v>7.342661810343988</v>
      </c>
      <c r="N138" s="219">
        <v>30.47192513368984</v>
      </c>
      <c r="O138" s="223">
        <v>6.7565244198868823</v>
      </c>
      <c r="P138" s="219">
        <v>1.5</v>
      </c>
      <c r="Q138" s="223">
        <v>2.2727272727272729</v>
      </c>
      <c r="R138" s="219"/>
      <c r="S138" s="223"/>
      <c r="T138" s="219"/>
      <c r="U138" s="223"/>
      <c r="V138" s="219">
        <v>13232.904303323819</v>
      </c>
      <c r="W138" s="223">
        <v>20.961688452729835</v>
      </c>
    </row>
    <row r="139" spans="1:23" ht="21.6" customHeight="1" x14ac:dyDescent="0.15">
      <c r="A139" s="25"/>
      <c r="B139" s="24"/>
      <c r="C139" s="18" t="s">
        <v>22</v>
      </c>
      <c r="D139" s="224">
        <v>3325.0896226415093</v>
      </c>
      <c r="E139" s="225">
        <v>21.94633768491525</v>
      </c>
      <c r="F139" s="224">
        <v>2380.8764715123584</v>
      </c>
      <c r="G139" s="225">
        <v>11.02563893448346</v>
      </c>
      <c r="H139" s="224">
        <v>899.06828220089085</v>
      </c>
      <c r="I139" s="225">
        <v>7.5896360138518553</v>
      </c>
      <c r="J139" s="224">
        <v>322.02157700180157</v>
      </c>
      <c r="K139" s="225">
        <v>2.4611860058223902</v>
      </c>
      <c r="L139" s="224">
        <v>11.912857142857142</v>
      </c>
      <c r="M139" s="225">
        <v>1.2782035561005518</v>
      </c>
      <c r="N139" s="224">
        <v>11.5</v>
      </c>
      <c r="O139" s="225">
        <v>2.5498891352549888</v>
      </c>
      <c r="P139" s="224">
        <v>2</v>
      </c>
      <c r="Q139" s="225">
        <v>3.0303030303030303</v>
      </c>
      <c r="R139" s="224"/>
      <c r="S139" s="225"/>
      <c r="T139" s="224"/>
      <c r="U139" s="225"/>
      <c r="V139" s="224">
        <v>6952.4688104994175</v>
      </c>
      <c r="W139" s="225">
        <v>11.013114116332298</v>
      </c>
    </row>
    <row r="140" spans="1:23" ht="21.6" customHeight="1" x14ac:dyDescent="0.15">
      <c r="A140" s="25"/>
      <c r="B140" s="26"/>
      <c r="C140" s="20" t="s">
        <v>18</v>
      </c>
      <c r="D140" s="220">
        <v>15151</v>
      </c>
      <c r="E140" s="226">
        <v>100</v>
      </c>
      <c r="F140" s="220">
        <v>21594</v>
      </c>
      <c r="G140" s="226">
        <v>100</v>
      </c>
      <c r="H140" s="220">
        <v>11846</v>
      </c>
      <c r="I140" s="226">
        <v>100.00000000000001</v>
      </c>
      <c r="J140" s="220">
        <v>13084.000000000002</v>
      </c>
      <c r="K140" s="226">
        <v>99.999999999999986</v>
      </c>
      <c r="L140" s="220">
        <v>931.99999999999989</v>
      </c>
      <c r="M140" s="226">
        <v>100.00000000000001</v>
      </c>
      <c r="N140" s="220">
        <v>451</v>
      </c>
      <c r="O140" s="226">
        <v>99.999999999999986</v>
      </c>
      <c r="P140" s="220">
        <v>66</v>
      </c>
      <c r="Q140" s="226">
        <v>100.00000000000001</v>
      </c>
      <c r="R140" s="220">
        <v>5</v>
      </c>
      <c r="S140" s="226">
        <v>100</v>
      </c>
      <c r="T140" s="220"/>
      <c r="U140" s="226"/>
      <c r="V140" s="220">
        <v>63129.000000000007</v>
      </c>
      <c r="W140" s="226">
        <v>100</v>
      </c>
    </row>
    <row r="141" spans="1:23" ht="21.6" customHeight="1" x14ac:dyDescent="0.15">
      <c r="A141" s="17"/>
      <c r="B141" s="27" t="s">
        <v>18</v>
      </c>
      <c r="C141" s="14" t="s">
        <v>14</v>
      </c>
      <c r="D141" s="221">
        <v>8578.956857764877</v>
      </c>
      <c r="E141" s="222">
        <v>39.627497148897767</v>
      </c>
      <c r="F141" s="221">
        <v>17954.045033118928</v>
      </c>
      <c r="G141" s="222">
        <v>49.875118154116691</v>
      </c>
      <c r="H141" s="221">
        <v>10101.760551593557</v>
      </c>
      <c r="I141" s="222">
        <v>50.513854143382133</v>
      </c>
      <c r="J141" s="221">
        <v>15070.226803127269</v>
      </c>
      <c r="K141" s="222">
        <v>70.444663222209456</v>
      </c>
      <c r="L141" s="221">
        <v>1286.962181826641</v>
      </c>
      <c r="M141" s="222">
        <v>75.085308157913715</v>
      </c>
      <c r="N141" s="221">
        <v>642.62816050173728</v>
      </c>
      <c r="O141" s="222">
        <v>81.967877615017528</v>
      </c>
      <c r="P141" s="221">
        <v>103.38888888888889</v>
      </c>
      <c r="Q141" s="222">
        <v>86.157407407407405</v>
      </c>
      <c r="R141" s="221">
        <v>12</v>
      </c>
      <c r="S141" s="222">
        <v>100</v>
      </c>
      <c r="T141" s="221">
        <v>4</v>
      </c>
      <c r="U141" s="222">
        <v>100</v>
      </c>
      <c r="V141" s="221">
        <v>53753.968476821894</v>
      </c>
      <c r="W141" s="222">
        <v>52.869982371569243</v>
      </c>
    </row>
    <row r="142" spans="1:23" ht="21.6" customHeight="1" x14ac:dyDescent="0.15">
      <c r="A142" s="17"/>
      <c r="B142" s="23"/>
      <c r="C142" s="15" t="s">
        <v>77</v>
      </c>
      <c r="D142" s="219">
        <v>3318.4168238993711</v>
      </c>
      <c r="E142" s="223">
        <v>15.328268390684888</v>
      </c>
      <c r="F142" s="219">
        <v>6826.2835361809057</v>
      </c>
      <c r="G142" s="223">
        <v>18.962952208958569</v>
      </c>
      <c r="H142" s="219">
        <v>3721.3283876019386</v>
      </c>
      <c r="I142" s="223">
        <v>18.608502788288522</v>
      </c>
      <c r="J142" s="219">
        <v>2929.0044779158297</v>
      </c>
      <c r="K142" s="223">
        <v>13.69141531302683</v>
      </c>
      <c r="L142" s="219">
        <v>254.37690879760527</v>
      </c>
      <c r="M142" s="223">
        <v>14.841126534282687</v>
      </c>
      <c r="N142" s="219">
        <v>83.196688558121195</v>
      </c>
      <c r="O142" s="223">
        <v>10.61182252016852</v>
      </c>
      <c r="P142" s="219">
        <v>11.444444444444445</v>
      </c>
      <c r="Q142" s="223">
        <v>9.5370370370370363</v>
      </c>
      <c r="R142" s="219"/>
      <c r="S142" s="223"/>
      <c r="T142" s="219"/>
      <c r="U142" s="223"/>
      <c r="V142" s="219">
        <v>17144.051267398219</v>
      </c>
      <c r="W142" s="223">
        <v>16.862116676566032</v>
      </c>
    </row>
    <row r="143" spans="1:23" ht="21.6" customHeight="1" x14ac:dyDescent="0.15">
      <c r="A143" s="17"/>
      <c r="B143" s="23"/>
      <c r="C143" s="15" t="s">
        <v>103</v>
      </c>
      <c r="D143" s="219">
        <v>4416.7309264634732</v>
      </c>
      <c r="E143" s="223">
        <v>20.401547075908695</v>
      </c>
      <c r="F143" s="219">
        <v>7463.6489324372196</v>
      </c>
      <c r="G143" s="223">
        <v>20.733510007326018</v>
      </c>
      <c r="H143" s="219">
        <v>4768.5497528309361</v>
      </c>
      <c r="I143" s="223">
        <v>23.845133277482429</v>
      </c>
      <c r="J143" s="219">
        <v>2637.5904521143643</v>
      </c>
      <c r="K143" s="223">
        <v>12.329221951640088</v>
      </c>
      <c r="L143" s="219">
        <v>142.81316340079849</v>
      </c>
      <c r="M143" s="223">
        <v>8.3321565578062131</v>
      </c>
      <c r="N143" s="219">
        <v>46.675150940141449</v>
      </c>
      <c r="O143" s="223">
        <v>5.9534631301200838</v>
      </c>
      <c r="P143" s="219">
        <v>3.166666666666667</v>
      </c>
      <c r="Q143" s="223">
        <v>2.6388888888888893</v>
      </c>
      <c r="R143" s="219"/>
      <c r="S143" s="223"/>
      <c r="T143" s="219"/>
      <c r="U143" s="223"/>
      <c r="V143" s="219">
        <v>19479.1750448536</v>
      </c>
      <c r="W143" s="223">
        <v>19.158839252550948</v>
      </c>
    </row>
    <row r="144" spans="1:23" ht="21.6" customHeight="1" x14ac:dyDescent="0.15">
      <c r="A144" s="17"/>
      <c r="B144" s="24"/>
      <c r="C144" s="18" t="s">
        <v>97</v>
      </c>
      <c r="D144" s="224">
        <v>5334.8953918722782</v>
      </c>
      <c r="E144" s="225">
        <v>24.642687384508651</v>
      </c>
      <c r="F144" s="224">
        <v>3754.0224982629484</v>
      </c>
      <c r="G144" s="225">
        <v>10.428419629598723</v>
      </c>
      <c r="H144" s="224">
        <v>1406.3613079735678</v>
      </c>
      <c r="I144" s="225">
        <v>7.0325097908469232</v>
      </c>
      <c r="J144" s="224">
        <v>756.17826684253816</v>
      </c>
      <c r="K144" s="225">
        <v>3.5346995131236301</v>
      </c>
      <c r="L144" s="224">
        <v>29.847745974955277</v>
      </c>
      <c r="M144" s="225">
        <v>1.7414087499973907</v>
      </c>
      <c r="N144" s="224">
        <v>11.5</v>
      </c>
      <c r="O144" s="225">
        <v>1.4668367346938778</v>
      </c>
      <c r="P144" s="224">
        <v>2</v>
      </c>
      <c r="Q144" s="225">
        <v>1.6666666666666667</v>
      </c>
      <c r="R144" s="224"/>
      <c r="S144" s="225"/>
      <c r="T144" s="224"/>
      <c r="U144" s="225"/>
      <c r="V144" s="224">
        <v>11294.805210926288</v>
      </c>
      <c r="W144" s="225">
        <v>11.109061699313759</v>
      </c>
    </row>
    <row r="145" spans="1:23" ht="21.6" customHeight="1" x14ac:dyDescent="0.15">
      <c r="A145" s="26"/>
      <c r="B145" s="28"/>
      <c r="C145" s="20" t="s">
        <v>18</v>
      </c>
      <c r="D145" s="220">
        <v>21649</v>
      </c>
      <c r="E145" s="226">
        <v>100</v>
      </c>
      <c r="F145" s="220">
        <v>35998</v>
      </c>
      <c r="G145" s="226">
        <v>100</v>
      </c>
      <c r="H145" s="220">
        <v>19998</v>
      </c>
      <c r="I145" s="226">
        <v>100</v>
      </c>
      <c r="J145" s="220">
        <v>21393</v>
      </c>
      <c r="K145" s="226">
        <v>100.00000000000001</v>
      </c>
      <c r="L145" s="220">
        <v>1714</v>
      </c>
      <c r="M145" s="226">
        <v>100.00000000000001</v>
      </c>
      <c r="N145" s="220">
        <v>783.99999999999989</v>
      </c>
      <c r="O145" s="226">
        <v>100</v>
      </c>
      <c r="P145" s="220">
        <v>120</v>
      </c>
      <c r="Q145" s="226">
        <v>100</v>
      </c>
      <c r="R145" s="220">
        <v>12</v>
      </c>
      <c r="S145" s="226">
        <v>100</v>
      </c>
      <c r="T145" s="220">
        <v>4</v>
      </c>
      <c r="U145" s="226">
        <v>100</v>
      </c>
      <c r="V145" s="220">
        <v>101672.00000000001</v>
      </c>
      <c r="W145" s="226">
        <v>99.999999999999972</v>
      </c>
    </row>
    <row r="146" spans="1:23" s="6" customFormat="1" ht="21.6" customHeight="1" x14ac:dyDescent="0.15">
      <c r="A146" s="271" t="s">
        <v>49</v>
      </c>
      <c r="B146" s="272" t="s">
        <v>50</v>
      </c>
      <c r="C146" s="14" t="s">
        <v>14</v>
      </c>
      <c r="D146" s="218">
        <v>2020.4761904761904</v>
      </c>
      <c r="E146" s="231">
        <v>47.619047619047613</v>
      </c>
      <c r="F146" s="218">
        <v>6555.26</v>
      </c>
      <c r="G146" s="231">
        <v>62</v>
      </c>
      <c r="H146" s="218">
        <v>4054.6666666666665</v>
      </c>
      <c r="I146" s="231">
        <v>66.666666666666657</v>
      </c>
      <c r="J146" s="218">
        <v>6823.4166666666661</v>
      </c>
      <c r="K146" s="231">
        <v>77.083333333333343</v>
      </c>
      <c r="L146" s="218">
        <v>979.37078651685397</v>
      </c>
      <c r="M146" s="231">
        <v>86.516853932584269</v>
      </c>
      <c r="N146" s="218">
        <v>320.88888888888891</v>
      </c>
      <c r="O146" s="231">
        <v>88.888888888888886</v>
      </c>
      <c r="P146" s="218">
        <v>57.5</v>
      </c>
      <c r="Q146" s="231">
        <v>95.833333333333343</v>
      </c>
      <c r="R146" s="218">
        <v>11</v>
      </c>
      <c r="S146" s="231">
        <v>100</v>
      </c>
      <c r="T146" s="218">
        <v>11.25</v>
      </c>
      <c r="U146" s="231">
        <v>75</v>
      </c>
      <c r="V146" s="218">
        <v>20833.829199215266</v>
      </c>
      <c r="W146" s="231">
        <v>66.500141080836499</v>
      </c>
    </row>
    <row r="147" spans="1:23" s="6" customFormat="1" ht="21.6" customHeight="1" x14ac:dyDescent="0.15">
      <c r="A147" s="271"/>
      <c r="B147" s="272"/>
      <c r="C147" s="15" t="s">
        <v>21</v>
      </c>
      <c r="D147" s="219">
        <v>606.14285714285711</v>
      </c>
      <c r="E147" s="223">
        <v>14.285714285714285</v>
      </c>
      <c r="F147" s="219">
        <v>2114.6</v>
      </c>
      <c r="G147" s="223">
        <v>20</v>
      </c>
      <c r="H147" s="219">
        <v>1073.2941176470588</v>
      </c>
      <c r="I147" s="223">
        <v>17.647058823529409</v>
      </c>
      <c r="J147" s="219">
        <v>1290.9166666666665</v>
      </c>
      <c r="K147" s="223">
        <v>14.583333333333334</v>
      </c>
      <c r="L147" s="219">
        <v>89.033707865168537</v>
      </c>
      <c r="M147" s="223">
        <v>7.8651685393258424</v>
      </c>
      <c r="N147" s="219">
        <v>15.041666666666668</v>
      </c>
      <c r="O147" s="223">
        <v>4.1666666666666661</v>
      </c>
      <c r="P147" s="219"/>
      <c r="Q147" s="223"/>
      <c r="R147" s="219"/>
      <c r="S147" s="223"/>
      <c r="T147" s="219">
        <v>3.75</v>
      </c>
      <c r="U147" s="223">
        <v>25</v>
      </c>
      <c r="V147" s="219">
        <v>5192.779015988418</v>
      </c>
      <c r="W147" s="223">
        <v>16.574991273224228</v>
      </c>
    </row>
    <row r="148" spans="1:23" s="6" customFormat="1" ht="21.6" customHeight="1" x14ac:dyDescent="0.15">
      <c r="A148" s="271"/>
      <c r="B148" s="273"/>
      <c r="C148" s="15" t="s">
        <v>78</v>
      </c>
      <c r="D148" s="219">
        <v>808.19047619047615</v>
      </c>
      <c r="E148" s="223">
        <v>19.047619047619047</v>
      </c>
      <c r="F148" s="219">
        <v>1691.68</v>
      </c>
      <c r="G148" s="223">
        <v>16</v>
      </c>
      <c r="H148" s="219">
        <v>834.78431372549016</v>
      </c>
      <c r="I148" s="223">
        <v>13.725490196078431</v>
      </c>
      <c r="J148" s="219">
        <v>553.25</v>
      </c>
      <c r="K148" s="223">
        <v>6.2500000000000018</v>
      </c>
      <c r="L148" s="219">
        <v>63.59550561797753</v>
      </c>
      <c r="M148" s="223">
        <v>5.6179775280898872</v>
      </c>
      <c r="N148" s="219">
        <v>20.055555555555557</v>
      </c>
      <c r="O148" s="223">
        <v>5.5555555555555554</v>
      </c>
      <c r="P148" s="219">
        <v>2.5</v>
      </c>
      <c r="Q148" s="223">
        <v>4.1666666666666661</v>
      </c>
      <c r="R148" s="219"/>
      <c r="S148" s="223"/>
      <c r="T148" s="219"/>
      <c r="U148" s="223"/>
      <c r="V148" s="219">
        <v>3974.0558510894998</v>
      </c>
      <c r="W148" s="223">
        <v>12.684911267801397</v>
      </c>
    </row>
    <row r="149" spans="1:23" s="6" customFormat="1" ht="21.6" customHeight="1" x14ac:dyDescent="0.15">
      <c r="A149" s="16"/>
      <c r="B149" s="17"/>
      <c r="C149" s="18" t="s">
        <v>100</v>
      </c>
      <c r="D149" s="224">
        <v>808.19047619047615</v>
      </c>
      <c r="E149" s="225">
        <v>19.047619047619047</v>
      </c>
      <c r="F149" s="224">
        <v>211.46</v>
      </c>
      <c r="G149" s="225">
        <v>2</v>
      </c>
      <c r="H149" s="224">
        <v>119.25490196078431</v>
      </c>
      <c r="I149" s="225">
        <v>1.9607843137254901</v>
      </c>
      <c r="J149" s="224">
        <v>184.41666666666666</v>
      </c>
      <c r="K149" s="225">
        <v>2.0833333333333335</v>
      </c>
      <c r="L149" s="224"/>
      <c r="M149" s="225"/>
      <c r="N149" s="224">
        <v>5.0138888888888893</v>
      </c>
      <c r="O149" s="225">
        <v>1.3888888888888888</v>
      </c>
      <c r="P149" s="224"/>
      <c r="Q149" s="225"/>
      <c r="R149" s="224"/>
      <c r="S149" s="225"/>
      <c r="T149" s="224"/>
      <c r="U149" s="225"/>
      <c r="V149" s="224">
        <v>1328.3359337068161</v>
      </c>
      <c r="W149" s="225">
        <v>4.2399563781378786</v>
      </c>
    </row>
    <row r="150" spans="1:23" s="6" customFormat="1" ht="21.6" customHeight="1" x14ac:dyDescent="0.15">
      <c r="A150" s="17"/>
      <c r="B150" s="17"/>
      <c r="C150" s="20" t="s">
        <v>18</v>
      </c>
      <c r="D150" s="220">
        <v>4243</v>
      </c>
      <c r="E150" s="226">
        <v>100</v>
      </c>
      <c r="F150" s="220">
        <v>10573</v>
      </c>
      <c r="G150" s="226">
        <v>100</v>
      </c>
      <c r="H150" s="220">
        <v>6082</v>
      </c>
      <c r="I150" s="226">
        <v>99.999999999999972</v>
      </c>
      <c r="J150" s="220">
        <v>8851.9999999999982</v>
      </c>
      <c r="K150" s="226">
        <v>100</v>
      </c>
      <c r="L150" s="220">
        <v>1132</v>
      </c>
      <c r="M150" s="226">
        <v>99.999999999999986</v>
      </c>
      <c r="N150" s="220">
        <v>361.00000000000006</v>
      </c>
      <c r="O150" s="226">
        <v>100</v>
      </c>
      <c r="P150" s="220">
        <v>60</v>
      </c>
      <c r="Q150" s="226">
        <v>100.00000000000001</v>
      </c>
      <c r="R150" s="220">
        <v>11</v>
      </c>
      <c r="S150" s="226">
        <v>100</v>
      </c>
      <c r="T150" s="220">
        <v>15</v>
      </c>
      <c r="U150" s="226">
        <v>100</v>
      </c>
      <c r="V150" s="220">
        <v>31329</v>
      </c>
      <c r="W150" s="226">
        <v>100</v>
      </c>
    </row>
    <row r="151" spans="1:23" s="6" customFormat="1" ht="21.6" customHeight="1" x14ac:dyDescent="0.15">
      <c r="A151" s="17"/>
      <c r="B151" s="276" t="s">
        <v>53</v>
      </c>
      <c r="C151" s="14" t="s">
        <v>14</v>
      </c>
      <c r="D151" s="221">
        <v>2991</v>
      </c>
      <c r="E151" s="222">
        <v>75</v>
      </c>
      <c r="F151" s="221">
        <v>3335.2131147540981</v>
      </c>
      <c r="G151" s="222">
        <v>45.901639344262293</v>
      </c>
      <c r="H151" s="221">
        <v>2593.032786885246</v>
      </c>
      <c r="I151" s="222">
        <v>60.655737704918032</v>
      </c>
      <c r="J151" s="221">
        <v>3551.367521367521</v>
      </c>
      <c r="K151" s="222">
        <v>63.247863247863243</v>
      </c>
      <c r="L151" s="221">
        <v>454.12162162162161</v>
      </c>
      <c r="M151" s="222">
        <v>74.324324324324323</v>
      </c>
      <c r="N151" s="221">
        <v>209.38235294117649</v>
      </c>
      <c r="O151" s="222">
        <v>92.647058823529406</v>
      </c>
      <c r="P151" s="221">
        <v>45.652173913043477</v>
      </c>
      <c r="Q151" s="222">
        <v>91.304347826086968</v>
      </c>
      <c r="R151" s="221">
        <v>4.4444444444444446</v>
      </c>
      <c r="S151" s="222">
        <v>88.8888888888889</v>
      </c>
      <c r="T151" s="221">
        <v>17</v>
      </c>
      <c r="U151" s="222">
        <v>100</v>
      </c>
      <c r="V151" s="221">
        <v>13201.214015927153</v>
      </c>
      <c r="W151" s="222">
        <v>59.861306923897658</v>
      </c>
    </row>
    <row r="152" spans="1:23" s="6" customFormat="1" ht="21.6" customHeight="1" x14ac:dyDescent="0.15">
      <c r="A152" s="22"/>
      <c r="B152" s="277"/>
      <c r="C152" s="15" t="s">
        <v>54</v>
      </c>
      <c r="D152" s="219"/>
      <c r="E152" s="223"/>
      <c r="F152" s="219">
        <v>1667.6065573770491</v>
      </c>
      <c r="G152" s="223">
        <v>22.950819672131146</v>
      </c>
      <c r="H152" s="219">
        <v>770.90163934426232</v>
      </c>
      <c r="I152" s="223">
        <v>18.032786885245901</v>
      </c>
      <c r="J152" s="219">
        <v>1199.7863247863247</v>
      </c>
      <c r="K152" s="223">
        <v>21.367521367521366</v>
      </c>
      <c r="L152" s="219">
        <v>74.310810810810807</v>
      </c>
      <c r="M152" s="223">
        <v>12.162162162162161</v>
      </c>
      <c r="N152" s="219">
        <v>9.9705882352941178</v>
      </c>
      <c r="O152" s="223">
        <v>4.4117647058823524</v>
      </c>
      <c r="P152" s="219">
        <v>2.1739130434782608</v>
      </c>
      <c r="Q152" s="223">
        <v>4.3478260869565224</v>
      </c>
      <c r="R152" s="219">
        <v>0.55555555555555558</v>
      </c>
      <c r="S152" s="223">
        <v>11.111111111111112</v>
      </c>
      <c r="T152" s="219"/>
      <c r="U152" s="223"/>
      <c r="V152" s="219">
        <v>3725.3053891527752</v>
      </c>
      <c r="W152" s="223">
        <v>16.892510720322743</v>
      </c>
    </row>
    <row r="153" spans="1:23" s="6" customFormat="1" ht="21.6" customHeight="1" x14ac:dyDescent="0.15">
      <c r="A153" s="22"/>
      <c r="B153" s="23"/>
      <c r="C153" s="15" t="s">
        <v>108</v>
      </c>
      <c r="D153" s="219"/>
      <c r="E153" s="223"/>
      <c r="F153" s="219">
        <v>1548.4918032786884</v>
      </c>
      <c r="G153" s="223">
        <v>21.311475409836067</v>
      </c>
      <c r="H153" s="219">
        <v>560.65573770491801</v>
      </c>
      <c r="I153" s="223">
        <v>13.114754098360656</v>
      </c>
      <c r="J153" s="219">
        <v>719.8717948717948</v>
      </c>
      <c r="K153" s="223">
        <v>12.820512820512819</v>
      </c>
      <c r="L153" s="219">
        <v>74.310810810810807</v>
      </c>
      <c r="M153" s="223">
        <v>12.162162162162161</v>
      </c>
      <c r="N153" s="219">
        <v>6.6470588235294121</v>
      </c>
      <c r="O153" s="223">
        <v>2.9411764705882351</v>
      </c>
      <c r="P153" s="219">
        <v>2.1739130434782608</v>
      </c>
      <c r="Q153" s="223">
        <v>4.3478260869565224</v>
      </c>
      <c r="R153" s="219"/>
      <c r="S153" s="223"/>
      <c r="T153" s="219"/>
      <c r="U153" s="223"/>
      <c r="V153" s="219">
        <v>2912.1511185332201</v>
      </c>
      <c r="W153" s="223">
        <v>13.205237920161519</v>
      </c>
    </row>
    <row r="154" spans="1:23" s="6" customFormat="1" ht="21.6" customHeight="1" x14ac:dyDescent="0.15">
      <c r="A154" s="16"/>
      <c r="B154" s="24"/>
      <c r="C154" s="18" t="s">
        <v>52</v>
      </c>
      <c r="D154" s="224">
        <v>997</v>
      </c>
      <c r="E154" s="225">
        <v>25</v>
      </c>
      <c r="F154" s="224">
        <v>714.68852459016387</v>
      </c>
      <c r="G154" s="225">
        <v>9.8360655737704921</v>
      </c>
      <c r="H154" s="224">
        <v>350.40983606557376</v>
      </c>
      <c r="I154" s="225">
        <v>8.1967213114754092</v>
      </c>
      <c r="J154" s="224">
        <v>143.97435897435895</v>
      </c>
      <c r="K154" s="225">
        <v>2.5641025641025639</v>
      </c>
      <c r="L154" s="224">
        <v>8.2567567567567561</v>
      </c>
      <c r="M154" s="225">
        <v>1.3513513513513513</v>
      </c>
      <c r="N154" s="224"/>
      <c r="O154" s="225"/>
      <c r="P154" s="224"/>
      <c r="Q154" s="225"/>
      <c r="R154" s="224"/>
      <c r="S154" s="225"/>
      <c r="T154" s="224"/>
      <c r="U154" s="225"/>
      <c r="V154" s="224">
        <v>2214.3294763868535</v>
      </c>
      <c r="W154" s="225">
        <v>10.040944435618071</v>
      </c>
    </row>
    <row r="155" spans="1:23" s="6" customFormat="1" ht="21.6" customHeight="1" x14ac:dyDescent="0.15">
      <c r="A155" s="25"/>
      <c r="B155" s="28"/>
      <c r="C155" s="20" t="s">
        <v>18</v>
      </c>
      <c r="D155" s="220">
        <v>3988</v>
      </c>
      <c r="E155" s="226">
        <v>100</v>
      </c>
      <c r="F155" s="220">
        <v>7265.9999999999991</v>
      </c>
      <c r="G155" s="226">
        <v>100</v>
      </c>
      <c r="H155" s="220">
        <v>4275</v>
      </c>
      <c r="I155" s="226">
        <v>100</v>
      </c>
      <c r="J155" s="220">
        <v>5615</v>
      </c>
      <c r="K155" s="226">
        <v>100</v>
      </c>
      <c r="L155" s="220">
        <v>611</v>
      </c>
      <c r="M155" s="226">
        <v>100</v>
      </c>
      <c r="N155" s="220">
        <v>226.00000000000003</v>
      </c>
      <c r="O155" s="226">
        <v>99.999999999999986</v>
      </c>
      <c r="P155" s="220">
        <v>49.999999999999993</v>
      </c>
      <c r="Q155" s="226">
        <v>100</v>
      </c>
      <c r="R155" s="220">
        <v>5</v>
      </c>
      <c r="S155" s="226">
        <v>100.00000000000001</v>
      </c>
      <c r="T155" s="220">
        <v>17</v>
      </c>
      <c r="U155" s="226">
        <v>100</v>
      </c>
      <c r="V155" s="220">
        <v>22053.000000000004</v>
      </c>
      <c r="W155" s="226">
        <v>100</v>
      </c>
    </row>
    <row r="156" spans="1:23" ht="21.6" customHeight="1" x14ac:dyDescent="0.15">
      <c r="A156" s="25"/>
      <c r="B156" s="276" t="s">
        <v>55</v>
      </c>
      <c r="C156" s="14" t="s">
        <v>14</v>
      </c>
      <c r="D156" s="221">
        <v>70</v>
      </c>
      <c r="E156" s="222">
        <v>71.428571428571431</v>
      </c>
      <c r="F156" s="221">
        <v>923.33333333333326</v>
      </c>
      <c r="G156" s="222">
        <v>55.555555555555557</v>
      </c>
      <c r="H156" s="221">
        <v>588</v>
      </c>
      <c r="I156" s="222">
        <v>51.851851851851848</v>
      </c>
      <c r="J156" s="221">
        <v>1588.6000000000001</v>
      </c>
      <c r="K156" s="222">
        <v>64.999999999999986</v>
      </c>
      <c r="L156" s="221">
        <v>162.4390243902439</v>
      </c>
      <c r="M156" s="222">
        <v>73.170731707317074</v>
      </c>
      <c r="N156" s="221">
        <v>125.71875</v>
      </c>
      <c r="O156" s="222">
        <v>84.375</v>
      </c>
      <c r="P156" s="221">
        <v>25</v>
      </c>
      <c r="Q156" s="222">
        <v>71.428571428571431</v>
      </c>
      <c r="R156" s="221">
        <v>11</v>
      </c>
      <c r="S156" s="222">
        <v>100</v>
      </c>
      <c r="T156" s="221">
        <v>8</v>
      </c>
      <c r="U156" s="222">
        <v>100</v>
      </c>
      <c r="V156" s="221">
        <v>3502.0911077235774</v>
      </c>
      <c r="W156" s="222">
        <v>60.768542559839965</v>
      </c>
    </row>
    <row r="157" spans="1:23" ht="21.6" customHeight="1" x14ac:dyDescent="0.15">
      <c r="A157" s="25"/>
      <c r="B157" s="277"/>
      <c r="C157" s="15" t="s">
        <v>54</v>
      </c>
      <c r="D157" s="219">
        <v>14</v>
      </c>
      <c r="E157" s="223">
        <v>14.285714285714285</v>
      </c>
      <c r="F157" s="219"/>
      <c r="G157" s="223"/>
      <c r="H157" s="219">
        <v>252</v>
      </c>
      <c r="I157" s="223">
        <v>22.222222222222221</v>
      </c>
      <c r="J157" s="219">
        <v>611</v>
      </c>
      <c r="K157" s="223">
        <v>24.999999999999993</v>
      </c>
      <c r="L157" s="219">
        <v>21.658536585365855</v>
      </c>
      <c r="M157" s="223">
        <v>9.7560975609756095</v>
      </c>
      <c r="N157" s="219">
        <v>13.96875</v>
      </c>
      <c r="O157" s="223">
        <v>9.375</v>
      </c>
      <c r="P157" s="219">
        <v>5</v>
      </c>
      <c r="Q157" s="223">
        <v>14.285714285714285</v>
      </c>
      <c r="R157" s="219"/>
      <c r="S157" s="223"/>
      <c r="T157" s="219"/>
      <c r="U157" s="223"/>
      <c r="V157" s="219">
        <v>917.62728658536582</v>
      </c>
      <c r="W157" s="223">
        <v>15.92273618923071</v>
      </c>
    </row>
    <row r="158" spans="1:23" ht="21.6" customHeight="1" x14ac:dyDescent="0.15">
      <c r="A158" s="25"/>
      <c r="B158" s="23"/>
      <c r="C158" s="15" t="s">
        <v>78</v>
      </c>
      <c r="D158" s="219"/>
      <c r="E158" s="223"/>
      <c r="F158" s="219">
        <v>646.33333333333326</v>
      </c>
      <c r="G158" s="223">
        <v>38.888888888888893</v>
      </c>
      <c r="H158" s="219">
        <v>252</v>
      </c>
      <c r="I158" s="223">
        <v>22.222222222222221</v>
      </c>
      <c r="J158" s="219">
        <v>244.4</v>
      </c>
      <c r="K158" s="223">
        <v>9.9999999999999982</v>
      </c>
      <c r="L158" s="219">
        <v>32.487804878048784</v>
      </c>
      <c r="M158" s="223">
        <v>14.634146341463417</v>
      </c>
      <c r="N158" s="219">
        <v>4.65625</v>
      </c>
      <c r="O158" s="223">
        <v>3.125</v>
      </c>
      <c r="P158" s="219">
        <v>5</v>
      </c>
      <c r="Q158" s="223">
        <v>14.285714285714285</v>
      </c>
      <c r="R158" s="219"/>
      <c r="S158" s="223"/>
      <c r="T158" s="219"/>
      <c r="U158" s="223"/>
      <c r="V158" s="219">
        <v>1184.8773882113821</v>
      </c>
      <c r="W158" s="223">
        <v>20.560079614981468</v>
      </c>
    </row>
    <row r="159" spans="1:23" ht="21.6" customHeight="1" x14ac:dyDescent="0.15">
      <c r="A159" s="25"/>
      <c r="B159" s="24"/>
      <c r="C159" s="18" t="s">
        <v>97</v>
      </c>
      <c r="D159" s="224">
        <v>14</v>
      </c>
      <c r="E159" s="225">
        <v>14.285714285714285</v>
      </c>
      <c r="F159" s="224">
        <v>92.333333333333329</v>
      </c>
      <c r="G159" s="225">
        <v>5.5555555555555562</v>
      </c>
      <c r="H159" s="224">
        <v>42</v>
      </c>
      <c r="I159" s="225">
        <v>3.7037037037037033</v>
      </c>
      <c r="J159" s="224"/>
      <c r="K159" s="225"/>
      <c r="L159" s="224">
        <v>5.4146341463414638</v>
      </c>
      <c r="M159" s="225">
        <v>2.4390243902439024</v>
      </c>
      <c r="N159" s="224">
        <v>4.65625</v>
      </c>
      <c r="O159" s="225">
        <v>3.125</v>
      </c>
      <c r="P159" s="224"/>
      <c r="Q159" s="225"/>
      <c r="R159" s="224"/>
      <c r="S159" s="225"/>
      <c r="T159" s="224"/>
      <c r="U159" s="225"/>
      <c r="V159" s="224">
        <v>158.40421747967477</v>
      </c>
      <c r="W159" s="225">
        <v>2.7486416359478532</v>
      </c>
    </row>
    <row r="160" spans="1:23" ht="21.6" customHeight="1" x14ac:dyDescent="0.15">
      <c r="A160" s="25"/>
      <c r="B160" s="26"/>
      <c r="C160" s="20" t="s">
        <v>18</v>
      </c>
      <c r="D160" s="220">
        <v>98</v>
      </c>
      <c r="E160" s="226">
        <v>100</v>
      </c>
      <c r="F160" s="220">
        <v>1661.9999999999998</v>
      </c>
      <c r="G160" s="226">
        <v>100.00000000000001</v>
      </c>
      <c r="H160" s="220">
        <v>1134</v>
      </c>
      <c r="I160" s="226">
        <v>100.00000000000001</v>
      </c>
      <c r="J160" s="220">
        <v>2444.0000000000005</v>
      </c>
      <c r="K160" s="226">
        <v>99.999999999999972</v>
      </c>
      <c r="L160" s="220">
        <v>222</v>
      </c>
      <c r="M160" s="226">
        <v>100</v>
      </c>
      <c r="N160" s="220">
        <v>149</v>
      </c>
      <c r="O160" s="226">
        <v>100</v>
      </c>
      <c r="P160" s="220">
        <v>35</v>
      </c>
      <c r="Q160" s="226">
        <v>100</v>
      </c>
      <c r="R160" s="220">
        <v>11</v>
      </c>
      <c r="S160" s="226">
        <v>100</v>
      </c>
      <c r="T160" s="220">
        <v>8</v>
      </c>
      <c r="U160" s="226">
        <v>100</v>
      </c>
      <c r="V160" s="220">
        <v>5763</v>
      </c>
      <c r="W160" s="226">
        <v>100</v>
      </c>
    </row>
    <row r="161" spans="1:23" ht="21.6" customHeight="1" x14ac:dyDescent="0.15">
      <c r="A161" s="25"/>
      <c r="B161" s="276" t="s">
        <v>56</v>
      </c>
      <c r="C161" s="14" t="s">
        <v>14</v>
      </c>
      <c r="D161" s="251">
        <v>266</v>
      </c>
      <c r="E161" s="252">
        <v>66.666666666666657</v>
      </c>
      <c r="F161" s="221">
        <v>676</v>
      </c>
      <c r="G161" s="222">
        <v>57.142857142857139</v>
      </c>
      <c r="H161" s="221">
        <v>277.33333333333331</v>
      </c>
      <c r="I161" s="222">
        <v>66.666666666666657</v>
      </c>
      <c r="J161" s="221">
        <v>295.33333333333337</v>
      </c>
      <c r="K161" s="222">
        <v>66.666666666666657</v>
      </c>
      <c r="L161" s="221">
        <v>31.166666666666668</v>
      </c>
      <c r="M161" s="222">
        <v>91.666666666666671</v>
      </c>
      <c r="N161" s="221">
        <v>14</v>
      </c>
      <c r="O161" s="222">
        <v>100</v>
      </c>
      <c r="P161" s="221"/>
      <c r="Q161" s="222"/>
      <c r="R161" s="221"/>
      <c r="S161" s="222"/>
      <c r="T161" s="221"/>
      <c r="U161" s="222"/>
      <c r="V161" s="221">
        <v>1559.8333333333333</v>
      </c>
      <c r="W161" s="222">
        <v>62.669077273336008</v>
      </c>
    </row>
    <row r="162" spans="1:23" ht="21.6" customHeight="1" x14ac:dyDescent="0.15">
      <c r="A162" s="25"/>
      <c r="B162" s="277"/>
      <c r="C162" s="15" t="s">
        <v>77</v>
      </c>
      <c r="D162" s="219">
        <v>44.333333333333336</v>
      </c>
      <c r="E162" s="223">
        <v>11.111111111111112</v>
      </c>
      <c r="F162" s="219">
        <v>169</v>
      </c>
      <c r="G162" s="223">
        <v>14.285714285714285</v>
      </c>
      <c r="H162" s="219"/>
      <c r="I162" s="223"/>
      <c r="J162" s="219">
        <v>114.85185185185186</v>
      </c>
      <c r="K162" s="223">
        <v>25.925925925925924</v>
      </c>
      <c r="L162" s="219">
        <v>2.8333333333333335</v>
      </c>
      <c r="M162" s="223">
        <v>8.3333333333333339</v>
      </c>
      <c r="N162" s="219"/>
      <c r="O162" s="223"/>
      <c r="P162" s="219"/>
      <c r="Q162" s="223"/>
      <c r="R162" s="219"/>
      <c r="S162" s="223"/>
      <c r="T162" s="219"/>
      <c r="U162" s="223"/>
      <c r="V162" s="219">
        <v>331.01851851851853</v>
      </c>
      <c r="W162" s="223">
        <v>13.29925747362469</v>
      </c>
    </row>
    <row r="163" spans="1:23" ht="21.6" customHeight="1" x14ac:dyDescent="0.15">
      <c r="A163" s="25"/>
      <c r="B163" s="23"/>
      <c r="C163" s="15" t="s">
        <v>51</v>
      </c>
      <c r="D163" s="219">
        <v>88.666666666666671</v>
      </c>
      <c r="E163" s="223">
        <v>22.222222222222225</v>
      </c>
      <c r="F163" s="219">
        <v>253.5</v>
      </c>
      <c r="G163" s="223">
        <v>21.428571428571427</v>
      </c>
      <c r="H163" s="219">
        <v>138.66666666666666</v>
      </c>
      <c r="I163" s="223">
        <v>33.333333333333329</v>
      </c>
      <c r="J163" s="219">
        <v>32.814814814814817</v>
      </c>
      <c r="K163" s="223">
        <v>7.4074074074074066</v>
      </c>
      <c r="L163" s="219"/>
      <c r="M163" s="223"/>
      <c r="N163" s="219"/>
      <c r="O163" s="223"/>
      <c r="P163" s="219"/>
      <c r="Q163" s="223"/>
      <c r="R163" s="219"/>
      <c r="S163" s="223"/>
      <c r="T163" s="219"/>
      <c r="U163" s="223"/>
      <c r="V163" s="219">
        <v>513.64814814814815</v>
      </c>
      <c r="W163" s="223">
        <v>20.636727527044922</v>
      </c>
    </row>
    <row r="164" spans="1:23" ht="21.6" customHeight="1" x14ac:dyDescent="0.15">
      <c r="A164" s="25"/>
      <c r="B164" s="24"/>
      <c r="C164" s="18" t="s">
        <v>97</v>
      </c>
      <c r="D164" s="224"/>
      <c r="E164" s="225"/>
      <c r="F164" s="224">
        <v>84.5</v>
      </c>
      <c r="G164" s="225">
        <v>7.1428571428571423</v>
      </c>
      <c r="H164" s="224"/>
      <c r="I164" s="225"/>
      <c r="J164" s="224"/>
      <c r="K164" s="225"/>
      <c r="L164" s="224"/>
      <c r="M164" s="225"/>
      <c r="N164" s="224"/>
      <c r="O164" s="225"/>
      <c r="P164" s="224"/>
      <c r="Q164" s="225"/>
      <c r="R164" s="224"/>
      <c r="S164" s="225"/>
      <c r="T164" s="224"/>
      <c r="U164" s="225"/>
      <c r="V164" s="224">
        <v>84.5</v>
      </c>
      <c r="W164" s="225">
        <v>3.3949377259943749</v>
      </c>
    </row>
    <row r="165" spans="1:23" ht="21.6" customHeight="1" x14ac:dyDescent="0.15">
      <c r="A165" s="25"/>
      <c r="B165" s="26"/>
      <c r="C165" s="20" t="s">
        <v>18</v>
      </c>
      <c r="D165" s="229">
        <v>399</v>
      </c>
      <c r="E165" s="230">
        <v>100</v>
      </c>
      <c r="F165" s="220">
        <v>1183</v>
      </c>
      <c r="G165" s="226">
        <v>99.999999999999986</v>
      </c>
      <c r="H165" s="220">
        <v>416</v>
      </c>
      <c r="I165" s="226">
        <v>99.999999999999986</v>
      </c>
      <c r="J165" s="220">
        <v>443.00000000000006</v>
      </c>
      <c r="K165" s="226">
        <v>99.999999999999986</v>
      </c>
      <c r="L165" s="220">
        <v>34</v>
      </c>
      <c r="M165" s="226">
        <v>100</v>
      </c>
      <c r="N165" s="220">
        <v>14</v>
      </c>
      <c r="O165" s="226">
        <v>100</v>
      </c>
      <c r="P165" s="220"/>
      <c r="Q165" s="226"/>
      <c r="R165" s="220"/>
      <c r="S165" s="226"/>
      <c r="T165" s="220"/>
      <c r="U165" s="226"/>
      <c r="V165" s="220">
        <v>2489</v>
      </c>
      <c r="W165" s="226">
        <v>100</v>
      </c>
    </row>
    <row r="166" spans="1:23" ht="21.6" customHeight="1" x14ac:dyDescent="0.15">
      <c r="A166" s="25"/>
      <c r="B166" s="276" t="s">
        <v>57</v>
      </c>
      <c r="C166" s="14" t="s">
        <v>14</v>
      </c>
      <c r="D166" s="221">
        <v>74.222222222222229</v>
      </c>
      <c r="E166" s="222">
        <v>44.44444444444445</v>
      </c>
      <c r="F166" s="221">
        <v>877.1351351351351</v>
      </c>
      <c r="G166" s="222">
        <v>48.648648648648653</v>
      </c>
      <c r="H166" s="221">
        <v>313.84615384615381</v>
      </c>
      <c r="I166" s="222">
        <v>38.46153846153846</v>
      </c>
      <c r="J166" s="221">
        <v>1290.909090909091</v>
      </c>
      <c r="K166" s="222">
        <v>72.727272727272734</v>
      </c>
      <c r="L166" s="221">
        <v>115.76190476190476</v>
      </c>
      <c r="M166" s="222">
        <v>80.952380952380949</v>
      </c>
      <c r="N166" s="221">
        <v>72.891891891891888</v>
      </c>
      <c r="O166" s="222">
        <v>78.378378378378372</v>
      </c>
      <c r="P166" s="221">
        <v>13.333333333333332</v>
      </c>
      <c r="Q166" s="222">
        <v>83.333333333333343</v>
      </c>
      <c r="R166" s="221">
        <v>2</v>
      </c>
      <c r="S166" s="222">
        <v>100</v>
      </c>
      <c r="T166" s="221">
        <v>3</v>
      </c>
      <c r="U166" s="222">
        <v>100</v>
      </c>
      <c r="V166" s="221">
        <v>2763.0997320997321</v>
      </c>
      <c r="W166" s="222">
        <v>57.349517063091163</v>
      </c>
    </row>
    <row r="167" spans="1:23" ht="21.6" customHeight="1" x14ac:dyDescent="0.15">
      <c r="A167" s="25"/>
      <c r="B167" s="277"/>
      <c r="C167" s="15" t="s">
        <v>77</v>
      </c>
      <c r="D167" s="219">
        <v>18.555555555555557</v>
      </c>
      <c r="E167" s="223">
        <v>11.111111111111112</v>
      </c>
      <c r="F167" s="219">
        <v>292.37837837837833</v>
      </c>
      <c r="G167" s="223">
        <v>16.216216216216214</v>
      </c>
      <c r="H167" s="219">
        <v>125.53846153846153</v>
      </c>
      <c r="I167" s="223">
        <v>15.384615384615383</v>
      </c>
      <c r="J167" s="219">
        <v>322.72727272727275</v>
      </c>
      <c r="K167" s="223">
        <v>18.181818181818183</v>
      </c>
      <c r="L167" s="219">
        <v>27.238095238095237</v>
      </c>
      <c r="M167" s="223">
        <v>19.047619047619047</v>
      </c>
      <c r="N167" s="219">
        <v>10.054054054054054</v>
      </c>
      <c r="O167" s="223">
        <v>10.810810810810811</v>
      </c>
      <c r="P167" s="219">
        <v>2.6666666666666665</v>
      </c>
      <c r="Q167" s="223">
        <v>16.666666666666668</v>
      </c>
      <c r="R167" s="219"/>
      <c r="S167" s="223"/>
      <c r="T167" s="219"/>
      <c r="U167" s="223"/>
      <c r="V167" s="219">
        <v>799.15848415848404</v>
      </c>
      <c r="W167" s="223">
        <v>16.586934083820758</v>
      </c>
    </row>
    <row r="168" spans="1:23" ht="21.6" customHeight="1" x14ac:dyDescent="0.15">
      <c r="A168" s="25"/>
      <c r="B168" s="23"/>
      <c r="C168" s="15" t="s">
        <v>78</v>
      </c>
      <c r="D168" s="219"/>
      <c r="E168" s="223"/>
      <c r="F168" s="219">
        <v>536.02702702702697</v>
      </c>
      <c r="G168" s="223">
        <v>29.72972972972973</v>
      </c>
      <c r="H168" s="219">
        <v>251.07692307692307</v>
      </c>
      <c r="I168" s="223">
        <v>30.769230769230766</v>
      </c>
      <c r="J168" s="219">
        <v>161.36363636363637</v>
      </c>
      <c r="K168" s="223">
        <v>9.0909090909090917</v>
      </c>
      <c r="L168" s="219"/>
      <c r="M168" s="223"/>
      <c r="N168" s="219">
        <v>7.5405405405405403</v>
      </c>
      <c r="O168" s="223">
        <v>8.1081081081081088</v>
      </c>
      <c r="P168" s="219"/>
      <c r="Q168" s="223"/>
      <c r="R168" s="219"/>
      <c r="S168" s="223"/>
      <c r="T168" s="219"/>
      <c r="U168" s="223"/>
      <c r="V168" s="219">
        <v>956.00812700812696</v>
      </c>
      <c r="W168" s="223">
        <v>19.842426878541445</v>
      </c>
    </row>
    <row r="169" spans="1:23" ht="21.6" customHeight="1" x14ac:dyDescent="0.15">
      <c r="A169" s="25"/>
      <c r="B169" s="24"/>
      <c r="C169" s="18" t="s">
        <v>97</v>
      </c>
      <c r="D169" s="224">
        <v>74.222222222222229</v>
      </c>
      <c r="E169" s="225">
        <v>44.44444444444445</v>
      </c>
      <c r="F169" s="224">
        <v>97.459459459459453</v>
      </c>
      <c r="G169" s="225">
        <v>5.4054054054054053</v>
      </c>
      <c r="H169" s="224">
        <v>125.53846153846153</v>
      </c>
      <c r="I169" s="225">
        <v>15.384615384615383</v>
      </c>
      <c r="J169" s="224"/>
      <c r="K169" s="225"/>
      <c r="L169" s="224"/>
      <c r="M169" s="225"/>
      <c r="N169" s="224">
        <v>2.5135135135135136</v>
      </c>
      <c r="O169" s="225">
        <v>2.7027027027027026</v>
      </c>
      <c r="P169" s="224"/>
      <c r="Q169" s="225"/>
      <c r="R169" s="224"/>
      <c r="S169" s="225"/>
      <c r="T169" s="224"/>
      <c r="U169" s="225"/>
      <c r="V169" s="224">
        <v>299.73365673365669</v>
      </c>
      <c r="W169" s="225">
        <v>6.2211219745466311</v>
      </c>
    </row>
    <row r="170" spans="1:23" ht="21.6" customHeight="1" x14ac:dyDescent="0.15">
      <c r="A170" s="25"/>
      <c r="B170" s="26"/>
      <c r="C170" s="20" t="s">
        <v>18</v>
      </c>
      <c r="D170" s="220">
        <v>167</v>
      </c>
      <c r="E170" s="226">
        <v>100.00000000000001</v>
      </c>
      <c r="F170" s="220">
        <v>1802.9999999999998</v>
      </c>
      <c r="G170" s="226">
        <v>100</v>
      </c>
      <c r="H170" s="220">
        <v>816</v>
      </c>
      <c r="I170" s="226">
        <v>100</v>
      </c>
      <c r="J170" s="220">
        <v>1775</v>
      </c>
      <c r="K170" s="226">
        <v>100.00000000000001</v>
      </c>
      <c r="L170" s="220">
        <v>143</v>
      </c>
      <c r="M170" s="226">
        <v>100</v>
      </c>
      <c r="N170" s="220">
        <v>93</v>
      </c>
      <c r="O170" s="226">
        <v>100</v>
      </c>
      <c r="P170" s="220">
        <v>15.999999999999998</v>
      </c>
      <c r="Q170" s="226">
        <v>100.00000000000001</v>
      </c>
      <c r="R170" s="220">
        <v>2</v>
      </c>
      <c r="S170" s="226">
        <v>100</v>
      </c>
      <c r="T170" s="220">
        <v>3</v>
      </c>
      <c r="U170" s="226">
        <v>100</v>
      </c>
      <c r="V170" s="220">
        <v>4818</v>
      </c>
      <c r="W170" s="226">
        <v>100</v>
      </c>
    </row>
    <row r="171" spans="1:23" ht="21.6" customHeight="1" x14ac:dyDescent="0.15">
      <c r="A171" s="16"/>
      <c r="B171" s="276" t="s">
        <v>58</v>
      </c>
      <c r="C171" s="14" t="s">
        <v>14</v>
      </c>
      <c r="D171" s="221">
        <v>10.285714285714285</v>
      </c>
      <c r="E171" s="222">
        <v>42.857142857142861</v>
      </c>
      <c r="F171" s="221">
        <v>76.7</v>
      </c>
      <c r="G171" s="222">
        <v>65</v>
      </c>
      <c r="H171" s="221">
        <v>35.879999999999995</v>
      </c>
      <c r="I171" s="222">
        <v>51.999999999999993</v>
      </c>
      <c r="J171" s="221">
        <v>81.341463414634148</v>
      </c>
      <c r="K171" s="222">
        <v>56.09756097560976</v>
      </c>
      <c r="L171" s="221">
        <v>14.4</v>
      </c>
      <c r="M171" s="222">
        <v>80</v>
      </c>
      <c r="N171" s="221"/>
      <c r="O171" s="222"/>
      <c r="P171" s="221"/>
      <c r="Q171" s="222"/>
      <c r="R171" s="221"/>
      <c r="S171" s="222"/>
      <c r="T171" s="221"/>
      <c r="U171" s="222"/>
      <c r="V171" s="221">
        <v>218.60717770034844</v>
      </c>
      <c r="W171" s="222">
        <v>57.377211994842114</v>
      </c>
    </row>
    <row r="172" spans="1:23" ht="21.6" customHeight="1" x14ac:dyDescent="0.15">
      <c r="A172" s="16"/>
      <c r="B172" s="277"/>
      <c r="C172" s="15" t="s">
        <v>77</v>
      </c>
      <c r="D172" s="219">
        <v>1.7142857142857142</v>
      </c>
      <c r="E172" s="223">
        <v>7.1428571428571441</v>
      </c>
      <c r="F172" s="219">
        <v>11.8</v>
      </c>
      <c r="G172" s="223">
        <v>10</v>
      </c>
      <c r="H172" s="219">
        <v>19.32</v>
      </c>
      <c r="I172" s="223">
        <v>28.000000000000004</v>
      </c>
      <c r="J172" s="219">
        <v>28.292682926829269</v>
      </c>
      <c r="K172" s="223">
        <v>19.512195121951219</v>
      </c>
      <c r="L172" s="219"/>
      <c r="M172" s="223"/>
      <c r="N172" s="219"/>
      <c r="O172" s="223"/>
      <c r="P172" s="219"/>
      <c r="Q172" s="223"/>
      <c r="R172" s="219"/>
      <c r="S172" s="223"/>
      <c r="T172" s="219"/>
      <c r="U172" s="223"/>
      <c r="V172" s="219">
        <v>61.126968641114985</v>
      </c>
      <c r="W172" s="223">
        <v>16.043823790318893</v>
      </c>
    </row>
    <row r="173" spans="1:23" ht="21.6" customHeight="1" x14ac:dyDescent="0.15">
      <c r="A173" s="16"/>
      <c r="B173" s="23"/>
      <c r="C173" s="15" t="s">
        <v>25</v>
      </c>
      <c r="D173" s="219">
        <v>6.8571428571428568</v>
      </c>
      <c r="E173" s="223">
        <v>28.571428571428577</v>
      </c>
      <c r="F173" s="219">
        <v>17.700000000000003</v>
      </c>
      <c r="G173" s="223">
        <v>15.000000000000002</v>
      </c>
      <c r="H173" s="219">
        <v>8.2799999999999994</v>
      </c>
      <c r="I173" s="223">
        <v>12</v>
      </c>
      <c r="J173" s="219">
        <v>28.292682926829269</v>
      </c>
      <c r="K173" s="223">
        <v>19.512195121951219</v>
      </c>
      <c r="L173" s="219">
        <v>3.6</v>
      </c>
      <c r="M173" s="223">
        <v>20</v>
      </c>
      <c r="N173" s="219">
        <v>7</v>
      </c>
      <c r="O173" s="223">
        <v>100</v>
      </c>
      <c r="P173" s="219"/>
      <c r="Q173" s="223"/>
      <c r="R173" s="219"/>
      <c r="S173" s="223"/>
      <c r="T173" s="219"/>
      <c r="U173" s="223"/>
      <c r="V173" s="219">
        <v>71.729825783972117</v>
      </c>
      <c r="W173" s="223">
        <v>18.826725927551738</v>
      </c>
    </row>
    <row r="174" spans="1:23" ht="21.6" customHeight="1" x14ac:dyDescent="0.15">
      <c r="A174" s="25"/>
      <c r="B174" s="24"/>
      <c r="C174" s="18" t="s">
        <v>97</v>
      </c>
      <c r="D174" s="224">
        <v>5.1428571428571423</v>
      </c>
      <c r="E174" s="225">
        <v>21.428571428571431</v>
      </c>
      <c r="F174" s="224">
        <v>11.8</v>
      </c>
      <c r="G174" s="225">
        <v>10</v>
      </c>
      <c r="H174" s="224">
        <v>5.52</v>
      </c>
      <c r="I174" s="225">
        <v>7.9999999999999991</v>
      </c>
      <c r="J174" s="224">
        <v>7.0731707317073171</v>
      </c>
      <c r="K174" s="225">
        <v>4.8780487804878048</v>
      </c>
      <c r="L174" s="224"/>
      <c r="M174" s="225"/>
      <c r="N174" s="224"/>
      <c r="O174" s="225"/>
      <c r="P174" s="224"/>
      <c r="Q174" s="225"/>
      <c r="R174" s="224"/>
      <c r="S174" s="225"/>
      <c r="T174" s="224"/>
      <c r="U174" s="225"/>
      <c r="V174" s="224">
        <v>29.536027874564461</v>
      </c>
      <c r="W174" s="225">
        <v>7.7522382872872591</v>
      </c>
    </row>
    <row r="175" spans="1:23" ht="21.6" customHeight="1" x14ac:dyDescent="0.15">
      <c r="A175" s="29"/>
      <c r="B175" s="26"/>
      <c r="C175" s="20" t="s">
        <v>18</v>
      </c>
      <c r="D175" s="220">
        <v>23.999999999999996</v>
      </c>
      <c r="E175" s="226">
        <v>100.00000000000001</v>
      </c>
      <c r="F175" s="220">
        <v>118</v>
      </c>
      <c r="G175" s="226">
        <v>100</v>
      </c>
      <c r="H175" s="220">
        <v>69</v>
      </c>
      <c r="I175" s="226">
        <v>100</v>
      </c>
      <c r="J175" s="220">
        <v>145</v>
      </c>
      <c r="K175" s="226">
        <v>100</v>
      </c>
      <c r="L175" s="220">
        <v>18</v>
      </c>
      <c r="M175" s="226">
        <v>100</v>
      </c>
      <c r="N175" s="220">
        <v>7</v>
      </c>
      <c r="O175" s="226">
        <v>100</v>
      </c>
      <c r="P175" s="220"/>
      <c r="Q175" s="226"/>
      <c r="R175" s="220"/>
      <c r="S175" s="226"/>
      <c r="T175" s="220"/>
      <c r="U175" s="226"/>
      <c r="V175" s="220">
        <v>381</v>
      </c>
      <c r="W175" s="226">
        <v>100</v>
      </c>
    </row>
    <row r="176" spans="1:23" ht="21.6" customHeight="1" x14ac:dyDescent="0.15">
      <c r="A176" s="278" t="s">
        <v>49</v>
      </c>
      <c r="B176" s="276" t="s">
        <v>59</v>
      </c>
      <c r="C176" s="14" t="s">
        <v>14</v>
      </c>
      <c r="D176" s="221">
        <v>105</v>
      </c>
      <c r="E176" s="222">
        <v>100</v>
      </c>
      <c r="F176" s="221">
        <v>298</v>
      </c>
      <c r="G176" s="222">
        <v>100</v>
      </c>
      <c r="H176" s="221">
        <v>113</v>
      </c>
      <c r="I176" s="222">
        <v>100</v>
      </c>
      <c r="J176" s="221">
        <v>280</v>
      </c>
      <c r="K176" s="222">
        <v>88.888888888888886</v>
      </c>
      <c r="L176" s="221">
        <v>21.666666666666664</v>
      </c>
      <c r="M176" s="222">
        <v>83.333333333333343</v>
      </c>
      <c r="N176" s="221">
        <v>12</v>
      </c>
      <c r="O176" s="222">
        <v>100</v>
      </c>
      <c r="P176" s="221">
        <v>1</v>
      </c>
      <c r="Q176" s="222">
        <v>100</v>
      </c>
      <c r="R176" s="221"/>
      <c r="S176" s="222"/>
      <c r="T176" s="221"/>
      <c r="U176" s="222"/>
      <c r="V176" s="221">
        <v>830.66666666666663</v>
      </c>
      <c r="W176" s="222">
        <v>95.47892720306514</v>
      </c>
    </row>
    <row r="177" spans="1:23" ht="21.6" customHeight="1" x14ac:dyDescent="0.15">
      <c r="A177" s="271"/>
      <c r="B177" s="277"/>
      <c r="C177" s="15" t="s">
        <v>54</v>
      </c>
      <c r="D177" s="219"/>
      <c r="E177" s="223"/>
      <c r="F177" s="219"/>
      <c r="G177" s="223"/>
      <c r="H177" s="219"/>
      <c r="I177" s="223"/>
      <c r="J177" s="219"/>
      <c r="K177" s="223"/>
      <c r="L177" s="219"/>
      <c r="M177" s="223"/>
      <c r="N177" s="219"/>
      <c r="O177" s="223"/>
      <c r="P177" s="219"/>
      <c r="Q177" s="223"/>
      <c r="R177" s="219"/>
      <c r="S177" s="223"/>
      <c r="T177" s="219"/>
      <c r="U177" s="223"/>
      <c r="V177" s="219"/>
      <c r="W177" s="223"/>
    </row>
    <row r="178" spans="1:23" ht="21.6" customHeight="1" x14ac:dyDescent="0.15">
      <c r="A178" s="271"/>
      <c r="B178" s="23"/>
      <c r="C178" s="15" t="s">
        <v>25</v>
      </c>
      <c r="D178" s="219"/>
      <c r="E178" s="223"/>
      <c r="F178" s="219"/>
      <c r="G178" s="223"/>
      <c r="H178" s="219"/>
      <c r="I178" s="223"/>
      <c r="J178" s="219"/>
      <c r="K178" s="223"/>
      <c r="L178" s="219">
        <v>4.333333333333333</v>
      </c>
      <c r="M178" s="223">
        <v>16.666666666666668</v>
      </c>
      <c r="N178" s="219"/>
      <c r="O178" s="223"/>
      <c r="P178" s="219"/>
      <c r="Q178" s="223"/>
      <c r="R178" s="219"/>
      <c r="S178" s="223"/>
      <c r="T178" s="219"/>
      <c r="U178" s="223"/>
      <c r="V178" s="219">
        <v>4.333333333333333</v>
      </c>
      <c r="W178" s="223">
        <v>0.49808429118773939</v>
      </c>
    </row>
    <row r="179" spans="1:23" ht="21.6" customHeight="1" x14ac:dyDescent="0.15">
      <c r="A179" s="25"/>
      <c r="B179" s="24"/>
      <c r="C179" s="18" t="s">
        <v>106</v>
      </c>
      <c r="D179" s="224"/>
      <c r="E179" s="225"/>
      <c r="F179" s="224"/>
      <c r="G179" s="225"/>
      <c r="H179" s="224"/>
      <c r="I179" s="225"/>
      <c r="J179" s="224">
        <v>35</v>
      </c>
      <c r="K179" s="225">
        <v>11.111111111111111</v>
      </c>
      <c r="L179" s="224"/>
      <c r="M179" s="225"/>
      <c r="N179" s="224"/>
      <c r="O179" s="225"/>
      <c r="P179" s="224"/>
      <c r="Q179" s="225"/>
      <c r="R179" s="224"/>
      <c r="S179" s="225"/>
      <c r="T179" s="224"/>
      <c r="U179" s="225"/>
      <c r="V179" s="224">
        <v>35</v>
      </c>
      <c r="W179" s="225">
        <v>4.0229885057471266</v>
      </c>
    </row>
    <row r="180" spans="1:23" ht="21.6" customHeight="1" x14ac:dyDescent="0.15">
      <c r="A180" s="25"/>
      <c r="B180" s="26"/>
      <c r="C180" s="20" t="s">
        <v>18</v>
      </c>
      <c r="D180" s="220">
        <v>105</v>
      </c>
      <c r="E180" s="226">
        <v>100</v>
      </c>
      <c r="F180" s="220">
        <v>298</v>
      </c>
      <c r="G180" s="226">
        <v>100</v>
      </c>
      <c r="H180" s="220">
        <v>113</v>
      </c>
      <c r="I180" s="226">
        <v>100</v>
      </c>
      <c r="J180" s="220">
        <v>315</v>
      </c>
      <c r="K180" s="226">
        <v>100</v>
      </c>
      <c r="L180" s="220">
        <v>25.999999999999996</v>
      </c>
      <c r="M180" s="226">
        <v>100.00000000000001</v>
      </c>
      <c r="N180" s="220">
        <v>12</v>
      </c>
      <c r="O180" s="226">
        <v>100</v>
      </c>
      <c r="P180" s="220">
        <v>1</v>
      </c>
      <c r="Q180" s="226">
        <v>100</v>
      </c>
      <c r="R180" s="220"/>
      <c r="S180" s="226"/>
      <c r="T180" s="220"/>
      <c r="U180" s="226"/>
      <c r="V180" s="220">
        <v>870</v>
      </c>
      <c r="W180" s="226">
        <v>100</v>
      </c>
    </row>
    <row r="181" spans="1:23" ht="21.6" customHeight="1" x14ac:dyDescent="0.15">
      <c r="A181" s="17"/>
      <c r="B181" s="27" t="s">
        <v>18</v>
      </c>
      <c r="C181" s="14" t="s">
        <v>14</v>
      </c>
      <c r="D181" s="221">
        <v>5536.9841269841281</v>
      </c>
      <c r="E181" s="222">
        <v>61.358423392997871</v>
      </c>
      <c r="F181" s="221">
        <v>12741.641583222568</v>
      </c>
      <c r="G181" s="222">
        <v>55.633068083755703</v>
      </c>
      <c r="H181" s="221">
        <v>7975.7589407313999</v>
      </c>
      <c r="I181" s="222">
        <v>61.803633791022087</v>
      </c>
      <c r="J181" s="221">
        <v>13910.968075691248</v>
      </c>
      <c r="K181" s="222">
        <v>71.014181814749321</v>
      </c>
      <c r="L181" s="221">
        <v>1778.926670623958</v>
      </c>
      <c r="M181" s="222">
        <v>81.378164255441803</v>
      </c>
      <c r="N181" s="221">
        <v>754.88188372195725</v>
      </c>
      <c r="O181" s="222">
        <v>87.573304376097127</v>
      </c>
      <c r="P181" s="221">
        <v>142.48550724637681</v>
      </c>
      <c r="Q181" s="222">
        <v>87.954016818751128</v>
      </c>
      <c r="R181" s="221">
        <v>28.444444444444443</v>
      </c>
      <c r="S181" s="222">
        <v>98.084291187739453</v>
      </c>
      <c r="T181" s="221">
        <v>39.25</v>
      </c>
      <c r="U181" s="222">
        <v>91.279069767441854</v>
      </c>
      <c r="V181" s="221">
        <v>42909.341232666084</v>
      </c>
      <c r="W181" s="222">
        <v>63.378788580515021</v>
      </c>
    </row>
    <row r="182" spans="1:23" ht="21.6" customHeight="1" x14ac:dyDescent="0.15">
      <c r="A182" s="17"/>
      <c r="B182" s="23"/>
      <c r="C182" s="15" t="s">
        <v>109</v>
      </c>
      <c r="D182" s="219">
        <v>684.74603174603169</v>
      </c>
      <c r="E182" s="223">
        <v>7.5880544298097483</v>
      </c>
      <c r="F182" s="219">
        <v>4255.3849357554273</v>
      </c>
      <c r="G182" s="223">
        <v>18.580032902918514</v>
      </c>
      <c r="H182" s="219">
        <v>2241.0542185297827</v>
      </c>
      <c r="I182" s="223">
        <v>17.365782398526019</v>
      </c>
      <c r="J182" s="219">
        <v>3567.5747989589449</v>
      </c>
      <c r="K182" s="223">
        <v>18.212133334825385</v>
      </c>
      <c r="L182" s="219">
        <v>215.07448383277378</v>
      </c>
      <c r="M182" s="223">
        <v>9.8387229566685157</v>
      </c>
      <c r="N182" s="219">
        <v>49.035058956014844</v>
      </c>
      <c r="O182" s="223">
        <v>5.6885219206513735</v>
      </c>
      <c r="P182" s="219">
        <v>9.8405797101449277</v>
      </c>
      <c r="Q182" s="223">
        <v>6.0744319198425485</v>
      </c>
      <c r="R182" s="219">
        <v>0.55555555555555558</v>
      </c>
      <c r="S182" s="223">
        <v>1.9157088122605366</v>
      </c>
      <c r="T182" s="219">
        <v>3.75</v>
      </c>
      <c r="U182" s="223">
        <v>8.720930232558139</v>
      </c>
      <c r="V182" s="219">
        <v>11027.015663044675</v>
      </c>
      <c r="W182" s="223">
        <v>16.287336843337332</v>
      </c>
    </row>
    <row r="183" spans="1:23" ht="21.6" customHeight="1" x14ac:dyDescent="0.15">
      <c r="A183" s="17"/>
      <c r="B183" s="23"/>
      <c r="C183" s="15" t="s">
        <v>78</v>
      </c>
      <c r="D183" s="219">
        <v>903.71428571428567</v>
      </c>
      <c r="E183" s="223">
        <v>10.014564336372848</v>
      </c>
      <c r="F183" s="219">
        <v>4693.7321636390479</v>
      </c>
      <c r="G183" s="223">
        <v>20.493962204248561</v>
      </c>
      <c r="H183" s="219">
        <v>2045.463641173998</v>
      </c>
      <c r="I183" s="223">
        <v>15.850163821573018</v>
      </c>
      <c r="J183" s="219">
        <v>1739.9929289770755</v>
      </c>
      <c r="K183" s="223">
        <v>8.8825000203025937</v>
      </c>
      <c r="L183" s="219">
        <v>178.32745464017046</v>
      </c>
      <c r="M183" s="223">
        <v>8.1577060677113629</v>
      </c>
      <c r="N183" s="219">
        <v>45.899404919625511</v>
      </c>
      <c r="O183" s="223">
        <v>5.3247569512326578</v>
      </c>
      <c r="P183" s="219">
        <v>9.6739130434782616</v>
      </c>
      <c r="Q183" s="223">
        <v>5.9715512614063337</v>
      </c>
      <c r="R183" s="219"/>
      <c r="S183" s="223"/>
      <c r="T183" s="219"/>
      <c r="U183" s="223"/>
      <c r="V183" s="219">
        <v>9616.8037921076811</v>
      </c>
      <c r="W183" s="223">
        <v>14.204398316334107</v>
      </c>
    </row>
    <row r="184" spans="1:23" ht="21.6" customHeight="1" x14ac:dyDescent="0.15">
      <c r="A184" s="17"/>
      <c r="B184" s="24"/>
      <c r="C184" s="18" t="s">
        <v>52</v>
      </c>
      <c r="D184" s="224">
        <v>1898.5555555555554</v>
      </c>
      <c r="E184" s="225">
        <v>21.038957840819542</v>
      </c>
      <c r="F184" s="224">
        <v>1212.2413173829566</v>
      </c>
      <c r="G184" s="225">
        <v>5.292936809077224</v>
      </c>
      <c r="H184" s="224">
        <v>642.72319956481954</v>
      </c>
      <c r="I184" s="225">
        <v>4.9804199888788805</v>
      </c>
      <c r="J184" s="224">
        <v>370.46419637273294</v>
      </c>
      <c r="K184" s="225">
        <v>1.8911848301226855</v>
      </c>
      <c r="L184" s="224">
        <v>13.671390903098221</v>
      </c>
      <c r="M184" s="225">
        <v>0.62540672017832644</v>
      </c>
      <c r="N184" s="224">
        <v>12.183652402402403</v>
      </c>
      <c r="O184" s="225">
        <v>1.4134167520188403</v>
      </c>
      <c r="P184" s="224"/>
      <c r="Q184" s="225"/>
      <c r="R184" s="224"/>
      <c r="S184" s="225"/>
      <c r="T184" s="224"/>
      <c r="U184" s="225"/>
      <c r="V184" s="224">
        <v>4149.8393121815652</v>
      </c>
      <c r="W184" s="225">
        <v>6.1294762598135462</v>
      </c>
    </row>
    <row r="185" spans="1:23" ht="21.6" customHeight="1" thickBot="1" x14ac:dyDescent="0.2">
      <c r="A185" s="30"/>
      <c r="B185" s="31"/>
      <c r="C185" s="32" t="s">
        <v>18</v>
      </c>
      <c r="D185" s="232">
        <v>9024</v>
      </c>
      <c r="E185" s="233">
        <v>100</v>
      </c>
      <c r="F185" s="232">
        <v>22903</v>
      </c>
      <c r="G185" s="233">
        <v>100</v>
      </c>
      <c r="H185" s="232">
        <v>12905</v>
      </c>
      <c r="I185" s="233">
        <v>100</v>
      </c>
      <c r="J185" s="232">
        <v>19589.000000000004</v>
      </c>
      <c r="K185" s="233">
        <v>99.999999999999972</v>
      </c>
      <c r="L185" s="232">
        <v>2186.0000000000005</v>
      </c>
      <c r="M185" s="233">
        <v>100.00000000000001</v>
      </c>
      <c r="N185" s="232">
        <v>862</v>
      </c>
      <c r="O185" s="233">
        <v>100</v>
      </c>
      <c r="P185" s="232">
        <v>162</v>
      </c>
      <c r="Q185" s="233">
        <v>100.00000000000001</v>
      </c>
      <c r="R185" s="232">
        <v>29</v>
      </c>
      <c r="S185" s="233">
        <v>99.999999999999986</v>
      </c>
      <c r="T185" s="232">
        <v>43</v>
      </c>
      <c r="U185" s="233">
        <v>100</v>
      </c>
      <c r="V185" s="232">
        <v>67703</v>
      </c>
      <c r="W185" s="233">
        <v>100</v>
      </c>
    </row>
    <row r="186" spans="1:23" ht="21.6" customHeight="1" thickTop="1" x14ac:dyDescent="0.15">
      <c r="A186" s="274" t="s">
        <v>60</v>
      </c>
      <c r="B186" s="275"/>
      <c r="C186" s="14" t="s">
        <v>14</v>
      </c>
      <c r="D186" s="218">
        <v>24294.93500388776</v>
      </c>
      <c r="E186" s="231">
        <v>49.982379089200649</v>
      </c>
      <c r="F186" s="218">
        <v>46960.999381593487</v>
      </c>
      <c r="G186" s="231">
        <v>51.282022606409548</v>
      </c>
      <c r="H186" s="218">
        <v>31699.063122002553</v>
      </c>
      <c r="I186" s="231">
        <v>54.655441777307068</v>
      </c>
      <c r="J186" s="218">
        <v>60812.070357509496</v>
      </c>
      <c r="K186" s="231">
        <v>71.786842900072571</v>
      </c>
      <c r="L186" s="218">
        <v>12315.821573259174</v>
      </c>
      <c r="M186" s="231">
        <v>79.109850804593876</v>
      </c>
      <c r="N186" s="218">
        <v>4639.710559280049</v>
      </c>
      <c r="O186" s="231">
        <v>80.606507284225998</v>
      </c>
      <c r="P186" s="218">
        <v>866.2107056590753</v>
      </c>
      <c r="Q186" s="231">
        <v>92.248211465290225</v>
      </c>
      <c r="R186" s="218">
        <v>129.26549707602339</v>
      </c>
      <c r="S186" s="231">
        <v>95.048159614723076</v>
      </c>
      <c r="T186" s="218">
        <v>169.25</v>
      </c>
      <c r="U186" s="231">
        <v>97.832369942196522</v>
      </c>
      <c r="V186" s="218">
        <v>181887.32620026759</v>
      </c>
      <c r="W186" s="231">
        <v>59.544797962524953</v>
      </c>
    </row>
    <row r="187" spans="1:23" ht="21.6" customHeight="1" x14ac:dyDescent="0.15">
      <c r="A187" s="104"/>
      <c r="B187" s="23"/>
      <c r="C187" s="15" t="s">
        <v>54</v>
      </c>
      <c r="D187" s="219">
        <v>4691.7286451190867</v>
      </c>
      <c r="E187" s="223">
        <v>9.6523723848809571</v>
      </c>
      <c r="F187" s="219">
        <v>17452.053362046223</v>
      </c>
      <c r="G187" s="223">
        <v>19.057869441158211</v>
      </c>
      <c r="H187" s="219">
        <v>10304.838601839689</v>
      </c>
      <c r="I187" s="223">
        <v>17.767575781647107</v>
      </c>
      <c r="J187" s="219">
        <v>12141.770887989971</v>
      </c>
      <c r="K187" s="223">
        <v>14.332999914994296</v>
      </c>
      <c r="L187" s="219">
        <v>2075.984562141854</v>
      </c>
      <c r="M187" s="223">
        <v>13.334947084672752</v>
      </c>
      <c r="N187" s="219">
        <v>565.53306251347817</v>
      </c>
      <c r="O187" s="223">
        <v>9.8251053251125438</v>
      </c>
      <c r="P187" s="219">
        <v>30.622821773636993</v>
      </c>
      <c r="Q187" s="223">
        <v>3.2612163763191684</v>
      </c>
      <c r="R187" s="219">
        <v>6.7345029239766081</v>
      </c>
      <c r="S187" s="223">
        <v>4.9518403852769177</v>
      </c>
      <c r="T187" s="219">
        <v>3.75</v>
      </c>
      <c r="U187" s="223">
        <v>2.1676300578034682</v>
      </c>
      <c r="V187" s="219">
        <v>47273.016446347916</v>
      </c>
      <c r="W187" s="223">
        <v>15.475856796518045</v>
      </c>
    </row>
    <row r="188" spans="1:23" ht="21.6" customHeight="1" x14ac:dyDescent="0.15">
      <c r="A188" s="104"/>
      <c r="B188" s="23"/>
      <c r="C188" s="15" t="s">
        <v>78</v>
      </c>
      <c r="D188" s="219">
        <v>8678.3901882543141</v>
      </c>
      <c r="E188" s="223">
        <v>17.854198342325827</v>
      </c>
      <c r="F188" s="219">
        <v>20055.629869285818</v>
      </c>
      <c r="G188" s="223">
        <v>21.901008877285928</v>
      </c>
      <c r="H188" s="219">
        <v>12705.005551346125</v>
      </c>
      <c r="I188" s="223">
        <v>21.905937362229945</v>
      </c>
      <c r="J188" s="219">
        <v>8777.7585713673016</v>
      </c>
      <c r="K188" s="223">
        <v>10.361883288515559</v>
      </c>
      <c r="L188" s="219">
        <v>1102.271070976074</v>
      </c>
      <c r="M188" s="223">
        <v>7.0803640221998592</v>
      </c>
      <c r="N188" s="219">
        <v>381.63998046641586</v>
      </c>
      <c r="O188" s="223">
        <v>6.6302984792636526</v>
      </c>
      <c r="P188" s="219">
        <v>32.82867494824017</v>
      </c>
      <c r="Q188" s="223">
        <v>3.4961315173844696</v>
      </c>
      <c r="R188" s="219"/>
      <c r="S188" s="223"/>
      <c r="T188" s="219"/>
      <c r="U188" s="223"/>
      <c r="V188" s="219">
        <v>51733.523906644295</v>
      </c>
      <c r="W188" s="223">
        <v>16.936101559483241</v>
      </c>
    </row>
    <row r="189" spans="1:23" ht="21.6" customHeight="1" x14ac:dyDescent="0.15">
      <c r="A189" s="104"/>
      <c r="B189" s="24"/>
      <c r="C189" s="18" t="s">
        <v>52</v>
      </c>
      <c r="D189" s="224">
        <v>10941.946162738837</v>
      </c>
      <c r="E189" s="225">
        <v>22.511050183592562</v>
      </c>
      <c r="F189" s="224">
        <v>7105.3173870744768</v>
      </c>
      <c r="G189" s="225">
        <v>7.7590990751463025</v>
      </c>
      <c r="H189" s="224">
        <v>3289.0927248116318</v>
      </c>
      <c r="I189" s="225">
        <v>5.6710450788158759</v>
      </c>
      <c r="J189" s="224">
        <v>2980.4001831332375</v>
      </c>
      <c r="K189" s="225">
        <v>3.5182738964175524</v>
      </c>
      <c r="L189" s="224">
        <v>73.922793622897586</v>
      </c>
      <c r="M189" s="225">
        <v>0.47483808853351478</v>
      </c>
      <c r="N189" s="224">
        <v>169.11639774005715</v>
      </c>
      <c r="O189" s="225">
        <v>2.9380889113977959</v>
      </c>
      <c r="P189" s="224">
        <v>9.3377976190476186</v>
      </c>
      <c r="Q189" s="225">
        <v>0.99444064100613605</v>
      </c>
      <c r="R189" s="224"/>
      <c r="S189" s="225"/>
      <c r="T189" s="224"/>
      <c r="U189" s="225"/>
      <c r="V189" s="224">
        <v>24569.133446740183</v>
      </c>
      <c r="W189" s="225">
        <v>8.0432436814737578</v>
      </c>
    </row>
    <row r="190" spans="1:23" ht="21.6" customHeight="1" x14ac:dyDescent="0.15">
      <c r="A190" s="105"/>
      <c r="B190" s="28"/>
      <c r="C190" s="20"/>
      <c r="D190" s="220">
        <v>48607</v>
      </c>
      <c r="E190" s="226">
        <v>99.999999999999986</v>
      </c>
      <c r="F190" s="220">
        <v>91574.000000000015</v>
      </c>
      <c r="G190" s="226">
        <v>100</v>
      </c>
      <c r="H190" s="220">
        <v>57998</v>
      </c>
      <c r="I190" s="226">
        <v>100</v>
      </c>
      <c r="J190" s="220">
        <v>84712.000000000015</v>
      </c>
      <c r="K190" s="226">
        <v>99.999999999999986</v>
      </c>
      <c r="L190" s="220">
        <v>15568</v>
      </c>
      <c r="M190" s="226">
        <v>100</v>
      </c>
      <c r="N190" s="220">
        <v>5756.0000000000009</v>
      </c>
      <c r="O190" s="226">
        <v>100</v>
      </c>
      <c r="P190" s="220">
        <v>939.00000000000011</v>
      </c>
      <c r="Q190" s="226">
        <v>100</v>
      </c>
      <c r="R190" s="220">
        <v>136</v>
      </c>
      <c r="S190" s="226">
        <v>100</v>
      </c>
      <c r="T190" s="220">
        <v>173</v>
      </c>
      <c r="U190" s="226">
        <v>99.999999999999986</v>
      </c>
      <c r="V190" s="220">
        <v>305463</v>
      </c>
      <c r="W190" s="226">
        <v>99.999999999999986</v>
      </c>
    </row>
    <row r="191" spans="1:23" ht="21.6" customHeight="1" x14ac:dyDescent="0.15">
      <c r="N191" s="4"/>
      <c r="O191" s="33" t="s">
        <v>61</v>
      </c>
      <c r="P191" s="34" t="s">
        <v>62</v>
      </c>
      <c r="Q191" s="3"/>
      <c r="R191" s="3"/>
    </row>
    <row r="192" spans="1:23" ht="21.6" customHeight="1" x14ac:dyDescent="0.15">
      <c r="N192" s="4"/>
      <c r="Q192" s="3"/>
      <c r="R192" s="3"/>
    </row>
  </sheetData>
  <mergeCells count="47">
    <mergeCell ref="D4:E5"/>
    <mergeCell ref="F4:U4"/>
    <mergeCell ref="V4:W5"/>
    <mergeCell ref="F5:G5"/>
    <mergeCell ref="H5:I5"/>
    <mergeCell ref="J5:K5"/>
    <mergeCell ref="L5:M5"/>
    <mergeCell ref="N5:O5"/>
    <mergeCell ref="P5:Q5"/>
    <mergeCell ref="R5:S5"/>
    <mergeCell ref="T5:U5"/>
    <mergeCell ref="B71:B72"/>
    <mergeCell ref="B76:B77"/>
    <mergeCell ref="B81:B83"/>
    <mergeCell ref="B86:B88"/>
    <mergeCell ref="B21:B22"/>
    <mergeCell ref="B121:B123"/>
    <mergeCell ref="B126:B128"/>
    <mergeCell ref="B131:B133"/>
    <mergeCell ref="B136:B138"/>
    <mergeCell ref="A6:A8"/>
    <mergeCell ref="B6:B8"/>
    <mergeCell ref="B11:B12"/>
    <mergeCell ref="B16:B17"/>
    <mergeCell ref="B91:B92"/>
    <mergeCell ref="B26:B27"/>
    <mergeCell ref="B31:B32"/>
    <mergeCell ref="B41:B42"/>
    <mergeCell ref="B46:B47"/>
    <mergeCell ref="B56:B57"/>
    <mergeCell ref="B61:B63"/>
    <mergeCell ref="B66:B68"/>
    <mergeCell ref="B96:B98"/>
    <mergeCell ref="B101:B103"/>
    <mergeCell ref="B106:B107"/>
    <mergeCell ref="B111:B113"/>
    <mergeCell ref="B116:B118"/>
    <mergeCell ref="A146:A148"/>
    <mergeCell ref="B146:B148"/>
    <mergeCell ref="A186:B186"/>
    <mergeCell ref="B156:B157"/>
    <mergeCell ref="B161:B162"/>
    <mergeCell ref="B166:B167"/>
    <mergeCell ref="B171:B172"/>
    <mergeCell ref="A176:A178"/>
    <mergeCell ref="B176:B177"/>
    <mergeCell ref="B151:B152"/>
  </mergeCells>
  <phoneticPr fontId="4"/>
  <pageMargins left="0.59055118110236227" right="0.59055118110236227" top="0.98425196850393704" bottom="0.98425196850393704" header="0.51181102362204722" footer="0.51181102362204722"/>
  <pageSetup paperSize="9" scale="53" fitToHeight="0" orientation="portrait" horizontalDpi="1200" verticalDpi="1200" r:id="rId1"/>
  <headerFooter alignWithMargins="0"/>
  <rowBreaks count="3" manualBreakCount="3">
    <brk id="60" max="22" man="1"/>
    <brk id="120" max="22" man="1"/>
    <brk id="175" max="2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7"/>
  <dimension ref="A1:Y102"/>
  <sheetViews>
    <sheetView zoomScale="85" zoomScaleNormal="85" workbookViewId="0"/>
  </sheetViews>
  <sheetFormatPr defaultColWidth="9" defaultRowHeight="13.5" x14ac:dyDescent="0.15"/>
  <cols>
    <col min="1" max="1" width="4.375" style="2" customWidth="1"/>
    <col min="2" max="2" width="18.625" style="2" customWidth="1"/>
    <col min="3" max="3" width="9.625" style="3" customWidth="1"/>
    <col min="4" max="5" width="8.125" style="4" customWidth="1"/>
    <col min="6" max="6" width="9.125" style="4" customWidth="1"/>
    <col min="7" max="7" width="8.125" style="3" customWidth="1"/>
    <col min="8" max="8" width="8.125" style="2" customWidth="1"/>
    <col min="9" max="9" width="9.5" style="2" customWidth="1"/>
    <col min="10" max="11" width="8.125" style="2" customWidth="1"/>
    <col min="12" max="12" width="9.5" style="2" customWidth="1"/>
    <col min="13" max="20" width="8.125" style="2" customWidth="1"/>
    <col min="21" max="21" width="9" style="2"/>
    <col min="22" max="22" width="8.125" style="2" customWidth="1"/>
    <col min="23" max="16384" width="9" style="2"/>
  </cols>
  <sheetData>
    <row r="1" spans="1:22" ht="17.25" customHeight="1" x14ac:dyDescent="0.15">
      <c r="A1" s="1" t="s">
        <v>110</v>
      </c>
    </row>
    <row r="2" spans="1:22" ht="17.25" customHeight="1" x14ac:dyDescent="0.15">
      <c r="A2" s="5"/>
      <c r="E2" s="3"/>
      <c r="H2" s="4"/>
      <c r="I2" s="3"/>
      <c r="J2" s="4"/>
      <c r="K2" s="3"/>
      <c r="L2" s="4"/>
      <c r="M2" s="3"/>
      <c r="N2" s="4"/>
      <c r="O2" s="3"/>
      <c r="P2" s="4"/>
      <c r="Q2" s="3"/>
      <c r="R2" s="4"/>
      <c r="S2" s="3"/>
      <c r="T2" s="4"/>
      <c r="U2" s="4"/>
      <c r="V2" s="4"/>
    </row>
    <row r="3" spans="1:22" ht="17.25" customHeight="1" x14ac:dyDescent="0.15">
      <c r="A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7" t="s">
        <v>1</v>
      </c>
    </row>
    <row r="4" spans="1:22" ht="21" customHeight="1" x14ac:dyDescent="0.15">
      <c r="A4" s="106"/>
      <c r="B4" s="10" t="s">
        <v>2</v>
      </c>
      <c r="C4" s="281" t="s">
        <v>90</v>
      </c>
      <c r="D4" s="282"/>
      <c r="E4" s="285" t="s">
        <v>91</v>
      </c>
      <c r="F4" s="286"/>
      <c r="G4" s="286"/>
      <c r="H4" s="286"/>
      <c r="I4" s="286"/>
      <c r="J4" s="286"/>
      <c r="K4" s="286"/>
      <c r="L4" s="286"/>
      <c r="M4" s="286"/>
      <c r="N4" s="286"/>
      <c r="O4" s="286"/>
      <c r="P4" s="286"/>
      <c r="Q4" s="286"/>
      <c r="R4" s="286"/>
      <c r="S4" s="286"/>
      <c r="T4" s="287"/>
      <c r="U4" s="281" t="s">
        <v>92</v>
      </c>
      <c r="V4" s="282"/>
    </row>
    <row r="5" spans="1:22" ht="36" customHeight="1" x14ac:dyDescent="0.15">
      <c r="A5" s="107" t="s">
        <v>64</v>
      </c>
      <c r="B5" s="13" t="s">
        <v>7</v>
      </c>
      <c r="C5" s="288"/>
      <c r="D5" s="289"/>
      <c r="E5" s="344" t="s">
        <v>93</v>
      </c>
      <c r="F5" s="291"/>
      <c r="G5" s="290" t="s">
        <v>66</v>
      </c>
      <c r="H5" s="291"/>
      <c r="I5" s="290" t="s">
        <v>111</v>
      </c>
      <c r="J5" s="291"/>
      <c r="K5" s="290" t="s">
        <v>95</v>
      </c>
      <c r="L5" s="291"/>
      <c r="M5" s="290" t="s">
        <v>112</v>
      </c>
      <c r="N5" s="291"/>
      <c r="O5" s="290" t="s">
        <v>113</v>
      </c>
      <c r="P5" s="291"/>
      <c r="Q5" s="290" t="s">
        <v>114</v>
      </c>
      <c r="R5" s="291"/>
      <c r="S5" s="345" t="s">
        <v>115</v>
      </c>
      <c r="T5" s="346"/>
      <c r="U5" s="288"/>
      <c r="V5" s="289"/>
    </row>
    <row r="6" spans="1:22" ht="24.95" customHeight="1" x14ac:dyDescent="0.15">
      <c r="A6" s="336" t="s">
        <v>162</v>
      </c>
      <c r="B6" s="108" t="s">
        <v>14</v>
      </c>
      <c r="C6" s="159">
        <f>IF('4-1-3'!D186&lt;&gt;"",'4-1-3'!D186,"")</f>
        <v>24294.93500388776</v>
      </c>
      <c r="D6" s="171">
        <f>IF('4-1-3'!E186&lt;&gt;"",'4-1-3'!E186,"")</f>
        <v>49.982379089200649</v>
      </c>
      <c r="E6" s="159">
        <f>IF('4-1-3'!F186&lt;&gt;"",'4-1-3'!F186,"")</f>
        <v>46960.999381593487</v>
      </c>
      <c r="F6" s="171">
        <f>IF('4-1-3'!G186&lt;&gt;"",'4-1-3'!G186,"")</f>
        <v>51.282022606409548</v>
      </c>
      <c r="G6" s="253">
        <f>IF('4-1-3'!H186&lt;&gt;"",'4-1-3'!H186,"")</f>
        <v>31699.063122002553</v>
      </c>
      <c r="H6" s="171">
        <f>IF('4-1-3'!I186&lt;&gt;"",'4-1-3'!I186,"")</f>
        <v>54.655441777307068</v>
      </c>
      <c r="I6" s="253">
        <f>IF('4-1-3'!J186&lt;&gt;"",'4-1-3'!J186,"")</f>
        <v>60812.070357509496</v>
      </c>
      <c r="J6" s="171">
        <f>IF('4-1-3'!K186&lt;&gt;"",'4-1-3'!K186,"")</f>
        <v>71.786842900072571</v>
      </c>
      <c r="K6" s="253">
        <f>IF('4-1-3'!L186&lt;&gt;"",'4-1-3'!L186,"")</f>
        <v>12315.821573259174</v>
      </c>
      <c r="L6" s="171">
        <f>IF('4-1-3'!M186&lt;&gt;"",'4-1-3'!M186,"")</f>
        <v>79.109850804593876</v>
      </c>
      <c r="M6" s="253">
        <f>IF('4-1-3'!N186&lt;&gt;"",'4-1-3'!N186,"")</f>
        <v>4639.710559280049</v>
      </c>
      <c r="N6" s="171">
        <f>IF('4-1-3'!O186&lt;&gt;"",'4-1-3'!O186,"")</f>
        <v>80.606507284225998</v>
      </c>
      <c r="O6" s="253">
        <f>IF('4-1-3'!P186&lt;&gt;"",'4-1-3'!P186,"")</f>
        <v>866.2107056590753</v>
      </c>
      <c r="P6" s="171">
        <f>IF('4-1-3'!Q186&lt;&gt;"",'4-1-3'!Q186,"")</f>
        <v>92.248211465290225</v>
      </c>
      <c r="Q6" s="253">
        <f>IF('4-1-3'!R186&lt;&gt;"",'4-1-3'!R186,"")</f>
        <v>129.26549707602339</v>
      </c>
      <c r="R6" s="171">
        <f>IF('4-1-3'!S186&lt;&gt;"",'4-1-3'!S186,"")</f>
        <v>95.048159614723076</v>
      </c>
      <c r="S6" s="253">
        <f>IF('4-1-3'!T186&lt;&gt;"",'4-1-3'!T186,"")</f>
        <v>169.25</v>
      </c>
      <c r="T6" s="171">
        <f>IF('4-1-3'!U186&lt;&gt;"",'4-1-3'!U186,"")</f>
        <v>97.832369942196522</v>
      </c>
      <c r="U6" s="253">
        <f>IF('4-1-3'!V186&lt;&gt;"",'4-1-3'!V186,"")</f>
        <v>181887.32620026759</v>
      </c>
      <c r="V6" s="160">
        <f>IF('4-1-3'!W186&lt;&gt;"",'4-1-3'!W186,"")</f>
        <v>59.544797962524953</v>
      </c>
    </row>
    <row r="7" spans="1:22" ht="24.95" customHeight="1" x14ac:dyDescent="0.15">
      <c r="A7" s="337"/>
      <c r="B7" s="109" t="s">
        <v>77</v>
      </c>
      <c r="C7" s="134">
        <f>IF('4-1-3'!D187&lt;&gt;"",'4-1-3'!D187,"")</f>
        <v>4691.7286451190867</v>
      </c>
      <c r="D7" s="166">
        <f>IF('4-1-3'!E187&lt;&gt;"",'4-1-3'!E187,"")</f>
        <v>9.6523723848809571</v>
      </c>
      <c r="E7" s="134">
        <f>IF('4-1-3'!F187&lt;&gt;"",'4-1-3'!F187,"")</f>
        <v>17452.053362046223</v>
      </c>
      <c r="F7" s="166">
        <f>IF('4-1-3'!G187&lt;&gt;"",'4-1-3'!G187,"")</f>
        <v>19.057869441158211</v>
      </c>
      <c r="G7" s="254">
        <f>IF('4-1-3'!H187&lt;&gt;"",'4-1-3'!H187,"")</f>
        <v>10304.838601839689</v>
      </c>
      <c r="H7" s="166">
        <f>IF('4-1-3'!I187&lt;&gt;"",'4-1-3'!I187,"")</f>
        <v>17.767575781647107</v>
      </c>
      <c r="I7" s="254">
        <f>IF('4-1-3'!J187&lt;&gt;"",'4-1-3'!J187,"")</f>
        <v>12141.770887989971</v>
      </c>
      <c r="J7" s="166">
        <f>IF('4-1-3'!K187&lt;&gt;"",'4-1-3'!K187,"")</f>
        <v>14.332999914994296</v>
      </c>
      <c r="K7" s="254">
        <f>IF('4-1-3'!L187&lt;&gt;"",'4-1-3'!L187,"")</f>
        <v>2075.984562141854</v>
      </c>
      <c r="L7" s="166">
        <f>IF('4-1-3'!M187&lt;&gt;"",'4-1-3'!M187,"")</f>
        <v>13.334947084672752</v>
      </c>
      <c r="M7" s="254">
        <f>IF('4-1-3'!N187&lt;&gt;"",'4-1-3'!N187,"")</f>
        <v>565.53306251347817</v>
      </c>
      <c r="N7" s="166">
        <f>IF('4-1-3'!O187&lt;&gt;"",'4-1-3'!O187,"")</f>
        <v>9.8251053251125438</v>
      </c>
      <c r="O7" s="254">
        <f>IF('4-1-3'!P187&lt;&gt;"",'4-1-3'!P187,"")</f>
        <v>30.622821773636993</v>
      </c>
      <c r="P7" s="166">
        <f>IF('4-1-3'!Q187&lt;&gt;"",'4-1-3'!Q187,"")</f>
        <v>3.2612163763191684</v>
      </c>
      <c r="Q7" s="254">
        <f>IF('4-1-3'!R187&lt;&gt;"",'4-1-3'!R187,"")</f>
        <v>6.7345029239766081</v>
      </c>
      <c r="R7" s="166">
        <f>IF('4-1-3'!S187&lt;&gt;"",'4-1-3'!S187,"")</f>
        <v>4.9518403852769177</v>
      </c>
      <c r="S7" s="254">
        <f>IF('4-1-3'!T187&lt;&gt;"",'4-1-3'!T187,"")</f>
        <v>3.75</v>
      </c>
      <c r="T7" s="166">
        <f>IF('4-1-3'!U187&lt;&gt;"",'4-1-3'!U187,"")</f>
        <v>2.1676300578034682</v>
      </c>
      <c r="U7" s="254">
        <f>IF('4-1-3'!V187&lt;&gt;"",'4-1-3'!V187,"")</f>
        <v>47273.016446347916</v>
      </c>
      <c r="V7" s="135">
        <f>IF('4-1-3'!W187&lt;&gt;"",'4-1-3'!W187,"")</f>
        <v>15.475856796518045</v>
      </c>
    </row>
    <row r="8" spans="1:22" ht="24.95" customHeight="1" x14ac:dyDescent="0.15">
      <c r="A8" s="337"/>
      <c r="B8" s="109" t="s">
        <v>116</v>
      </c>
      <c r="C8" s="134">
        <f>IF('4-1-3'!D188&lt;&gt;"",'4-1-3'!D188,"")</f>
        <v>8678.3901882543141</v>
      </c>
      <c r="D8" s="166">
        <f>IF('4-1-3'!E188&lt;&gt;"",'4-1-3'!E188,"")</f>
        <v>17.854198342325827</v>
      </c>
      <c r="E8" s="134">
        <f>IF('4-1-3'!F188&lt;&gt;"",'4-1-3'!F188,"")</f>
        <v>20055.629869285818</v>
      </c>
      <c r="F8" s="166">
        <f>IF('4-1-3'!G188&lt;&gt;"",'4-1-3'!G188,"")</f>
        <v>21.901008877285928</v>
      </c>
      <c r="G8" s="254">
        <f>IF('4-1-3'!H188&lt;&gt;"",'4-1-3'!H188,"")</f>
        <v>12705.005551346125</v>
      </c>
      <c r="H8" s="166">
        <f>IF('4-1-3'!I188&lt;&gt;"",'4-1-3'!I188,"")</f>
        <v>21.905937362229945</v>
      </c>
      <c r="I8" s="254">
        <f>IF('4-1-3'!J188&lt;&gt;"",'4-1-3'!J188,"")</f>
        <v>8777.7585713673016</v>
      </c>
      <c r="J8" s="166">
        <f>IF('4-1-3'!K188&lt;&gt;"",'4-1-3'!K188,"")</f>
        <v>10.361883288515559</v>
      </c>
      <c r="K8" s="254">
        <f>IF('4-1-3'!L188&lt;&gt;"",'4-1-3'!L188,"")</f>
        <v>1102.271070976074</v>
      </c>
      <c r="L8" s="166">
        <f>IF('4-1-3'!M188&lt;&gt;"",'4-1-3'!M188,"")</f>
        <v>7.0803640221998592</v>
      </c>
      <c r="M8" s="254">
        <f>IF('4-1-3'!N188&lt;&gt;"",'4-1-3'!N188,"")</f>
        <v>381.63998046641586</v>
      </c>
      <c r="N8" s="166">
        <f>IF('4-1-3'!O188&lt;&gt;"",'4-1-3'!O188,"")</f>
        <v>6.6302984792636526</v>
      </c>
      <c r="O8" s="254">
        <f>IF('4-1-3'!P188&lt;&gt;"",'4-1-3'!P188,"")</f>
        <v>32.82867494824017</v>
      </c>
      <c r="P8" s="166">
        <f>IF('4-1-3'!Q188&lt;&gt;"",'4-1-3'!Q188,"")</f>
        <v>3.4961315173844696</v>
      </c>
      <c r="Q8" s="254" t="str">
        <f>IF('4-1-3'!R188&lt;&gt;"",'4-1-3'!R188,"")</f>
        <v/>
      </c>
      <c r="R8" s="166" t="str">
        <f>IF('4-1-3'!S188&lt;&gt;"",'4-1-3'!S188,"")</f>
        <v/>
      </c>
      <c r="S8" s="254" t="str">
        <f>IF('4-1-3'!T188&lt;&gt;"",'4-1-3'!T188,"")</f>
        <v/>
      </c>
      <c r="T8" s="166" t="str">
        <f>IF('4-1-3'!U188&lt;&gt;"",'4-1-3'!U188,"")</f>
        <v/>
      </c>
      <c r="U8" s="254">
        <f>IF('4-1-3'!V188&lt;&gt;"",'4-1-3'!V188,"")</f>
        <v>51733.523906644295</v>
      </c>
      <c r="V8" s="135">
        <f>IF('4-1-3'!W188&lt;&gt;"",'4-1-3'!W188,"")</f>
        <v>16.936101559483241</v>
      </c>
    </row>
    <row r="9" spans="1:22" ht="24.95" customHeight="1" x14ac:dyDescent="0.15">
      <c r="A9" s="337"/>
      <c r="B9" s="110" t="s">
        <v>71</v>
      </c>
      <c r="C9" s="139">
        <f>IF('4-1-3'!D189&lt;&gt;"",'4-1-3'!D189,"")</f>
        <v>10941.946162738837</v>
      </c>
      <c r="D9" s="167">
        <f>IF('4-1-3'!E189&lt;&gt;"",'4-1-3'!E189,"")</f>
        <v>22.511050183592562</v>
      </c>
      <c r="E9" s="139">
        <f>IF('4-1-3'!F189&lt;&gt;"",'4-1-3'!F189,"")</f>
        <v>7105.3173870744768</v>
      </c>
      <c r="F9" s="167">
        <f>IF('4-1-3'!G189&lt;&gt;"",'4-1-3'!G189,"")</f>
        <v>7.7590990751463025</v>
      </c>
      <c r="G9" s="255">
        <f>IF('4-1-3'!H189&lt;&gt;"",'4-1-3'!H189,"")</f>
        <v>3289.0927248116318</v>
      </c>
      <c r="H9" s="167">
        <f>IF('4-1-3'!I189&lt;&gt;"",'4-1-3'!I189,"")</f>
        <v>5.6710450788158759</v>
      </c>
      <c r="I9" s="255">
        <f>IF('4-1-3'!J189&lt;&gt;"",'4-1-3'!J189,"")</f>
        <v>2980.4001831332375</v>
      </c>
      <c r="J9" s="167">
        <f>IF('4-1-3'!K189&lt;&gt;"",'4-1-3'!K189,"")</f>
        <v>3.5182738964175524</v>
      </c>
      <c r="K9" s="255">
        <f>IF('4-1-3'!L189&lt;&gt;"",'4-1-3'!L189,"")</f>
        <v>73.922793622897586</v>
      </c>
      <c r="L9" s="167">
        <f>IF('4-1-3'!M189&lt;&gt;"",'4-1-3'!M189,"")</f>
        <v>0.47483808853351478</v>
      </c>
      <c r="M9" s="255">
        <f>IF('4-1-3'!N189&lt;&gt;"",'4-1-3'!N189,"")</f>
        <v>169.11639774005715</v>
      </c>
      <c r="N9" s="167">
        <f>IF('4-1-3'!O189&lt;&gt;"",'4-1-3'!O189,"")</f>
        <v>2.9380889113977959</v>
      </c>
      <c r="O9" s="255">
        <f>IF('4-1-3'!P189&lt;&gt;"",'4-1-3'!P189,"")</f>
        <v>9.3377976190476186</v>
      </c>
      <c r="P9" s="167">
        <f>IF('4-1-3'!Q189&lt;&gt;"",'4-1-3'!Q189,"")</f>
        <v>0.99444064100613605</v>
      </c>
      <c r="Q9" s="255" t="str">
        <f>IF('4-1-3'!R189&lt;&gt;"",'4-1-3'!R189,"")</f>
        <v/>
      </c>
      <c r="R9" s="167" t="str">
        <f>IF('4-1-3'!S189&lt;&gt;"",'4-1-3'!S189,"")</f>
        <v/>
      </c>
      <c r="S9" s="255" t="str">
        <f>IF('4-1-3'!T189&lt;&gt;"",'4-1-3'!T189,"")</f>
        <v/>
      </c>
      <c r="T9" s="167" t="str">
        <f>IF('4-1-3'!U189&lt;&gt;"",'4-1-3'!U189,"")</f>
        <v/>
      </c>
      <c r="U9" s="255">
        <f>IF('4-1-3'!V189&lt;&gt;"",'4-1-3'!V189,"")</f>
        <v>24569.133446740183</v>
      </c>
      <c r="V9" s="140">
        <f>IF('4-1-3'!W189&lt;&gt;"",'4-1-3'!W189,"")</f>
        <v>8.0432436814737578</v>
      </c>
    </row>
    <row r="10" spans="1:22" ht="24.95" customHeight="1" x14ac:dyDescent="0.15">
      <c r="A10" s="338"/>
      <c r="B10" s="111"/>
      <c r="C10" s="145">
        <f>IF('4-1-3'!D190&lt;&gt;"",'4-1-3'!D190,"")</f>
        <v>48607</v>
      </c>
      <c r="D10" s="168">
        <f>IF('4-1-3'!E190&lt;&gt;"",'4-1-3'!E190,"")</f>
        <v>99.999999999999986</v>
      </c>
      <c r="E10" s="145">
        <f>IF('4-1-3'!F190&lt;&gt;"",'4-1-3'!F190,"")</f>
        <v>91574.000000000015</v>
      </c>
      <c r="F10" s="168">
        <f>IF('4-1-3'!G190&lt;&gt;"",'4-1-3'!G190,"")</f>
        <v>100</v>
      </c>
      <c r="G10" s="256">
        <f>IF('4-1-3'!H190&lt;&gt;"",'4-1-3'!H190,"")</f>
        <v>57998</v>
      </c>
      <c r="H10" s="168">
        <f>IF('4-1-3'!I190&lt;&gt;"",'4-1-3'!I190,"")</f>
        <v>100</v>
      </c>
      <c r="I10" s="256">
        <f>IF('4-1-3'!J190&lt;&gt;"",'4-1-3'!J190,"")</f>
        <v>84712.000000000015</v>
      </c>
      <c r="J10" s="168">
        <f>IF('4-1-3'!K190&lt;&gt;"",'4-1-3'!K190,"")</f>
        <v>99.999999999999986</v>
      </c>
      <c r="K10" s="256">
        <f>IF('4-1-3'!L190&lt;&gt;"",'4-1-3'!L190,"")</f>
        <v>15568</v>
      </c>
      <c r="L10" s="168">
        <f>IF('4-1-3'!M190&lt;&gt;"",'4-1-3'!M190,"")</f>
        <v>100</v>
      </c>
      <c r="M10" s="256">
        <f>IF('4-1-3'!N190&lt;&gt;"",'4-1-3'!N190,"")</f>
        <v>5756.0000000000009</v>
      </c>
      <c r="N10" s="168">
        <f>IF('4-1-3'!O190&lt;&gt;"",'4-1-3'!O190,"")</f>
        <v>100</v>
      </c>
      <c r="O10" s="256">
        <f>IF('4-1-3'!P190&lt;&gt;"",'4-1-3'!P190,"")</f>
        <v>939.00000000000011</v>
      </c>
      <c r="P10" s="168">
        <f>IF('4-1-3'!Q190&lt;&gt;"",'4-1-3'!Q190,"")</f>
        <v>100</v>
      </c>
      <c r="Q10" s="256">
        <f>IF('4-1-3'!R190&lt;&gt;"",'4-1-3'!R190,"")</f>
        <v>136</v>
      </c>
      <c r="R10" s="168">
        <f>IF('4-1-3'!S190&lt;&gt;"",'4-1-3'!S190,"")</f>
        <v>100</v>
      </c>
      <c r="S10" s="256">
        <f>IF('4-1-3'!T190&lt;&gt;"",'4-1-3'!T190,"")</f>
        <v>173</v>
      </c>
      <c r="T10" s="168">
        <f>IF('4-1-3'!U190&lt;&gt;"",'4-1-3'!U190,"")</f>
        <v>99.999999999999986</v>
      </c>
      <c r="U10" s="256">
        <f>IF('4-1-3'!V190&lt;&gt;"",'4-1-3'!V190,"")</f>
        <v>305463</v>
      </c>
      <c r="V10" s="146">
        <f>IF('4-1-3'!W190&lt;&gt;"",'4-1-3'!W190,"")</f>
        <v>99.999999999999986</v>
      </c>
    </row>
    <row r="11" spans="1:22" ht="24.95" customHeight="1" x14ac:dyDescent="0.15">
      <c r="A11" s="336" t="s">
        <v>72</v>
      </c>
      <c r="B11" s="108" t="s">
        <v>14</v>
      </c>
      <c r="C11" s="159"/>
      <c r="D11" s="257">
        <f>IF(AND(ISNUMBER(D6),ISNUMBER(D16)),D6-D16,"")</f>
        <v>-13.20979617696802</v>
      </c>
      <c r="E11" s="159"/>
      <c r="F11" s="257">
        <f>IF(AND(ISNUMBER(F6),ISNUMBER(F16)),F6-F16,"")</f>
        <v>-10.815901578533754</v>
      </c>
      <c r="G11" s="159"/>
      <c r="H11" s="257">
        <f>IF(AND(ISNUMBER(H6),ISNUMBER(H16)),H6-H16,"")</f>
        <v>-9.3419826267585577</v>
      </c>
      <c r="I11" s="159"/>
      <c r="J11" s="257">
        <f>IF(AND(ISNUMBER(J6),ISNUMBER(J16)),J6-J16,"")</f>
        <v>-4.6974414037473906</v>
      </c>
      <c r="K11" s="159"/>
      <c r="L11" s="257">
        <f>IF(AND(ISNUMBER(L6),ISNUMBER(L16)),L6-L16,"")</f>
        <v>-3.4349589276851589</v>
      </c>
      <c r="M11" s="159"/>
      <c r="N11" s="257">
        <f>IF(AND(ISNUMBER(N6),ISNUMBER(N16)),N6-N16,"")</f>
        <v>-9.1790521520319288</v>
      </c>
      <c r="O11" s="159"/>
      <c r="P11" s="257">
        <f>IF(AND(ISNUMBER(P6),ISNUMBER(P16)),P6-P16,"")</f>
        <v>-0.62501251893132803</v>
      </c>
      <c r="Q11" s="159"/>
      <c r="R11" s="257">
        <f>IF(AND(ISNUMBER(R6),ISNUMBER(R16)),R6-R16,"")</f>
        <v>-0.53261718400727887</v>
      </c>
      <c r="S11" s="159"/>
      <c r="T11" s="257">
        <f>IF(AND(ISNUMBER(T6),ISNUMBER(T16)),T6-T16,"")</f>
        <v>4.0084829238650599</v>
      </c>
      <c r="U11" s="159"/>
      <c r="V11" s="258">
        <f>IF(AND(ISNUMBER(V6),ISNUMBER(V16)),V6-V16,"")</f>
        <v>-10.512652699452673</v>
      </c>
    </row>
    <row r="12" spans="1:22" ht="24.95" customHeight="1" x14ac:dyDescent="0.15">
      <c r="A12" s="337"/>
      <c r="B12" s="109" t="s">
        <v>77</v>
      </c>
      <c r="C12" s="134"/>
      <c r="D12" s="259">
        <f>IF(AND(ISNUMBER(D7),ISNUMBER(D17)),D7-D17,"")</f>
        <v>4.0934612595500033</v>
      </c>
      <c r="E12" s="134"/>
      <c r="F12" s="259">
        <f>IF(AND(ISNUMBER(F7),ISNUMBER(F17)),F7-F17,"")</f>
        <v>6.4493694109593847</v>
      </c>
      <c r="G12" s="134"/>
      <c r="H12" s="259">
        <f>IF(AND(ISNUMBER(H7),ISNUMBER(H17)),H7-H17,"")</f>
        <v>4.2415088765545228</v>
      </c>
      <c r="I12" s="134"/>
      <c r="J12" s="259">
        <f>IF(AND(ISNUMBER(J7),ISNUMBER(J17)),J7-J17,"")</f>
        <v>2.3009330793579466</v>
      </c>
      <c r="K12" s="134"/>
      <c r="L12" s="259">
        <f>IF(AND(ISNUMBER(L7),ISNUMBER(L17)),L7-L17,"")</f>
        <v>3.7849433671429384</v>
      </c>
      <c r="M12" s="134"/>
      <c r="N12" s="259">
        <f>IF(AND(ISNUMBER(N7),ISNUMBER(N17)),N7-N17,"")</f>
        <v>3.2891961779195462</v>
      </c>
      <c r="O12" s="134"/>
      <c r="P12" s="259">
        <f>IF(AND(ISNUMBER(P7),ISNUMBER(P17)),P7-P17,"")</f>
        <v>2.2412713998318798</v>
      </c>
      <c r="Q12" s="134"/>
      <c r="R12" s="259">
        <f>IF(AND(ISNUMBER(R7),ISNUMBER(R17)),R7-R17,"")</f>
        <v>1.1235913960416513</v>
      </c>
      <c r="S12" s="134"/>
      <c r="T12" s="259">
        <f>IF(AND(ISNUMBER(T7),ISNUMBER(T17)),T7-T17,"")</f>
        <v>-0.9445098598920052</v>
      </c>
      <c r="U12" s="134"/>
      <c r="V12" s="260">
        <f>IF(AND(ISNUMBER(V7),ISNUMBER(V17)),V7-V17,"")</f>
        <v>4.1219258221994757</v>
      </c>
    </row>
    <row r="13" spans="1:22" ht="24.95" customHeight="1" x14ac:dyDescent="0.15">
      <c r="A13" s="337"/>
      <c r="B13" s="109" t="s">
        <v>108</v>
      </c>
      <c r="C13" s="134"/>
      <c r="D13" s="259">
        <f>IF(AND(ISNUMBER(D8),ISNUMBER(D18)),D8-D18,"")</f>
        <v>5.6652305326864969</v>
      </c>
      <c r="E13" s="134"/>
      <c r="F13" s="259">
        <f>IF(AND(ISNUMBER(F8),ISNUMBER(F18)),F8-F18,"")</f>
        <v>3.5980915496336223</v>
      </c>
      <c r="G13" s="134"/>
      <c r="H13" s="259">
        <f>IF(AND(ISNUMBER(H8),ISNUMBER(H18)),H8-H18,"")</f>
        <v>5.304365191040791</v>
      </c>
      <c r="I13" s="134"/>
      <c r="J13" s="259">
        <f>IF(AND(ISNUMBER(J8),ISNUMBER(J18)),J8-J18,"")</f>
        <v>0.61601871421810728</v>
      </c>
      <c r="K13" s="134"/>
      <c r="L13" s="259">
        <f>IF(AND(ISNUMBER(L8),ISNUMBER(L18)),L8-L18,"")</f>
        <v>0.22902242110171311</v>
      </c>
      <c r="M13" s="134"/>
      <c r="N13" s="259">
        <f>IF(AND(ISNUMBER(N8),ISNUMBER(N18)),N8-N18,"")</f>
        <v>3.7293290902696112</v>
      </c>
      <c r="O13" s="134"/>
      <c r="P13" s="259">
        <f>IF(AND(ISNUMBER(P8),ISNUMBER(P18)),P8-P18,"")</f>
        <v>-2.6106995219066693</v>
      </c>
      <c r="Q13" s="134"/>
      <c r="R13" s="259" t="str">
        <f>IF(AND(ISNUMBER(R8),ISNUMBER(R18)),R8-R18,"")</f>
        <v/>
      </c>
      <c r="S13" s="134"/>
      <c r="T13" s="259" t="str">
        <f>IF(AND(ISNUMBER(T8),ISNUMBER(T18)),T8-T18,"")</f>
        <v/>
      </c>
      <c r="U13" s="134"/>
      <c r="V13" s="260">
        <f>IF(AND(ISNUMBER(V8),ISNUMBER(V18)),V8-V18,"")</f>
        <v>3.9699646427161781</v>
      </c>
    </row>
    <row r="14" spans="1:22" ht="24.95" customHeight="1" x14ac:dyDescent="0.15">
      <c r="A14" s="337"/>
      <c r="B14" s="110" t="s">
        <v>71</v>
      </c>
      <c r="C14" s="139"/>
      <c r="D14" s="261">
        <f>IF(AND(ISNUMBER(D9),ISNUMBER(D19)),D9-D19,"")</f>
        <v>3.4511043847315293</v>
      </c>
      <c r="E14" s="139"/>
      <c r="F14" s="261">
        <f>IF(AND(ISNUMBER(F9),ISNUMBER(F19)),F9-F19,"")</f>
        <v>0.76844061794080254</v>
      </c>
      <c r="G14" s="139"/>
      <c r="H14" s="261">
        <f>IF(AND(ISNUMBER(H9),ISNUMBER(H19)),H9-H19,"")</f>
        <v>-0.20389144083676936</v>
      </c>
      <c r="I14" s="139"/>
      <c r="J14" s="261">
        <f>IF(AND(ISNUMBER(J9),ISNUMBER(J19)),J9-J19,"")</f>
        <v>1.7804896101713026</v>
      </c>
      <c r="K14" s="139"/>
      <c r="L14" s="261">
        <f>IF(AND(ISNUMBER(L9),ISNUMBER(L19)),L9-L19,"")</f>
        <v>-0.57900686055944872</v>
      </c>
      <c r="M14" s="139"/>
      <c r="N14" s="261">
        <f>IF(AND(ISNUMBER(N9),ISNUMBER(N19)),N9-N19,"")</f>
        <v>2.1605268838427727</v>
      </c>
      <c r="O14" s="139"/>
      <c r="P14" s="261" t="str">
        <f>IF(AND(ISNUMBER(P9),ISNUMBER(P19)),P9-P19,"")</f>
        <v/>
      </c>
      <c r="Q14" s="139"/>
      <c r="R14" s="261" t="str">
        <f>IF(AND(ISNUMBER(R9),ISNUMBER(R19)),R9-R19,"")</f>
        <v/>
      </c>
      <c r="S14" s="139"/>
      <c r="T14" s="261" t="str">
        <f>IF(AND(ISNUMBER(T9),ISNUMBER(T19)),T9-T19,"")</f>
        <v/>
      </c>
      <c r="U14" s="139"/>
      <c r="V14" s="262">
        <f>IF(AND(ISNUMBER(V9),ISNUMBER(V19)),V9-V19,"")</f>
        <v>2.4207622345370199</v>
      </c>
    </row>
    <row r="15" spans="1:22" ht="24.95" customHeight="1" x14ac:dyDescent="0.15">
      <c r="A15" s="338"/>
      <c r="B15" s="111"/>
      <c r="C15" s="263" t="s">
        <v>132</v>
      </c>
      <c r="D15" s="264" t="s">
        <v>132</v>
      </c>
      <c r="E15" s="263" t="s">
        <v>132</v>
      </c>
      <c r="F15" s="264" t="s">
        <v>132</v>
      </c>
      <c r="G15" s="263" t="s">
        <v>132</v>
      </c>
      <c r="H15" s="264" t="s">
        <v>132</v>
      </c>
      <c r="I15" s="263" t="s">
        <v>132</v>
      </c>
      <c r="J15" s="264" t="s">
        <v>132</v>
      </c>
      <c r="K15" s="263" t="s">
        <v>132</v>
      </c>
      <c r="L15" s="264" t="s">
        <v>132</v>
      </c>
      <c r="M15" s="263" t="s">
        <v>132</v>
      </c>
      <c r="N15" s="264" t="s">
        <v>132</v>
      </c>
      <c r="O15" s="263" t="s">
        <v>132</v>
      </c>
      <c r="P15" s="264" t="s">
        <v>132</v>
      </c>
      <c r="Q15" s="263" t="s">
        <v>132</v>
      </c>
      <c r="R15" s="264" t="s">
        <v>132</v>
      </c>
      <c r="S15" s="263" t="s">
        <v>132</v>
      </c>
      <c r="T15" s="264" t="s">
        <v>132</v>
      </c>
      <c r="U15" s="263" t="s">
        <v>132</v>
      </c>
      <c r="V15" s="265" t="s">
        <v>132</v>
      </c>
    </row>
    <row r="16" spans="1:22" ht="24.95" customHeight="1" x14ac:dyDescent="0.15">
      <c r="A16" s="336" t="s">
        <v>70</v>
      </c>
      <c r="B16" s="108" t="s">
        <v>14</v>
      </c>
      <c r="C16" s="159">
        <v>10358.566756106156</v>
      </c>
      <c r="D16" s="171">
        <v>63.192175266168668</v>
      </c>
      <c r="E16" s="159">
        <v>22983.544111783332</v>
      </c>
      <c r="F16" s="171">
        <v>62.097924184943302</v>
      </c>
      <c r="G16" s="253">
        <v>16822.541059063791</v>
      </c>
      <c r="H16" s="171">
        <v>63.997424404065626</v>
      </c>
      <c r="I16" s="253">
        <v>40923.400388469367</v>
      </c>
      <c r="J16" s="171">
        <v>76.484284303819962</v>
      </c>
      <c r="K16" s="253">
        <v>8505.5314824499001</v>
      </c>
      <c r="L16" s="171">
        <v>82.544809732279035</v>
      </c>
      <c r="M16" s="253">
        <v>3351.2434093873167</v>
      </c>
      <c r="N16" s="171">
        <v>89.785559436257927</v>
      </c>
      <c r="O16" s="253">
        <v>535.71922705314023</v>
      </c>
      <c r="P16" s="171">
        <v>92.873223984221553</v>
      </c>
      <c r="Q16" s="253">
        <v>121.30069491911595</v>
      </c>
      <c r="R16" s="171">
        <v>95.580776798730355</v>
      </c>
      <c r="S16" s="253">
        <v>151.99469696969695</v>
      </c>
      <c r="T16" s="171">
        <v>93.823887018331462</v>
      </c>
      <c r="U16" s="253">
        <v>103753.84182620182</v>
      </c>
      <c r="V16" s="160">
        <v>70.057450661977626</v>
      </c>
    </row>
    <row r="17" spans="1:22" ht="24.95" customHeight="1" x14ac:dyDescent="0.15">
      <c r="A17" s="337"/>
      <c r="B17" s="109" t="s">
        <v>77</v>
      </c>
      <c r="C17" s="134">
        <v>911.22598233819417</v>
      </c>
      <c r="D17" s="166">
        <v>5.5589111253309538</v>
      </c>
      <c r="E17" s="134">
        <v>4666.6296890123776</v>
      </c>
      <c r="F17" s="166">
        <v>12.608500030198826</v>
      </c>
      <c r="G17" s="254">
        <v>3555.4995845131007</v>
      </c>
      <c r="H17" s="166">
        <v>13.526066905092584</v>
      </c>
      <c r="I17" s="254">
        <v>6437.8335117790684</v>
      </c>
      <c r="J17" s="166">
        <v>12.03206683563635</v>
      </c>
      <c r="K17" s="254">
        <v>984.04560553732017</v>
      </c>
      <c r="L17" s="166">
        <v>9.5500037175298136</v>
      </c>
      <c r="M17" s="254">
        <v>243.95261990247835</v>
      </c>
      <c r="N17" s="166">
        <v>6.5359091471929975</v>
      </c>
      <c r="O17" s="254">
        <v>5.8833333333333337</v>
      </c>
      <c r="P17" s="166">
        <v>1.0199449764872885</v>
      </c>
      <c r="Q17" s="254">
        <v>4.8583959899749374</v>
      </c>
      <c r="R17" s="166">
        <v>3.8282489892352665</v>
      </c>
      <c r="S17" s="254">
        <v>5.0416666666666661</v>
      </c>
      <c r="T17" s="166">
        <v>3.1121399176954734</v>
      </c>
      <c r="U17" s="254">
        <v>16814.970389072514</v>
      </c>
      <c r="V17" s="135">
        <v>11.353930974318569</v>
      </c>
    </row>
    <row r="18" spans="1:22" ht="24.95" customHeight="1" x14ac:dyDescent="0.15">
      <c r="A18" s="337"/>
      <c r="B18" s="109" t="s">
        <v>78</v>
      </c>
      <c r="C18" s="134">
        <v>1998.0359310684191</v>
      </c>
      <c r="D18" s="166">
        <v>12.18896780963933</v>
      </c>
      <c r="E18" s="134">
        <v>6774.234618883087</v>
      </c>
      <c r="F18" s="166">
        <v>18.302917327652306</v>
      </c>
      <c r="G18" s="254">
        <v>4363.935456707196</v>
      </c>
      <c r="H18" s="166">
        <v>16.601572171189154</v>
      </c>
      <c r="I18" s="254">
        <v>5214.5865223956162</v>
      </c>
      <c r="J18" s="166">
        <v>9.7458645742974515</v>
      </c>
      <c r="K18" s="254">
        <v>705.97172462038998</v>
      </c>
      <c r="L18" s="166">
        <v>6.8513416010981461</v>
      </c>
      <c r="M18" s="254">
        <v>108.27859854905213</v>
      </c>
      <c r="N18" s="166">
        <v>2.9009693889940413</v>
      </c>
      <c r="O18" s="254">
        <v>35.2259420289855</v>
      </c>
      <c r="P18" s="166">
        <v>6.1068310392911389</v>
      </c>
      <c r="Q18" s="254">
        <v>0.75</v>
      </c>
      <c r="R18" s="166">
        <v>0.59097421203438405</v>
      </c>
      <c r="S18" s="254">
        <v>1.6</v>
      </c>
      <c r="T18" s="166">
        <v>0.9876543209876546</v>
      </c>
      <c r="U18" s="254">
        <v>19202.618794252747</v>
      </c>
      <c r="V18" s="135">
        <v>12.966136916767063</v>
      </c>
    </row>
    <row r="19" spans="1:22" ht="24.95" customHeight="1" x14ac:dyDescent="0.15">
      <c r="A19" s="337"/>
      <c r="B19" s="110" t="s">
        <v>71</v>
      </c>
      <c r="C19" s="139">
        <v>3124.3381018878713</v>
      </c>
      <c r="D19" s="167">
        <v>19.059945798861033</v>
      </c>
      <c r="E19" s="139">
        <v>2587.366794147219</v>
      </c>
      <c r="F19" s="167">
        <v>6.9906584572054999</v>
      </c>
      <c r="G19" s="255">
        <v>1544.3021612440295</v>
      </c>
      <c r="H19" s="167">
        <v>5.8749365196526453</v>
      </c>
      <c r="I19" s="255">
        <v>929.81248085358482</v>
      </c>
      <c r="J19" s="167">
        <v>1.7377842862462498</v>
      </c>
      <c r="K19" s="255">
        <v>108.58964265836624</v>
      </c>
      <c r="L19" s="167">
        <v>1.0538449490929636</v>
      </c>
      <c r="M19" s="255">
        <v>29.022480191634422</v>
      </c>
      <c r="N19" s="167">
        <v>0.77756202755502324</v>
      </c>
      <c r="O19" s="255" t="s">
        <v>79</v>
      </c>
      <c r="P19" s="167" t="s">
        <v>79</v>
      </c>
      <c r="Q19" s="255" t="s">
        <v>79</v>
      </c>
      <c r="R19" s="167" t="s">
        <v>79</v>
      </c>
      <c r="S19" s="255">
        <v>3.3636363636363638</v>
      </c>
      <c r="T19" s="167">
        <v>2.0763187429854102</v>
      </c>
      <c r="U19" s="255">
        <v>8326.7952973463416</v>
      </c>
      <c r="V19" s="140">
        <v>5.6224814469367379</v>
      </c>
    </row>
    <row r="20" spans="1:22" ht="24.95" customHeight="1" x14ac:dyDescent="0.15">
      <c r="A20" s="338"/>
      <c r="B20" s="111"/>
      <c r="C20" s="145">
        <v>16392.166771400643</v>
      </c>
      <c r="D20" s="168">
        <v>100</v>
      </c>
      <c r="E20" s="145">
        <v>37011.77521382604</v>
      </c>
      <c r="F20" s="168">
        <v>100</v>
      </c>
      <c r="G20" s="256">
        <v>26286.278261528114</v>
      </c>
      <c r="H20" s="168">
        <v>100</v>
      </c>
      <c r="I20" s="256">
        <v>53505.63290349763</v>
      </c>
      <c r="J20" s="168">
        <v>100</v>
      </c>
      <c r="K20" s="256">
        <v>10304.13845526598</v>
      </c>
      <c r="L20" s="168">
        <v>100</v>
      </c>
      <c r="M20" s="256">
        <v>3732.4971080304817</v>
      </c>
      <c r="N20" s="168">
        <v>100</v>
      </c>
      <c r="O20" s="256">
        <v>576.82850241545918</v>
      </c>
      <c r="P20" s="168">
        <v>100</v>
      </c>
      <c r="Q20" s="256">
        <v>126.90909090909089</v>
      </c>
      <c r="R20" s="168">
        <v>100</v>
      </c>
      <c r="S20" s="256">
        <v>161.99999999999997</v>
      </c>
      <c r="T20" s="168">
        <v>100</v>
      </c>
      <c r="U20" s="256">
        <v>148098.22630687343</v>
      </c>
      <c r="V20" s="146">
        <v>100</v>
      </c>
    </row>
    <row r="21" spans="1:22" ht="24.95" customHeight="1" x14ac:dyDescent="0.15">
      <c r="A21" s="336" t="s">
        <v>72</v>
      </c>
      <c r="B21" s="108" t="s">
        <v>14</v>
      </c>
      <c r="C21" s="159"/>
      <c r="D21" s="257">
        <f>IF(AND(ISNUMBER(D16),ISNUMBER(D26)),D16-D26,"")</f>
        <v>-0.6962460913668238</v>
      </c>
      <c r="E21" s="159"/>
      <c r="F21" s="257">
        <f>IF(AND(ISNUMBER(F16),ISNUMBER(F26)),F16-F26,"")</f>
        <v>-1.8846803009851314</v>
      </c>
      <c r="G21" s="159"/>
      <c r="H21" s="257">
        <f>IF(AND(ISNUMBER(H16),ISNUMBER(H26)),H16-H26,"")</f>
        <v>-2.3589675064418714</v>
      </c>
      <c r="I21" s="159"/>
      <c r="J21" s="257">
        <f>IF(AND(ISNUMBER(J16),ISNUMBER(J26)),J16-J26,"")</f>
        <v>-1.3888854817978</v>
      </c>
      <c r="K21" s="159"/>
      <c r="L21" s="257">
        <f>IF(AND(ISNUMBER(L16),ISNUMBER(L26)),L16-L26,"")</f>
        <v>-3.2658255556838327</v>
      </c>
      <c r="M21" s="159"/>
      <c r="N21" s="257">
        <f>IF(AND(ISNUMBER(N16),ISNUMBER(N26)),N16-N26,"")</f>
        <v>-0.35008595394208442</v>
      </c>
      <c r="O21" s="159"/>
      <c r="P21" s="257">
        <f>IF(AND(ISNUMBER(P16),ISNUMBER(P26)),P16-P26,"")</f>
        <v>-0.68248632738145432</v>
      </c>
      <c r="Q21" s="159"/>
      <c r="R21" s="257">
        <f>IF(AND(ISNUMBER(R16),ISNUMBER(R26)),R16-R26,"")</f>
        <v>0.27492013961074235</v>
      </c>
      <c r="S21" s="159"/>
      <c r="T21" s="257">
        <f>IF(AND(ISNUMBER(T16),ISNUMBER(T26)),T16-T26,"")</f>
        <v>-1.2846453239111355</v>
      </c>
      <c r="U21" s="159"/>
      <c r="V21" s="258">
        <f>IF(AND(ISNUMBER(V16),ISNUMBER(V26)),V16-V26,"")</f>
        <v>-1.6545863236018761</v>
      </c>
    </row>
    <row r="22" spans="1:22" ht="24.95" customHeight="1" x14ac:dyDescent="0.15">
      <c r="A22" s="337"/>
      <c r="B22" s="109" t="s">
        <v>77</v>
      </c>
      <c r="C22" s="134"/>
      <c r="D22" s="259">
        <f>IF(AND(ISNUMBER(D17),ISNUMBER(D27)),D17-D27,"")</f>
        <v>-2.8482222191619941</v>
      </c>
      <c r="E22" s="134"/>
      <c r="F22" s="259">
        <f>IF(AND(ISNUMBER(F17),ISNUMBER(F27)),F17-F27,"")</f>
        <v>-1.437345577728502</v>
      </c>
      <c r="G22" s="134"/>
      <c r="H22" s="259">
        <f>IF(AND(ISNUMBER(H17),ISNUMBER(H27)),H17-H27,"")</f>
        <v>0.60138963724427974</v>
      </c>
      <c r="I22" s="134"/>
      <c r="J22" s="259">
        <f>IF(AND(ISNUMBER(J17),ISNUMBER(J27)),J17-J27,"")</f>
        <v>-0.32971905878216035</v>
      </c>
      <c r="K22" s="134"/>
      <c r="L22" s="259">
        <f>IF(AND(ISNUMBER(L17),ISNUMBER(L27)),L17-L27,"")</f>
        <v>1.8211503123491513</v>
      </c>
      <c r="M22" s="134"/>
      <c r="N22" s="259">
        <f>IF(AND(ISNUMBER(N17),ISNUMBER(N27)),N17-N27,"")</f>
        <v>0.34026179614719521</v>
      </c>
      <c r="O22" s="134"/>
      <c r="P22" s="259">
        <f>IF(AND(ISNUMBER(P17),ISNUMBER(P27)),P17-P27,"")</f>
        <v>-3.6956256018121576</v>
      </c>
      <c r="Q22" s="134"/>
      <c r="R22" s="259">
        <f>IF(AND(ISNUMBER(R17),ISNUMBER(R27)),R17-R27,"")</f>
        <v>0.54026485811662939</v>
      </c>
      <c r="S22" s="134"/>
      <c r="T22" s="259">
        <f>IF(AND(ISNUMBER(T17),ISNUMBER(T27)),T17-T27,"")</f>
        <v>-1.7793277400619196</v>
      </c>
      <c r="U22" s="134"/>
      <c r="V22" s="260">
        <f>IF(AND(ISNUMBER(V17),ISNUMBER(V27)),V17-V27,"")</f>
        <v>-0.46523465149169674</v>
      </c>
    </row>
    <row r="23" spans="1:22" ht="24.95" customHeight="1" x14ac:dyDescent="0.15">
      <c r="A23" s="337"/>
      <c r="B23" s="109" t="s">
        <v>82</v>
      </c>
      <c r="C23" s="134"/>
      <c r="D23" s="259">
        <f>IF(AND(ISNUMBER(D18),ISNUMBER(D28)),D18-D28,"")</f>
        <v>0.63544057902558748</v>
      </c>
      <c r="E23" s="134"/>
      <c r="F23" s="259">
        <f>IF(AND(ISNUMBER(F18),ISNUMBER(F28)),F18-F28,"")</f>
        <v>2.4263287164390288</v>
      </c>
      <c r="G23" s="134"/>
      <c r="H23" s="259">
        <f>IF(AND(ISNUMBER(H18),ISNUMBER(H28)),H18-H28,"")</f>
        <v>1.5299296150478412</v>
      </c>
      <c r="I23" s="134"/>
      <c r="J23" s="259">
        <f>IF(AND(ISNUMBER(J18),ISNUMBER(J28)),J18-J28,"")</f>
        <v>1.6562879242705062</v>
      </c>
      <c r="K23" s="134"/>
      <c r="L23" s="259">
        <f>IF(AND(ISNUMBER(L18),ISNUMBER(L28)),L18-L28,"")</f>
        <v>1.2963666027450449</v>
      </c>
      <c r="M23" s="134"/>
      <c r="N23" s="259">
        <f>IF(AND(ISNUMBER(N18),ISNUMBER(N28)),N18-N28,"")</f>
        <v>-2.1605399664106795E-2</v>
      </c>
      <c r="O23" s="134"/>
      <c r="P23" s="259">
        <f>IF(AND(ISNUMBER(P18),ISNUMBER(P28)),P18-P28,"")</f>
        <v>4.3781119291935902</v>
      </c>
      <c r="Q23" s="134"/>
      <c r="R23" s="259">
        <f>IF(AND(ISNUMBER(R18),ISNUMBER(R28)),R18-R28,"")</f>
        <v>-0.81518499772738273</v>
      </c>
      <c r="S23" s="134"/>
      <c r="T23" s="259" t="str">
        <f>IF(AND(ISNUMBER(T18),ISNUMBER(T28)),T18-T28,"")</f>
        <v/>
      </c>
      <c r="U23" s="134"/>
      <c r="V23" s="260">
        <f>IF(AND(ISNUMBER(V18),ISNUMBER(V28)),V18-V28,"")</f>
        <v>1.7882365159516826</v>
      </c>
    </row>
    <row r="24" spans="1:22" ht="24.95" customHeight="1" x14ac:dyDescent="0.15">
      <c r="A24" s="337"/>
      <c r="B24" s="110" t="s">
        <v>71</v>
      </c>
      <c r="C24" s="139"/>
      <c r="D24" s="261">
        <f>IF(AND(ISNUMBER(D19),ISNUMBER(D29)),D19-D29,"")</f>
        <v>2.9090277315032154</v>
      </c>
      <c r="E24" s="139"/>
      <c r="F24" s="261">
        <f>IF(AND(ISNUMBER(F19),ISNUMBER(F29)),F19-F29,"")</f>
        <v>0.89569716227446605</v>
      </c>
      <c r="G24" s="139"/>
      <c r="H24" s="261">
        <f>IF(AND(ISNUMBER(H19),ISNUMBER(H29)),H19-H29,"")</f>
        <v>0.22764825414976375</v>
      </c>
      <c r="I24" s="139"/>
      <c r="J24" s="261">
        <f>IF(AND(ISNUMBER(J19),ISNUMBER(J29)),J19-J29,"")</f>
        <v>6.2316616309471051E-2</v>
      </c>
      <c r="K24" s="139"/>
      <c r="L24" s="261">
        <f>IF(AND(ISNUMBER(L19),ISNUMBER(L29)),L19-L29,"")</f>
        <v>0.14830864058957516</v>
      </c>
      <c r="M24" s="139"/>
      <c r="N24" s="261">
        <f>IF(AND(ISNUMBER(N19),ISNUMBER(N29)),N19-N29,"")</f>
        <v>3.1429557458948598E-2</v>
      </c>
      <c r="O24" s="139"/>
      <c r="P24" s="261" t="str">
        <f>IF(AND(ISNUMBER(P19),ISNUMBER(P29)),P19-P29,"")</f>
        <v/>
      </c>
      <c r="Q24" s="139"/>
      <c r="R24" s="261" t="str">
        <f>IF(AND(ISNUMBER(R19),ISNUMBER(R29)),R19-R29,"")</f>
        <v/>
      </c>
      <c r="S24" s="139"/>
      <c r="T24" s="261" t="str">
        <f>IF(AND(ISNUMBER(T19),ISNUMBER(T29)),T19-T29,"")</f>
        <v/>
      </c>
      <c r="U24" s="139"/>
      <c r="V24" s="262">
        <f>IF(AND(ISNUMBER(V19),ISNUMBER(V29)),V19-V29,"")</f>
        <v>0.33158445914186707</v>
      </c>
    </row>
    <row r="25" spans="1:22" ht="24.95" customHeight="1" x14ac:dyDescent="0.15">
      <c r="A25" s="338"/>
      <c r="B25" s="111"/>
      <c r="C25" s="263" t="s">
        <v>132</v>
      </c>
      <c r="D25" s="264" t="s">
        <v>132</v>
      </c>
      <c r="E25" s="263" t="s">
        <v>132</v>
      </c>
      <c r="F25" s="264" t="s">
        <v>132</v>
      </c>
      <c r="G25" s="263" t="s">
        <v>132</v>
      </c>
      <c r="H25" s="264" t="s">
        <v>132</v>
      </c>
      <c r="I25" s="263" t="s">
        <v>132</v>
      </c>
      <c r="J25" s="264" t="s">
        <v>132</v>
      </c>
      <c r="K25" s="263" t="s">
        <v>132</v>
      </c>
      <c r="L25" s="264" t="s">
        <v>132</v>
      </c>
      <c r="M25" s="263" t="s">
        <v>132</v>
      </c>
      <c r="N25" s="264" t="s">
        <v>132</v>
      </c>
      <c r="O25" s="263" t="s">
        <v>132</v>
      </c>
      <c r="P25" s="264" t="s">
        <v>132</v>
      </c>
      <c r="Q25" s="263" t="s">
        <v>132</v>
      </c>
      <c r="R25" s="264" t="s">
        <v>132</v>
      </c>
      <c r="S25" s="263" t="s">
        <v>132</v>
      </c>
      <c r="T25" s="264" t="s">
        <v>132</v>
      </c>
      <c r="U25" s="263" t="s">
        <v>132</v>
      </c>
      <c r="V25" s="265" t="s">
        <v>132</v>
      </c>
    </row>
    <row r="26" spans="1:22" ht="24.95" customHeight="1" x14ac:dyDescent="0.15">
      <c r="A26" s="336" t="s">
        <v>161</v>
      </c>
      <c r="B26" s="108" t="s">
        <v>156</v>
      </c>
      <c r="C26" s="159">
        <v>15299.868422107937</v>
      </c>
      <c r="D26" s="171">
        <v>63.888421357535492</v>
      </c>
      <c r="E26" s="159">
        <v>26775.566629837071</v>
      </c>
      <c r="F26" s="171">
        <v>63.982604485928434</v>
      </c>
      <c r="G26" s="253">
        <v>16183.763622854003</v>
      </c>
      <c r="H26" s="171">
        <v>66.356391910507497</v>
      </c>
      <c r="I26" s="253">
        <v>49948.16404205883</v>
      </c>
      <c r="J26" s="171">
        <v>77.873169785617762</v>
      </c>
      <c r="K26" s="253">
        <v>9447.8906817697443</v>
      </c>
      <c r="L26" s="171">
        <v>85.810635287962867</v>
      </c>
      <c r="M26" s="253">
        <v>3436.6168217419086</v>
      </c>
      <c r="N26" s="171">
        <v>90.135645390200011</v>
      </c>
      <c r="O26" s="253">
        <v>565.81892312480579</v>
      </c>
      <c r="P26" s="171">
        <v>93.555710311603008</v>
      </c>
      <c r="Q26" s="253">
        <v>136.68448275862067</v>
      </c>
      <c r="R26" s="171">
        <v>95.305856659119613</v>
      </c>
      <c r="S26" s="253">
        <v>170.6017730496454</v>
      </c>
      <c r="T26" s="171">
        <v>95.108532342242597</v>
      </c>
      <c r="U26" s="253">
        <v>121964.97539930255</v>
      </c>
      <c r="V26" s="160">
        <v>71.712036985579502</v>
      </c>
    </row>
    <row r="27" spans="1:22" ht="24.95" customHeight="1" x14ac:dyDescent="0.15">
      <c r="A27" s="337"/>
      <c r="B27" s="109" t="s">
        <v>155</v>
      </c>
      <c r="C27" s="134">
        <v>2013.3230911752205</v>
      </c>
      <c r="D27" s="166">
        <v>8.4071333444929479</v>
      </c>
      <c r="E27" s="134">
        <v>5877.933197142268</v>
      </c>
      <c r="F27" s="166">
        <v>14.045845607927328</v>
      </c>
      <c r="G27" s="254">
        <v>3152.2196397693151</v>
      </c>
      <c r="H27" s="166">
        <v>12.924677267848304</v>
      </c>
      <c r="I27" s="254">
        <v>7928.899149823229</v>
      </c>
      <c r="J27" s="166">
        <v>12.36178589441851</v>
      </c>
      <c r="K27" s="254">
        <v>850.95934580283722</v>
      </c>
      <c r="L27" s="166">
        <v>7.7288534051806623</v>
      </c>
      <c r="M27" s="254">
        <v>236.2224824153717</v>
      </c>
      <c r="N27" s="166">
        <v>6.1956473510458023</v>
      </c>
      <c r="O27" s="254">
        <v>28.519467787114845</v>
      </c>
      <c r="P27" s="166">
        <v>4.7155705782994461</v>
      </c>
      <c r="Q27" s="254">
        <v>4.7155172413793105</v>
      </c>
      <c r="R27" s="166">
        <v>3.2879841311186371</v>
      </c>
      <c r="S27" s="254">
        <v>8.7741134751773053</v>
      </c>
      <c r="T27" s="166">
        <v>4.891467657757393</v>
      </c>
      <c r="U27" s="254">
        <v>20101.566004631914</v>
      </c>
      <c r="V27" s="135">
        <v>11.819165625810266</v>
      </c>
    </row>
    <row r="28" spans="1:22" ht="24.95" customHeight="1" x14ac:dyDescent="0.15">
      <c r="A28" s="337"/>
      <c r="B28" s="109" t="s">
        <v>154</v>
      </c>
      <c r="C28" s="134">
        <v>2766.8150610639877</v>
      </c>
      <c r="D28" s="166">
        <v>11.553527230613742</v>
      </c>
      <c r="E28" s="134">
        <v>6644.0661431271665</v>
      </c>
      <c r="F28" s="166">
        <v>15.876588611213277</v>
      </c>
      <c r="G28" s="254">
        <v>3675.846342967212</v>
      </c>
      <c r="H28" s="166">
        <v>15.071642556141313</v>
      </c>
      <c r="I28" s="254">
        <v>5188.6869721460798</v>
      </c>
      <c r="J28" s="166">
        <v>8.0895766500269453</v>
      </c>
      <c r="K28" s="254">
        <v>611.61179320351937</v>
      </c>
      <c r="L28" s="166">
        <v>5.5549749983531012</v>
      </c>
      <c r="M28" s="254">
        <v>111.42949759799916</v>
      </c>
      <c r="N28" s="166">
        <v>2.9225747886581481</v>
      </c>
      <c r="O28" s="254">
        <v>10.455182072829132</v>
      </c>
      <c r="P28" s="166">
        <v>1.7287191100975483</v>
      </c>
      <c r="Q28" s="254">
        <v>2.0166666666666666</v>
      </c>
      <c r="R28" s="166">
        <v>1.4061592097617668</v>
      </c>
      <c r="S28" s="254" t="s">
        <v>79</v>
      </c>
      <c r="T28" s="166" t="s">
        <v>79</v>
      </c>
      <c r="U28" s="254">
        <v>19010.92765884546</v>
      </c>
      <c r="V28" s="135">
        <v>11.17790040081538</v>
      </c>
    </row>
    <row r="29" spans="1:22" ht="24.95" customHeight="1" x14ac:dyDescent="0.15">
      <c r="A29" s="337"/>
      <c r="B29" s="110" t="s">
        <v>71</v>
      </c>
      <c r="C29" s="139">
        <v>3867.7888117464763</v>
      </c>
      <c r="D29" s="167">
        <v>16.150918067357818</v>
      </c>
      <c r="E29" s="139">
        <v>2550.6314344330153</v>
      </c>
      <c r="F29" s="167">
        <v>6.0949612949310339</v>
      </c>
      <c r="G29" s="255">
        <v>1377.3259179353233</v>
      </c>
      <c r="H29" s="167">
        <v>5.6472882655028815</v>
      </c>
      <c r="I29" s="255">
        <v>1074.6516965413703</v>
      </c>
      <c r="J29" s="167">
        <v>1.6754676699367788</v>
      </c>
      <c r="K29" s="255">
        <v>99.701022168209605</v>
      </c>
      <c r="L29" s="167">
        <v>0.9055363085033884</v>
      </c>
      <c r="M29" s="255">
        <v>28.447917434657889</v>
      </c>
      <c r="N29" s="167">
        <v>0.74613247009607464</v>
      </c>
      <c r="O29" s="255" t="s">
        <v>79</v>
      </c>
      <c r="P29" s="167" t="s">
        <v>79</v>
      </c>
      <c r="Q29" s="255" t="s">
        <v>79</v>
      </c>
      <c r="R29" s="167" t="s">
        <v>79</v>
      </c>
      <c r="S29" s="255" t="s">
        <v>79</v>
      </c>
      <c r="T29" s="167" t="s">
        <v>79</v>
      </c>
      <c r="U29" s="255">
        <v>8998.5468002590551</v>
      </c>
      <c r="V29" s="140">
        <v>5.2908969877948708</v>
      </c>
    </row>
    <row r="30" spans="1:22" ht="24.95" customHeight="1" x14ac:dyDescent="0.15">
      <c r="A30" s="338"/>
      <c r="B30" s="111"/>
      <c r="C30" s="145">
        <v>23947.795386093621</v>
      </c>
      <c r="D30" s="168">
        <v>100</v>
      </c>
      <c r="E30" s="145">
        <v>41848.197404539489</v>
      </c>
      <c r="F30" s="168">
        <v>100</v>
      </c>
      <c r="G30" s="256">
        <v>24389.155523525853</v>
      </c>
      <c r="H30" s="168">
        <v>100</v>
      </c>
      <c r="I30" s="256">
        <v>64140.401860569509</v>
      </c>
      <c r="J30" s="168">
        <v>100</v>
      </c>
      <c r="K30" s="256">
        <v>11010.162842944308</v>
      </c>
      <c r="L30" s="168">
        <v>100</v>
      </c>
      <c r="M30" s="256">
        <v>3812.7167191899362</v>
      </c>
      <c r="N30" s="168">
        <v>100</v>
      </c>
      <c r="O30" s="256">
        <v>604.79357298474974</v>
      </c>
      <c r="P30" s="168">
        <v>100</v>
      </c>
      <c r="Q30" s="256">
        <v>143.41666666666663</v>
      </c>
      <c r="R30" s="168">
        <v>100</v>
      </c>
      <c r="S30" s="256">
        <v>179.37588652482273</v>
      </c>
      <c r="T30" s="168">
        <v>100</v>
      </c>
      <c r="U30" s="256">
        <v>170076.01586303895</v>
      </c>
      <c r="V30" s="146">
        <v>100</v>
      </c>
    </row>
    <row r="31" spans="1:22" ht="24.95" customHeight="1" x14ac:dyDescent="0.15">
      <c r="A31" s="336" t="s">
        <v>158</v>
      </c>
      <c r="B31" s="108" t="s">
        <v>156</v>
      </c>
      <c r="C31" s="159"/>
      <c r="D31" s="257">
        <f>IF(AND(ISNUMBER(D26),ISNUMBER(D36)),D26-D36,"")</f>
        <v>4.388421357535492</v>
      </c>
      <c r="E31" s="159"/>
      <c r="F31" s="257">
        <f>IF(AND(ISNUMBER(F26),ISNUMBER(F36)),F26-F36,"")</f>
        <v>-0.7173955140715691</v>
      </c>
      <c r="G31" s="159"/>
      <c r="H31" s="257">
        <f>IF(AND(ISNUMBER(H26),ISNUMBER(H36)),H26-H36,"")</f>
        <v>2.3563919105074973</v>
      </c>
      <c r="I31" s="159"/>
      <c r="J31" s="257">
        <f>IF(AND(ISNUMBER(J26),ISNUMBER(J36)),J26-J36,"")</f>
        <v>-3.7268302143822325</v>
      </c>
      <c r="K31" s="159"/>
      <c r="L31" s="257">
        <f>IF(AND(ISNUMBER(L26),ISNUMBER(L36)),L26-L36,"")</f>
        <v>-1.4893647120371298</v>
      </c>
      <c r="M31" s="159"/>
      <c r="N31" s="257">
        <f>IF(AND(ISNUMBER(N26),ISNUMBER(N36)),N26-N36,"")</f>
        <v>-0.56435460979999164</v>
      </c>
      <c r="O31" s="159"/>
      <c r="P31" s="257">
        <f>IF(AND(ISNUMBER(P26),ISNUMBER(P36)),P26-P36,"")</f>
        <v>-3.2442896883969894</v>
      </c>
      <c r="Q31" s="159"/>
      <c r="R31" s="257">
        <f>IF(AND(ISNUMBER(R26),ISNUMBER(R36)),R26-R36,"")</f>
        <v>-3.7941433408803817</v>
      </c>
      <c r="S31" s="159"/>
      <c r="T31" s="257">
        <f>IF(AND(ISNUMBER(T26),ISNUMBER(T36)),T26-T36,"")</f>
        <v>-1.2914676577574085</v>
      </c>
      <c r="U31" s="159"/>
      <c r="V31" s="258">
        <f>IF(AND(ISNUMBER(V26),ISNUMBER(V36)),V26-V36,"")</f>
        <v>-0.88796301442049241</v>
      </c>
    </row>
    <row r="32" spans="1:22" ht="24.95" customHeight="1" x14ac:dyDescent="0.15">
      <c r="A32" s="337"/>
      <c r="B32" s="109" t="s">
        <v>155</v>
      </c>
      <c r="C32" s="134"/>
      <c r="D32" s="259">
        <f>IF(AND(ISNUMBER(D27),ISNUMBER(D37)),D27-D37,"")</f>
        <v>2.7071333444929477</v>
      </c>
      <c r="E32" s="134"/>
      <c r="F32" s="259">
        <f>IF(AND(ISNUMBER(F27),ISNUMBER(F37)),F27-F37,"")</f>
        <v>1.0458456079273279</v>
      </c>
      <c r="G32" s="134"/>
      <c r="H32" s="259">
        <f>IF(AND(ISNUMBER(H27),ISNUMBER(H37)),H27-H37,"")</f>
        <v>0.52467726784830404</v>
      </c>
      <c r="I32" s="134"/>
      <c r="J32" s="259">
        <f>IF(AND(ISNUMBER(J27),ISNUMBER(J37)),J27-J37,"")</f>
        <v>2.8617858944185102</v>
      </c>
      <c r="K32" s="134"/>
      <c r="L32" s="259">
        <f>IF(AND(ISNUMBER(L27),ISNUMBER(L37)),L27-L37,"")</f>
        <v>1.5288534051806622</v>
      </c>
      <c r="M32" s="134"/>
      <c r="N32" s="259">
        <f>IF(AND(ISNUMBER(N27),ISNUMBER(N37)),N27-N37,"")</f>
        <v>1.295647351045802</v>
      </c>
      <c r="O32" s="134"/>
      <c r="P32" s="259">
        <f>IF(AND(ISNUMBER(P27),ISNUMBER(P37)),P27-P37,"")</f>
        <v>2.7155705782994461</v>
      </c>
      <c r="Q32" s="134"/>
      <c r="R32" s="259">
        <f>IF(AND(ISNUMBER(R27),ISNUMBER(R37)),R27-R37,"")</f>
        <v>2.687984131118637</v>
      </c>
      <c r="S32" s="134"/>
      <c r="T32" s="259">
        <f>IF(AND(ISNUMBER(T27),ISNUMBER(T37)),T27-T37,"")</f>
        <v>1.2914676577573929</v>
      </c>
      <c r="U32" s="134"/>
      <c r="V32" s="260">
        <f>IF(AND(ISNUMBER(V27),ISNUMBER(V37)),V27-V37,"")</f>
        <v>1.9191656258102654</v>
      </c>
    </row>
    <row r="33" spans="1:22" ht="24.95" customHeight="1" x14ac:dyDescent="0.15">
      <c r="A33" s="337"/>
      <c r="B33" s="109" t="s">
        <v>154</v>
      </c>
      <c r="C33" s="134"/>
      <c r="D33" s="259">
        <f>IF(AND(ISNUMBER(D28),ISNUMBER(D38)),D28-D38,"")</f>
        <v>-6.6464727693862571</v>
      </c>
      <c r="E33" s="134"/>
      <c r="F33" s="259">
        <f>IF(AND(ISNUMBER(F28),ISNUMBER(F38)),F28-F38,"")</f>
        <v>0.57658861121327654</v>
      </c>
      <c r="G33" s="134"/>
      <c r="H33" s="259">
        <f>IF(AND(ISNUMBER(H28),ISNUMBER(H38)),H28-H38,"")</f>
        <v>-2.5283574438586882</v>
      </c>
      <c r="I33" s="134"/>
      <c r="J33" s="259">
        <f>IF(AND(ISNUMBER(J28),ISNUMBER(J38)),J28-J38,"")</f>
        <v>1.2895766500269454</v>
      </c>
      <c r="K33" s="134"/>
      <c r="L33" s="259">
        <f>IF(AND(ISNUMBER(L28),ISNUMBER(L38)),L28-L38,"")</f>
        <v>0.6549749983531008</v>
      </c>
      <c r="M33" s="134"/>
      <c r="N33" s="259">
        <f>IF(AND(ISNUMBER(N28),ISNUMBER(N38)),N28-N38,"")</f>
        <v>-0.47742521134185179</v>
      </c>
      <c r="O33" s="134"/>
      <c r="P33" s="259">
        <f>IF(AND(ISNUMBER(P28),ISNUMBER(P38)),P28-P38,"")</f>
        <v>0.42871911009754826</v>
      </c>
      <c r="Q33" s="134"/>
      <c r="R33" s="259">
        <f>IF(AND(ISNUMBER(R28),ISNUMBER(R38)),R28-R38,"")</f>
        <v>1.1061592097617667</v>
      </c>
      <c r="S33" s="134"/>
      <c r="T33" s="259" t="str">
        <f>IF(AND(ISNUMBER(T28),ISNUMBER(T38)),T28-T38,"")</f>
        <v/>
      </c>
      <c r="U33" s="134"/>
      <c r="V33" s="260">
        <f>IF(AND(ISNUMBER(V28),ISNUMBER(V38)),V28-V38,"")</f>
        <v>-0.52209959918461912</v>
      </c>
    </row>
    <row r="34" spans="1:22" ht="24.95" customHeight="1" x14ac:dyDescent="0.15">
      <c r="A34" s="337"/>
      <c r="B34" s="110" t="s">
        <v>71</v>
      </c>
      <c r="C34" s="139"/>
      <c r="D34" s="261">
        <f>IF(AND(ISNUMBER(D29),ISNUMBER(D39)),D29-D39,"")</f>
        <v>-0.34908193264218212</v>
      </c>
      <c r="E34" s="139"/>
      <c r="F34" s="261">
        <f>IF(AND(ISNUMBER(F29),ISNUMBER(F39)),F29-F39,"")</f>
        <v>-0.80503870506896646</v>
      </c>
      <c r="G34" s="139"/>
      <c r="H34" s="261">
        <f>IF(AND(ISNUMBER(H29),ISNUMBER(H39)),H29-H39,"")</f>
        <v>-0.4527117344971181</v>
      </c>
      <c r="I34" s="139"/>
      <c r="J34" s="261">
        <f>IF(AND(ISNUMBER(J29),ISNUMBER(J39)),J29-J39,"")</f>
        <v>-0.42453233006322133</v>
      </c>
      <c r="K34" s="139"/>
      <c r="L34" s="261">
        <f>IF(AND(ISNUMBER(L29),ISNUMBER(L39)),L29-L39,"")</f>
        <v>-0.69446369149661169</v>
      </c>
      <c r="M34" s="139"/>
      <c r="N34" s="261">
        <f>IF(AND(ISNUMBER(N29),ISNUMBER(N39)),N29-N39,"")</f>
        <v>-0.35386752990392545</v>
      </c>
      <c r="O34" s="139"/>
      <c r="P34" s="261" t="str">
        <f>IF(AND(ISNUMBER(P29),ISNUMBER(P39)),P29-P39,"")</f>
        <v/>
      </c>
      <c r="Q34" s="139"/>
      <c r="R34" s="261" t="str">
        <f>IF(AND(ISNUMBER(R29),ISNUMBER(R39)),R29-R39,"")</f>
        <v/>
      </c>
      <c r="S34" s="139"/>
      <c r="T34" s="261" t="str">
        <f>IF(AND(ISNUMBER(T29),ISNUMBER(T39)),T29-T39,"")</f>
        <v/>
      </c>
      <c r="U34" s="139"/>
      <c r="V34" s="262">
        <f>IF(AND(ISNUMBER(V29),ISNUMBER(V39)),V29-V39,"")</f>
        <v>-0.50910301220512899</v>
      </c>
    </row>
    <row r="35" spans="1:22" ht="24.95" customHeight="1" x14ac:dyDescent="0.15">
      <c r="A35" s="338"/>
      <c r="B35" s="111"/>
      <c r="C35" s="263" t="s">
        <v>132</v>
      </c>
      <c r="D35" s="264" t="s">
        <v>132</v>
      </c>
      <c r="E35" s="263" t="s">
        <v>132</v>
      </c>
      <c r="F35" s="264" t="s">
        <v>132</v>
      </c>
      <c r="G35" s="263" t="s">
        <v>132</v>
      </c>
      <c r="H35" s="264" t="s">
        <v>132</v>
      </c>
      <c r="I35" s="263" t="s">
        <v>132</v>
      </c>
      <c r="J35" s="264" t="s">
        <v>132</v>
      </c>
      <c r="K35" s="263" t="s">
        <v>132</v>
      </c>
      <c r="L35" s="264" t="s">
        <v>132</v>
      </c>
      <c r="M35" s="263" t="s">
        <v>132</v>
      </c>
      <c r="N35" s="264" t="s">
        <v>132</v>
      </c>
      <c r="O35" s="263" t="s">
        <v>132</v>
      </c>
      <c r="P35" s="264" t="s">
        <v>132</v>
      </c>
      <c r="Q35" s="263" t="s">
        <v>132</v>
      </c>
      <c r="R35" s="264" t="s">
        <v>132</v>
      </c>
      <c r="S35" s="263" t="s">
        <v>132</v>
      </c>
      <c r="T35" s="264" t="s">
        <v>132</v>
      </c>
      <c r="U35" s="263" t="s">
        <v>132</v>
      </c>
      <c r="V35" s="265" t="s">
        <v>132</v>
      </c>
    </row>
    <row r="36" spans="1:22" ht="24.95" customHeight="1" x14ac:dyDescent="0.15">
      <c r="A36" s="336" t="s">
        <v>160</v>
      </c>
      <c r="B36" s="108" t="s">
        <v>156</v>
      </c>
      <c r="C36" s="159">
        <v>14467.29</v>
      </c>
      <c r="D36" s="171">
        <v>59.5</v>
      </c>
      <c r="E36" s="159">
        <v>26910.75</v>
      </c>
      <c r="F36" s="171">
        <v>64.7</v>
      </c>
      <c r="G36" s="253">
        <v>14498.23</v>
      </c>
      <c r="H36" s="171">
        <v>64</v>
      </c>
      <c r="I36" s="253">
        <v>52645.41</v>
      </c>
      <c r="J36" s="171">
        <v>81.599999999999994</v>
      </c>
      <c r="K36" s="253">
        <v>9645.84</v>
      </c>
      <c r="L36" s="171">
        <v>87.3</v>
      </c>
      <c r="M36" s="253">
        <v>3381.84</v>
      </c>
      <c r="N36" s="171">
        <v>90.7</v>
      </c>
      <c r="O36" s="253">
        <v>588.20000000000005</v>
      </c>
      <c r="P36" s="171">
        <v>96.8</v>
      </c>
      <c r="Q36" s="253">
        <v>157.5</v>
      </c>
      <c r="R36" s="171">
        <v>99.1</v>
      </c>
      <c r="S36" s="253">
        <v>177.88</v>
      </c>
      <c r="T36" s="171">
        <v>96.4</v>
      </c>
      <c r="U36" s="253">
        <v>122472.94</v>
      </c>
      <c r="V36" s="160">
        <v>72.599999999999994</v>
      </c>
    </row>
    <row r="37" spans="1:22" ht="24.95" customHeight="1" x14ac:dyDescent="0.15">
      <c r="A37" s="337"/>
      <c r="B37" s="109" t="s">
        <v>155</v>
      </c>
      <c r="C37" s="134">
        <v>1386.43</v>
      </c>
      <c r="D37" s="166">
        <v>5.7</v>
      </c>
      <c r="E37" s="134">
        <v>5413.59</v>
      </c>
      <c r="F37" s="166">
        <v>13</v>
      </c>
      <c r="G37" s="254">
        <v>2802.14</v>
      </c>
      <c r="H37" s="166">
        <v>12.4</v>
      </c>
      <c r="I37" s="254">
        <v>6147.78</v>
      </c>
      <c r="J37" s="166">
        <v>9.5</v>
      </c>
      <c r="K37" s="254">
        <v>682.19</v>
      </c>
      <c r="L37" s="166">
        <v>6.2</v>
      </c>
      <c r="M37" s="254">
        <v>181.6</v>
      </c>
      <c r="N37" s="166">
        <v>4.9000000000000004</v>
      </c>
      <c r="O37" s="254">
        <v>11.99</v>
      </c>
      <c r="P37" s="166">
        <v>2</v>
      </c>
      <c r="Q37" s="254">
        <v>1</v>
      </c>
      <c r="R37" s="166">
        <v>0.6</v>
      </c>
      <c r="S37" s="254">
        <v>6.57</v>
      </c>
      <c r="T37" s="166">
        <v>3.6</v>
      </c>
      <c r="U37" s="254">
        <v>16633.29</v>
      </c>
      <c r="V37" s="135">
        <v>9.9</v>
      </c>
    </row>
    <row r="38" spans="1:22" ht="24.95" customHeight="1" x14ac:dyDescent="0.15">
      <c r="A38" s="337"/>
      <c r="B38" s="109" t="s">
        <v>154</v>
      </c>
      <c r="C38" s="134">
        <v>4433.3900000000003</v>
      </c>
      <c r="D38" s="166">
        <v>18.2</v>
      </c>
      <c r="E38" s="134">
        <v>6350.81</v>
      </c>
      <c r="F38" s="166">
        <v>15.3</v>
      </c>
      <c r="G38" s="254">
        <v>3978.05</v>
      </c>
      <c r="H38" s="166">
        <v>17.600000000000001</v>
      </c>
      <c r="I38" s="254">
        <v>4371.3</v>
      </c>
      <c r="J38" s="166">
        <v>6.8</v>
      </c>
      <c r="K38" s="254">
        <v>541.16999999999996</v>
      </c>
      <c r="L38" s="166">
        <v>4.9000000000000004</v>
      </c>
      <c r="M38" s="254">
        <v>126.51</v>
      </c>
      <c r="N38" s="166">
        <v>3.4</v>
      </c>
      <c r="O38" s="254">
        <v>7.74</v>
      </c>
      <c r="P38" s="166">
        <v>1.3</v>
      </c>
      <c r="Q38" s="254">
        <v>0.5</v>
      </c>
      <c r="R38" s="166">
        <v>0.3</v>
      </c>
      <c r="S38" s="254" t="s">
        <v>80</v>
      </c>
      <c r="T38" s="166" t="s">
        <v>80</v>
      </c>
      <c r="U38" s="254">
        <v>19809.48</v>
      </c>
      <c r="V38" s="135">
        <v>11.7</v>
      </c>
    </row>
    <row r="39" spans="1:22" ht="24.95" customHeight="1" x14ac:dyDescent="0.15">
      <c r="A39" s="337"/>
      <c r="B39" s="110" t="s">
        <v>71</v>
      </c>
      <c r="C39" s="139">
        <v>4014.73</v>
      </c>
      <c r="D39" s="167">
        <v>16.5</v>
      </c>
      <c r="E39" s="139">
        <v>2887.73</v>
      </c>
      <c r="F39" s="167">
        <v>6.9</v>
      </c>
      <c r="G39" s="255">
        <v>1382.87</v>
      </c>
      <c r="H39" s="167">
        <v>6.1</v>
      </c>
      <c r="I39" s="255">
        <v>1365.26</v>
      </c>
      <c r="J39" s="167">
        <v>2.1</v>
      </c>
      <c r="K39" s="255">
        <v>177.43</v>
      </c>
      <c r="L39" s="167">
        <v>1.6</v>
      </c>
      <c r="M39" s="255">
        <v>39.619999999999997</v>
      </c>
      <c r="N39" s="167">
        <v>1.1000000000000001</v>
      </c>
      <c r="O39" s="255" t="s">
        <v>80</v>
      </c>
      <c r="P39" s="167" t="s">
        <v>80</v>
      </c>
      <c r="Q39" s="255" t="s">
        <v>80</v>
      </c>
      <c r="R39" s="167" t="s">
        <v>80</v>
      </c>
      <c r="S39" s="255" t="s">
        <v>80</v>
      </c>
      <c r="T39" s="167" t="s">
        <v>80</v>
      </c>
      <c r="U39" s="255">
        <v>9867.65</v>
      </c>
      <c r="V39" s="140">
        <v>5.8</v>
      </c>
    </row>
    <row r="40" spans="1:22" ht="24.95" customHeight="1" x14ac:dyDescent="0.15">
      <c r="A40" s="338"/>
      <c r="B40" s="111"/>
      <c r="C40" s="145">
        <v>24301.85</v>
      </c>
      <c r="D40" s="168">
        <v>100</v>
      </c>
      <c r="E40" s="145">
        <v>41562.879999999997</v>
      </c>
      <c r="F40" s="168">
        <v>100</v>
      </c>
      <c r="G40" s="256">
        <v>22661.29</v>
      </c>
      <c r="H40" s="168">
        <v>100</v>
      </c>
      <c r="I40" s="256">
        <v>64529.75</v>
      </c>
      <c r="J40" s="168">
        <v>100</v>
      </c>
      <c r="K40" s="256">
        <v>11046.63</v>
      </c>
      <c r="L40" s="168">
        <v>100</v>
      </c>
      <c r="M40" s="256">
        <v>3729.58</v>
      </c>
      <c r="N40" s="168">
        <v>100</v>
      </c>
      <c r="O40" s="256">
        <v>607.92999999999995</v>
      </c>
      <c r="P40" s="168">
        <v>100</v>
      </c>
      <c r="Q40" s="256">
        <v>159</v>
      </c>
      <c r="R40" s="168">
        <v>100</v>
      </c>
      <c r="S40" s="256">
        <v>184.45</v>
      </c>
      <c r="T40" s="168">
        <v>100</v>
      </c>
      <c r="U40" s="256">
        <v>168783.35999999999</v>
      </c>
      <c r="V40" s="146">
        <v>100</v>
      </c>
    </row>
    <row r="41" spans="1:22" ht="24.95" customHeight="1" x14ac:dyDescent="0.15">
      <c r="A41" s="336" t="s">
        <v>158</v>
      </c>
      <c r="B41" s="108" t="s">
        <v>156</v>
      </c>
      <c r="C41" s="159"/>
      <c r="D41" s="257">
        <f t="shared" ref="D41:D44" si="0">IF(AND(ISNUMBER(D36),ISNUMBER(D46)),D36-D46,"")</f>
        <v>-12.099999999999994</v>
      </c>
      <c r="E41" s="159"/>
      <c r="F41" s="257">
        <f t="shared" ref="F41:F44" si="1">IF(AND(ISNUMBER(F36),ISNUMBER(F46)),F36-F46,"")</f>
        <v>-4</v>
      </c>
      <c r="G41" s="159"/>
      <c r="H41" s="257">
        <f t="shared" ref="H41:H44" si="2">IF(AND(ISNUMBER(H36),ISNUMBER(H46)),H36-H46,"")</f>
        <v>-6.2999999999999972</v>
      </c>
      <c r="I41" s="159"/>
      <c r="J41" s="257">
        <f t="shared" ref="J41:J44" si="3">IF(AND(ISNUMBER(J36),ISNUMBER(J46)),J36-J46,"")</f>
        <v>-0.60000000000000853</v>
      </c>
      <c r="K41" s="159"/>
      <c r="L41" s="257">
        <f t="shared" ref="L41:L44" si="4">IF(AND(ISNUMBER(L36),ISNUMBER(L46)),L36-L46,"")</f>
        <v>0.5</v>
      </c>
      <c r="M41" s="159"/>
      <c r="N41" s="257">
        <f t="shared" ref="N41:N44" si="5">IF(AND(ISNUMBER(N36),ISNUMBER(N46)),N36-N46,"")</f>
        <v>-0.20000000000000284</v>
      </c>
      <c r="O41" s="159"/>
      <c r="P41" s="257">
        <f t="shared" ref="P41:P44" si="6">IF(AND(ISNUMBER(P36),ISNUMBER(P46)),P36-P46,"")</f>
        <v>2.5999999999999943</v>
      </c>
      <c r="Q41" s="159"/>
      <c r="R41" s="257">
        <f t="shared" ref="R41:R44" si="7">IF(AND(ISNUMBER(R36),ISNUMBER(R46)),R36-R46,"")</f>
        <v>0.19999999999998863</v>
      </c>
      <c r="S41" s="159"/>
      <c r="T41" s="257">
        <f t="shared" ref="T41:T44" si="8">IF(AND(ISNUMBER(T36),ISNUMBER(T46)),T36-T46,"")</f>
        <v>0.40000000000000568</v>
      </c>
      <c r="U41" s="159"/>
      <c r="V41" s="258">
        <f t="shared" ref="V41:V44" si="9">IF(AND(ISNUMBER(V36),ISNUMBER(V46)),V36-V46,"")</f>
        <v>-4.1000000000000085</v>
      </c>
    </row>
    <row r="42" spans="1:22" ht="24.95" customHeight="1" x14ac:dyDescent="0.15">
      <c r="A42" s="337"/>
      <c r="B42" s="109" t="s">
        <v>155</v>
      </c>
      <c r="C42" s="134"/>
      <c r="D42" s="259">
        <f t="shared" si="0"/>
        <v>1.8000000000000003</v>
      </c>
      <c r="E42" s="134"/>
      <c r="F42" s="259">
        <f t="shared" si="1"/>
        <v>-1.4000000000000004</v>
      </c>
      <c r="G42" s="134"/>
      <c r="H42" s="259">
        <f t="shared" si="2"/>
        <v>0.40000000000000036</v>
      </c>
      <c r="I42" s="134"/>
      <c r="J42" s="259">
        <f t="shared" si="3"/>
        <v>-9.9999999999999645E-2</v>
      </c>
      <c r="K42" s="134"/>
      <c r="L42" s="259">
        <f t="shared" si="4"/>
        <v>-0.89999999999999947</v>
      </c>
      <c r="M42" s="134"/>
      <c r="N42" s="259">
        <f t="shared" si="5"/>
        <v>-1.0999999999999996</v>
      </c>
      <c r="O42" s="134"/>
      <c r="P42" s="259">
        <f t="shared" si="6"/>
        <v>0.10000000000000009</v>
      </c>
      <c r="Q42" s="134"/>
      <c r="R42" s="259">
        <f t="shared" si="7"/>
        <v>-0.50000000000000011</v>
      </c>
      <c r="S42" s="134"/>
      <c r="T42" s="259">
        <f t="shared" si="8"/>
        <v>-0.39999999999999991</v>
      </c>
      <c r="U42" s="134"/>
      <c r="V42" s="260">
        <f t="shared" si="9"/>
        <v>0.20000000000000107</v>
      </c>
    </row>
    <row r="43" spans="1:22" ht="24.95" customHeight="1" x14ac:dyDescent="0.15">
      <c r="A43" s="337"/>
      <c r="B43" s="109" t="s">
        <v>154</v>
      </c>
      <c r="C43" s="134"/>
      <c r="D43" s="259">
        <f t="shared" si="0"/>
        <v>8.7999999999999989</v>
      </c>
      <c r="E43" s="134"/>
      <c r="F43" s="259">
        <f t="shared" si="1"/>
        <v>3</v>
      </c>
      <c r="G43" s="134"/>
      <c r="H43" s="259">
        <f t="shared" si="2"/>
        <v>2.9000000000000021</v>
      </c>
      <c r="I43" s="134"/>
      <c r="J43" s="259">
        <f t="shared" si="3"/>
        <v>0</v>
      </c>
      <c r="K43" s="134"/>
      <c r="L43" s="259">
        <f t="shared" si="4"/>
        <v>-0.5</v>
      </c>
      <c r="M43" s="134"/>
      <c r="N43" s="259">
        <f t="shared" si="5"/>
        <v>0.89999999999999991</v>
      </c>
      <c r="O43" s="134"/>
      <c r="P43" s="259">
        <f t="shared" si="6"/>
        <v>-1.7</v>
      </c>
      <c r="Q43" s="134"/>
      <c r="R43" s="259" t="str">
        <f t="shared" si="7"/>
        <v/>
      </c>
      <c r="S43" s="134"/>
      <c r="T43" s="259" t="str">
        <f t="shared" si="8"/>
        <v/>
      </c>
      <c r="U43" s="134"/>
      <c r="V43" s="260">
        <f t="shared" si="9"/>
        <v>2.5</v>
      </c>
    </row>
    <row r="44" spans="1:22" ht="24.95" customHeight="1" x14ac:dyDescent="0.15">
      <c r="A44" s="337"/>
      <c r="B44" s="110" t="s">
        <v>71</v>
      </c>
      <c r="C44" s="139"/>
      <c r="D44" s="261">
        <f t="shared" si="0"/>
        <v>1.4000000000000004</v>
      </c>
      <c r="E44" s="139"/>
      <c r="F44" s="261">
        <f t="shared" si="1"/>
        <v>2.3000000000000007</v>
      </c>
      <c r="G44" s="139"/>
      <c r="H44" s="261">
        <f t="shared" si="2"/>
        <v>2.9999999999999996</v>
      </c>
      <c r="I44" s="139"/>
      <c r="J44" s="261">
        <f t="shared" si="3"/>
        <v>0.70000000000000018</v>
      </c>
      <c r="K44" s="139"/>
      <c r="L44" s="261">
        <f t="shared" si="4"/>
        <v>0.90000000000000013</v>
      </c>
      <c r="M44" s="139"/>
      <c r="N44" s="261">
        <f t="shared" si="5"/>
        <v>0.50000000000000011</v>
      </c>
      <c r="O44" s="139"/>
      <c r="P44" s="261" t="str">
        <f t="shared" si="6"/>
        <v/>
      </c>
      <c r="Q44" s="139"/>
      <c r="R44" s="261" t="str">
        <f t="shared" si="7"/>
        <v/>
      </c>
      <c r="S44" s="139"/>
      <c r="T44" s="261" t="str">
        <f t="shared" si="8"/>
        <v/>
      </c>
      <c r="U44" s="139"/>
      <c r="V44" s="262">
        <f t="shared" si="9"/>
        <v>1.3999999999999995</v>
      </c>
    </row>
    <row r="45" spans="1:22" ht="24.95" customHeight="1" x14ac:dyDescent="0.15">
      <c r="A45" s="338"/>
      <c r="B45" s="111"/>
      <c r="C45" s="263" t="s">
        <v>132</v>
      </c>
      <c r="D45" s="264" t="s">
        <v>132</v>
      </c>
      <c r="E45" s="263" t="s">
        <v>132</v>
      </c>
      <c r="F45" s="264" t="s">
        <v>132</v>
      </c>
      <c r="G45" s="263" t="s">
        <v>132</v>
      </c>
      <c r="H45" s="264" t="s">
        <v>132</v>
      </c>
      <c r="I45" s="263" t="s">
        <v>132</v>
      </c>
      <c r="J45" s="264" t="s">
        <v>132</v>
      </c>
      <c r="K45" s="263" t="s">
        <v>132</v>
      </c>
      <c r="L45" s="264" t="s">
        <v>132</v>
      </c>
      <c r="M45" s="263" t="s">
        <v>132</v>
      </c>
      <c r="N45" s="264" t="s">
        <v>132</v>
      </c>
      <c r="O45" s="263" t="s">
        <v>132</v>
      </c>
      <c r="P45" s="264" t="s">
        <v>132</v>
      </c>
      <c r="Q45" s="263" t="s">
        <v>132</v>
      </c>
      <c r="R45" s="264" t="s">
        <v>132</v>
      </c>
      <c r="S45" s="263" t="s">
        <v>132</v>
      </c>
      <c r="T45" s="264" t="s">
        <v>132</v>
      </c>
      <c r="U45" s="263" t="s">
        <v>132</v>
      </c>
      <c r="V45" s="265" t="s">
        <v>132</v>
      </c>
    </row>
    <row r="46" spans="1:22" ht="24.95" customHeight="1" x14ac:dyDescent="0.15">
      <c r="A46" s="336" t="s">
        <v>159</v>
      </c>
      <c r="B46" s="108" t="s">
        <v>156</v>
      </c>
      <c r="C46" s="159">
        <v>20424.63</v>
      </c>
      <c r="D46" s="171">
        <v>71.599999999999994</v>
      </c>
      <c r="E46" s="159">
        <v>27293.95</v>
      </c>
      <c r="F46" s="171">
        <v>68.7</v>
      </c>
      <c r="G46" s="253">
        <v>15187.1</v>
      </c>
      <c r="H46" s="171">
        <v>70.3</v>
      </c>
      <c r="I46" s="253">
        <v>58782.17</v>
      </c>
      <c r="J46" s="171">
        <v>82.2</v>
      </c>
      <c r="K46" s="253">
        <v>10900.29</v>
      </c>
      <c r="L46" s="171">
        <v>86.8</v>
      </c>
      <c r="M46" s="253">
        <v>3643.6</v>
      </c>
      <c r="N46" s="171">
        <v>90.9</v>
      </c>
      <c r="O46" s="253">
        <v>659.41</v>
      </c>
      <c r="P46" s="171">
        <v>94.2</v>
      </c>
      <c r="Q46" s="253">
        <v>178.91</v>
      </c>
      <c r="R46" s="171">
        <v>98.9</v>
      </c>
      <c r="S46" s="253">
        <v>199.4</v>
      </c>
      <c r="T46" s="171">
        <v>96</v>
      </c>
      <c r="U46" s="253">
        <v>137269.47</v>
      </c>
      <c r="V46" s="160">
        <v>76.7</v>
      </c>
    </row>
    <row r="47" spans="1:22" ht="24.95" customHeight="1" x14ac:dyDescent="0.15">
      <c r="A47" s="337"/>
      <c r="B47" s="109" t="s">
        <v>155</v>
      </c>
      <c r="C47" s="134">
        <v>1120.8800000000001</v>
      </c>
      <c r="D47" s="166">
        <v>3.9</v>
      </c>
      <c r="E47" s="134">
        <v>5725.54</v>
      </c>
      <c r="F47" s="166">
        <v>14.4</v>
      </c>
      <c r="G47" s="254">
        <v>2585.02</v>
      </c>
      <c r="H47" s="166">
        <v>12</v>
      </c>
      <c r="I47" s="254">
        <v>6869.72</v>
      </c>
      <c r="J47" s="166">
        <v>9.6</v>
      </c>
      <c r="K47" s="254">
        <v>891.19</v>
      </c>
      <c r="L47" s="166">
        <v>7.1</v>
      </c>
      <c r="M47" s="254">
        <v>239.43</v>
      </c>
      <c r="N47" s="166">
        <v>6</v>
      </c>
      <c r="O47" s="254">
        <v>13.65</v>
      </c>
      <c r="P47" s="166">
        <v>1.9</v>
      </c>
      <c r="Q47" s="254">
        <v>2.04</v>
      </c>
      <c r="R47" s="166">
        <v>1.1000000000000001</v>
      </c>
      <c r="S47" s="254">
        <v>8.24</v>
      </c>
      <c r="T47" s="166">
        <v>4</v>
      </c>
      <c r="U47" s="254">
        <v>17455.73</v>
      </c>
      <c r="V47" s="135">
        <v>9.6999999999999993</v>
      </c>
    </row>
    <row r="48" spans="1:22" ht="24.95" customHeight="1" x14ac:dyDescent="0.15">
      <c r="A48" s="337"/>
      <c r="B48" s="109" t="s">
        <v>154</v>
      </c>
      <c r="C48" s="134">
        <v>2680.21</v>
      </c>
      <c r="D48" s="166">
        <v>9.4</v>
      </c>
      <c r="E48" s="134">
        <v>4899.1099999999997</v>
      </c>
      <c r="F48" s="166">
        <v>12.3</v>
      </c>
      <c r="G48" s="254">
        <v>3170.86</v>
      </c>
      <c r="H48" s="166">
        <v>14.7</v>
      </c>
      <c r="I48" s="254">
        <v>4890.41</v>
      </c>
      <c r="J48" s="166">
        <v>6.8</v>
      </c>
      <c r="K48" s="254">
        <v>675.26</v>
      </c>
      <c r="L48" s="166">
        <v>5.4</v>
      </c>
      <c r="M48" s="254">
        <v>101.97</v>
      </c>
      <c r="N48" s="166">
        <v>2.5</v>
      </c>
      <c r="O48" s="254">
        <v>21</v>
      </c>
      <c r="P48" s="166">
        <v>3</v>
      </c>
      <c r="Q48" s="254" t="s">
        <v>80</v>
      </c>
      <c r="R48" s="166"/>
      <c r="S48" s="254" t="s">
        <v>80</v>
      </c>
      <c r="T48" s="166"/>
      <c r="U48" s="254">
        <v>16438.82</v>
      </c>
      <c r="V48" s="135">
        <v>9.1999999999999993</v>
      </c>
    </row>
    <row r="49" spans="1:22" ht="24.95" customHeight="1" x14ac:dyDescent="0.15">
      <c r="A49" s="337"/>
      <c r="B49" s="110" t="s">
        <v>71</v>
      </c>
      <c r="C49" s="139">
        <v>4300.55</v>
      </c>
      <c r="D49" s="167">
        <v>15.1</v>
      </c>
      <c r="E49" s="139">
        <v>1823.68</v>
      </c>
      <c r="F49" s="167">
        <v>4.5999999999999996</v>
      </c>
      <c r="G49" s="255">
        <v>669.29</v>
      </c>
      <c r="H49" s="167">
        <v>3.1</v>
      </c>
      <c r="I49" s="255">
        <v>1011.01</v>
      </c>
      <c r="J49" s="167">
        <v>1.4</v>
      </c>
      <c r="K49" s="255">
        <v>85.35</v>
      </c>
      <c r="L49" s="167">
        <v>0.7</v>
      </c>
      <c r="M49" s="255">
        <v>23.7</v>
      </c>
      <c r="N49" s="167">
        <v>0.6</v>
      </c>
      <c r="O49" s="255">
        <v>5.95</v>
      </c>
      <c r="P49" s="167">
        <v>0.8</v>
      </c>
      <c r="Q49" s="255" t="s">
        <v>80</v>
      </c>
      <c r="R49" s="167"/>
      <c r="S49" s="255" t="s">
        <v>80</v>
      </c>
      <c r="T49" s="167"/>
      <c r="U49" s="255">
        <v>7919.53</v>
      </c>
      <c r="V49" s="140">
        <v>4.4000000000000004</v>
      </c>
    </row>
    <row r="50" spans="1:22" ht="24.95" customHeight="1" x14ac:dyDescent="0.15">
      <c r="A50" s="338"/>
      <c r="B50" s="111"/>
      <c r="C50" s="145">
        <v>28526.28</v>
      </c>
      <c r="D50" s="168">
        <v>100</v>
      </c>
      <c r="E50" s="145">
        <v>39742.28</v>
      </c>
      <c r="F50" s="168">
        <v>100</v>
      </c>
      <c r="G50" s="256">
        <v>21612.28</v>
      </c>
      <c r="H50" s="168">
        <v>100</v>
      </c>
      <c r="I50" s="256">
        <v>71553.31</v>
      </c>
      <c r="J50" s="168">
        <v>100</v>
      </c>
      <c r="K50" s="256">
        <v>12552.09</v>
      </c>
      <c r="L50" s="168">
        <v>100</v>
      </c>
      <c r="M50" s="256">
        <v>4008.7</v>
      </c>
      <c r="N50" s="168">
        <v>100</v>
      </c>
      <c r="O50" s="256">
        <v>700</v>
      </c>
      <c r="P50" s="168">
        <v>100</v>
      </c>
      <c r="Q50" s="256">
        <v>180.96</v>
      </c>
      <c r="R50" s="168">
        <v>100</v>
      </c>
      <c r="S50" s="256">
        <v>207.65</v>
      </c>
      <c r="T50" s="168">
        <v>100</v>
      </c>
      <c r="U50" s="256">
        <v>179083.55</v>
      </c>
      <c r="V50" s="146">
        <v>100</v>
      </c>
    </row>
    <row r="51" spans="1:22" ht="24.95" customHeight="1" x14ac:dyDescent="0.15">
      <c r="A51" s="336" t="s">
        <v>158</v>
      </c>
      <c r="B51" s="108" t="s">
        <v>156</v>
      </c>
      <c r="C51" s="159"/>
      <c r="D51" s="257">
        <f t="shared" ref="D51:D54" si="10">IF(AND(ISNUMBER(D46),ISNUMBER(D56)),D46-D56,"")</f>
        <v>13.899999999999991</v>
      </c>
      <c r="E51" s="159"/>
      <c r="F51" s="257">
        <f t="shared" ref="F51:F54" si="11">IF(AND(ISNUMBER(F46),ISNUMBER(F56)),F46-F56,"")</f>
        <v>0.40000000000000568</v>
      </c>
      <c r="G51" s="159"/>
      <c r="H51" s="257">
        <f t="shared" ref="H51:H54" si="12">IF(AND(ISNUMBER(H46),ISNUMBER(H56)),H46-H56,"")</f>
        <v>1.8999999999999915</v>
      </c>
      <c r="I51" s="159"/>
      <c r="J51" s="257">
        <f t="shared" ref="J51:J54" si="13">IF(AND(ISNUMBER(J46),ISNUMBER(J56)),J46-J56,"")</f>
        <v>-2.2999999999999972</v>
      </c>
      <c r="K51" s="159"/>
      <c r="L51" s="257">
        <f t="shared" ref="L51:L54" si="14">IF(AND(ISNUMBER(L46),ISNUMBER(L56)),L46-L56,"")</f>
        <v>-0.79999999999999716</v>
      </c>
      <c r="M51" s="159"/>
      <c r="N51" s="257">
        <f t="shared" ref="N51:N54" si="15">IF(AND(ISNUMBER(N46),ISNUMBER(N56)),N46-N56,"")</f>
        <v>-1.3999999999999915</v>
      </c>
      <c r="O51" s="159"/>
      <c r="P51" s="257">
        <f t="shared" ref="P51:P54" si="16">IF(AND(ISNUMBER(P46),ISNUMBER(P56)),P46-P56,"")</f>
        <v>-3</v>
      </c>
      <c r="Q51" s="159"/>
      <c r="R51" s="257">
        <f t="shared" ref="R51:R54" si="17">IF(AND(ISNUMBER(R46),ISNUMBER(R56)),R46-R56,"")</f>
        <v>1.3000000000000114</v>
      </c>
      <c r="S51" s="159"/>
      <c r="T51" s="257">
        <f t="shared" ref="T51:T54" si="18">IF(AND(ISNUMBER(T46),ISNUMBER(T56)),T46-T56,"")</f>
        <v>-2.0999999999999943</v>
      </c>
      <c r="U51" s="159"/>
      <c r="V51" s="258">
        <f t="shared" ref="V51:V54" si="19">IF(AND(ISNUMBER(V46),ISNUMBER(V56)),V46-V56,"")</f>
        <v>2</v>
      </c>
    </row>
    <row r="52" spans="1:22" ht="24.95" customHeight="1" x14ac:dyDescent="0.15">
      <c r="A52" s="337"/>
      <c r="B52" s="109" t="s">
        <v>155</v>
      </c>
      <c r="C52" s="134"/>
      <c r="D52" s="259">
        <f t="shared" si="10"/>
        <v>-0.80000000000000027</v>
      </c>
      <c r="E52" s="134"/>
      <c r="F52" s="259">
        <f t="shared" si="11"/>
        <v>2.9000000000000004</v>
      </c>
      <c r="G52" s="134"/>
      <c r="H52" s="259">
        <f t="shared" si="12"/>
        <v>2.0999999999999996</v>
      </c>
      <c r="I52" s="134"/>
      <c r="J52" s="259">
        <f t="shared" si="13"/>
        <v>1.7999999999999998</v>
      </c>
      <c r="K52" s="134"/>
      <c r="L52" s="259">
        <f t="shared" si="14"/>
        <v>0.79999999999999982</v>
      </c>
      <c r="M52" s="134"/>
      <c r="N52" s="259">
        <f t="shared" si="15"/>
        <v>1.7000000000000002</v>
      </c>
      <c r="O52" s="134"/>
      <c r="P52" s="259">
        <f t="shared" si="16"/>
        <v>0.5</v>
      </c>
      <c r="Q52" s="134"/>
      <c r="R52" s="259">
        <f t="shared" si="17"/>
        <v>0.70000000000000007</v>
      </c>
      <c r="S52" s="134"/>
      <c r="T52" s="259">
        <f t="shared" si="18"/>
        <v>2.1</v>
      </c>
      <c r="U52" s="134"/>
      <c r="V52" s="260">
        <f t="shared" si="19"/>
        <v>1.5</v>
      </c>
    </row>
    <row r="53" spans="1:22" ht="24.95" customHeight="1" x14ac:dyDescent="0.15">
      <c r="A53" s="337"/>
      <c r="B53" s="109" t="s">
        <v>154</v>
      </c>
      <c r="C53" s="134"/>
      <c r="D53" s="259">
        <f t="shared" si="10"/>
        <v>-0.5</v>
      </c>
      <c r="E53" s="134"/>
      <c r="F53" s="259">
        <f t="shared" si="11"/>
        <v>-2.8999999999999986</v>
      </c>
      <c r="G53" s="134"/>
      <c r="H53" s="259">
        <f t="shared" si="12"/>
        <v>-1.1000000000000014</v>
      </c>
      <c r="I53" s="134"/>
      <c r="J53" s="259">
        <f t="shared" si="13"/>
        <v>0.5</v>
      </c>
      <c r="K53" s="134"/>
      <c r="L53" s="259">
        <f t="shared" si="14"/>
        <v>0.30000000000000071</v>
      </c>
      <c r="M53" s="134"/>
      <c r="N53" s="259">
        <f t="shared" si="15"/>
        <v>-0.20000000000000018</v>
      </c>
      <c r="O53" s="134"/>
      <c r="P53" s="259">
        <f t="shared" si="16"/>
        <v>1.6</v>
      </c>
      <c r="Q53" s="134"/>
      <c r="R53" s="259" t="str">
        <f t="shared" si="17"/>
        <v/>
      </c>
      <c r="S53" s="134"/>
      <c r="T53" s="259" t="str">
        <f t="shared" si="18"/>
        <v/>
      </c>
      <c r="U53" s="134"/>
      <c r="V53" s="260">
        <f t="shared" si="19"/>
        <v>-0.80000000000000071</v>
      </c>
    </row>
    <row r="54" spans="1:22" ht="24.95" customHeight="1" x14ac:dyDescent="0.15">
      <c r="A54" s="337"/>
      <c r="B54" s="110" t="s">
        <v>71</v>
      </c>
      <c r="C54" s="139"/>
      <c r="D54" s="261">
        <f t="shared" si="10"/>
        <v>-12.6</v>
      </c>
      <c r="E54" s="139"/>
      <c r="F54" s="261">
        <f t="shared" si="11"/>
        <v>-0.40000000000000036</v>
      </c>
      <c r="G54" s="139"/>
      <c r="H54" s="261">
        <f t="shared" si="12"/>
        <v>-2.8000000000000003</v>
      </c>
      <c r="I54" s="139"/>
      <c r="J54" s="261">
        <f t="shared" si="13"/>
        <v>9.9999999999999867E-2</v>
      </c>
      <c r="K54" s="139"/>
      <c r="L54" s="261">
        <f t="shared" si="14"/>
        <v>-0.20000000000000007</v>
      </c>
      <c r="M54" s="139"/>
      <c r="N54" s="261">
        <f t="shared" si="15"/>
        <v>-9.9999999999999978E-2</v>
      </c>
      <c r="O54" s="139"/>
      <c r="P54" s="261" t="str">
        <f t="shared" si="16"/>
        <v/>
      </c>
      <c r="Q54" s="139"/>
      <c r="R54" s="261" t="str">
        <f t="shared" si="17"/>
        <v/>
      </c>
      <c r="S54" s="139"/>
      <c r="T54" s="261" t="str">
        <f t="shared" si="18"/>
        <v/>
      </c>
      <c r="U54" s="139"/>
      <c r="V54" s="262">
        <f t="shared" si="19"/>
        <v>-2.6999999999999993</v>
      </c>
    </row>
    <row r="55" spans="1:22" ht="24.95" customHeight="1" x14ac:dyDescent="0.15">
      <c r="A55" s="338"/>
      <c r="B55" s="111"/>
      <c r="C55" s="263" t="s">
        <v>132</v>
      </c>
      <c r="D55" s="264" t="s">
        <v>132</v>
      </c>
      <c r="E55" s="263" t="s">
        <v>132</v>
      </c>
      <c r="F55" s="264" t="s">
        <v>132</v>
      </c>
      <c r="G55" s="263" t="s">
        <v>132</v>
      </c>
      <c r="H55" s="264" t="s">
        <v>132</v>
      </c>
      <c r="I55" s="263" t="s">
        <v>132</v>
      </c>
      <c r="J55" s="264" t="s">
        <v>132</v>
      </c>
      <c r="K55" s="263" t="s">
        <v>132</v>
      </c>
      <c r="L55" s="264" t="s">
        <v>132</v>
      </c>
      <c r="M55" s="263" t="s">
        <v>132</v>
      </c>
      <c r="N55" s="264" t="s">
        <v>132</v>
      </c>
      <c r="O55" s="263" t="s">
        <v>132</v>
      </c>
      <c r="P55" s="264" t="s">
        <v>132</v>
      </c>
      <c r="Q55" s="263" t="s">
        <v>132</v>
      </c>
      <c r="R55" s="264" t="s">
        <v>132</v>
      </c>
      <c r="S55" s="263" t="s">
        <v>132</v>
      </c>
      <c r="T55" s="264" t="s">
        <v>132</v>
      </c>
      <c r="U55" s="263" t="s">
        <v>132</v>
      </c>
      <c r="V55" s="265" t="s">
        <v>132</v>
      </c>
    </row>
    <row r="56" spans="1:22" ht="24.95" customHeight="1" x14ac:dyDescent="0.15">
      <c r="A56" s="339" t="s">
        <v>157</v>
      </c>
      <c r="B56" s="108" t="s">
        <v>156</v>
      </c>
      <c r="C56" s="159">
        <v>20150</v>
      </c>
      <c r="D56" s="171">
        <v>57.7</v>
      </c>
      <c r="E56" s="159">
        <v>33107</v>
      </c>
      <c r="F56" s="171">
        <v>68.3</v>
      </c>
      <c r="G56" s="253">
        <v>18449</v>
      </c>
      <c r="H56" s="171">
        <v>68.400000000000006</v>
      </c>
      <c r="I56" s="253">
        <v>68253</v>
      </c>
      <c r="J56" s="171">
        <v>84.5</v>
      </c>
      <c r="K56" s="253">
        <v>12398</v>
      </c>
      <c r="L56" s="171">
        <v>87.6</v>
      </c>
      <c r="M56" s="253">
        <v>3984</v>
      </c>
      <c r="N56" s="171">
        <v>92.3</v>
      </c>
      <c r="O56" s="253">
        <v>803</v>
      </c>
      <c r="P56" s="171">
        <v>97.2</v>
      </c>
      <c r="Q56" s="253">
        <v>208</v>
      </c>
      <c r="R56" s="171">
        <v>97.6</v>
      </c>
      <c r="S56" s="253">
        <v>244</v>
      </c>
      <c r="T56" s="171">
        <v>98.1</v>
      </c>
      <c r="U56" s="253">
        <v>157597</v>
      </c>
      <c r="V56" s="160">
        <v>74.7</v>
      </c>
    </row>
    <row r="57" spans="1:22" ht="24.95" customHeight="1" x14ac:dyDescent="0.15">
      <c r="A57" s="340"/>
      <c r="B57" s="109" t="s">
        <v>155</v>
      </c>
      <c r="C57" s="134">
        <v>1638</v>
      </c>
      <c r="D57" s="166">
        <v>4.7</v>
      </c>
      <c r="E57" s="134">
        <v>5559</v>
      </c>
      <c r="F57" s="166">
        <v>11.5</v>
      </c>
      <c r="G57" s="254">
        <v>2682</v>
      </c>
      <c r="H57" s="166">
        <v>9.9</v>
      </c>
      <c r="I57" s="254">
        <v>6327</v>
      </c>
      <c r="J57" s="166">
        <v>7.8</v>
      </c>
      <c r="K57" s="254">
        <v>894</v>
      </c>
      <c r="L57" s="166">
        <v>6.3</v>
      </c>
      <c r="M57" s="254">
        <v>186</v>
      </c>
      <c r="N57" s="166">
        <v>4.3</v>
      </c>
      <c r="O57" s="254">
        <v>11</v>
      </c>
      <c r="P57" s="166">
        <v>1.4</v>
      </c>
      <c r="Q57" s="254">
        <v>1</v>
      </c>
      <c r="R57" s="166">
        <v>0.4</v>
      </c>
      <c r="S57" s="254">
        <v>5</v>
      </c>
      <c r="T57" s="166">
        <v>1.9</v>
      </c>
      <c r="U57" s="254">
        <v>17301</v>
      </c>
      <c r="V57" s="135">
        <v>8.1999999999999993</v>
      </c>
    </row>
    <row r="58" spans="1:22" ht="24.95" customHeight="1" x14ac:dyDescent="0.15">
      <c r="A58" s="340"/>
      <c r="B58" s="109" t="s">
        <v>154</v>
      </c>
      <c r="C58" s="134">
        <v>3441</v>
      </c>
      <c r="D58" s="166">
        <v>9.9</v>
      </c>
      <c r="E58" s="134">
        <v>7375</v>
      </c>
      <c r="F58" s="166">
        <v>15.2</v>
      </c>
      <c r="G58" s="254">
        <v>4263</v>
      </c>
      <c r="H58" s="166">
        <v>15.8</v>
      </c>
      <c r="I58" s="254">
        <v>5070</v>
      </c>
      <c r="J58" s="166">
        <v>6.3</v>
      </c>
      <c r="K58" s="254">
        <v>726</v>
      </c>
      <c r="L58" s="166">
        <v>5.0999999999999996</v>
      </c>
      <c r="M58" s="254">
        <v>117</v>
      </c>
      <c r="N58" s="166">
        <v>2.7</v>
      </c>
      <c r="O58" s="254">
        <v>12</v>
      </c>
      <c r="P58" s="166">
        <v>1.4</v>
      </c>
      <c r="Q58" s="254">
        <v>4</v>
      </c>
      <c r="R58" s="166">
        <v>2</v>
      </c>
      <c r="S58" s="254" t="s">
        <v>80</v>
      </c>
      <c r="T58" s="166"/>
      <c r="U58" s="254">
        <v>21009</v>
      </c>
      <c r="V58" s="135">
        <v>10</v>
      </c>
    </row>
    <row r="59" spans="1:22" ht="24.95" customHeight="1" x14ac:dyDescent="0.15">
      <c r="A59" s="340"/>
      <c r="B59" s="110" t="s">
        <v>71</v>
      </c>
      <c r="C59" s="139">
        <v>9680</v>
      </c>
      <c r="D59" s="167">
        <v>27.7</v>
      </c>
      <c r="E59" s="139">
        <v>2422</v>
      </c>
      <c r="F59" s="167">
        <v>5</v>
      </c>
      <c r="G59" s="255">
        <v>1581</v>
      </c>
      <c r="H59" s="167">
        <v>5.9</v>
      </c>
      <c r="I59" s="255">
        <v>1078</v>
      </c>
      <c r="J59" s="167">
        <v>1.3</v>
      </c>
      <c r="K59" s="255">
        <v>134</v>
      </c>
      <c r="L59" s="167">
        <v>0.9</v>
      </c>
      <c r="M59" s="255">
        <v>31</v>
      </c>
      <c r="N59" s="167">
        <v>0.7</v>
      </c>
      <c r="O59" s="255" t="s">
        <v>80</v>
      </c>
      <c r="P59" s="167"/>
      <c r="Q59" s="255" t="s">
        <v>80</v>
      </c>
      <c r="R59" s="167"/>
      <c r="S59" s="255" t="s">
        <v>80</v>
      </c>
      <c r="T59" s="167"/>
      <c r="U59" s="255">
        <v>14926</v>
      </c>
      <c r="V59" s="140">
        <v>7.1</v>
      </c>
    </row>
    <row r="60" spans="1:22" ht="24.95" customHeight="1" x14ac:dyDescent="0.15">
      <c r="A60" s="341"/>
      <c r="B60" s="111"/>
      <c r="C60" s="145">
        <v>34909</v>
      </c>
      <c r="D60" s="168">
        <v>100</v>
      </c>
      <c r="E60" s="145">
        <v>48463</v>
      </c>
      <c r="F60" s="168">
        <v>100</v>
      </c>
      <c r="G60" s="256">
        <v>26975</v>
      </c>
      <c r="H60" s="168">
        <v>100</v>
      </c>
      <c r="I60" s="256">
        <v>80728</v>
      </c>
      <c r="J60" s="168">
        <v>100</v>
      </c>
      <c r="K60" s="256">
        <v>14152</v>
      </c>
      <c r="L60" s="168">
        <v>100</v>
      </c>
      <c r="M60" s="256">
        <v>4317</v>
      </c>
      <c r="N60" s="168">
        <v>100</v>
      </c>
      <c r="O60" s="256">
        <v>826</v>
      </c>
      <c r="P60" s="168">
        <v>100</v>
      </c>
      <c r="Q60" s="256">
        <v>213</v>
      </c>
      <c r="R60" s="168">
        <v>100</v>
      </c>
      <c r="S60" s="256">
        <v>249</v>
      </c>
      <c r="T60" s="168">
        <v>100</v>
      </c>
      <c r="U60" s="256">
        <v>210833</v>
      </c>
      <c r="V60" s="146">
        <v>100</v>
      </c>
    </row>
    <row r="61" spans="1:22" ht="18.75" customHeight="1" x14ac:dyDescent="0.15">
      <c r="A61" s="112"/>
      <c r="R61" s="113"/>
      <c r="S61" s="114" t="str">
        <f>P102</f>
        <v/>
      </c>
    </row>
    <row r="62" spans="1:22" ht="23.25" customHeight="1" x14ac:dyDescent="0.15">
      <c r="A62" s="112"/>
    </row>
    <row r="63" spans="1:22" ht="17.25" customHeight="1" x14ac:dyDescent="0.15">
      <c r="C63" s="2"/>
      <c r="D63" s="2"/>
      <c r="E63" s="2"/>
      <c r="G63" s="2"/>
      <c r="H63" s="4"/>
      <c r="I63" s="4"/>
      <c r="K63" s="4"/>
      <c r="L63" s="4"/>
      <c r="S63" s="33" t="s">
        <v>1</v>
      </c>
    </row>
    <row r="64" spans="1:22" ht="24.95" customHeight="1" x14ac:dyDescent="0.15">
      <c r="A64" s="115"/>
      <c r="B64" s="116" t="s">
        <v>64</v>
      </c>
      <c r="C64" s="332" t="s">
        <v>162</v>
      </c>
      <c r="D64" s="342"/>
      <c r="E64" s="117"/>
      <c r="F64" s="332" t="s">
        <v>70</v>
      </c>
      <c r="G64" s="342"/>
      <c r="H64" s="117"/>
      <c r="I64" s="332" t="s">
        <v>161</v>
      </c>
      <c r="J64" s="342"/>
      <c r="K64" s="117"/>
      <c r="L64" s="332" t="s">
        <v>160</v>
      </c>
      <c r="M64" s="342"/>
      <c r="N64" s="117"/>
      <c r="O64" s="332" t="s">
        <v>159</v>
      </c>
      <c r="P64" s="342"/>
      <c r="Q64" s="117"/>
      <c r="R64" s="332" t="s">
        <v>157</v>
      </c>
      <c r="S64" s="333"/>
    </row>
    <row r="65" spans="1:25" ht="24.95" customHeight="1" x14ac:dyDescent="0.15">
      <c r="A65" s="329" t="s">
        <v>83</v>
      </c>
      <c r="B65" s="118"/>
      <c r="C65" s="334"/>
      <c r="D65" s="343"/>
      <c r="E65" s="119"/>
      <c r="F65" s="334"/>
      <c r="G65" s="343"/>
      <c r="H65" s="119"/>
      <c r="I65" s="334"/>
      <c r="J65" s="343"/>
      <c r="K65" s="119"/>
      <c r="L65" s="334"/>
      <c r="M65" s="343"/>
      <c r="N65" s="119"/>
      <c r="O65" s="334"/>
      <c r="P65" s="343"/>
      <c r="Q65" s="119"/>
      <c r="R65" s="334"/>
      <c r="S65" s="335"/>
    </row>
    <row r="66" spans="1:25" ht="24.95" customHeight="1" x14ac:dyDescent="0.15">
      <c r="A66" s="330"/>
      <c r="B66" s="120" t="s">
        <v>7</v>
      </c>
      <c r="C66" s="121"/>
      <c r="D66" s="122"/>
      <c r="E66" s="123" t="s">
        <v>72</v>
      </c>
      <c r="F66" s="121"/>
      <c r="G66" s="122"/>
      <c r="H66" s="123" t="s">
        <v>72</v>
      </c>
      <c r="I66" s="121"/>
      <c r="J66" s="122"/>
      <c r="K66" s="123" t="s">
        <v>158</v>
      </c>
      <c r="L66" s="121"/>
      <c r="M66" s="122"/>
      <c r="N66" s="123" t="s">
        <v>158</v>
      </c>
      <c r="O66" s="121"/>
      <c r="P66" s="122"/>
      <c r="Q66" s="123" t="s">
        <v>158</v>
      </c>
      <c r="R66" s="121"/>
      <c r="S66" s="124"/>
      <c r="U66" s="125"/>
      <c r="V66" s="125"/>
      <c r="W66" s="125"/>
      <c r="X66" s="125"/>
      <c r="Y66" s="125"/>
    </row>
    <row r="67" spans="1:25" ht="24.75" customHeight="1" x14ac:dyDescent="0.15">
      <c r="A67" s="324" t="s">
        <v>84</v>
      </c>
      <c r="B67" s="108" t="s">
        <v>14</v>
      </c>
      <c r="C67" s="126">
        <f>IF('4-1-3'!V6&lt;&gt;"",'4-1-3'!V6,"")</f>
        <v>5822.666069719754</v>
      </c>
      <c r="D67" s="127">
        <f>IF('4-1-3'!W6&lt;&gt;"",'4-1-3'!W6,"")</f>
        <v>78.525503300333838</v>
      </c>
      <c r="E67" s="128">
        <f>IF(AND(ISNUMBER(D67),ISNUMBER(G67)),D67-G67,"")</f>
        <v>-5.6394538297694083</v>
      </c>
      <c r="F67" s="126">
        <v>2961.9806489907178</v>
      </c>
      <c r="G67" s="127">
        <v>84.164957130103247</v>
      </c>
      <c r="H67" s="128">
        <f>G67-J67</f>
        <v>-0.72830136147392466</v>
      </c>
      <c r="I67" s="126">
        <v>3562.4624409565431</v>
      </c>
      <c r="J67" s="127">
        <v>84.893258491577171</v>
      </c>
      <c r="K67" s="128">
        <f>J67-M67</f>
        <v>-0.6067415084228287</v>
      </c>
      <c r="L67" s="126">
        <v>3614.14</v>
      </c>
      <c r="M67" s="127">
        <v>85.5</v>
      </c>
      <c r="N67" s="128">
        <f>M67-P67</f>
        <v>0.70000000000000284</v>
      </c>
      <c r="O67" s="126">
        <v>4220.28</v>
      </c>
      <c r="P67" s="127">
        <v>84.8</v>
      </c>
      <c r="Q67" s="128">
        <f>P67-S67</f>
        <v>-1.5</v>
      </c>
      <c r="R67" s="129">
        <v>5091</v>
      </c>
      <c r="S67" s="130">
        <v>86.3</v>
      </c>
    </row>
    <row r="68" spans="1:25" ht="24.75" customHeight="1" x14ac:dyDescent="0.15">
      <c r="A68" s="325"/>
      <c r="B68" s="109" t="s">
        <v>98</v>
      </c>
      <c r="C68" s="131">
        <f>IF('4-1-3'!V7&lt;&gt;"",'4-1-3'!V7,"")</f>
        <v>620.49761221234905</v>
      </c>
      <c r="D68" s="132">
        <f>IF('4-1-3'!W7&lt;&gt;"",'4-1-3'!W7,"")</f>
        <v>8.3681404209352532</v>
      </c>
      <c r="E68" s="133">
        <f>IF(AND(ISNUMBER(D68),ISNUMBER(G68)),D68-G68,"")</f>
        <v>2.0829384227607726</v>
      </c>
      <c r="F68" s="131">
        <v>221.19237421831937</v>
      </c>
      <c r="G68" s="132">
        <v>6.2852019981744807</v>
      </c>
      <c r="H68" s="133">
        <f>G68-J68</f>
        <v>-2.3053825021146572</v>
      </c>
      <c r="I68" s="131">
        <v>360.49546420909121</v>
      </c>
      <c r="J68" s="132">
        <v>8.5905845002891379</v>
      </c>
      <c r="K68" s="133">
        <f>J68-M68</f>
        <v>0.99058450028913825</v>
      </c>
      <c r="L68" s="131">
        <v>319.61</v>
      </c>
      <c r="M68" s="132">
        <v>7.6</v>
      </c>
      <c r="N68" s="133">
        <f>M68-P68</f>
        <v>-0.90000000000000036</v>
      </c>
      <c r="O68" s="131">
        <v>420.6</v>
      </c>
      <c r="P68" s="132">
        <v>8.5</v>
      </c>
      <c r="Q68" s="133">
        <f>P68-S68</f>
        <v>2.0999999999999996</v>
      </c>
      <c r="R68" s="134">
        <v>377</v>
      </c>
      <c r="S68" s="135">
        <v>6.4</v>
      </c>
    </row>
    <row r="69" spans="1:25" ht="24.75" customHeight="1" x14ac:dyDescent="0.15">
      <c r="A69" s="325"/>
      <c r="B69" s="109" t="s">
        <v>78</v>
      </c>
      <c r="C69" s="131">
        <f>IF('4-1-3'!V8&lt;&gt;"",'4-1-3'!V8,"")</f>
        <v>840.06272499430395</v>
      </c>
      <c r="D69" s="132">
        <f>IF('4-1-3'!W8&lt;&gt;"",'4-1-3'!W8,"")</f>
        <v>11.329234322242804</v>
      </c>
      <c r="E69" s="133">
        <f>IF(AND(ISNUMBER(D69),ISNUMBER(G69)),D69-G69,"")</f>
        <v>4.0762801763002852</v>
      </c>
      <c r="F69" s="131">
        <v>255.25005371404015</v>
      </c>
      <c r="G69" s="132">
        <v>7.2529541459425193</v>
      </c>
      <c r="H69" s="133">
        <f>G69-J69</f>
        <v>2.0408627234337082</v>
      </c>
      <c r="I69" s="131">
        <v>218.72031138210633</v>
      </c>
      <c r="J69" s="132">
        <v>5.2120914225088111</v>
      </c>
      <c r="K69" s="133">
        <f>J69-M69</f>
        <v>0.91209142250881126</v>
      </c>
      <c r="L69" s="131">
        <v>182.08</v>
      </c>
      <c r="M69" s="132">
        <v>4.3</v>
      </c>
      <c r="N69" s="133">
        <f>M69-P69</f>
        <v>-0.90000000000000036</v>
      </c>
      <c r="O69" s="131">
        <v>256.61</v>
      </c>
      <c r="P69" s="132">
        <v>5.2</v>
      </c>
      <c r="Q69" s="133">
        <f>P69-S69</f>
        <v>-0.59999999999999964</v>
      </c>
      <c r="R69" s="134">
        <v>343</v>
      </c>
      <c r="S69" s="135">
        <v>5.8</v>
      </c>
    </row>
    <row r="70" spans="1:25" ht="24.75" customHeight="1" x14ac:dyDescent="0.15">
      <c r="A70" s="325"/>
      <c r="B70" s="110" t="s">
        <v>71</v>
      </c>
      <c r="C70" s="136">
        <f>IF('4-1-3'!V9&lt;&gt;"",'4-1-3'!V9,"")</f>
        <v>131.77359307359308</v>
      </c>
      <c r="D70" s="137">
        <f>IF('4-1-3'!W9&lt;&gt;"",'4-1-3'!W9,"")</f>
        <v>1.7771219564881062</v>
      </c>
      <c r="E70" s="138">
        <f>IF(AND(ISNUMBER(D70),ISNUMBER(G70)),D70-G70,"")</f>
        <v>-0.51976476929167026</v>
      </c>
      <c r="F70" s="136">
        <v>80.833333333333343</v>
      </c>
      <c r="G70" s="137">
        <v>2.2968867257797765</v>
      </c>
      <c r="H70" s="138">
        <f>G70-J70</f>
        <v>0.99282114015490164</v>
      </c>
      <c r="I70" s="136">
        <v>54.723834988540872</v>
      </c>
      <c r="J70" s="137">
        <v>1.3040655856248748</v>
      </c>
      <c r="K70" s="138">
        <f>J70-M70</f>
        <v>-1.2959344143751252</v>
      </c>
      <c r="L70" s="136">
        <v>111.1</v>
      </c>
      <c r="M70" s="137">
        <v>2.6</v>
      </c>
      <c r="N70" s="138">
        <f>M70-P70</f>
        <v>1.1000000000000001</v>
      </c>
      <c r="O70" s="136">
        <v>76.91</v>
      </c>
      <c r="P70" s="137">
        <v>1.5</v>
      </c>
      <c r="Q70" s="138">
        <f>P70-S70</f>
        <v>0.10000000000000009</v>
      </c>
      <c r="R70" s="139">
        <v>85</v>
      </c>
      <c r="S70" s="140">
        <v>1.4</v>
      </c>
    </row>
    <row r="71" spans="1:25" ht="24.75" customHeight="1" x14ac:dyDescent="0.15">
      <c r="A71" s="331"/>
      <c r="B71" s="141" t="s">
        <v>18</v>
      </c>
      <c r="C71" s="142">
        <f>IF('4-1-3'!V10&lt;&gt;"",'4-1-3'!V10,"")</f>
        <v>7415</v>
      </c>
      <c r="D71" s="143">
        <f>IF('4-1-3'!W10&lt;&gt;"",'4-1-3'!W10,"")</f>
        <v>99.999999999999986</v>
      </c>
      <c r="E71" s="144" t="s">
        <v>76</v>
      </c>
      <c r="F71" s="142">
        <v>3519.2564102564097</v>
      </c>
      <c r="G71" s="143">
        <v>100</v>
      </c>
      <c r="H71" s="144" t="s">
        <v>75</v>
      </c>
      <c r="I71" s="142">
        <v>4196.4020515362818</v>
      </c>
      <c r="J71" s="143">
        <v>100</v>
      </c>
      <c r="K71" s="144" t="s">
        <v>132</v>
      </c>
      <c r="L71" s="142">
        <v>4226.9399999999996</v>
      </c>
      <c r="M71" s="143">
        <v>100</v>
      </c>
      <c r="N71" s="144" t="s">
        <v>132</v>
      </c>
      <c r="O71" s="142">
        <v>4974.3999999999996</v>
      </c>
      <c r="P71" s="143">
        <v>100</v>
      </c>
      <c r="Q71" s="144" t="s">
        <v>132</v>
      </c>
      <c r="R71" s="145">
        <v>5896</v>
      </c>
      <c r="S71" s="146">
        <v>100</v>
      </c>
    </row>
    <row r="72" spans="1:25" ht="24.75" customHeight="1" x14ac:dyDescent="0.15">
      <c r="A72" s="324" t="s">
        <v>19</v>
      </c>
      <c r="B72" s="108" t="s">
        <v>14</v>
      </c>
      <c r="C72" s="126">
        <f>IF('4-1-3'!V36&lt;&gt;"",'4-1-3'!V36,"")</f>
        <v>23772.427930618611</v>
      </c>
      <c r="D72" s="127">
        <f>IF('4-1-3'!W36&lt;&gt;"",'4-1-3'!W36,"")</f>
        <v>61.259671006077951</v>
      </c>
      <c r="E72" s="147">
        <f>IF(AND(ISNUMBER(D72),ISNUMBER(G72)),D72-G72,"")</f>
        <v>-9.5906591015349392</v>
      </c>
      <c r="F72" s="126">
        <v>22248.503638465289</v>
      </c>
      <c r="G72" s="127">
        <v>70.850330107612891</v>
      </c>
      <c r="H72" s="147">
        <f>G72-J72</f>
        <v>-3.2969763575494682</v>
      </c>
      <c r="I72" s="126">
        <v>27399.066154687294</v>
      </c>
      <c r="J72" s="127">
        <v>74.147306465162359</v>
      </c>
      <c r="K72" s="147">
        <f>J72-M72</f>
        <v>4.5473064651623645</v>
      </c>
      <c r="L72" s="126">
        <v>27412.19</v>
      </c>
      <c r="M72" s="127">
        <v>69.599999999999994</v>
      </c>
      <c r="N72" s="147">
        <f>M72-P72</f>
        <v>-5.2000000000000028</v>
      </c>
      <c r="O72" s="126">
        <v>33939.699999999997</v>
      </c>
      <c r="P72" s="127">
        <v>74.8</v>
      </c>
      <c r="Q72" s="147">
        <f>P72-S72</f>
        <v>-2.1000000000000085</v>
      </c>
      <c r="R72" s="129">
        <v>42723</v>
      </c>
      <c r="S72" s="130">
        <v>76.900000000000006</v>
      </c>
    </row>
    <row r="73" spans="1:25" ht="24.75" customHeight="1" x14ac:dyDescent="0.15">
      <c r="A73" s="325"/>
      <c r="B73" s="109" t="s">
        <v>118</v>
      </c>
      <c r="C73" s="131">
        <f>IF('4-1-3'!V37&lt;&gt;"",'4-1-3'!V37,"")</f>
        <v>6076.3245002777039</v>
      </c>
      <c r="D73" s="132">
        <f>IF('4-1-3'!W37&lt;&gt;"",'4-1-3'!W37,"")</f>
        <v>15.658208782862712</v>
      </c>
      <c r="E73" s="133">
        <f>IF(AND(ISNUMBER(D73),ISNUMBER(G73)),D73-G73,"")</f>
        <v>3.3008842675022105</v>
      </c>
      <c r="F73" s="131">
        <v>3880.4615168921127</v>
      </c>
      <c r="G73" s="132">
        <v>12.357324515360501</v>
      </c>
      <c r="H73" s="133">
        <f>G73-J73</f>
        <v>-0.34915537633270866</v>
      </c>
      <c r="I73" s="131">
        <v>4695.3247493795361</v>
      </c>
      <c r="J73" s="132">
        <v>12.70647989169321</v>
      </c>
      <c r="K73" s="133">
        <f>J73-M73</f>
        <v>0.70647989169320979</v>
      </c>
      <c r="L73" s="131">
        <v>4724.63</v>
      </c>
      <c r="M73" s="132">
        <v>12</v>
      </c>
      <c r="N73" s="133">
        <f>M73-P73</f>
        <v>1.3000000000000007</v>
      </c>
      <c r="O73" s="131">
        <v>4863.6099999999997</v>
      </c>
      <c r="P73" s="132">
        <v>10.7</v>
      </c>
      <c r="Q73" s="133">
        <f>P73-S73</f>
        <v>1.6999999999999993</v>
      </c>
      <c r="R73" s="134">
        <v>4991</v>
      </c>
      <c r="S73" s="135">
        <v>9</v>
      </c>
    </row>
    <row r="74" spans="1:25" ht="24.75" customHeight="1" x14ac:dyDescent="0.15">
      <c r="A74" s="325"/>
      <c r="B74" s="109" t="s">
        <v>78</v>
      </c>
      <c r="C74" s="131">
        <f>IF('4-1-3'!V38&lt;&gt;"",'4-1-3'!V38,"")</f>
        <v>6356.9748353961113</v>
      </c>
      <c r="D74" s="132">
        <f>IF('4-1-3'!W38&lt;&gt;"",'4-1-3'!W38,"")</f>
        <v>16.381422551657245</v>
      </c>
      <c r="E74" s="133">
        <f>IF(AND(ISNUMBER(D74),ISNUMBER(G74)),D74-G74,"")</f>
        <v>3.2701094752418047</v>
      </c>
      <c r="F74" s="131">
        <v>4117.2298878864704</v>
      </c>
      <c r="G74" s="132">
        <v>13.11131307641544</v>
      </c>
      <c r="H74" s="133">
        <f>G74-J74</f>
        <v>3.7150466279153918</v>
      </c>
      <c r="I74" s="131">
        <v>3472.127826389516</v>
      </c>
      <c r="J74" s="132">
        <v>9.3962664485000484</v>
      </c>
      <c r="K74" s="133">
        <f>J74-M74</f>
        <v>-1.8037335514999508</v>
      </c>
      <c r="L74" s="131">
        <v>4409.6499999999996</v>
      </c>
      <c r="M74" s="132">
        <v>11.2</v>
      </c>
      <c r="N74" s="133">
        <f>M74-P74</f>
        <v>1.0999999999999996</v>
      </c>
      <c r="O74" s="131">
        <v>4585.1499999999996</v>
      </c>
      <c r="P74" s="132">
        <v>10.1</v>
      </c>
      <c r="Q74" s="133">
        <f>P74-S74</f>
        <v>0.40000000000000036</v>
      </c>
      <c r="R74" s="134">
        <v>5415</v>
      </c>
      <c r="S74" s="135">
        <v>9.6999999999999993</v>
      </c>
    </row>
    <row r="75" spans="1:25" ht="24.75" customHeight="1" x14ac:dyDescent="0.15">
      <c r="A75" s="325"/>
      <c r="B75" s="110" t="s">
        <v>71</v>
      </c>
      <c r="C75" s="136">
        <f>IF('4-1-3'!V39&lt;&gt;"",'4-1-3'!V39,"")</f>
        <v>2600.2727337075762</v>
      </c>
      <c r="D75" s="137">
        <f>IF('4-1-3'!W39&lt;&gt;"",'4-1-3'!W39,"")</f>
        <v>6.7006976594020928</v>
      </c>
      <c r="E75" s="138">
        <f>IF(AND(ISNUMBER(D75),ISNUMBER(G75)),D75-G75,"")</f>
        <v>3.0196653587909386</v>
      </c>
      <c r="F75" s="136">
        <v>1155.9220741676631</v>
      </c>
      <c r="G75" s="137">
        <v>3.6810323006111543</v>
      </c>
      <c r="H75" s="138">
        <f>G75-J75</f>
        <v>-6.8914894033230478E-2</v>
      </c>
      <c r="I75" s="136">
        <v>1385.6882489847376</v>
      </c>
      <c r="J75" s="137">
        <v>3.7499471946443848</v>
      </c>
      <c r="K75" s="138">
        <f>J75-M75</f>
        <v>-3.4500528053556154</v>
      </c>
      <c r="L75" s="136">
        <v>2826.32</v>
      </c>
      <c r="M75" s="137">
        <v>7.2</v>
      </c>
      <c r="N75" s="138">
        <f>M75-P75</f>
        <v>2.8</v>
      </c>
      <c r="O75" s="136">
        <v>2002.48</v>
      </c>
      <c r="P75" s="137">
        <v>4.4000000000000004</v>
      </c>
      <c r="Q75" s="138">
        <f>P75-S75</f>
        <v>0</v>
      </c>
      <c r="R75" s="139">
        <v>2427</v>
      </c>
      <c r="S75" s="140">
        <v>4.4000000000000004</v>
      </c>
    </row>
    <row r="76" spans="1:25" ht="24.75" customHeight="1" x14ac:dyDescent="0.15">
      <c r="A76" s="331"/>
      <c r="B76" s="141" t="s">
        <v>18</v>
      </c>
      <c r="C76" s="142">
        <f>IF('4-1-3'!V40&lt;&gt;"",'4-1-3'!V40,"")</f>
        <v>38806</v>
      </c>
      <c r="D76" s="143">
        <f>IF('4-1-3'!W40&lt;&gt;"",'4-1-3'!W40,"")</f>
        <v>100</v>
      </c>
      <c r="E76" s="144" t="s">
        <v>85</v>
      </c>
      <c r="F76" s="142">
        <v>31402.117117411541</v>
      </c>
      <c r="G76" s="143">
        <v>100</v>
      </c>
      <c r="H76" s="144" t="s">
        <v>76</v>
      </c>
      <c r="I76" s="142">
        <v>36952.206979441085</v>
      </c>
      <c r="J76" s="143">
        <v>100</v>
      </c>
      <c r="K76" s="144" t="s">
        <v>132</v>
      </c>
      <c r="L76" s="142">
        <v>39372.79</v>
      </c>
      <c r="M76" s="143">
        <v>100</v>
      </c>
      <c r="N76" s="144" t="s">
        <v>132</v>
      </c>
      <c r="O76" s="142">
        <v>45390.95</v>
      </c>
      <c r="P76" s="143">
        <v>100</v>
      </c>
      <c r="Q76" s="144" t="s">
        <v>132</v>
      </c>
      <c r="R76" s="145">
        <v>55556</v>
      </c>
      <c r="S76" s="146">
        <v>100</v>
      </c>
    </row>
    <row r="77" spans="1:25" ht="24.75" customHeight="1" x14ac:dyDescent="0.15">
      <c r="A77" s="324" t="s">
        <v>28</v>
      </c>
      <c r="B77" s="108" t="s">
        <v>14</v>
      </c>
      <c r="C77" s="126">
        <f>IF('4-1-3'!V41&lt;&gt;"",'4-1-3'!V41,"")</f>
        <v>46558.124561514305</v>
      </c>
      <c r="D77" s="127">
        <f>IF('4-1-3'!W41&lt;&gt;"",'4-1-3'!W41,"")</f>
        <v>63.590964367293999</v>
      </c>
      <c r="E77" s="147">
        <f>IF(AND(ISNUMBER(D77),ISNUMBER(G77)),D77-G77,"")</f>
        <v>-8.2565705646364691</v>
      </c>
      <c r="F77" s="126">
        <v>19363.365742008093</v>
      </c>
      <c r="G77" s="127">
        <v>71.847534931930468</v>
      </c>
      <c r="H77" s="147">
        <f>G77-J77</f>
        <v>-0.15412905667955101</v>
      </c>
      <c r="I77" s="126">
        <v>22771.569660007524</v>
      </c>
      <c r="J77" s="127">
        <v>72.001663988610019</v>
      </c>
      <c r="K77" s="147">
        <f>J77-M77</f>
        <v>-6.6983360113899835</v>
      </c>
      <c r="L77" s="126">
        <v>26844.02</v>
      </c>
      <c r="M77" s="127">
        <v>78.7</v>
      </c>
      <c r="N77" s="147">
        <f>M77-P77</f>
        <v>-3.7000000000000028</v>
      </c>
      <c r="O77" s="126">
        <v>27352.42</v>
      </c>
      <c r="P77" s="127">
        <v>82.4</v>
      </c>
      <c r="Q77" s="147">
        <f>P77-S77</f>
        <v>13</v>
      </c>
      <c r="R77" s="129">
        <v>29806</v>
      </c>
      <c r="S77" s="130">
        <v>69.400000000000006</v>
      </c>
    </row>
    <row r="78" spans="1:25" ht="24.75" customHeight="1" x14ac:dyDescent="0.15">
      <c r="A78" s="325"/>
      <c r="B78" s="109" t="s">
        <v>98</v>
      </c>
      <c r="C78" s="131">
        <f>IF('4-1-3'!V42&lt;&gt;"",'4-1-3'!V42,"")</f>
        <v>9965.514794944922</v>
      </c>
      <c r="D78" s="132">
        <f>IF('4-1-3'!W42&lt;&gt;"",'4-1-3'!W42,"")</f>
        <v>13.611302048685273</v>
      </c>
      <c r="E78" s="133">
        <f>IF(AND(ISNUMBER(D78),ISNUMBER(G78)),D78-G78,"")</f>
        <v>5.3993279553269495</v>
      </c>
      <c r="F78" s="131">
        <v>2213.179032297247</v>
      </c>
      <c r="G78" s="132">
        <v>8.2119740933583234</v>
      </c>
      <c r="H78" s="133">
        <f>G78-J78</f>
        <v>-3.3339695269803133</v>
      </c>
      <c r="I78" s="131">
        <v>3651.5719898175143</v>
      </c>
      <c r="J78" s="132">
        <v>11.545943620338637</v>
      </c>
      <c r="K78" s="133">
        <f>J78-M78</f>
        <v>6.4459436203386371</v>
      </c>
      <c r="L78" s="131">
        <v>1737.14</v>
      </c>
      <c r="M78" s="132">
        <v>5.0999999999999996</v>
      </c>
      <c r="N78" s="133">
        <f>M78-P78</f>
        <v>-3.7000000000000011</v>
      </c>
      <c r="O78" s="131">
        <v>2933.29</v>
      </c>
      <c r="P78" s="132">
        <v>8.8000000000000007</v>
      </c>
      <c r="Q78" s="133">
        <f>P78-S78</f>
        <v>2.1000000000000005</v>
      </c>
      <c r="R78" s="134">
        <v>2872</v>
      </c>
      <c r="S78" s="135">
        <v>6.7</v>
      </c>
    </row>
    <row r="79" spans="1:25" ht="24.75" customHeight="1" x14ac:dyDescent="0.15">
      <c r="A79" s="325"/>
      <c r="B79" s="109" t="s">
        <v>105</v>
      </c>
      <c r="C79" s="131">
        <f>IF('4-1-3'!V43&lt;&gt;"",'4-1-3'!V43,"")</f>
        <v>12839.997811172492</v>
      </c>
      <c r="D79" s="132">
        <f>IF('4-1-3'!W43&lt;&gt;"",'4-1-3'!W43,"")</f>
        <v>17.537386889534236</v>
      </c>
      <c r="E79" s="133">
        <f>IF(AND(ISNUMBER(D79),ISNUMBER(G79)),D79-G79,"")</f>
        <v>3.2875732762695389</v>
      </c>
      <c r="F79" s="131">
        <v>3840.4150262149628</v>
      </c>
      <c r="G79" s="132">
        <v>14.249813613264697</v>
      </c>
      <c r="H79" s="133">
        <f>G79-J79</f>
        <v>2.0848948024341354</v>
      </c>
      <c r="I79" s="131">
        <v>3847.3318637883854</v>
      </c>
      <c r="J79" s="132">
        <v>12.164918810830562</v>
      </c>
      <c r="K79" s="133">
        <f>J79-M79</f>
        <v>0.76491881083056157</v>
      </c>
      <c r="L79" s="131">
        <v>3871.53</v>
      </c>
      <c r="M79" s="132">
        <v>11.4</v>
      </c>
      <c r="N79" s="133">
        <f>M79-P79</f>
        <v>5.4</v>
      </c>
      <c r="O79" s="131">
        <v>1993.15</v>
      </c>
      <c r="P79" s="132">
        <v>6</v>
      </c>
      <c r="Q79" s="133">
        <f>P79-S79</f>
        <v>-4.6999999999999993</v>
      </c>
      <c r="R79" s="134">
        <v>4614</v>
      </c>
      <c r="S79" s="135">
        <v>10.7</v>
      </c>
    </row>
    <row r="80" spans="1:25" ht="24.75" customHeight="1" x14ac:dyDescent="0.15">
      <c r="A80" s="325"/>
      <c r="B80" s="110" t="s">
        <v>71</v>
      </c>
      <c r="C80" s="136">
        <f>IF('4-1-3'!V44&lt;&gt;"",'4-1-3'!V44,"")</f>
        <v>3851.3628323682769</v>
      </c>
      <c r="D80" s="137">
        <f>IF('4-1-3'!W44&lt;&gt;"",'4-1-3'!W44,"")</f>
        <v>5.260346694486481</v>
      </c>
      <c r="E80" s="138">
        <f>IF(AND(ISNUMBER(D80),ISNUMBER(G80)),D80-G80,"")</f>
        <v>-0.4303306669600433</v>
      </c>
      <c r="F80" s="136">
        <v>1533.6735933090965</v>
      </c>
      <c r="G80" s="137">
        <v>5.6906773614465243</v>
      </c>
      <c r="H80" s="138">
        <f>G80-J80</f>
        <v>1.4032037812257219</v>
      </c>
      <c r="I80" s="136">
        <v>1355.9756523527622</v>
      </c>
      <c r="J80" s="137">
        <v>4.2874735802208024</v>
      </c>
      <c r="K80" s="138">
        <f>J80-M80</f>
        <v>-0.51252641977919744</v>
      </c>
      <c r="L80" s="136">
        <v>1649.52</v>
      </c>
      <c r="M80" s="137">
        <v>4.8</v>
      </c>
      <c r="N80" s="138">
        <f>M80-P80</f>
        <v>2</v>
      </c>
      <c r="O80" s="136">
        <v>916</v>
      </c>
      <c r="P80" s="137">
        <v>2.8</v>
      </c>
      <c r="Q80" s="138">
        <f>P80-S80</f>
        <v>-10.399999999999999</v>
      </c>
      <c r="R80" s="139">
        <v>5668</v>
      </c>
      <c r="S80" s="140">
        <v>13.2</v>
      </c>
    </row>
    <row r="81" spans="1:25" ht="24.75" customHeight="1" x14ac:dyDescent="0.15">
      <c r="A81" s="331"/>
      <c r="B81" s="141" t="s">
        <v>18</v>
      </c>
      <c r="C81" s="142">
        <f>IF('4-1-3'!V45&lt;&gt;"",'4-1-3'!V45,"")</f>
        <v>73215</v>
      </c>
      <c r="D81" s="143">
        <f>IF('4-1-3'!W45&lt;&gt;"",'4-1-3'!W45,"")</f>
        <v>99.999999999999986</v>
      </c>
      <c r="E81" s="144" t="s">
        <v>76</v>
      </c>
      <c r="F81" s="142">
        <v>26950.633393829397</v>
      </c>
      <c r="G81" s="143">
        <v>100</v>
      </c>
      <c r="H81" s="144" t="s">
        <v>117</v>
      </c>
      <c r="I81" s="142">
        <v>31626.44916596618</v>
      </c>
      <c r="J81" s="143">
        <v>100</v>
      </c>
      <c r="K81" s="144" t="s">
        <v>132</v>
      </c>
      <c r="L81" s="142">
        <v>34102.22</v>
      </c>
      <c r="M81" s="143">
        <v>100</v>
      </c>
      <c r="N81" s="144" t="s">
        <v>132</v>
      </c>
      <c r="O81" s="142">
        <v>33194.86</v>
      </c>
      <c r="P81" s="143">
        <v>100</v>
      </c>
      <c r="Q81" s="144" t="s">
        <v>132</v>
      </c>
      <c r="R81" s="145">
        <v>42961</v>
      </c>
      <c r="S81" s="146">
        <v>100</v>
      </c>
    </row>
    <row r="82" spans="1:25" ht="24.75" customHeight="1" x14ac:dyDescent="0.15">
      <c r="A82" s="324" t="s">
        <v>86</v>
      </c>
      <c r="B82" s="108" t="s">
        <v>14</v>
      </c>
      <c r="C82" s="126">
        <f>IF('4-1-3'!V46&lt;&gt;"",'4-1-3'!V46,"")</f>
        <v>9070.7979289269661</v>
      </c>
      <c r="D82" s="127">
        <f>IF('4-1-3'!W46&lt;&gt;"",'4-1-3'!W46,"")</f>
        <v>54.472723570303657</v>
      </c>
      <c r="E82" s="147">
        <f>IF(AND(ISNUMBER(D82),ISNUMBER(G82)),D82-G82,"")</f>
        <v>-19.576275403646747</v>
      </c>
      <c r="F82" s="126">
        <v>7394.7166567637132</v>
      </c>
      <c r="G82" s="127">
        <v>74.048998973950404</v>
      </c>
      <c r="H82" s="147">
        <f>G82-J82</f>
        <v>6.4540786809264574</v>
      </c>
      <c r="I82" s="126">
        <v>9857.8821147760445</v>
      </c>
      <c r="J82" s="127">
        <v>67.594920293023947</v>
      </c>
      <c r="K82" s="147">
        <f>J82-M82</f>
        <v>-4.6050797069760563</v>
      </c>
      <c r="L82" s="126">
        <v>8938.59</v>
      </c>
      <c r="M82" s="127">
        <v>72.2</v>
      </c>
      <c r="N82" s="147">
        <f>M82-P82</f>
        <v>-6.8999999999999915</v>
      </c>
      <c r="O82" s="126">
        <v>11261.15</v>
      </c>
      <c r="P82" s="127">
        <v>79.099999999999994</v>
      </c>
      <c r="Q82" s="147">
        <f>P82-S82</f>
        <v>12.5</v>
      </c>
      <c r="R82" s="129">
        <v>12205</v>
      </c>
      <c r="S82" s="130">
        <v>66.599999999999994</v>
      </c>
    </row>
    <row r="83" spans="1:25" ht="24.75" customHeight="1" x14ac:dyDescent="0.15">
      <c r="A83" s="325"/>
      <c r="B83" s="109" t="s">
        <v>21</v>
      </c>
      <c r="C83" s="131">
        <f>IF('4-1-3'!V47&lt;&gt;"",'4-1-3'!V47,"")</f>
        <v>2439.6126084700468</v>
      </c>
      <c r="D83" s="132">
        <f>IF('4-1-3'!W47&lt;&gt;"",'4-1-3'!W47,"")</f>
        <v>14.650568150792978</v>
      </c>
      <c r="E83" s="133">
        <f>IF(AND(ISNUMBER(D83),ISNUMBER(G83)),D83-G83,"")</f>
        <v>11.24983480718077</v>
      </c>
      <c r="F83" s="131">
        <v>339.6056644880174</v>
      </c>
      <c r="G83" s="132">
        <v>3.4007333436122074</v>
      </c>
      <c r="H83" s="133">
        <f>G83-J83</f>
        <v>-7.8522840555396414</v>
      </c>
      <c r="I83" s="131">
        <v>1641.1132445378614</v>
      </c>
      <c r="J83" s="132">
        <v>11.253017399151849</v>
      </c>
      <c r="K83" s="133">
        <f>J83-M83</f>
        <v>2.9530173991518485</v>
      </c>
      <c r="L83" s="131">
        <v>1021.74</v>
      </c>
      <c r="M83" s="132">
        <v>8.3000000000000007</v>
      </c>
      <c r="N83" s="133">
        <f>M83-P83</f>
        <v>2.3000000000000007</v>
      </c>
      <c r="O83" s="131">
        <v>852.18</v>
      </c>
      <c r="P83" s="132">
        <v>6</v>
      </c>
      <c r="Q83" s="133">
        <f>P83-S83</f>
        <v>-1.7000000000000002</v>
      </c>
      <c r="R83" s="134">
        <v>1414</v>
      </c>
      <c r="S83" s="135">
        <v>7.7</v>
      </c>
    </row>
    <row r="84" spans="1:25" ht="24.75" customHeight="1" x14ac:dyDescent="0.15">
      <c r="A84" s="325"/>
      <c r="B84" s="109" t="s">
        <v>78</v>
      </c>
      <c r="C84" s="131">
        <f>IF('4-1-3'!V48&lt;&gt;"",'4-1-3'!V48,"")</f>
        <v>2600.5096981200982</v>
      </c>
      <c r="D84" s="132">
        <f>IF('4-1-3'!W48&lt;&gt;"",'4-1-3'!W48,"")</f>
        <v>15.616800973577337</v>
      </c>
      <c r="E84" s="133">
        <f>IF(AND(ISNUMBER(D84),ISNUMBER(G84)),D84-G84,"")</f>
        <v>3.9541048427960988</v>
      </c>
      <c r="F84" s="131">
        <v>1164.6657555951674</v>
      </c>
      <c r="G84" s="132">
        <v>11.662696130781239</v>
      </c>
      <c r="H84" s="133">
        <f>G84-J84</f>
        <v>-0.39382165625326948</v>
      </c>
      <c r="I84" s="131">
        <v>1758.2938265784551</v>
      </c>
      <c r="J84" s="132">
        <v>12.056517787034508</v>
      </c>
      <c r="K84" s="133">
        <f>J84-M84</f>
        <v>-4.3482212965491485E-2</v>
      </c>
      <c r="L84" s="131">
        <v>1499.13</v>
      </c>
      <c r="M84" s="132">
        <v>12.1</v>
      </c>
      <c r="N84" s="133">
        <f>M84-P84</f>
        <v>2.4000000000000004</v>
      </c>
      <c r="O84" s="131">
        <v>1379.65</v>
      </c>
      <c r="P84" s="132">
        <v>9.6999999999999993</v>
      </c>
      <c r="Q84" s="133">
        <f>P84-S84</f>
        <v>-3.1000000000000014</v>
      </c>
      <c r="R84" s="134">
        <v>2341</v>
      </c>
      <c r="S84" s="135">
        <v>12.8</v>
      </c>
    </row>
    <row r="85" spans="1:25" ht="24.75" customHeight="1" x14ac:dyDescent="0.15">
      <c r="A85" s="325"/>
      <c r="B85" s="110" t="s">
        <v>71</v>
      </c>
      <c r="C85" s="136">
        <f>IF('4-1-3'!V49&lt;&gt;"",'4-1-3'!V49,"")</f>
        <v>2541.0797644828872</v>
      </c>
      <c r="D85" s="137">
        <f>IF('4-1-3'!W49&lt;&gt;"",'4-1-3'!W49,"")</f>
        <v>15.25990730532601</v>
      </c>
      <c r="E85" s="138">
        <f>IF(AND(ISNUMBER(D85),ISNUMBER(G85)),D85-G85,"")</f>
        <v>4.3723357536698852</v>
      </c>
      <c r="F85" s="136">
        <v>1087.2598930481283</v>
      </c>
      <c r="G85" s="137">
        <v>10.887571551656125</v>
      </c>
      <c r="H85" s="138">
        <f>G85-J85</f>
        <v>1.7920270308664232</v>
      </c>
      <c r="I85" s="136">
        <v>1326.4725406429038</v>
      </c>
      <c r="J85" s="137">
        <v>9.0955445207897014</v>
      </c>
      <c r="K85" s="138">
        <f>J85-M85</f>
        <v>1.6955445207897011</v>
      </c>
      <c r="L85" s="136">
        <v>915.85</v>
      </c>
      <c r="M85" s="137">
        <v>7.4</v>
      </c>
      <c r="N85" s="138">
        <f>M85-P85</f>
        <v>2.2000000000000002</v>
      </c>
      <c r="O85" s="136">
        <v>735.1</v>
      </c>
      <c r="P85" s="137">
        <v>5.2</v>
      </c>
      <c r="Q85" s="138">
        <f>P85-S85</f>
        <v>-7.8</v>
      </c>
      <c r="R85" s="139">
        <v>2376</v>
      </c>
      <c r="S85" s="140">
        <v>13</v>
      </c>
    </row>
    <row r="86" spans="1:25" ht="24.75" customHeight="1" x14ac:dyDescent="0.15">
      <c r="A86" s="331"/>
      <c r="B86" s="141" t="s">
        <v>18</v>
      </c>
      <c r="C86" s="142">
        <f>IF('4-1-3'!V50&lt;&gt;"",'4-1-3'!V50,"")</f>
        <v>16652</v>
      </c>
      <c r="D86" s="143">
        <f>IF('4-1-3'!W50&lt;&gt;"",'4-1-3'!W50,"")</f>
        <v>99.999999999999986</v>
      </c>
      <c r="E86" s="144" t="s">
        <v>76</v>
      </c>
      <c r="F86" s="142">
        <v>9986.2479698950283</v>
      </c>
      <c r="G86" s="143">
        <v>100</v>
      </c>
      <c r="H86" s="144" t="s">
        <v>76</v>
      </c>
      <c r="I86" s="142">
        <v>14583.761726535264</v>
      </c>
      <c r="J86" s="143">
        <v>100</v>
      </c>
      <c r="K86" s="144" t="s">
        <v>132</v>
      </c>
      <c r="L86" s="142">
        <v>12375.31</v>
      </c>
      <c r="M86" s="143">
        <v>100</v>
      </c>
      <c r="N86" s="144" t="s">
        <v>132</v>
      </c>
      <c r="O86" s="142">
        <v>14228.07</v>
      </c>
      <c r="P86" s="143">
        <v>100</v>
      </c>
      <c r="Q86" s="144" t="s">
        <v>132</v>
      </c>
      <c r="R86" s="145">
        <v>18336</v>
      </c>
      <c r="S86" s="146">
        <v>100</v>
      </c>
    </row>
    <row r="87" spans="1:25" ht="24.75" customHeight="1" x14ac:dyDescent="0.15">
      <c r="A87" s="324" t="s">
        <v>31</v>
      </c>
      <c r="B87" s="108" t="s">
        <v>14</v>
      </c>
      <c r="C87" s="126">
        <f>IF('4-1-3'!V141&lt;&gt;"",'4-1-3'!V141,"")</f>
        <v>53753.968476821894</v>
      </c>
      <c r="D87" s="127">
        <f>IF('4-1-3'!W141&lt;&gt;"",'4-1-3'!W141,"")</f>
        <v>52.869982371569243</v>
      </c>
      <c r="E87" s="147">
        <f>IF(AND(ISNUMBER(D87),ISNUMBER(G87)),D87-G87,"")</f>
        <v>-12.930683131830939</v>
      </c>
      <c r="F87" s="126">
        <v>28105.937752470167</v>
      </c>
      <c r="G87" s="127">
        <v>65.800665503400182</v>
      </c>
      <c r="H87" s="147">
        <f>G87-J87</f>
        <v>-1.875808921742717</v>
      </c>
      <c r="I87" s="126">
        <v>30563.516355174976</v>
      </c>
      <c r="J87" s="127">
        <v>67.676474425142899</v>
      </c>
      <c r="K87" s="147">
        <f>J87-M87</f>
        <v>-2.0235255748571035</v>
      </c>
      <c r="L87" s="126">
        <v>29469</v>
      </c>
      <c r="M87" s="127">
        <v>69.7</v>
      </c>
      <c r="N87" s="147">
        <f>M87-P87</f>
        <v>-0.59999999999999432</v>
      </c>
      <c r="O87" s="126">
        <v>30705.599999999999</v>
      </c>
      <c r="P87" s="127">
        <v>70.3</v>
      </c>
      <c r="Q87" s="147">
        <f>P87-S87</f>
        <v>-6.1000000000000085</v>
      </c>
      <c r="R87" s="129">
        <v>35899</v>
      </c>
      <c r="S87" s="130">
        <v>76.400000000000006</v>
      </c>
    </row>
    <row r="88" spans="1:25" ht="24.75" customHeight="1" x14ac:dyDescent="0.15">
      <c r="A88" s="325"/>
      <c r="B88" s="109" t="s">
        <v>73</v>
      </c>
      <c r="C88" s="131">
        <f>IF('4-1-3'!V142&lt;&gt;"",'4-1-3'!V142,"")</f>
        <v>17144.051267398219</v>
      </c>
      <c r="D88" s="132">
        <f>IF('4-1-3'!W142&lt;&gt;"",'4-1-3'!W142,"")</f>
        <v>16.862116676566032</v>
      </c>
      <c r="E88" s="133">
        <f>IF(AND(ISNUMBER(D88),ISNUMBER(G88)),D88-G88,"")</f>
        <v>3.6480172177471477</v>
      </c>
      <c r="F88" s="131">
        <v>5644.2386107070888</v>
      </c>
      <c r="G88" s="132">
        <v>13.214099458818884</v>
      </c>
      <c r="H88" s="133">
        <f>G88-J88</f>
        <v>1.0040256288076943</v>
      </c>
      <c r="I88" s="131">
        <v>5514.217375702975</v>
      </c>
      <c r="J88" s="132">
        <v>12.21007383001119</v>
      </c>
      <c r="K88" s="133">
        <f>J88-M88</f>
        <v>1.4100738300111892</v>
      </c>
      <c r="L88" s="131">
        <v>4546.42</v>
      </c>
      <c r="M88" s="132">
        <v>10.8</v>
      </c>
      <c r="N88" s="133">
        <f>M88-P88</f>
        <v>-0.79999999999999893</v>
      </c>
      <c r="O88" s="131">
        <v>5044.9799999999996</v>
      </c>
      <c r="P88" s="132">
        <v>11.6</v>
      </c>
      <c r="Q88" s="133">
        <f>P88-S88</f>
        <v>2.6999999999999993</v>
      </c>
      <c r="R88" s="134">
        <v>4171</v>
      </c>
      <c r="S88" s="135">
        <v>8.9</v>
      </c>
    </row>
    <row r="89" spans="1:25" ht="24.75" customHeight="1" x14ac:dyDescent="0.15">
      <c r="A89" s="325"/>
      <c r="B89" s="109" t="s">
        <v>78</v>
      </c>
      <c r="C89" s="131">
        <f>IF('4-1-3'!V143&lt;&gt;"",'4-1-3'!V143,"")</f>
        <v>19479.1750448536</v>
      </c>
      <c r="D89" s="132">
        <f>IF('4-1-3'!W143&lt;&gt;"",'4-1-3'!W143,"")</f>
        <v>19.158839252550948</v>
      </c>
      <c r="E89" s="133">
        <f>IF(AND(ISNUMBER(D89),ISNUMBER(G89)),D89-G89,"")</f>
        <v>5.3037615347914162</v>
      </c>
      <c r="F89" s="131">
        <v>5918.0245201450662</v>
      </c>
      <c r="G89" s="132">
        <v>13.855077717759531</v>
      </c>
      <c r="H89" s="133">
        <f>G89-J89</f>
        <v>1.1650374252861386</v>
      </c>
      <c r="I89" s="131">
        <v>5730.9760492302867</v>
      </c>
      <c r="J89" s="132">
        <v>12.690040292473393</v>
      </c>
      <c r="K89" s="133">
        <f>J89-M89</f>
        <v>-1.3099597075266072</v>
      </c>
      <c r="L89" s="131">
        <v>5933.24</v>
      </c>
      <c r="M89" s="132">
        <v>14</v>
      </c>
      <c r="N89" s="133">
        <f>M89-P89</f>
        <v>2.5</v>
      </c>
      <c r="O89" s="131">
        <v>5016.29</v>
      </c>
      <c r="P89" s="132">
        <v>11.5</v>
      </c>
      <c r="Q89" s="133">
        <f>P89-S89</f>
        <v>1.5999999999999996</v>
      </c>
      <c r="R89" s="134">
        <v>4664</v>
      </c>
      <c r="S89" s="135">
        <v>9.9</v>
      </c>
    </row>
    <row r="90" spans="1:25" ht="24.75" customHeight="1" x14ac:dyDescent="0.15">
      <c r="A90" s="325"/>
      <c r="B90" s="110" t="s">
        <v>71</v>
      </c>
      <c r="C90" s="136">
        <f>IF('4-1-3'!V144&lt;&gt;"",'4-1-3'!V144,"")</f>
        <v>11294.805210926288</v>
      </c>
      <c r="D90" s="137">
        <f>IF('4-1-3'!W144&lt;&gt;"",'4-1-3'!W144,"")</f>
        <v>11.109061699313759</v>
      </c>
      <c r="E90" s="138">
        <f>IF(AND(ISNUMBER(D90),ISNUMBER(G90)),D90-G90,"")</f>
        <v>3.9789043792923433</v>
      </c>
      <c r="F90" s="136">
        <v>3045.5582214664073</v>
      </c>
      <c r="G90" s="137">
        <v>7.1301573200214161</v>
      </c>
      <c r="H90" s="138">
        <f>G90-J90</f>
        <v>-0.293254132351084</v>
      </c>
      <c r="I90" s="136">
        <v>3352.5026128058544</v>
      </c>
      <c r="J90" s="137">
        <v>7.4234114523725001</v>
      </c>
      <c r="K90" s="138">
        <f>J90-M90</f>
        <v>1.9234114523725001</v>
      </c>
      <c r="L90" s="136">
        <v>2333.5500000000002</v>
      </c>
      <c r="M90" s="137">
        <v>5.5</v>
      </c>
      <c r="N90" s="138">
        <f>M90-P90</f>
        <v>-1.0999999999999996</v>
      </c>
      <c r="O90" s="136">
        <v>2897.08</v>
      </c>
      <c r="P90" s="137">
        <v>6.6</v>
      </c>
      <c r="Q90" s="138">
        <f>P90-S90</f>
        <v>1.7999999999999998</v>
      </c>
      <c r="R90" s="139">
        <v>2231</v>
      </c>
      <c r="S90" s="140">
        <v>4.8</v>
      </c>
    </row>
    <row r="91" spans="1:25" ht="24.75" customHeight="1" x14ac:dyDescent="0.15">
      <c r="A91" s="331"/>
      <c r="B91" s="141" t="s">
        <v>18</v>
      </c>
      <c r="C91" s="142">
        <f>IF('4-1-3'!V145&lt;&gt;"",'4-1-3'!V145,"")</f>
        <v>101672.00000000001</v>
      </c>
      <c r="D91" s="148">
        <f>IF('4-1-3'!W145&lt;&gt;"",'4-1-3'!W145,"")</f>
        <v>99.999999999999972</v>
      </c>
      <c r="E91" s="144" t="s">
        <v>76</v>
      </c>
      <c r="F91" s="142">
        <v>42713.759104788725</v>
      </c>
      <c r="G91" s="148">
        <v>100</v>
      </c>
      <c r="H91" s="144" t="s">
        <v>85</v>
      </c>
      <c r="I91" s="142">
        <v>45161.212392914102</v>
      </c>
      <c r="J91" s="148">
        <v>100</v>
      </c>
      <c r="K91" s="144" t="s">
        <v>132</v>
      </c>
      <c r="L91" s="142">
        <v>42282.2</v>
      </c>
      <c r="M91" s="148">
        <v>100</v>
      </c>
      <c r="N91" s="144" t="s">
        <v>132</v>
      </c>
      <c r="O91" s="142">
        <v>43663.95</v>
      </c>
      <c r="P91" s="148">
        <v>100</v>
      </c>
      <c r="Q91" s="144" t="s">
        <v>132</v>
      </c>
      <c r="R91" s="145">
        <v>46965</v>
      </c>
      <c r="S91" s="149">
        <v>100</v>
      </c>
    </row>
    <row r="92" spans="1:25" ht="24.75" customHeight="1" x14ac:dyDescent="0.15">
      <c r="A92" s="324" t="s">
        <v>49</v>
      </c>
      <c r="B92" s="108" t="s">
        <v>14</v>
      </c>
      <c r="C92" s="126">
        <f>IF('4-1-3'!V181&lt;&gt;"",'4-1-3'!V181,"")</f>
        <v>42909.341232666084</v>
      </c>
      <c r="D92" s="127">
        <f>IF('4-1-3'!W181&lt;&gt;"",'4-1-3'!W181,"")</f>
        <v>63.378788580515021</v>
      </c>
      <c r="E92" s="147">
        <f>IF(AND(ISNUMBER(D92),ISNUMBER(G92)),D92-G92,"")</f>
        <v>-7.2505362238021149</v>
      </c>
      <c r="F92" s="126">
        <v>23679.337387503841</v>
      </c>
      <c r="G92" s="127">
        <v>70.629324804317136</v>
      </c>
      <c r="H92" s="147">
        <f>G92-J92</f>
        <v>-3.4214017307992179</v>
      </c>
      <c r="I92" s="126">
        <v>27810.478673700178</v>
      </c>
      <c r="J92" s="127">
        <v>74.050726535116354</v>
      </c>
      <c r="K92" s="147">
        <f>J92-M92</f>
        <v>2.1507265351163483</v>
      </c>
      <c r="L92" s="126">
        <v>26195</v>
      </c>
      <c r="M92" s="127">
        <v>71.900000000000006</v>
      </c>
      <c r="N92" s="147">
        <f>M92-P92</f>
        <v>-7.2999999999999972</v>
      </c>
      <c r="O92" s="126">
        <v>29790.33</v>
      </c>
      <c r="P92" s="127">
        <v>79.2</v>
      </c>
      <c r="Q92" s="147">
        <f>P92-S92</f>
        <v>1.7000000000000028</v>
      </c>
      <c r="R92" s="129">
        <v>31872</v>
      </c>
      <c r="S92" s="130">
        <v>77.5</v>
      </c>
    </row>
    <row r="93" spans="1:25" ht="24.75" customHeight="1" x14ac:dyDescent="0.15">
      <c r="A93" s="325"/>
      <c r="B93" s="109" t="s">
        <v>77</v>
      </c>
      <c r="C93" s="131">
        <f>IF('4-1-3'!V182&lt;&gt;"",'4-1-3'!V182,"")</f>
        <v>11027.015663044675</v>
      </c>
      <c r="D93" s="132">
        <f>IF('4-1-3'!W182&lt;&gt;"",'4-1-3'!W182,"")</f>
        <v>16.287336843337332</v>
      </c>
      <c r="E93" s="133">
        <f>IF(AND(ISNUMBER(D93),ISNUMBER(G93)),D93-G93,"")</f>
        <v>2.8164050583310818</v>
      </c>
      <c r="F93" s="131">
        <v>4516.2931904697307</v>
      </c>
      <c r="G93" s="132">
        <v>13.47093178500625</v>
      </c>
      <c r="H93" s="133">
        <f>G93-J93</f>
        <v>2.1841998699171015</v>
      </c>
      <c r="I93" s="131">
        <v>4238.8431809849326</v>
      </c>
      <c r="J93" s="132">
        <v>11.286731915089149</v>
      </c>
      <c r="K93" s="133">
        <f>J93-M93</f>
        <v>-0.51326808491085174</v>
      </c>
      <c r="L93" s="131">
        <v>4283.74</v>
      </c>
      <c r="M93" s="132">
        <v>11.8</v>
      </c>
      <c r="N93" s="133">
        <f>M93-P93</f>
        <v>2.9000000000000004</v>
      </c>
      <c r="O93" s="131">
        <v>3341.07</v>
      </c>
      <c r="P93" s="132">
        <v>8.9</v>
      </c>
      <c r="Q93" s="133">
        <f>P93-S93</f>
        <v>0.40000000000000036</v>
      </c>
      <c r="R93" s="134">
        <v>3476</v>
      </c>
      <c r="S93" s="135">
        <v>8.5</v>
      </c>
    </row>
    <row r="94" spans="1:25" ht="24.75" customHeight="1" x14ac:dyDescent="0.15">
      <c r="A94" s="325"/>
      <c r="B94" s="109" t="s">
        <v>82</v>
      </c>
      <c r="C94" s="131">
        <f>IF('4-1-3'!V183&lt;&gt;"",'4-1-3'!V183,"")</f>
        <v>9616.8037921076811</v>
      </c>
      <c r="D94" s="132">
        <f>IF('4-1-3'!W183&lt;&gt;"",'4-1-3'!W183,"")</f>
        <v>14.204398316334107</v>
      </c>
      <c r="E94" s="133">
        <f>IF(AND(ISNUMBER(D94),ISNUMBER(G94)),D94-G94,"")</f>
        <v>2.5507300925276422</v>
      </c>
      <c r="F94" s="131">
        <v>3907.0335506970423</v>
      </c>
      <c r="G94" s="132">
        <v>11.653668223806465</v>
      </c>
      <c r="H94" s="133">
        <f>G94-J94</f>
        <v>1.0468955998674048</v>
      </c>
      <c r="I94" s="131">
        <v>3983.477781476714</v>
      </c>
      <c r="J94" s="132">
        <v>10.60677262393906</v>
      </c>
      <c r="K94" s="133">
        <f>J94-M94</f>
        <v>-9.3227376060939449E-2</v>
      </c>
      <c r="L94" s="131">
        <v>3913.85</v>
      </c>
      <c r="M94" s="132">
        <v>10.7</v>
      </c>
      <c r="N94" s="133">
        <f>M94-P94</f>
        <v>2.1999999999999993</v>
      </c>
      <c r="O94" s="131">
        <v>3207.97</v>
      </c>
      <c r="P94" s="132">
        <v>8.5</v>
      </c>
      <c r="Q94" s="133">
        <f>P94-S94</f>
        <v>-0.30000000000000071</v>
      </c>
      <c r="R94" s="134">
        <v>3633</v>
      </c>
      <c r="S94" s="135">
        <v>8.8000000000000007</v>
      </c>
    </row>
    <row r="95" spans="1:25" ht="24.75" customHeight="1" x14ac:dyDescent="0.15">
      <c r="A95" s="325"/>
      <c r="B95" s="110" t="s">
        <v>71</v>
      </c>
      <c r="C95" s="136">
        <f>IF('4-1-3'!V184&lt;&gt;"",'4-1-3'!V184,"")</f>
        <v>4149.8393121815652</v>
      </c>
      <c r="D95" s="137">
        <f>IF('4-1-3'!W184&lt;&gt;"",'4-1-3'!W184,"")</f>
        <v>6.1294762598135462</v>
      </c>
      <c r="E95" s="138">
        <f>IF(AND(ISNUMBER(D95),ISNUMBER(G95)),D95-G95,"")</f>
        <v>1.8834010729433919</v>
      </c>
      <c r="F95" s="136">
        <v>1423.5481820217137</v>
      </c>
      <c r="G95" s="137">
        <v>4.2460751868701543</v>
      </c>
      <c r="H95" s="138">
        <f>G95-J95</f>
        <v>0.19030626101471437</v>
      </c>
      <c r="I95" s="136">
        <v>1523.1839104842534</v>
      </c>
      <c r="J95" s="137">
        <v>4.0557689258554399</v>
      </c>
      <c r="K95" s="138">
        <f>J95-M95</f>
        <v>-1.5442310741445597</v>
      </c>
      <c r="L95" s="136">
        <v>2031.31</v>
      </c>
      <c r="M95" s="137">
        <v>5.6</v>
      </c>
      <c r="N95" s="138">
        <f>M95-P95</f>
        <v>2.1999999999999997</v>
      </c>
      <c r="O95" s="136">
        <v>1291.95</v>
      </c>
      <c r="P95" s="137">
        <v>3.4</v>
      </c>
      <c r="Q95" s="138">
        <f>P95-S95</f>
        <v>-1.8000000000000003</v>
      </c>
      <c r="R95" s="139">
        <v>2138</v>
      </c>
      <c r="S95" s="140">
        <v>5.2</v>
      </c>
    </row>
    <row r="96" spans="1:25" s="125" customFormat="1" ht="24.75" customHeight="1" thickBot="1" x14ac:dyDescent="0.2">
      <c r="A96" s="326"/>
      <c r="B96" s="150" t="s">
        <v>18</v>
      </c>
      <c r="C96" s="151">
        <f>IF('4-1-3'!V185&lt;&gt;"",'4-1-3'!V185,"")</f>
        <v>67703</v>
      </c>
      <c r="D96" s="152">
        <f>IF('4-1-3'!W185&lt;&gt;"",'4-1-3'!W185,"")</f>
        <v>100</v>
      </c>
      <c r="E96" s="153" t="s">
        <v>76</v>
      </c>
      <c r="F96" s="151">
        <v>33526.212310692325</v>
      </c>
      <c r="G96" s="152">
        <v>100</v>
      </c>
      <c r="H96" s="153" t="s">
        <v>85</v>
      </c>
      <c r="I96" s="151">
        <v>37555.983546646079</v>
      </c>
      <c r="J96" s="152">
        <v>100</v>
      </c>
      <c r="K96" s="153" t="s">
        <v>132</v>
      </c>
      <c r="L96" s="151">
        <v>36423.910000000003</v>
      </c>
      <c r="M96" s="152">
        <v>100</v>
      </c>
      <c r="N96" s="153" t="s">
        <v>132</v>
      </c>
      <c r="O96" s="151">
        <v>37631.32</v>
      </c>
      <c r="P96" s="152">
        <v>100</v>
      </c>
      <c r="Q96" s="153" t="s">
        <v>132</v>
      </c>
      <c r="R96" s="154">
        <v>41119</v>
      </c>
      <c r="S96" s="155">
        <v>100</v>
      </c>
      <c r="T96" s="2"/>
      <c r="U96" s="2"/>
      <c r="V96" s="2"/>
      <c r="W96" s="2"/>
      <c r="X96" s="2"/>
      <c r="Y96" s="2"/>
    </row>
    <row r="97" spans="1:19" ht="24.75" customHeight="1" thickTop="1" x14ac:dyDescent="0.15">
      <c r="A97" s="327" t="s">
        <v>60</v>
      </c>
      <c r="B97" s="108" t="s">
        <v>14</v>
      </c>
      <c r="C97" s="156">
        <f>IF('4-1-3'!V186&lt;&gt;"",'4-1-3'!V186,"")</f>
        <v>181887.32620026759</v>
      </c>
      <c r="D97" s="157">
        <f>IF('4-1-3'!W186&lt;&gt;"",'4-1-3'!W186,"")</f>
        <v>59.544797962524953</v>
      </c>
      <c r="E97" s="158">
        <f>IF(AND(ISNUMBER(D97),ISNUMBER(G97)),D97-G97,"")</f>
        <v>-10.512652699452673</v>
      </c>
      <c r="F97" s="156">
        <v>103753.84182620182</v>
      </c>
      <c r="G97" s="157">
        <v>70.057450661977626</v>
      </c>
      <c r="H97" s="158">
        <f>G97-J97</f>
        <v>-1.6545863236018761</v>
      </c>
      <c r="I97" s="156">
        <v>121964.97539930255</v>
      </c>
      <c r="J97" s="157">
        <v>71.712036985579502</v>
      </c>
      <c r="K97" s="158">
        <f>J97-M97</f>
        <v>-0.88796301442049241</v>
      </c>
      <c r="L97" s="156">
        <v>122472.94</v>
      </c>
      <c r="M97" s="157">
        <v>72.599999999999994</v>
      </c>
      <c r="N97" s="158">
        <f>M97-P97</f>
        <v>-4.1000000000000085</v>
      </c>
      <c r="O97" s="156">
        <v>137269.47</v>
      </c>
      <c r="P97" s="157">
        <v>76.7</v>
      </c>
      <c r="Q97" s="158">
        <f>P97-S97</f>
        <v>2</v>
      </c>
      <c r="R97" s="159">
        <v>157597</v>
      </c>
      <c r="S97" s="160">
        <v>74.7</v>
      </c>
    </row>
    <row r="98" spans="1:19" ht="24.75" customHeight="1" x14ac:dyDescent="0.15">
      <c r="A98" s="328"/>
      <c r="B98" s="109" t="s">
        <v>77</v>
      </c>
      <c r="C98" s="131">
        <f>IF('4-1-3'!V187&lt;&gt;"",'4-1-3'!V187,"")</f>
        <v>47273.016446347916</v>
      </c>
      <c r="D98" s="132">
        <f>IF('4-1-3'!W187&lt;&gt;"",'4-1-3'!W187,"")</f>
        <v>15.475856796518045</v>
      </c>
      <c r="E98" s="133">
        <f>IF(AND(ISNUMBER(D98),ISNUMBER(G98)),D98-G98,"")</f>
        <v>4.1219258221994757</v>
      </c>
      <c r="F98" s="131">
        <v>16814.970389072514</v>
      </c>
      <c r="G98" s="132">
        <v>11.353930974318569</v>
      </c>
      <c r="H98" s="133">
        <f>G98-J98</f>
        <v>-0.46523465149169674</v>
      </c>
      <c r="I98" s="131">
        <v>20101.566004631914</v>
      </c>
      <c r="J98" s="132">
        <v>11.819165625810266</v>
      </c>
      <c r="K98" s="133">
        <f>J98-M98</f>
        <v>1.9191656258102654</v>
      </c>
      <c r="L98" s="131">
        <v>16633.29</v>
      </c>
      <c r="M98" s="132">
        <v>9.9</v>
      </c>
      <c r="N98" s="133">
        <f>M98-P98</f>
        <v>0.20000000000000107</v>
      </c>
      <c r="O98" s="131">
        <v>17455.73</v>
      </c>
      <c r="P98" s="132">
        <v>9.6999999999999993</v>
      </c>
      <c r="Q98" s="133">
        <f>P98-S98</f>
        <v>1.5</v>
      </c>
      <c r="R98" s="134">
        <v>17301</v>
      </c>
      <c r="S98" s="135">
        <v>8.1999999999999993</v>
      </c>
    </row>
    <row r="99" spans="1:19" ht="24.75" customHeight="1" x14ac:dyDescent="0.15">
      <c r="A99" s="328"/>
      <c r="B99" s="109" t="s">
        <v>78</v>
      </c>
      <c r="C99" s="131">
        <f>IF('4-1-3'!V188&lt;&gt;"",'4-1-3'!V188,"")</f>
        <v>51733.523906644295</v>
      </c>
      <c r="D99" s="132">
        <f>IF('4-1-3'!W188&lt;&gt;"",'4-1-3'!W188,"")</f>
        <v>16.936101559483241</v>
      </c>
      <c r="E99" s="133">
        <f>IF(AND(ISNUMBER(D99),ISNUMBER(G99)),D99-G99,"")</f>
        <v>3.9699646427161781</v>
      </c>
      <c r="F99" s="131">
        <v>19202.618794252747</v>
      </c>
      <c r="G99" s="132">
        <v>12.966136916767063</v>
      </c>
      <c r="H99" s="133">
        <f>G99-J99</f>
        <v>1.7882365159516826</v>
      </c>
      <c r="I99" s="131">
        <v>19010.92765884546</v>
      </c>
      <c r="J99" s="132">
        <v>11.17790040081538</v>
      </c>
      <c r="K99" s="133">
        <f>J99-M99</f>
        <v>-0.52209959918461912</v>
      </c>
      <c r="L99" s="131">
        <v>19809.48</v>
      </c>
      <c r="M99" s="132">
        <v>11.7</v>
      </c>
      <c r="N99" s="133">
        <f>M99-P99</f>
        <v>2.5</v>
      </c>
      <c r="O99" s="131">
        <v>16438.82</v>
      </c>
      <c r="P99" s="132">
        <v>9.1999999999999993</v>
      </c>
      <c r="Q99" s="133">
        <f>P99-S99</f>
        <v>-0.80000000000000071</v>
      </c>
      <c r="R99" s="134">
        <v>21009</v>
      </c>
      <c r="S99" s="135">
        <v>10</v>
      </c>
    </row>
    <row r="100" spans="1:19" ht="24.75" customHeight="1" x14ac:dyDescent="0.15">
      <c r="A100" s="328"/>
      <c r="B100" s="110" t="s">
        <v>71</v>
      </c>
      <c r="C100" s="136">
        <f>IF('4-1-3'!V189&lt;&gt;"",'4-1-3'!V189,"")</f>
        <v>24569.133446740183</v>
      </c>
      <c r="D100" s="137">
        <f>IF('4-1-3'!W189&lt;&gt;"",'4-1-3'!W189,"")</f>
        <v>8.0432436814737578</v>
      </c>
      <c r="E100" s="138">
        <f>IF(AND(ISNUMBER(D100),ISNUMBER(G100)),D100-G100,"")</f>
        <v>2.4207622345370199</v>
      </c>
      <c r="F100" s="136">
        <v>8326.7952973463416</v>
      </c>
      <c r="G100" s="137">
        <v>5.6224814469367379</v>
      </c>
      <c r="H100" s="138">
        <f>G100-J100</f>
        <v>0.33158445914186707</v>
      </c>
      <c r="I100" s="136">
        <v>8998.5468002590551</v>
      </c>
      <c r="J100" s="137">
        <v>5.2908969877948708</v>
      </c>
      <c r="K100" s="138">
        <f>J100-M100</f>
        <v>-0.50910301220512899</v>
      </c>
      <c r="L100" s="136">
        <v>9867.65</v>
      </c>
      <c r="M100" s="137">
        <v>5.8</v>
      </c>
      <c r="N100" s="138">
        <f>M100-P100</f>
        <v>1.3999999999999995</v>
      </c>
      <c r="O100" s="136">
        <v>7919.53</v>
      </c>
      <c r="P100" s="137">
        <v>4.4000000000000004</v>
      </c>
      <c r="Q100" s="138">
        <f>P100-S100</f>
        <v>-2.6999999999999993</v>
      </c>
      <c r="R100" s="139">
        <v>14926</v>
      </c>
      <c r="S100" s="140">
        <v>7.1</v>
      </c>
    </row>
    <row r="101" spans="1:19" ht="24.75" customHeight="1" x14ac:dyDescent="0.15">
      <c r="A101" s="161"/>
      <c r="B101" s="119"/>
      <c r="C101" s="162">
        <f>IF('4-1-3'!V190&lt;&gt;"",'4-1-3'!V190,"")</f>
        <v>305463</v>
      </c>
      <c r="D101" s="143">
        <f>IF('4-1-3'!W190&lt;&gt;"",'4-1-3'!W190,"")</f>
        <v>99.999999999999986</v>
      </c>
      <c r="E101" s="144" t="s">
        <v>76</v>
      </c>
      <c r="F101" s="162">
        <v>148098.22630687343</v>
      </c>
      <c r="G101" s="143">
        <v>100</v>
      </c>
      <c r="H101" s="144" t="s">
        <v>76</v>
      </c>
      <c r="I101" s="162">
        <v>170076.01586303895</v>
      </c>
      <c r="J101" s="143">
        <v>100</v>
      </c>
      <c r="K101" s="144" t="s">
        <v>132</v>
      </c>
      <c r="L101" s="162">
        <v>168783.35999999999</v>
      </c>
      <c r="M101" s="143">
        <v>100</v>
      </c>
      <c r="N101" s="144" t="s">
        <v>132</v>
      </c>
      <c r="O101" s="162">
        <v>179083.55</v>
      </c>
      <c r="P101" s="143">
        <v>100</v>
      </c>
      <c r="Q101" s="144" t="s">
        <v>132</v>
      </c>
      <c r="R101" s="162">
        <v>210833</v>
      </c>
      <c r="S101" s="146">
        <v>100</v>
      </c>
    </row>
    <row r="102" spans="1:19" x14ac:dyDescent="0.15">
      <c r="C102" s="2"/>
      <c r="D102" s="2"/>
      <c r="E102" s="2"/>
      <c r="F102" s="2"/>
      <c r="G102" s="4"/>
      <c r="H102" s="4"/>
      <c r="J102" s="4"/>
      <c r="K102" s="4"/>
      <c r="L102" s="4"/>
      <c r="M102" s="3"/>
      <c r="P102" s="2" t="str">
        <f>SUBSTITUTE('4-1-3'!P192,"2．","（注）")</f>
        <v/>
      </c>
    </row>
  </sheetData>
  <mergeCells count="36">
    <mergeCell ref="A26:A30"/>
    <mergeCell ref="C4:D5"/>
    <mergeCell ref="E4:T4"/>
    <mergeCell ref="U4:V5"/>
    <mergeCell ref="E5:F5"/>
    <mergeCell ref="G5:H5"/>
    <mergeCell ref="I5:J5"/>
    <mergeCell ref="K5:L5"/>
    <mergeCell ref="M5:N5"/>
    <mergeCell ref="O5:P5"/>
    <mergeCell ref="Q5:R5"/>
    <mergeCell ref="S5:T5"/>
    <mergeCell ref="A6:A10"/>
    <mergeCell ref="A11:A15"/>
    <mergeCell ref="A16:A20"/>
    <mergeCell ref="A21:A25"/>
    <mergeCell ref="R64:S65"/>
    <mergeCell ref="A31:A35"/>
    <mergeCell ref="A36:A40"/>
    <mergeCell ref="A41:A45"/>
    <mergeCell ref="A46:A50"/>
    <mergeCell ref="A51:A55"/>
    <mergeCell ref="A56:A60"/>
    <mergeCell ref="C64:D65"/>
    <mergeCell ref="F64:G65"/>
    <mergeCell ref="I64:J65"/>
    <mergeCell ref="L64:M65"/>
    <mergeCell ref="O64:P65"/>
    <mergeCell ref="A92:A96"/>
    <mergeCell ref="A97:A100"/>
    <mergeCell ref="A65:A66"/>
    <mergeCell ref="A67:A71"/>
    <mergeCell ref="A72:A76"/>
    <mergeCell ref="A77:A81"/>
    <mergeCell ref="A82:A86"/>
    <mergeCell ref="A87:A91"/>
  </mergeCells>
  <phoneticPr fontId="4"/>
  <pageMargins left="0.59055118110236227" right="0.59055118110236227" top="0.98425196850393704" bottom="0.98425196850393704" header="0.51181102362204722" footer="0.51181102362204722"/>
  <pageSetup paperSize="9" scale="29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8"/>
  <dimension ref="A1:W192"/>
  <sheetViews>
    <sheetView zoomScale="85" zoomScaleNormal="85" workbookViewId="0"/>
  </sheetViews>
  <sheetFormatPr defaultColWidth="9" defaultRowHeight="13.5" x14ac:dyDescent="0.15"/>
  <cols>
    <col min="1" max="1" width="4.875" style="2" customWidth="1"/>
    <col min="2" max="2" width="12.5" style="5" customWidth="1"/>
    <col min="3" max="3" width="20.375" style="2" customWidth="1"/>
    <col min="4" max="4" width="6.625" style="3" customWidth="1"/>
    <col min="5" max="5" width="6.375" style="4" customWidth="1"/>
    <col min="6" max="6" width="6.625" style="3" customWidth="1"/>
    <col min="7" max="7" width="6.375" style="4" customWidth="1"/>
    <col min="8" max="8" width="6.625" style="3" customWidth="1"/>
    <col min="9" max="9" width="6.375" style="4" customWidth="1"/>
    <col min="10" max="10" width="6.625" style="3" customWidth="1"/>
    <col min="11" max="11" width="6.375" style="4" customWidth="1"/>
    <col min="12" max="12" width="6.625" style="3" customWidth="1"/>
    <col min="13" max="13" width="6.375" style="4" customWidth="1"/>
    <col min="14" max="14" width="6.625" style="3" customWidth="1"/>
    <col min="15" max="15" width="6.375" style="4" customWidth="1"/>
    <col min="16" max="16" width="6.625" style="3" customWidth="1"/>
    <col min="17" max="17" width="6.375" style="4" customWidth="1"/>
    <col min="18" max="18" width="6.625" style="4" customWidth="1"/>
    <col min="19" max="19" width="6.375" style="4" customWidth="1"/>
    <col min="20" max="20" width="6.625" style="4" customWidth="1"/>
    <col min="21" max="21" width="6.375" style="3" customWidth="1"/>
    <col min="22" max="22" width="8.75" style="4" customWidth="1"/>
    <col min="23" max="23" width="6.375" style="3" customWidth="1"/>
    <col min="24" max="16384" width="9" style="2"/>
  </cols>
  <sheetData>
    <row r="1" spans="1:23" ht="17.25" customHeight="1" x14ac:dyDescent="0.15">
      <c r="A1" s="1" t="s">
        <v>119</v>
      </c>
      <c r="B1" s="2"/>
    </row>
    <row r="2" spans="1:23" ht="17.25" customHeight="1" x14ac:dyDescent="0.15"/>
    <row r="3" spans="1:23" s="6" customFormat="1" x14ac:dyDescent="0.15">
      <c r="B3" s="5"/>
      <c r="C3" s="2"/>
      <c r="W3" s="7" t="s">
        <v>1</v>
      </c>
    </row>
    <row r="4" spans="1:23" s="6" customFormat="1" ht="20.100000000000001" customHeight="1" x14ac:dyDescent="0.15">
      <c r="A4" s="8"/>
      <c r="B4" s="9"/>
      <c r="C4" s="10" t="s">
        <v>2</v>
      </c>
      <c r="D4" s="281" t="s">
        <v>120</v>
      </c>
      <c r="E4" s="282"/>
      <c r="F4" s="285" t="s">
        <v>121</v>
      </c>
      <c r="G4" s="286"/>
      <c r="H4" s="286"/>
      <c r="I4" s="286"/>
      <c r="J4" s="286"/>
      <c r="K4" s="286"/>
      <c r="L4" s="286"/>
      <c r="M4" s="286"/>
      <c r="N4" s="286"/>
      <c r="O4" s="286"/>
      <c r="P4" s="286"/>
      <c r="Q4" s="286"/>
      <c r="R4" s="286"/>
      <c r="S4" s="286"/>
      <c r="T4" s="286"/>
      <c r="U4" s="287"/>
      <c r="V4" s="281" t="s">
        <v>122</v>
      </c>
      <c r="W4" s="282"/>
    </row>
    <row r="5" spans="1:23" s="6" customFormat="1" ht="39.950000000000003" customHeight="1" x14ac:dyDescent="0.15">
      <c r="A5" s="11" t="s">
        <v>6</v>
      </c>
      <c r="B5" s="12"/>
      <c r="C5" s="13" t="s">
        <v>7</v>
      </c>
      <c r="D5" s="283"/>
      <c r="E5" s="284"/>
      <c r="F5" s="323" t="s">
        <v>174</v>
      </c>
      <c r="G5" s="293"/>
      <c r="H5" s="292" t="s">
        <v>165</v>
      </c>
      <c r="I5" s="293"/>
      <c r="J5" s="292" t="s">
        <v>167</v>
      </c>
      <c r="K5" s="293"/>
      <c r="L5" s="292" t="s">
        <v>169</v>
      </c>
      <c r="M5" s="293"/>
      <c r="N5" s="292" t="s">
        <v>171</v>
      </c>
      <c r="O5" s="293"/>
      <c r="P5" s="292" t="s">
        <v>163</v>
      </c>
      <c r="Q5" s="293"/>
      <c r="R5" s="292" t="s">
        <v>173</v>
      </c>
      <c r="S5" s="293"/>
      <c r="T5" s="294" t="s">
        <v>175</v>
      </c>
      <c r="U5" s="295"/>
      <c r="V5" s="288"/>
      <c r="W5" s="289"/>
    </row>
    <row r="6" spans="1:23" s="6" customFormat="1" ht="21.6" customHeight="1" x14ac:dyDescent="0.15">
      <c r="A6" s="271" t="s">
        <v>12</v>
      </c>
      <c r="B6" s="276" t="s">
        <v>13</v>
      </c>
      <c r="C6" s="14" t="s">
        <v>14</v>
      </c>
      <c r="D6" s="221">
        <v>297</v>
      </c>
      <c r="E6" s="222">
        <v>75</v>
      </c>
      <c r="F6" s="221">
        <v>308</v>
      </c>
      <c r="G6" s="222">
        <v>40</v>
      </c>
      <c r="H6" s="221">
        <v>270.57142857142856</v>
      </c>
      <c r="I6" s="222">
        <v>28.571428571428569</v>
      </c>
      <c r="J6" s="221">
        <v>1314.24</v>
      </c>
      <c r="K6" s="222">
        <v>48</v>
      </c>
      <c r="L6" s="221">
        <v>682.23684210526312</v>
      </c>
      <c r="M6" s="222">
        <v>44.736842105263158</v>
      </c>
      <c r="N6" s="221">
        <v>501.4545454545455</v>
      </c>
      <c r="O6" s="222">
        <v>63.636363636363647</v>
      </c>
      <c r="P6" s="221">
        <v>156.52380952380952</v>
      </c>
      <c r="Q6" s="222">
        <v>90.476190476190482</v>
      </c>
      <c r="R6" s="221">
        <v>26</v>
      </c>
      <c r="S6" s="222">
        <v>100</v>
      </c>
      <c r="T6" s="221">
        <v>52</v>
      </c>
      <c r="U6" s="222">
        <v>100</v>
      </c>
      <c r="V6" s="221">
        <v>3608.0266256550467</v>
      </c>
      <c r="W6" s="222">
        <v>48.65848449973091</v>
      </c>
    </row>
    <row r="7" spans="1:23" s="6" customFormat="1" ht="21.6" customHeight="1" x14ac:dyDescent="0.15">
      <c r="A7" s="271"/>
      <c r="B7" s="272"/>
      <c r="C7" s="15" t="s">
        <v>123</v>
      </c>
      <c r="D7" s="219"/>
      <c r="E7" s="223"/>
      <c r="F7" s="219">
        <v>154</v>
      </c>
      <c r="G7" s="223">
        <v>20</v>
      </c>
      <c r="H7" s="219">
        <v>135.28571428571428</v>
      </c>
      <c r="I7" s="223">
        <v>14.285714285714285</v>
      </c>
      <c r="J7" s="219">
        <v>438.08</v>
      </c>
      <c r="K7" s="223">
        <v>16</v>
      </c>
      <c r="L7" s="219">
        <v>240.78947368421052</v>
      </c>
      <c r="M7" s="223">
        <v>15.789473684210526</v>
      </c>
      <c r="N7" s="219">
        <v>114.61818181818182</v>
      </c>
      <c r="O7" s="223">
        <v>14.545454545454547</v>
      </c>
      <c r="P7" s="219">
        <v>4.1190476190476186</v>
      </c>
      <c r="Q7" s="223">
        <v>2.3809523809523809</v>
      </c>
      <c r="R7" s="219"/>
      <c r="S7" s="223"/>
      <c r="T7" s="219"/>
      <c r="U7" s="223"/>
      <c r="V7" s="219">
        <v>1086.8924174071544</v>
      </c>
      <c r="W7" s="223">
        <v>14.658023161256297</v>
      </c>
    </row>
    <row r="8" spans="1:23" s="6" customFormat="1" ht="21.6" customHeight="1" x14ac:dyDescent="0.15">
      <c r="A8" s="271"/>
      <c r="B8" s="273"/>
      <c r="C8" s="15" t="s">
        <v>124</v>
      </c>
      <c r="D8" s="219"/>
      <c r="E8" s="223"/>
      <c r="F8" s="219">
        <v>308</v>
      </c>
      <c r="G8" s="223">
        <v>40</v>
      </c>
      <c r="H8" s="219">
        <v>541.14285714285711</v>
      </c>
      <c r="I8" s="223">
        <v>57.142857142857139</v>
      </c>
      <c r="J8" s="219">
        <v>985.68</v>
      </c>
      <c r="K8" s="223">
        <v>36</v>
      </c>
      <c r="L8" s="219">
        <v>601.97368421052624</v>
      </c>
      <c r="M8" s="223">
        <v>39.473684210526308</v>
      </c>
      <c r="N8" s="219">
        <v>171.92727272727274</v>
      </c>
      <c r="O8" s="223">
        <v>21.81818181818182</v>
      </c>
      <c r="P8" s="219">
        <v>8.2380952380952372</v>
      </c>
      <c r="Q8" s="223">
        <v>4.7619047619047619</v>
      </c>
      <c r="R8" s="219"/>
      <c r="S8" s="223"/>
      <c r="T8" s="219"/>
      <c r="U8" s="223"/>
      <c r="V8" s="219">
        <v>2616.9619093187516</v>
      </c>
      <c r="W8" s="223">
        <v>35.292810644892128</v>
      </c>
    </row>
    <row r="9" spans="1:23" s="6" customFormat="1" ht="21.6" customHeight="1" x14ac:dyDescent="0.15">
      <c r="A9" s="16"/>
      <c r="B9" s="17"/>
      <c r="C9" s="18" t="s">
        <v>125</v>
      </c>
      <c r="D9" s="224">
        <v>99</v>
      </c>
      <c r="E9" s="225">
        <v>25</v>
      </c>
      <c r="F9" s="224"/>
      <c r="G9" s="225"/>
      <c r="H9" s="224"/>
      <c r="I9" s="225"/>
      <c r="J9" s="224"/>
      <c r="K9" s="225"/>
      <c r="L9" s="224"/>
      <c r="M9" s="225"/>
      <c r="N9" s="224"/>
      <c r="O9" s="225"/>
      <c r="P9" s="224">
        <v>4.1190476190476186</v>
      </c>
      <c r="Q9" s="225">
        <v>2.3809523809523809</v>
      </c>
      <c r="R9" s="224"/>
      <c r="S9" s="225"/>
      <c r="T9" s="224"/>
      <c r="U9" s="225"/>
      <c r="V9" s="224">
        <v>103.11904761904762</v>
      </c>
      <c r="W9" s="225">
        <v>1.3906816941206692</v>
      </c>
    </row>
    <row r="10" spans="1:23" s="6" customFormat="1" ht="21.6" customHeight="1" x14ac:dyDescent="0.15">
      <c r="A10" s="19"/>
      <c r="B10" s="17"/>
      <c r="C10" s="20" t="s">
        <v>18</v>
      </c>
      <c r="D10" s="220">
        <v>396</v>
      </c>
      <c r="E10" s="226">
        <v>100</v>
      </c>
      <c r="F10" s="220">
        <v>770</v>
      </c>
      <c r="G10" s="226">
        <v>100</v>
      </c>
      <c r="H10" s="220">
        <v>947</v>
      </c>
      <c r="I10" s="226">
        <v>100</v>
      </c>
      <c r="J10" s="220">
        <v>2738</v>
      </c>
      <c r="K10" s="226">
        <v>100</v>
      </c>
      <c r="L10" s="220">
        <v>1525</v>
      </c>
      <c r="M10" s="226">
        <v>100</v>
      </c>
      <c r="N10" s="220">
        <v>788</v>
      </c>
      <c r="O10" s="226">
        <v>100</v>
      </c>
      <c r="P10" s="220">
        <v>173</v>
      </c>
      <c r="Q10" s="226">
        <v>100</v>
      </c>
      <c r="R10" s="220">
        <v>26</v>
      </c>
      <c r="S10" s="226">
        <v>100</v>
      </c>
      <c r="T10" s="220">
        <v>52</v>
      </c>
      <c r="U10" s="226">
        <v>100</v>
      </c>
      <c r="V10" s="220">
        <v>7415</v>
      </c>
      <c r="W10" s="226">
        <v>100</v>
      </c>
    </row>
    <row r="11" spans="1:23" s="6" customFormat="1" ht="21.6" customHeight="1" x14ac:dyDescent="0.15">
      <c r="A11" s="21" t="s">
        <v>19</v>
      </c>
      <c r="B11" s="276" t="s">
        <v>20</v>
      </c>
      <c r="C11" s="14" t="s">
        <v>14</v>
      </c>
      <c r="D11" s="221">
        <v>673.66666666666663</v>
      </c>
      <c r="E11" s="222">
        <v>33.333333333333329</v>
      </c>
      <c r="F11" s="221">
        <v>1551.75</v>
      </c>
      <c r="G11" s="222">
        <v>25</v>
      </c>
      <c r="H11" s="221">
        <v>1536.8644067796611</v>
      </c>
      <c r="I11" s="222">
        <v>25.423728813559322</v>
      </c>
      <c r="J11" s="221">
        <v>4671.3157894736842</v>
      </c>
      <c r="K11" s="222">
        <v>39.473684210526315</v>
      </c>
      <c r="L11" s="221">
        <v>1730.3902439024391</v>
      </c>
      <c r="M11" s="222">
        <v>46.341463414634148</v>
      </c>
      <c r="N11" s="221">
        <v>584.79661016949149</v>
      </c>
      <c r="O11" s="222">
        <v>52.542372881355924</v>
      </c>
      <c r="P11" s="221">
        <v>90.125</v>
      </c>
      <c r="Q11" s="222">
        <v>87.5</v>
      </c>
      <c r="R11" s="221">
        <v>10.8</v>
      </c>
      <c r="S11" s="222">
        <v>60.000000000000007</v>
      </c>
      <c r="T11" s="221">
        <v>20</v>
      </c>
      <c r="U11" s="222">
        <v>100</v>
      </c>
      <c r="V11" s="221">
        <v>10869.70871699194</v>
      </c>
      <c r="W11" s="222">
        <v>34.956451895777263</v>
      </c>
    </row>
    <row r="12" spans="1:23" s="6" customFormat="1" ht="21.6" customHeight="1" x14ac:dyDescent="0.15">
      <c r="A12" s="22"/>
      <c r="B12" s="277"/>
      <c r="C12" s="15" t="s">
        <v>21</v>
      </c>
      <c r="D12" s="219">
        <v>168.41666666666666</v>
      </c>
      <c r="E12" s="223">
        <v>8.3333333333333321</v>
      </c>
      <c r="F12" s="219">
        <v>1034.5</v>
      </c>
      <c r="G12" s="223">
        <v>16.666666666666664</v>
      </c>
      <c r="H12" s="219">
        <v>1024.5762711864406</v>
      </c>
      <c r="I12" s="223">
        <v>16.949152542372879</v>
      </c>
      <c r="J12" s="219">
        <v>2958.5</v>
      </c>
      <c r="K12" s="223">
        <v>25</v>
      </c>
      <c r="L12" s="219">
        <v>819.65853658536594</v>
      </c>
      <c r="M12" s="223">
        <v>21.951219512195124</v>
      </c>
      <c r="N12" s="219">
        <v>207.5084745762712</v>
      </c>
      <c r="O12" s="223">
        <v>18.64406779661017</v>
      </c>
      <c r="P12" s="219"/>
      <c r="Q12" s="223"/>
      <c r="R12" s="219">
        <v>7.2</v>
      </c>
      <c r="S12" s="223">
        <v>40</v>
      </c>
      <c r="T12" s="219"/>
      <c r="U12" s="223"/>
      <c r="V12" s="219">
        <v>6220.3599490147444</v>
      </c>
      <c r="W12" s="223">
        <v>20.004373529553767</v>
      </c>
    </row>
    <row r="13" spans="1:23" s="6" customFormat="1" ht="21.6" customHeight="1" x14ac:dyDescent="0.15">
      <c r="A13" s="22"/>
      <c r="B13" s="23"/>
      <c r="C13" s="15" t="s">
        <v>25</v>
      </c>
      <c r="D13" s="219">
        <v>673.66666666666663</v>
      </c>
      <c r="E13" s="223">
        <v>33.333333333333329</v>
      </c>
      <c r="F13" s="219">
        <v>3491.4375</v>
      </c>
      <c r="G13" s="223">
        <v>56.25</v>
      </c>
      <c r="H13" s="219">
        <v>3381.1016949152545</v>
      </c>
      <c r="I13" s="223">
        <v>55.932203389830505</v>
      </c>
      <c r="J13" s="219">
        <v>4048.4736842105267</v>
      </c>
      <c r="K13" s="223">
        <v>34.210526315789473</v>
      </c>
      <c r="L13" s="219">
        <v>1183.9512195121952</v>
      </c>
      <c r="M13" s="223">
        <v>31.707317073170731</v>
      </c>
      <c r="N13" s="219">
        <v>301.83050847457628</v>
      </c>
      <c r="O13" s="223">
        <v>27.118644067796609</v>
      </c>
      <c r="P13" s="219">
        <v>9.65625</v>
      </c>
      <c r="Q13" s="223">
        <v>9.375</v>
      </c>
      <c r="R13" s="219"/>
      <c r="S13" s="223"/>
      <c r="T13" s="219"/>
      <c r="U13" s="223"/>
      <c r="V13" s="219">
        <v>13090.117523779221</v>
      </c>
      <c r="W13" s="223">
        <v>42.097178079367168</v>
      </c>
    </row>
    <row r="14" spans="1:23" s="6" customFormat="1" ht="21.6" customHeight="1" x14ac:dyDescent="0.15">
      <c r="A14" s="16"/>
      <c r="B14" s="24"/>
      <c r="C14" s="18" t="s">
        <v>100</v>
      </c>
      <c r="D14" s="224">
        <v>505.25</v>
      </c>
      <c r="E14" s="225">
        <v>25</v>
      </c>
      <c r="F14" s="224">
        <v>129.3125</v>
      </c>
      <c r="G14" s="225">
        <v>2.083333333333333</v>
      </c>
      <c r="H14" s="224">
        <v>102.45762711864407</v>
      </c>
      <c r="I14" s="225">
        <v>1.6949152542372878</v>
      </c>
      <c r="J14" s="224">
        <v>155.71052631578948</v>
      </c>
      <c r="K14" s="225">
        <v>1.3157894736842106</v>
      </c>
      <c r="L14" s="224"/>
      <c r="M14" s="225"/>
      <c r="N14" s="224">
        <v>18.864406779661017</v>
      </c>
      <c r="O14" s="225">
        <v>1.6949152542372881</v>
      </c>
      <c r="P14" s="224">
        <v>3.21875</v>
      </c>
      <c r="Q14" s="225">
        <v>3.125</v>
      </c>
      <c r="R14" s="224"/>
      <c r="S14" s="225"/>
      <c r="T14" s="224"/>
      <c r="U14" s="225"/>
      <c r="V14" s="224">
        <v>914.81381021409459</v>
      </c>
      <c r="W14" s="225">
        <v>2.9419964953017996</v>
      </c>
    </row>
    <row r="15" spans="1:23" s="6" customFormat="1" ht="21.6" customHeight="1" x14ac:dyDescent="0.15">
      <c r="A15" s="16"/>
      <c r="B15" s="24"/>
      <c r="C15" s="20" t="s">
        <v>18</v>
      </c>
      <c r="D15" s="220">
        <v>2021</v>
      </c>
      <c r="E15" s="226">
        <v>99.999999999999986</v>
      </c>
      <c r="F15" s="220">
        <v>6207</v>
      </c>
      <c r="G15" s="226">
        <v>99.999999999999986</v>
      </c>
      <c r="H15" s="220">
        <v>6045.0000000000009</v>
      </c>
      <c r="I15" s="226">
        <v>100</v>
      </c>
      <c r="J15" s="220">
        <v>11834</v>
      </c>
      <c r="K15" s="226">
        <v>99.999999999999986</v>
      </c>
      <c r="L15" s="220">
        <v>3734</v>
      </c>
      <c r="M15" s="226">
        <v>100</v>
      </c>
      <c r="N15" s="220">
        <v>1113</v>
      </c>
      <c r="O15" s="226">
        <v>99.999999999999986</v>
      </c>
      <c r="P15" s="220">
        <v>103</v>
      </c>
      <c r="Q15" s="226">
        <v>100</v>
      </c>
      <c r="R15" s="220">
        <v>18</v>
      </c>
      <c r="S15" s="226">
        <v>100</v>
      </c>
      <c r="T15" s="220">
        <v>20</v>
      </c>
      <c r="U15" s="226">
        <v>100</v>
      </c>
      <c r="V15" s="220">
        <v>31095</v>
      </c>
      <c r="W15" s="226">
        <v>100</v>
      </c>
    </row>
    <row r="16" spans="1:23" ht="21.6" customHeight="1" x14ac:dyDescent="0.15">
      <c r="A16" s="25"/>
      <c r="B16" s="276" t="s">
        <v>23</v>
      </c>
      <c r="C16" s="14" t="s">
        <v>14</v>
      </c>
      <c r="D16" s="221">
        <v>4.833333333333333</v>
      </c>
      <c r="E16" s="222">
        <v>16.666666666666664</v>
      </c>
      <c r="F16" s="221">
        <v>183.31034482758622</v>
      </c>
      <c r="G16" s="222">
        <v>20.689655172413797</v>
      </c>
      <c r="H16" s="221">
        <v>237.66666666666666</v>
      </c>
      <c r="I16" s="222">
        <v>33.333333333333329</v>
      </c>
      <c r="J16" s="221">
        <v>929.33333333333326</v>
      </c>
      <c r="K16" s="222">
        <v>66.666666666666657</v>
      </c>
      <c r="L16" s="221">
        <v>201.32608695652172</v>
      </c>
      <c r="M16" s="222">
        <v>58.695652173913039</v>
      </c>
      <c r="N16" s="221">
        <v>93.548387096774192</v>
      </c>
      <c r="O16" s="222">
        <v>80.645161290322591</v>
      </c>
      <c r="P16" s="221">
        <v>8</v>
      </c>
      <c r="Q16" s="222">
        <v>80</v>
      </c>
      <c r="R16" s="221"/>
      <c r="S16" s="222"/>
      <c r="T16" s="221">
        <v>6</v>
      </c>
      <c r="U16" s="222">
        <v>100</v>
      </c>
      <c r="V16" s="221">
        <v>1664.0181522142154</v>
      </c>
      <c r="W16" s="222">
        <v>47.58416220229384</v>
      </c>
    </row>
    <row r="17" spans="1:23" ht="21.6" customHeight="1" x14ac:dyDescent="0.15">
      <c r="A17" s="25"/>
      <c r="B17" s="277"/>
      <c r="C17" s="15" t="s">
        <v>21</v>
      </c>
      <c r="D17" s="219">
        <v>4.833333333333333</v>
      </c>
      <c r="E17" s="223">
        <v>16.666666666666664</v>
      </c>
      <c r="F17" s="219">
        <v>61.103448275862071</v>
      </c>
      <c r="G17" s="223">
        <v>6.8965517241379306</v>
      </c>
      <c r="H17" s="219">
        <v>178.25</v>
      </c>
      <c r="I17" s="223">
        <v>25</v>
      </c>
      <c r="J17" s="219">
        <v>99.571428571428569</v>
      </c>
      <c r="K17" s="223">
        <v>7.1428571428571423</v>
      </c>
      <c r="L17" s="219">
        <v>52.195652173913039</v>
      </c>
      <c r="M17" s="223">
        <v>15.217391304347824</v>
      </c>
      <c r="N17" s="219">
        <v>11.225806451612902</v>
      </c>
      <c r="O17" s="223">
        <v>9.67741935483871</v>
      </c>
      <c r="P17" s="219">
        <v>2</v>
      </c>
      <c r="Q17" s="223">
        <v>20</v>
      </c>
      <c r="R17" s="219"/>
      <c r="S17" s="223"/>
      <c r="T17" s="219"/>
      <c r="U17" s="223"/>
      <c r="V17" s="219">
        <v>409.17966880614995</v>
      </c>
      <c r="W17" s="223">
        <v>11.700877003321418</v>
      </c>
    </row>
    <row r="18" spans="1:23" ht="21.6" customHeight="1" x14ac:dyDescent="0.15">
      <c r="A18" s="25"/>
      <c r="B18" s="23"/>
      <c r="C18" s="15" t="s">
        <v>25</v>
      </c>
      <c r="D18" s="219">
        <v>9.6666666666666661</v>
      </c>
      <c r="E18" s="223">
        <v>33.333333333333329</v>
      </c>
      <c r="F18" s="219">
        <v>641.58620689655174</v>
      </c>
      <c r="G18" s="223">
        <v>72.41379310344827</v>
      </c>
      <c r="H18" s="219">
        <v>297.08333333333331</v>
      </c>
      <c r="I18" s="223">
        <v>41.666666666666664</v>
      </c>
      <c r="J18" s="219">
        <v>331.90476190476193</v>
      </c>
      <c r="K18" s="223">
        <v>23.80952380952381</v>
      </c>
      <c r="L18" s="219">
        <v>74.565217391304344</v>
      </c>
      <c r="M18" s="223">
        <v>21.739130434782609</v>
      </c>
      <c r="N18" s="219">
        <v>11.225806451612902</v>
      </c>
      <c r="O18" s="223">
        <v>9.67741935483871</v>
      </c>
      <c r="P18" s="219"/>
      <c r="Q18" s="223"/>
      <c r="R18" s="219"/>
      <c r="S18" s="223"/>
      <c r="T18" s="219"/>
      <c r="U18" s="223"/>
      <c r="V18" s="219">
        <v>1366.0319926442307</v>
      </c>
      <c r="W18" s="223">
        <v>39.062968048162169</v>
      </c>
    </row>
    <row r="19" spans="1:23" ht="21.6" customHeight="1" x14ac:dyDescent="0.15">
      <c r="A19" s="25"/>
      <c r="B19" s="24"/>
      <c r="C19" s="18" t="s">
        <v>22</v>
      </c>
      <c r="D19" s="224">
        <v>9.6666666666666661</v>
      </c>
      <c r="E19" s="225">
        <v>33.333333333333329</v>
      </c>
      <c r="F19" s="224"/>
      <c r="G19" s="225"/>
      <c r="H19" s="224"/>
      <c r="I19" s="225"/>
      <c r="J19" s="224">
        <v>33.19047619047619</v>
      </c>
      <c r="K19" s="225">
        <v>2.3809523809523809</v>
      </c>
      <c r="L19" s="224">
        <v>14.913043478260869</v>
      </c>
      <c r="M19" s="225">
        <v>4.3478260869565215</v>
      </c>
      <c r="N19" s="224"/>
      <c r="O19" s="225"/>
      <c r="P19" s="224"/>
      <c r="Q19" s="225"/>
      <c r="R19" s="224"/>
      <c r="S19" s="225"/>
      <c r="T19" s="224"/>
      <c r="U19" s="225"/>
      <c r="V19" s="224">
        <v>57.770186335403722</v>
      </c>
      <c r="W19" s="225">
        <v>1.6519927462225832</v>
      </c>
    </row>
    <row r="20" spans="1:23" ht="21.6" customHeight="1" x14ac:dyDescent="0.15">
      <c r="A20" s="25"/>
      <c r="B20" s="26"/>
      <c r="C20" s="20" t="s">
        <v>18</v>
      </c>
      <c r="D20" s="220">
        <v>29</v>
      </c>
      <c r="E20" s="226">
        <v>99.999999999999986</v>
      </c>
      <c r="F20" s="220">
        <v>886</v>
      </c>
      <c r="G20" s="226">
        <v>100</v>
      </c>
      <c r="H20" s="220">
        <v>713</v>
      </c>
      <c r="I20" s="226">
        <v>100</v>
      </c>
      <c r="J20" s="220">
        <v>1394</v>
      </c>
      <c r="K20" s="226">
        <v>99.999999999999986</v>
      </c>
      <c r="L20" s="220">
        <v>343</v>
      </c>
      <c r="M20" s="226">
        <v>99.999999999999986</v>
      </c>
      <c r="N20" s="220">
        <v>115.99999999999999</v>
      </c>
      <c r="O20" s="226">
        <v>100</v>
      </c>
      <c r="P20" s="220">
        <v>10</v>
      </c>
      <c r="Q20" s="226">
        <v>100</v>
      </c>
      <c r="R20" s="220"/>
      <c r="S20" s="226"/>
      <c r="T20" s="220">
        <v>6</v>
      </c>
      <c r="U20" s="226">
        <v>100</v>
      </c>
      <c r="V20" s="220">
        <v>3496.9999999999995</v>
      </c>
      <c r="W20" s="226">
        <v>100.00000000000001</v>
      </c>
    </row>
    <row r="21" spans="1:23" ht="21.6" customHeight="1" x14ac:dyDescent="0.15">
      <c r="A21" s="25"/>
      <c r="B21" s="276" t="s">
        <v>24</v>
      </c>
      <c r="C21" s="14" t="s">
        <v>14</v>
      </c>
      <c r="D21" s="221"/>
      <c r="E21" s="222"/>
      <c r="F21" s="221"/>
      <c r="G21" s="222"/>
      <c r="H21" s="221"/>
      <c r="I21" s="222"/>
      <c r="J21" s="221">
        <v>30.666666666666668</v>
      </c>
      <c r="K21" s="222">
        <v>66.666666666666671</v>
      </c>
      <c r="L21" s="221">
        <v>18</v>
      </c>
      <c r="M21" s="222">
        <v>66.666666666666657</v>
      </c>
      <c r="N21" s="221">
        <v>8</v>
      </c>
      <c r="O21" s="222">
        <v>100</v>
      </c>
      <c r="P21" s="221"/>
      <c r="Q21" s="222"/>
      <c r="R21" s="221"/>
      <c r="S21" s="222"/>
      <c r="T21" s="221"/>
      <c r="U21" s="222"/>
      <c r="V21" s="221">
        <v>56.666666666666671</v>
      </c>
      <c r="W21" s="222">
        <v>37.777777777777786</v>
      </c>
    </row>
    <row r="22" spans="1:23" ht="21.6" customHeight="1" x14ac:dyDescent="0.15">
      <c r="A22" s="25"/>
      <c r="B22" s="277"/>
      <c r="C22" s="15" t="s">
        <v>21</v>
      </c>
      <c r="D22" s="219"/>
      <c r="E22" s="223"/>
      <c r="F22" s="219"/>
      <c r="G22" s="223"/>
      <c r="H22" s="219"/>
      <c r="I22" s="223"/>
      <c r="J22" s="219"/>
      <c r="K22" s="223"/>
      <c r="L22" s="219">
        <v>9</v>
      </c>
      <c r="M22" s="223">
        <v>33.333333333333329</v>
      </c>
      <c r="N22" s="219"/>
      <c r="O22" s="223"/>
      <c r="P22" s="219"/>
      <c r="Q22" s="223"/>
      <c r="R22" s="219"/>
      <c r="S22" s="223"/>
      <c r="T22" s="219"/>
      <c r="U22" s="223"/>
      <c r="V22" s="219">
        <v>9</v>
      </c>
      <c r="W22" s="223">
        <v>6</v>
      </c>
    </row>
    <row r="23" spans="1:23" ht="21.6" customHeight="1" x14ac:dyDescent="0.15">
      <c r="A23" s="25"/>
      <c r="B23" s="23"/>
      <c r="C23" s="15" t="s">
        <v>25</v>
      </c>
      <c r="D23" s="219"/>
      <c r="E23" s="223"/>
      <c r="F23" s="219"/>
      <c r="G23" s="223"/>
      <c r="H23" s="219">
        <v>69</v>
      </c>
      <c r="I23" s="223">
        <v>100</v>
      </c>
      <c r="J23" s="219">
        <v>15.333333333333334</v>
      </c>
      <c r="K23" s="223">
        <v>33.333333333333336</v>
      </c>
      <c r="L23" s="219"/>
      <c r="M23" s="223"/>
      <c r="N23" s="219"/>
      <c r="O23" s="223"/>
      <c r="P23" s="219"/>
      <c r="Q23" s="223"/>
      <c r="R23" s="219"/>
      <c r="S23" s="223"/>
      <c r="T23" s="219"/>
      <c r="U23" s="223"/>
      <c r="V23" s="219">
        <v>84.333333333333329</v>
      </c>
      <c r="W23" s="223">
        <v>56.222222222222214</v>
      </c>
    </row>
    <row r="24" spans="1:23" ht="21.6" customHeight="1" x14ac:dyDescent="0.15">
      <c r="A24" s="25"/>
      <c r="B24" s="24"/>
      <c r="C24" s="18" t="s">
        <v>22</v>
      </c>
      <c r="D24" s="224"/>
      <c r="E24" s="225"/>
      <c r="F24" s="224"/>
      <c r="G24" s="225"/>
      <c r="H24" s="224"/>
      <c r="I24" s="225"/>
      <c r="J24" s="224"/>
      <c r="K24" s="225"/>
      <c r="L24" s="224"/>
      <c r="M24" s="225"/>
      <c r="N24" s="224"/>
      <c r="O24" s="225"/>
      <c r="P24" s="224"/>
      <c r="Q24" s="225"/>
      <c r="R24" s="224"/>
      <c r="S24" s="225"/>
      <c r="T24" s="224"/>
      <c r="U24" s="225"/>
      <c r="V24" s="224"/>
      <c r="W24" s="225"/>
    </row>
    <row r="25" spans="1:23" ht="21.6" customHeight="1" x14ac:dyDescent="0.15">
      <c r="A25" s="25"/>
      <c r="B25" s="26"/>
      <c r="C25" s="20" t="s">
        <v>18</v>
      </c>
      <c r="D25" s="220"/>
      <c r="E25" s="226"/>
      <c r="F25" s="220"/>
      <c r="G25" s="226"/>
      <c r="H25" s="220">
        <v>69</v>
      </c>
      <c r="I25" s="226">
        <v>100</v>
      </c>
      <c r="J25" s="220">
        <v>46</v>
      </c>
      <c r="K25" s="226">
        <v>100</v>
      </c>
      <c r="L25" s="220">
        <v>27</v>
      </c>
      <c r="M25" s="226">
        <v>99.999999999999986</v>
      </c>
      <c r="N25" s="220">
        <v>8</v>
      </c>
      <c r="O25" s="226">
        <v>100</v>
      </c>
      <c r="P25" s="220"/>
      <c r="Q25" s="226"/>
      <c r="R25" s="220"/>
      <c r="S25" s="226"/>
      <c r="T25" s="220"/>
      <c r="U25" s="226"/>
      <c r="V25" s="220">
        <v>150</v>
      </c>
      <c r="W25" s="226">
        <v>100</v>
      </c>
    </row>
    <row r="26" spans="1:23" ht="21.6" customHeight="1" x14ac:dyDescent="0.15">
      <c r="A26" s="25"/>
      <c r="B26" s="276" t="s">
        <v>26</v>
      </c>
      <c r="C26" s="14" t="s">
        <v>14</v>
      </c>
      <c r="D26" s="221">
        <v>406</v>
      </c>
      <c r="E26" s="222">
        <v>100</v>
      </c>
      <c r="F26" s="221"/>
      <c r="G26" s="222"/>
      <c r="H26" s="221">
        <v>215.25</v>
      </c>
      <c r="I26" s="222">
        <v>58.333333333333336</v>
      </c>
      <c r="J26" s="221">
        <v>361.53191489361706</v>
      </c>
      <c r="K26" s="222">
        <v>51.063829787234049</v>
      </c>
      <c r="L26" s="221">
        <v>93.829787234042556</v>
      </c>
      <c r="M26" s="222">
        <v>63.829787234042556</v>
      </c>
      <c r="N26" s="221">
        <v>20</v>
      </c>
      <c r="O26" s="222">
        <v>58.82352941176471</v>
      </c>
      <c r="P26" s="221"/>
      <c r="Q26" s="222"/>
      <c r="R26" s="221"/>
      <c r="S26" s="222"/>
      <c r="T26" s="221"/>
      <c r="U26" s="222"/>
      <c r="V26" s="221">
        <v>1096.6117021276596</v>
      </c>
      <c r="W26" s="222">
        <v>47.410795595661881</v>
      </c>
    </row>
    <row r="27" spans="1:23" ht="21.6" customHeight="1" x14ac:dyDescent="0.15">
      <c r="A27" s="25"/>
      <c r="B27" s="277"/>
      <c r="C27" s="15" t="s">
        <v>21</v>
      </c>
      <c r="D27" s="219"/>
      <c r="E27" s="223"/>
      <c r="F27" s="219">
        <v>389.40000000000003</v>
      </c>
      <c r="G27" s="223">
        <v>60.000000000000007</v>
      </c>
      <c r="H27" s="219"/>
      <c r="I27" s="223"/>
      <c r="J27" s="219">
        <v>60.255319148936174</v>
      </c>
      <c r="K27" s="223">
        <v>8.5106382978723421</v>
      </c>
      <c r="L27" s="219">
        <v>25.021276595744681</v>
      </c>
      <c r="M27" s="223">
        <v>17.021276595744681</v>
      </c>
      <c r="N27" s="219">
        <v>4</v>
      </c>
      <c r="O27" s="223">
        <v>11.76470588235294</v>
      </c>
      <c r="P27" s="219"/>
      <c r="Q27" s="223"/>
      <c r="R27" s="219"/>
      <c r="S27" s="223"/>
      <c r="T27" s="219"/>
      <c r="U27" s="223"/>
      <c r="V27" s="219">
        <v>478.67659574468087</v>
      </c>
      <c r="W27" s="223">
        <v>20.695053858395191</v>
      </c>
    </row>
    <row r="28" spans="1:23" ht="21.6" customHeight="1" x14ac:dyDescent="0.15">
      <c r="A28" s="25"/>
      <c r="B28" s="23"/>
      <c r="C28" s="15" t="s">
        <v>25</v>
      </c>
      <c r="D28" s="219"/>
      <c r="E28" s="223"/>
      <c r="F28" s="219">
        <v>259.60000000000002</v>
      </c>
      <c r="G28" s="223">
        <v>40</v>
      </c>
      <c r="H28" s="219">
        <v>153.75</v>
      </c>
      <c r="I28" s="223">
        <v>41.666666666666671</v>
      </c>
      <c r="J28" s="219">
        <v>271.14893617021278</v>
      </c>
      <c r="K28" s="223">
        <v>38.297872340425535</v>
      </c>
      <c r="L28" s="219">
        <v>28.148936170212764</v>
      </c>
      <c r="M28" s="223">
        <v>19.148936170212767</v>
      </c>
      <c r="N28" s="219">
        <v>10</v>
      </c>
      <c r="O28" s="223">
        <v>29.411764705882355</v>
      </c>
      <c r="P28" s="219"/>
      <c r="Q28" s="223"/>
      <c r="R28" s="219"/>
      <c r="S28" s="223"/>
      <c r="T28" s="219"/>
      <c r="U28" s="223"/>
      <c r="V28" s="219">
        <v>722.64787234042558</v>
      </c>
      <c r="W28" s="223">
        <v>31.242882504990295</v>
      </c>
    </row>
    <row r="29" spans="1:23" ht="21.6" customHeight="1" x14ac:dyDescent="0.15">
      <c r="A29" s="25"/>
      <c r="B29" s="24"/>
      <c r="C29" s="18" t="s">
        <v>22</v>
      </c>
      <c r="D29" s="224"/>
      <c r="E29" s="225"/>
      <c r="F29" s="224"/>
      <c r="G29" s="225"/>
      <c r="H29" s="224"/>
      <c r="I29" s="225"/>
      <c r="J29" s="224">
        <v>15.063829787234043</v>
      </c>
      <c r="K29" s="225">
        <v>2.1276595744680855</v>
      </c>
      <c r="L29" s="224"/>
      <c r="M29" s="225"/>
      <c r="N29" s="224"/>
      <c r="O29" s="225"/>
      <c r="P29" s="224"/>
      <c r="Q29" s="225"/>
      <c r="R29" s="224"/>
      <c r="S29" s="225"/>
      <c r="T29" s="224"/>
      <c r="U29" s="225"/>
      <c r="V29" s="224">
        <v>15.063829787234043</v>
      </c>
      <c r="W29" s="225">
        <v>0.65126804095261737</v>
      </c>
    </row>
    <row r="30" spans="1:23" ht="21.6" customHeight="1" x14ac:dyDescent="0.15">
      <c r="A30" s="25"/>
      <c r="B30" s="26"/>
      <c r="C30" s="20" t="s">
        <v>18</v>
      </c>
      <c r="D30" s="220">
        <v>406</v>
      </c>
      <c r="E30" s="226">
        <v>100</v>
      </c>
      <c r="F30" s="220">
        <v>649</v>
      </c>
      <c r="G30" s="226">
        <v>100</v>
      </c>
      <c r="H30" s="220">
        <v>369</v>
      </c>
      <c r="I30" s="226">
        <v>100</v>
      </c>
      <c r="J30" s="220">
        <v>708</v>
      </c>
      <c r="K30" s="226">
        <v>100</v>
      </c>
      <c r="L30" s="220">
        <v>147</v>
      </c>
      <c r="M30" s="226">
        <v>100</v>
      </c>
      <c r="N30" s="220">
        <v>34</v>
      </c>
      <c r="O30" s="226">
        <v>100</v>
      </c>
      <c r="P30" s="220"/>
      <c r="Q30" s="226"/>
      <c r="R30" s="220"/>
      <c r="S30" s="226"/>
      <c r="T30" s="220"/>
      <c r="U30" s="226"/>
      <c r="V30" s="220">
        <v>2313.0000000000005</v>
      </c>
      <c r="W30" s="226">
        <v>99.999999999999986</v>
      </c>
    </row>
    <row r="31" spans="1:23" ht="21.6" customHeight="1" x14ac:dyDescent="0.15">
      <c r="A31" s="25"/>
      <c r="B31" s="276" t="s">
        <v>27</v>
      </c>
      <c r="C31" s="14" t="s">
        <v>14</v>
      </c>
      <c r="D31" s="221">
        <v>65</v>
      </c>
      <c r="E31" s="222">
        <v>100</v>
      </c>
      <c r="F31" s="221">
        <v>89.538461538461547</v>
      </c>
      <c r="G31" s="222">
        <v>23.076923076923077</v>
      </c>
      <c r="H31" s="221">
        <v>190.22222222222223</v>
      </c>
      <c r="I31" s="222">
        <v>44.44444444444445</v>
      </c>
      <c r="J31" s="221">
        <v>267.97297297297297</v>
      </c>
      <c r="K31" s="222">
        <v>40.54054054054054</v>
      </c>
      <c r="L31" s="221">
        <v>59.25</v>
      </c>
      <c r="M31" s="222">
        <v>37.5</v>
      </c>
      <c r="N31" s="221">
        <v>26.666666666666664</v>
      </c>
      <c r="O31" s="222">
        <v>55.55555555555555</v>
      </c>
      <c r="P31" s="221"/>
      <c r="Q31" s="222"/>
      <c r="R31" s="221"/>
      <c r="S31" s="222"/>
      <c r="T31" s="221"/>
      <c r="U31" s="222"/>
      <c r="V31" s="221">
        <v>698.65032340032337</v>
      </c>
      <c r="W31" s="222">
        <v>39.900075579687226</v>
      </c>
    </row>
    <row r="32" spans="1:23" ht="21.6" customHeight="1" x14ac:dyDescent="0.15">
      <c r="A32" s="25"/>
      <c r="B32" s="277"/>
      <c r="C32" s="15" t="s">
        <v>21</v>
      </c>
      <c r="D32" s="219"/>
      <c r="E32" s="223"/>
      <c r="F32" s="219">
        <v>179.07692307692309</v>
      </c>
      <c r="G32" s="223">
        <v>46.153846153846153</v>
      </c>
      <c r="H32" s="219">
        <v>47.555555555555557</v>
      </c>
      <c r="I32" s="223">
        <v>11.111111111111112</v>
      </c>
      <c r="J32" s="219">
        <v>142.91891891891891</v>
      </c>
      <c r="K32" s="223">
        <v>21.621621621621621</v>
      </c>
      <c r="L32" s="219">
        <v>39.5</v>
      </c>
      <c r="M32" s="223">
        <v>25</v>
      </c>
      <c r="N32" s="219"/>
      <c r="O32" s="223"/>
      <c r="P32" s="219"/>
      <c r="Q32" s="223"/>
      <c r="R32" s="219"/>
      <c r="S32" s="223"/>
      <c r="T32" s="219"/>
      <c r="U32" s="223"/>
      <c r="V32" s="219">
        <v>409.05139755139754</v>
      </c>
      <c r="W32" s="223">
        <v>23.361016422124358</v>
      </c>
    </row>
    <row r="33" spans="1:23" ht="21.6" customHeight="1" x14ac:dyDescent="0.15">
      <c r="A33" s="25"/>
      <c r="B33" s="23"/>
      <c r="C33" s="15" t="s">
        <v>25</v>
      </c>
      <c r="D33" s="219"/>
      <c r="E33" s="223"/>
      <c r="F33" s="219">
        <v>119.38461538461539</v>
      </c>
      <c r="G33" s="223">
        <v>30.76923076923077</v>
      </c>
      <c r="H33" s="219">
        <v>190.22222222222223</v>
      </c>
      <c r="I33" s="223">
        <v>44.44444444444445</v>
      </c>
      <c r="J33" s="219">
        <v>232.24324324324323</v>
      </c>
      <c r="K33" s="223">
        <v>35.13513513513513</v>
      </c>
      <c r="L33" s="219">
        <v>59.25</v>
      </c>
      <c r="M33" s="223">
        <v>37.5</v>
      </c>
      <c r="N33" s="219">
        <v>21.333333333333332</v>
      </c>
      <c r="O33" s="223">
        <v>44.444444444444443</v>
      </c>
      <c r="P33" s="219">
        <v>3</v>
      </c>
      <c r="Q33" s="223">
        <v>100</v>
      </c>
      <c r="R33" s="219"/>
      <c r="S33" s="223"/>
      <c r="T33" s="219"/>
      <c r="U33" s="223"/>
      <c r="V33" s="219">
        <v>625.43341418341424</v>
      </c>
      <c r="W33" s="223">
        <v>35.718641586716977</v>
      </c>
    </row>
    <row r="34" spans="1:23" ht="21.6" customHeight="1" x14ac:dyDescent="0.15">
      <c r="A34" s="25"/>
      <c r="B34" s="24"/>
      <c r="C34" s="18" t="s">
        <v>22</v>
      </c>
      <c r="D34" s="224"/>
      <c r="E34" s="225"/>
      <c r="F34" s="224"/>
      <c r="G34" s="225"/>
      <c r="H34" s="224"/>
      <c r="I34" s="225"/>
      <c r="J34" s="224">
        <v>17.864864864864863</v>
      </c>
      <c r="K34" s="225">
        <v>2.7027027027027026</v>
      </c>
      <c r="L34" s="224"/>
      <c r="M34" s="225"/>
      <c r="N34" s="224"/>
      <c r="O34" s="225"/>
      <c r="P34" s="224"/>
      <c r="Q34" s="225"/>
      <c r="R34" s="224"/>
      <c r="S34" s="225"/>
      <c r="T34" s="224"/>
      <c r="U34" s="225"/>
      <c r="V34" s="224">
        <v>17.864864864864863</v>
      </c>
      <c r="W34" s="225">
        <v>1.020266411471437</v>
      </c>
    </row>
    <row r="35" spans="1:23" ht="21.6" customHeight="1" x14ac:dyDescent="0.15">
      <c r="A35" s="25"/>
      <c r="B35" s="26"/>
      <c r="C35" s="20" t="s">
        <v>18</v>
      </c>
      <c r="D35" s="220">
        <v>65</v>
      </c>
      <c r="E35" s="226">
        <v>100</v>
      </c>
      <c r="F35" s="220">
        <v>388</v>
      </c>
      <c r="G35" s="226">
        <v>100</v>
      </c>
      <c r="H35" s="220">
        <v>428</v>
      </c>
      <c r="I35" s="226">
        <v>100.00000000000001</v>
      </c>
      <c r="J35" s="220">
        <v>661</v>
      </c>
      <c r="K35" s="226">
        <v>100</v>
      </c>
      <c r="L35" s="220">
        <v>158</v>
      </c>
      <c r="M35" s="226">
        <v>100</v>
      </c>
      <c r="N35" s="220">
        <v>48</v>
      </c>
      <c r="O35" s="226">
        <v>100</v>
      </c>
      <c r="P35" s="220">
        <v>3</v>
      </c>
      <c r="Q35" s="226">
        <v>100</v>
      </c>
      <c r="R35" s="220"/>
      <c r="S35" s="226"/>
      <c r="T35" s="220"/>
      <c r="U35" s="226"/>
      <c r="V35" s="220">
        <v>1751</v>
      </c>
      <c r="W35" s="226">
        <v>100</v>
      </c>
    </row>
    <row r="36" spans="1:23" ht="21.6" customHeight="1" x14ac:dyDescent="0.15">
      <c r="A36" s="17"/>
      <c r="B36" s="27" t="s">
        <v>18</v>
      </c>
      <c r="C36" s="14" t="s">
        <v>14</v>
      </c>
      <c r="D36" s="221">
        <v>1149.5</v>
      </c>
      <c r="E36" s="222">
        <v>45.596985323284414</v>
      </c>
      <c r="F36" s="221">
        <v>1824.5988063660479</v>
      </c>
      <c r="G36" s="222">
        <v>22.44278974619985</v>
      </c>
      <c r="H36" s="221">
        <v>2180.00329566855</v>
      </c>
      <c r="I36" s="222">
        <v>28.593957183480452</v>
      </c>
      <c r="J36" s="221">
        <v>6260.8206773402744</v>
      </c>
      <c r="K36" s="222">
        <v>42.756407002255514</v>
      </c>
      <c r="L36" s="221">
        <v>2102.7961180930033</v>
      </c>
      <c r="M36" s="222">
        <v>47.693266457087852</v>
      </c>
      <c r="N36" s="221">
        <v>733.01166393293227</v>
      </c>
      <c r="O36" s="222">
        <v>55.573287637068404</v>
      </c>
      <c r="P36" s="221">
        <v>98.125</v>
      </c>
      <c r="Q36" s="222">
        <v>84.590517241379317</v>
      </c>
      <c r="R36" s="221">
        <v>10.8</v>
      </c>
      <c r="S36" s="222">
        <v>60.000000000000007</v>
      </c>
      <c r="T36" s="221">
        <v>26</v>
      </c>
      <c r="U36" s="222">
        <v>100</v>
      </c>
      <c r="V36" s="221">
        <v>14385.655561400807</v>
      </c>
      <c r="W36" s="222">
        <v>37.07069927691802</v>
      </c>
    </row>
    <row r="37" spans="1:23" ht="21.6" customHeight="1" x14ac:dyDescent="0.15">
      <c r="A37" s="17"/>
      <c r="B37" s="23"/>
      <c r="C37" s="15" t="s">
        <v>118</v>
      </c>
      <c r="D37" s="219">
        <v>173.25</v>
      </c>
      <c r="E37" s="223">
        <v>6.8722729075763587</v>
      </c>
      <c r="F37" s="219">
        <v>1664.0803713527853</v>
      </c>
      <c r="G37" s="223">
        <v>20.468393251571776</v>
      </c>
      <c r="H37" s="219">
        <v>1250.3818267419963</v>
      </c>
      <c r="I37" s="223">
        <v>16.400601085283263</v>
      </c>
      <c r="J37" s="219">
        <v>3261.2456666392832</v>
      </c>
      <c r="K37" s="223">
        <v>22.271704340908855</v>
      </c>
      <c r="L37" s="219">
        <v>945.37546535502361</v>
      </c>
      <c r="M37" s="223">
        <v>21.441947501815008</v>
      </c>
      <c r="N37" s="219">
        <v>222.73428102788409</v>
      </c>
      <c r="O37" s="223">
        <v>16.88660204911934</v>
      </c>
      <c r="P37" s="219">
        <v>2</v>
      </c>
      <c r="Q37" s="223">
        <v>1.7241379310344827</v>
      </c>
      <c r="R37" s="219">
        <v>7.2</v>
      </c>
      <c r="S37" s="223">
        <v>40</v>
      </c>
      <c r="T37" s="219"/>
      <c r="U37" s="223"/>
      <c r="V37" s="219">
        <v>7526.2676111169721</v>
      </c>
      <c r="W37" s="223">
        <v>19.394597771264682</v>
      </c>
    </row>
    <row r="38" spans="1:23" ht="21.6" customHeight="1" x14ac:dyDescent="0.15">
      <c r="A38" s="17"/>
      <c r="B38" s="23"/>
      <c r="C38" s="15" t="s">
        <v>25</v>
      </c>
      <c r="D38" s="219">
        <v>683.33333333333326</v>
      </c>
      <c r="E38" s="223">
        <v>27.105645907708581</v>
      </c>
      <c r="F38" s="219">
        <v>4512.0083222811672</v>
      </c>
      <c r="G38" s="223">
        <v>55.498257346631817</v>
      </c>
      <c r="H38" s="219">
        <v>4091.1572504708101</v>
      </c>
      <c r="I38" s="223">
        <v>53.661558899144936</v>
      </c>
      <c r="J38" s="219">
        <v>4899.103958862077</v>
      </c>
      <c r="K38" s="223">
        <v>33.456968919361316</v>
      </c>
      <c r="L38" s="219">
        <v>1345.9153730737121</v>
      </c>
      <c r="M38" s="223">
        <v>30.52654509126133</v>
      </c>
      <c r="N38" s="219">
        <v>344.38964825952252</v>
      </c>
      <c r="O38" s="223">
        <v>26.109905099281466</v>
      </c>
      <c r="P38" s="219">
        <v>12.65625</v>
      </c>
      <c r="Q38" s="223">
        <v>10.910560344827585</v>
      </c>
      <c r="R38" s="219"/>
      <c r="S38" s="223"/>
      <c r="T38" s="219"/>
      <c r="U38" s="223"/>
      <c r="V38" s="219">
        <v>15888.564136280624</v>
      </c>
      <c r="W38" s="223">
        <v>40.943576086895391</v>
      </c>
    </row>
    <row r="39" spans="1:23" ht="21.6" customHeight="1" x14ac:dyDescent="0.15">
      <c r="A39" s="17"/>
      <c r="B39" s="24"/>
      <c r="C39" s="18" t="s">
        <v>22</v>
      </c>
      <c r="D39" s="224">
        <v>514.91666666666663</v>
      </c>
      <c r="E39" s="225">
        <v>20.425095861430648</v>
      </c>
      <c r="F39" s="224">
        <v>129.3125</v>
      </c>
      <c r="G39" s="225">
        <v>1.590559655596556</v>
      </c>
      <c r="H39" s="224">
        <v>102.45762711864407</v>
      </c>
      <c r="I39" s="225">
        <v>1.3438828320913438</v>
      </c>
      <c r="J39" s="224">
        <v>221.82969715836461</v>
      </c>
      <c r="K39" s="225">
        <v>1.5149197374743197</v>
      </c>
      <c r="L39" s="224">
        <v>14.913043478260869</v>
      </c>
      <c r="M39" s="225">
        <v>0.33824094983581016</v>
      </c>
      <c r="N39" s="224">
        <v>18.864406779661017</v>
      </c>
      <c r="O39" s="225">
        <v>1.4302052145307822</v>
      </c>
      <c r="P39" s="224">
        <v>3.21875</v>
      </c>
      <c r="Q39" s="225">
        <v>2.774784482758621</v>
      </c>
      <c r="R39" s="224"/>
      <c r="S39" s="225"/>
      <c r="T39" s="224"/>
      <c r="U39" s="225"/>
      <c r="V39" s="224">
        <v>1005.5126912015972</v>
      </c>
      <c r="W39" s="225">
        <v>2.5911268649219119</v>
      </c>
    </row>
    <row r="40" spans="1:23" ht="21.6" customHeight="1" x14ac:dyDescent="0.15">
      <c r="A40" s="26"/>
      <c r="B40" s="28"/>
      <c r="C40" s="20" t="s">
        <v>18</v>
      </c>
      <c r="D40" s="220">
        <v>2521</v>
      </c>
      <c r="E40" s="226">
        <v>100</v>
      </c>
      <c r="F40" s="220">
        <v>8130</v>
      </c>
      <c r="G40" s="226">
        <v>99.999999999999986</v>
      </c>
      <c r="H40" s="220">
        <v>7624.0000000000009</v>
      </c>
      <c r="I40" s="226">
        <v>99.999999999999986</v>
      </c>
      <c r="J40" s="220">
        <v>14642.999999999998</v>
      </c>
      <c r="K40" s="226">
        <v>100</v>
      </c>
      <c r="L40" s="220">
        <v>4409</v>
      </c>
      <c r="M40" s="226">
        <v>99.999999999999986</v>
      </c>
      <c r="N40" s="220">
        <v>1319</v>
      </c>
      <c r="O40" s="226">
        <v>100</v>
      </c>
      <c r="P40" s="220">
        <v>116</v>
      </c>
      <c r="Q40" s="226">
        <v>100</v>
      </c>
      <c r="R40" s="220">
        <v>18</v>
      </c>
      <c r="S40" s="226">
        <v>100</v>
      </c>
      <c r="T40" s="220">
        <v>26</v>
      </c>
      <c r="U40" s="226">
        <v>100</v>
      </c>
      <c r="V40" s="220">
        <v>38806</v>
      </c>
      <c r="W40" s="226">
        <v>100.00000000000001</v>
      </c>
    </row>
    <row r="41" spans="1:23" ht="21.6" customHeight="1" x14ac:dyDescent="0.15">
      <c r="A41" s="25" t="s">
        <v>28</v>
      </c>
      <c r="B41" s="276" t="s">
        <v>29</v>
      </c>
      <c r="C41" s="14" t="s">
        <v>14</v>
      </c>
      <c r="D41" s="221">
        <v>5153.1578947368416</v>
      </c>
      <c r="E41" s="222">
        <v>52.631578947368418</v>
      </c>
      <c r="F41" s="221">
        <v>4758</v>
      </c>
      <c r="G41" s="222">
        <v>25</v>
      </c>
      <c r="H41" s="221">
        <v>5680.416666666667</v>
      </c>
      <c r="I41" s="222">
        <v>41.666666666666671</v>
      </c>
      <c r="J41" s="221">
        <v>12423</v>
      </c>
      <c r="K41" s="222">
        <v>53.94736842105263</v>
      </c>
      <c r="L41" s="221">
        <v>3085.2307692307695</v>
      </c>
      <c r="M41" s="222">
        <v>56.923076923076934</v>
      </c>
      <c r="N41" s="221">
        <v>1370.793103448276</v>
      </c>
      <c r="O41" s="222">
        <v>72.41379310344827</v>
      </c>
      <c r="P41" s="221">
        <v>287.85714285714289</v>
      </c>
      <c r="Q41" s="222">
        <v>88.571428571428584</v>
      </c>
      <c r="R41" s="221">
        <v>46.421052631578945</v>
      </c>
      <c r="S41" s="222">
        <v>94.73684210526315</v>
      </c>
      <c r="T41" s="221">
        <v>44</v>
      </c>
      <c r="U41" s="222">
        <v>100</v>
      </c>
      <c r="V41" s="221">
        <v>32848.87662957127</v>
      </c>
      <c r="W41" s="222">
        <v>44.866320603115859</v>
      </c>
    </row>
    <row r="42" spans="1:23" ht="21.6" customHeight="1" x14ac:dyDescent="0.15">
      <c r="A42" s="25"/>
      <c r="B42" s="277"/>
      <c r="C42" s="15" t="s">
        <v>21</v>
      </c>
      <c r="D42" s="219">
        <v>515.31578947368416</v>
      </c>
      <c r="E42" s="223">
        <v>5.2631578947368416</v>
      </c>
      <c r="F42" s="219">
        <v>3398.5714285714284</v>
      </c>
      <c r="G42" s="223">
        <v>17.857142857142858</v>
      </c>
      <c r="H42" s="219">
        <v>2650.8611111111113</v>
      </c>
      <c r="I42" s="223">
        <v>19.444444444444446</v>
      </c>
      <c r="J42" s="219">
        <v>4848</v>
      </c>
      <c r="K42" s="223">
        <v>21.052631578947366</v>
      </c>
      <c r="L42" s="219">
        <v>750.46153846153845</v>
      </c>
      <c r="M42" s="223">
        <v>13.846153846153847</v>
      </c>
      <c r="N42" s="219">
        <v>228.46551724137933</v>
      </c>
      <c r="O42" s="223">
        <v>12.068965517241379</v>
      </c>
      <c r="P42" s="219">
        <v>9.2857142857142865</v>
      </c>
      <c r="Q42" s="223">
        <v>2.8571428571428572</v>
      </c>
      <c r="R42" s="219">
        <v>2.5789473684210527</v>
      </c>
      <c r="S42" s="223">
        <v>5.2631578947368416</v>
      </c>
      <c r="T42" s="219"/>
      <c r="U42" s="223"/>
      <c r="V42" s="219">
        <v>12403.540046513277</v>
      </c>
      <c r="W42" s="223">
        <v>16.941255270795985</v>
      </c>
    </row>
    <row r="43" spans="1:23" ht="21.6" customHeight="1" x14ac:dyDescent="0.15">
      <c r="A43" s="25"/>
      <c r="B43" s="23"/>
      <c r="C43" s="15" t="s">
        <v>25</v>
      </c>
      <c r="D43" s="219">
        <v>3607.2105263157891</v>
      </c>
      <c r="E43" s="223">
        <v>36.84210526315789</v>
      </c>
      <c r="F43" s="219">
        <v>10195.714285714284</v>
      </c>
      <c r="G43" s="223">
        <v>53.571428571428569</v>
      </c>
      <c r="H43" s="219">
        <v>5301.7222222222226</v>
      </c>
      <c r="I43" s="223">
        <v>38.888888888888893</v>
      </c>
      <c r="J43" s="219">
        <v>5151</v>
      </c>
      <c r="K43" s="223">
        <v>22.368421052631579</v>
      </c>
      <c r="L43" s="219">
        <v>1584.3076923076924</v>
      </c>
      <c r="M43" s="223">
        <v>29.230769230769234</v>
      </c>
      <c r="N43" s="219">
        <v>261.10344827586209</v>
      </c>
      <c r="O43" s="223">
        <v>13.793103448275861</v>
      </c>
      <c r="P43" s="219">
        <v>27.857142857142861</v>
      </c>
      <c r="Q43" s="223">
        <v>8.571428571428573</v>
      </c>
      <c r="R43" s="219"/>
      <c r="S43" s="223"/>
      <c r="T43" s="219"/>
      <c r="U43" s="223"/>
      <c r="V43" s="219">
        <v>26128.91531769299</v>
      </c>
      <c r="W43" s="223">
        <v>35.687926405371847</v>
      </c>
    </row>
    <row r="44" spans="1:23" ht="21.6" customHeight="1" x14ac:dyDescent="0.15">
      <c r="A44" s="25"/>
      <c r="B44" s="24"/>
      <c r="C44" s="18" t="s">
        <v>100</v>
      </c>
      <c r="D44" s="224">
        <v>515.31578947368416</v>
      </c>
      <c r="E44" s="225">
        <v>5.2631578947368416</v>
      </c>
      <c r="F44" s="224">
        <v>679.71428571428567</v>
      </c>
      <c r="G44" s="225">
        <v>3.5714285714285712</v>
      </c>
      <c r="H44" s="224"/>
      <c r="I44" s="225"/>
      <c r="J44" s="224">
        <v>606</v>
      </c>
      <c r="K44" s="225">
        <v>2.6315789473684208</v>
      </c>
      <c r="L44" s="224"/>
      <c r="M44" s="225"/>
      <c r="N44" s="224">
        <v>32.637931034482762</v>
      </c>
      <c r="O44" s="225">
        <v>1.7241379310344827</v>
      </c>
      <c r="P44" s="224"/>
      <c r="Q44" s="225"/>
      <c r="R44" s="224"/>
      <c r="S44" s="225"/>
      <c r="T44" s="224"/>
      <c r="U44" s="225"/>
      <c r="V44" s="224">
        <v>1833.6680062224527</v>
      </c>
      <c r="W44" s="225">
        <v>2.5044977207163193</v>
      </c>
    </row>
    <row r="45" spans="1:23" ht="21.6" customHeight="1" x14ac:dyDescent="0.15">
      <c r="A45" s="25"/>
      <c r="B45" s="26"/>
      <c r="C45" s="20" t="s">
        <v>18</v>
      </c>
      <c r="D45" s="220">
        <v>9791</v>
      </c>
      <c r="E45" s="226">
        <v>99.999999999999986</v>
      </c>
      <c r="F45" s="220">
        <v>19032</v>
      </c>
      <c r="G45" s="226">
        <v>100</v>
      </c>
      <c r="H45" s="220">
        <v>13633</v>
      </c>
      <c r="I45" s="226">
        <v>100</v>
      </c>
      <c r="J45" s="220">
        <v>23028</v>
      </c>
      <c r="K45" s="226">
        <v>100</v>
      </c>
      <c r="L45" s="220">
        <v>5420</v>
      </c>
      <c r="M45" s="226">
        <v>100</v>
      </c>
      <c r="N45" s="220">
        <v>1893.0000000000002</v>
      </c>
      <c r="O45" s="226">
        <v>99.999999999999986</v>
      </c>
      <c r="P45" s="220">
        <v>325</v>
      </c>
      <c r="Q45" s="226">
        <v>100.00000000000001</v>
      </c>
      <c r="R45" s="220">
        <v>49</v>
      </c>
      <c r="S45" s="226">
        <v>99.999999999999986</v>
      </c>
      <c r="T45" s="220">
        <v>44</v>
      </c>
      <c r="U45" s="226">
        <v>100</v>
      </c>
      <c r="V45" s="220">
        <v>73214.999999999985</v>
      </c>
      <c r="W45" s="226">
        <v>100.00000000000001</v>
      </c>
    </row>
    <row r="46" spans="1:23" ht="21.6" customHeight="1" x14ac:dyDescent="0.15">
      <c r="A46" s="25"/>
      <c r="B46" s="276" t="s">
        <v>30</v>
      </c>
      <c r="C46" s="14" t="s">
        <v>14</v>
      </c>
      <c r="D46" s="221">
        <v>2850.5454545454545</v>
      </c>
      <c r="E46" s="222">
        <v>54.54545454545454</v>
      </c>
      <c r="F46" s="221">
        <v>817.41379310344826</v>
      </c>
      <c r="G46" s="222">
        <v>17.241379310344826</v>
      </c>
      <c r="H46" s="221">
        <v>1075.7209302325582</v>
      </c>
      <c r="I46" s="222">
        <v>37.209302325581397</v>
      </c>
      <c r="J46" s="221">
        <v>1918.8</v>
      </c>
      <c r="K46" s="222">
        <v>57.777777777777771</v>
      </c>
      <c r="L46" s="221">
        <v>184.70588235294116</v>
      </c>
      <c r="M46" s="222">
        <v>58.823529411764696</v>
      </c>
      <c r="N46" s="221">
        <v>76.521739130434781</v>
      </c>
      <c r="O46" s="222">
        <v>69.565217391304344</v>
      </c>
      <c r="P46" s="221">
        <v>39.416666666666671</v>
      </c>
      <c r="Q46" s="222">
        <v>91.666666666666657</v>
      </c>
      <c r="R46" s="221">
        <v>2</v>
      </c>
      <c r="S46" s="222">
        <v>100</v>
      </c>
      <c r="T46" s="221">
        <v>4</v>
      </c>
      <c r="U46" s="222">
        <v>100</v>
      </c>
      <c r="V46" s="221">
        <v>6969.1244660315042</v>
      </c>
      <c r="W46" s="222">
        <v>41.851576183230264</v>
      </c>
    </row>
    <row r="47" spans="1:23" ht="21.6" customHeight="1" x14ac:dyDescent="0.15">
      <c r="A47" s="25"/>
      <c r="B47" s="277"/>
      <c r="C47" s="15" t="s">
        <v>21</v>
      </c>
      <c r="D47" s="219"/>
      <c r="E47" s="223"/>
      <c r="F47" s="219">
        <v>1144.3793103448274</v>
      </c>
      <c r="G47" s="223">
        <v>24.137931034482758</v>
      </c>
      <c r="H47" s="219">
        <v>470.62790697674421</v>
      </c>
      <c r="I47" s="223">
        <v>16.279069767441861</v>
      </c>
      <c r="J47" s="219">
        <v>369</v>
      </c>
      <c r="K47" s="223">
        <v>11.111111111111111</v>
      </c>
      <c r="L47" s="219">
        <v>64.647058823529406</v>
      </c>
      <c r="M47" s="223">
        <v>20.588235294117645</v>
      </c>
      <c r="N47" s="219">
        <v>14.347826086956522</v>
      </c>
      <c r="O47" s="223">
        <v>13.043478260869565</v>
      </c>
      <c r="P47" s="219"/>
      <c r="Q47" s="223"/>
      <c r="R47" s="219"/>
      <c r="S47" s="223"/>
      <c r="T47" s="219"/>
      <c r="U47" s="223"/>
      <c r="V47" s="219">
        <v>2063.0021022320575</v>
      </c>
      <c r="W47" s="223">
        <v>12.388914858467796</v>
      </c>
    </row>
    <row r="48" spans="1:23" ht="21.6" customHeight="1" x14ac:dyDescent="0.15">
      <c r="A48" s="25"/>
      <c r="B48" s="23"/>
      <c r="C48" s="15" t="s">
        <v>25</v>
      </c>
      <c r="D48" s="219">
        <v>1425.2727272727273</v>
      </c>
      <c r="E48" s="223">
        <v>27.27272727272727</v>
      </c>
      <c r="F48" s="219">
        <v>2452.2413793103447</v>
      </c>
      <c r="G48" s="223">
        <v>51.724137931034477</v>
      </c>
      <c r="H48" s="219">
        <v>1210.1860465116279</v>
      </c>
      <c r="I48" s="223">
        <v>41.860465116279066</v>
      </c>
      <c r="J48" s="219">
        <v>1033.2</v>
      </c>
      <c r="K48" s="223">
        <v>31.111111111111111</v>
      </c>
      <c r="L48" s="219">
        <v>55.411764705882348</v>
      </c>
      <c r="M48" s="223">
        <v>17.647058823529409</v>
      </c>
      <c r="N48" s="219">
        <v>19.130434782608695</v>
      </c>
      <c r="O48" s="223">
        <v>17.391304347826086</v>
      </c>
      <c r="P48" s="219">
        <v>3.5833333333333335</v>
      </c>
      <c r="Q48" s="223">
        <v>8.3333333333333321</v>
      </c>
      <c r="R48" s="219"/>
      <c r="S48" s="223"/>
      <c r="T48" s="219"/>
      <c r="U48" s="223"/>
      <c r="V48" s="219">
        <v>6199.0256859165238</v>
      </c>
      <c r="W48" s="223">
        <v>37.22691379964283</v>
      </c>
    </row>
    <row r="49" spans="1:23" ht="21.6" customHeight="1" x14ac:dyDescent="0.15">
      <c r="A49" s="25"/>
      <c r="B49" s="24"/>
      <c r="C49" s="18" t="s">
        <v>22</v>
      </c>
      <c r="D49" s="224">
        <v>950.18181818181813</v>
      </c>
      <c r="E49" s="225">
        <v>18.18181818181818</v>
      </c>
      <c r="F49" s="224">
        <v>326.9655172413793</v>
      </c>
      <c r="G49" s="225">
        <v>6.8965517241379306</v>
      </c>
      <c r="H49" s="224">
        <v>134.46511627906978</v>
      </c>
      <c r="I49" s="225">
        <v>4.6511627906976747</v>
      </c>
      <c r="J49" s="224"/>
      <c r="K49" s="225"/>
      <c r="L49" s="224">
        <v>9.235294117647058</v>
      </c>
      <c r="M49" s="225">
        <v>2.9411764705882351</v>
      </c>
      <c r="N49" s="224"/>
      <c r="O49" s="225"/>
      <c r="P49" s="224"/>
      <c r="Q49" s="225"/>
      <c r="R49" s="224"/>
      <c r="S49" s="225"/>
      <c r="T49" s="224"/>
      <c r="U49" s="225"/>
      <c r="V49" s="224">
        <v>1420.8477458199143</v>
      </c>
      <c r="W49" s="225">
        <v>8.5325951586591042</v>
      </c>
    </row>
    <row r="50" spans="1:23" ht="21.6" customHeight="1" x14ac:dyDescent="0.15">
      <c r="A50" s="25"/>
      <c r="B50" s="26"/>
      <c r="C50" s="20" t="s">
        <v>18</v>
      </c>
      <c r="D50" s="220">
        <v>5226</v>
      </c>
      <c r="E50" s="226">
        <v>100</v>
      </c>
      <c r="F50" s="220">
        <v>4741</v>
      </c>
      <c r="G50" s="226">
        <v>100</v>
      </c>
      <c r="H50" s="220">
        <v>2891</v>
      </c>
      <c r="I50" s="226">
        <v>100</v>
      </c>
      <c r="J50" s="220">
        <v>3321</v>
      </c>
      <c r="K50" s="226">
        <v>100</v>
      </c>
      <c r="L50" s="220">
        <v>314</v>
      </c>
      <c r="M50" s="226">
        <v>99.999999999999986</v>
      </c>
      <c r="N50" s="220">
        <v>110</v>
      </c>
      <c r="O50" s="226">
        <v>100</v>
      </c>
      <c r="P50" s="220">
        <v>43.000000000000007</v>
      </c>
      <c r="Q50" s="226">
        <v>99.999999999999986</v>
      </c>
      <c r="R50" s="220">
        <v>2</v>
      </c>
      <c r="S50" s="226">
        <v>100</v>
      </c>
      <c r="T50" s="220">
        <v>4</v>
      </c>
      <c r="U50" s="226">
        <v>100</v>
      </c>
      <c r="V50" s="220">
        <v>16652</v>
      </c>
      <c r="W50" s="226">
        <v>100</v>
      </c>
    </row>
    <row r="51" spans="1:23" ht="21.6" customHeight="1" x14ac:dyDescent="0.15">
      <c r="A51" s="17"/>
      <c r="B51" s="27" t="s">
        <v>18</v>
      </c>
      <c r="C51" s="14" t="s">
        <v>14</v>
      </c>
      <c r="D51" s="221">
        <v>8003.7033492822957</v>
      </c>
      <c r="E51" s="222">
        <v>53.297618361072772</v>
      </c>
      <c r="F51" s="221">
        <v>5575.4137931034484</v>
      </c>
      <c r="G51" s="222">
        <v>23.452714394916285</v>
      </c>
      <c r="H51" s="221">
        <v>6756.1375968992252</v>
      </c>
      <c r="I51" s="222">
        <v>40.886816732626635</v>
      </c>
      <c r="J51" s="221">
        <v>14341.8</v>
      </c>
      <c r="K51" s="222">
        <v>54.430149151770465</v>
      </c>
      <c r="L51" s="221">
        <v>3269.9366515837105</v>
      </c>
      <c r="M51" s="222">
        <v>57.027147743001585</v>
      </c>
      <c r="N51" s="221">
        <v>1447.3148425787108</v>
      </c>
      <c r="O51" s="222">
        <v>72.257356094793352</v>
      </c>
      <c r="P51" s="221">
        <v>327.27380952380958</v>
      </c>
      <c r="Q51" s="222">
        <v>88.93310041407868</v>
      </c>
      <c r="R51" s="221">
        <v>48.421052631578945</v>
      </c>
      <c r="S51" s="222">
        <v>94.94324045407636</v>
      </c>
      <c r="T51" s="221">
        <v>48</v>
      </c>
      <c r="U51" s="222">
        <v>100</v>
      </c>
      <c r="V51" s="221">
        <v>39818.001095602776</v>
      </c>
      <c r="W51" s="222">
        <v>44.307700374556596</v>
      </c>
    </row>
    <row r="52" spans="1:23" ht="21.6" customHeight="1" x14ac:dyDescent="0.15">
      <c r="A52" s="17"/>
      <c r="B52" s="23"/>
      <c r="C52" s="15" t="s">
        <v>21</v>
      </c>
      <c r="D52" s="219">
        <v>515.31578947368416</v>
      </c>
      <c r="E52" s="223">
        <v>3.4315495070499051</v>
      </c>
      <c r="F52" s="219">
        <v>4542.9507389162554</v>
      </c>
      <c r="G52" s="223">
        <v>19.109707394591577</v>
      </c>
      <c r="H52" s="219">
        <v>3121.4890180878556</v>
      </c>
      <c r="I52" s="223">
        <v>18.89063796954645</v>
      </c>
      <c r="J52" s="219">
        <v>5217</v>
      </c>
      <c r="K52" s="223">
        <v>19.799612888534671</v>
      </c>
      <c r="L52" s="219">
        <v>815.10859728506784</v>
      </c>
      <c r="M52" s="223">
        <v>14.215357469219878</v>
      </c>
      <c r="N52" s="219">
        <v>242.81334332833586</v>
      </c>
      <c r="O52" s="223">
        <v>12.122483441254909</v>
      </c>
      <c r="P52" s="219">
        <v>9.2857142857142865</v>
      </c>
      <c r="Q52" s="223">
        <v>2.5232919254658386</v>
      </c>
      <c r="R52" s="219">
        <v>2.5789473684210527</v>
      </c>
      <c r="S52" s="223">
        <v>5.056759545923633</v>
      </c>
      <c r="T52" s="219"/>
      <c r="U52" s="223"/>
      <c r="V52" s="219">
        <v>14466.542148745333</v>
      </c>
      <c r="W52" s="223">
        <v>16.097724580485977</v>
      </c>
    </row>
    <row r="53" spans="1:23" ht="21.6" customHeight="1" x14ac:dyDescent="0.15">
      <c r="A53" s="17"/>
      <c r="B53" s="23"/>
      <c r="C53" s="15" t="s">
        <v>25</v>
      </c>
      <c r="D53" s="219">
        <v>5032.4832535885162</v>
      </c>
      <c r="E53" s="223">
        <v>33.511908194636199</v>
      </c>
      <c r="F53" s="219">
        <v>12647.955665024629</v>
      </c>
      <c r="G53" s="223">
        <v>53.203027236884829</v>
      </c>
      <c r="H53" s="219">
        <v>6511.9082687338505</v>
      </c>
      <c r="I53" s="223">
        <v>39.408788844915584</v>
      </c>
      <c r="J53" s="219">
        <v>6184.2</v>
      </c>
      <c r="K53" s="223">
        <v>23.470340430376861</v>
      </c>
      <c r="L53" s="219">
        <v>1639.7194570135748</v>
      </c>
      <c r="M53" s="223">
        <v>28.596432804561822</v>
      </c>
      <c r="N53" s="219">
        <v>280.23388305847078</v>
      </c>
      <c r="O53" s="223">
        <v>13.990708090787358</v>
      </c>
      <c r="P53" s="219">
        <v>31.440476190476193</v>
      </c>
      <c r="Q53" s="223">
        <v>8.5436076604554856</v>
      </c>
      <c r="R53" s="219"/>
      <c r="S53" s="223"/>
      <c r="T53" s="219"/>
      <c r="U53" s="223"/>
      <c r="V53" s="219">
        <v>32327.941003609521</v>
      </c>
      <c r="W53" s="223">
        <v>35.973094688383412</v>
      </c>
    </row>
    <row r="54" spans="1:23" ht="21.6" customHeight="1" x14ac:dyDescent="0.15">
      <c r="A54" s="17"/>
      <c r="B54" s="24"/>
      <c r="C54" s="18" t="s">
        <v>22</v>
      </c>
      <c r="D54" s="224">
        <v>1465.4976076555022</v>
      </c>
      <c r="E54" s="225">
        <v>9.7589239372411427</v>
      </c>
      <c r="F54" s="224">
        <v>1006.679802955665</v>
      </c>
      <c r="G54" s="225">
        <v>4.2345509736073064</v>
      </c>
      <c r="H54" s="224">
        <v>134.46511627906978</v>
      </c>
      <c r="I54" s="225">
        <v>0.81375645291133969</v>
      </c>
      <c r="J54" s="224">
        <v>606</v>
      </c>
      <c r="K54" s="225">
        <v>2.2998975293180006</v>
      </c>
      <c r="L54" s="224">
        <v>9.235294117647058</v>
      </c>
      <c r="M54" s="225">
        <v>0.1610619832167258</v>
      </c>
      <c r="N54" s="224">
        <v>32.637931034482762</v>
      </c>
      <c r="O54" s="225">
        <v>1.6294523731643913</v>
      </c>
      <c r="P54" s="224"/>
      <c r="Q54" s="225"/>
      <c r="R54" s="224"/>
      <c r="S54" s="225"/>
      <c r="T54" s="224"/>
      <c r="U54" s="225"/>
      <c r="V54" s="224">
        <v>3254.5157520423663</v>
      </c>
      <c r="W54" s="225">
        <v>3.6214803565740112</v>
      </c>
    </row>
    <row r="55" spans="1:23" ht="21.6" customHeight="1" x14ac:dyDescent="0.15">
      <c r="A55" s="26"/>
      <c r="B55" s="28"/>
      <c r="C55" s="20" t="s">
        <v>18</v>
      </c>
      <c r="D55" s="220">
        <v>15016.999999999996</v>
      </c>
      <c r="E55" s="226">
        <v>100.00000000000003</v>
      </c>
      <c r="F55" s="220">
        <v>23773</v>
      </c>
      <c r="G55" s="226">
        <v>100.00000000000001</v>
      </c>
      <c r="H55" s="220">
        <v>16524</v>
      </c>
      <c r="I55" s="226">
        <v>100.00000000000001</v>
      </c>
      <c r="J55" s="220">
        <v>26349</v>
      </c>
      <c r="K55" s="226">
        <v>100</v>
      </c>
      <c r="L55" s="220">
        <v>5734</v>
      </c>
      <c r="M55" s="226">
        <v>100.00000000000001</v>
      </c>
      <c r="N55" s="220">
        <v>2003.0000000000002</v>
      </c>
      <c r="O55" s="226">
        <v>100.00000000000001</v>
      </c>
      <c r="P55" s="220">
        <v>368.00000000000006</v>
      </c>
      <c r="Q55" s="226">
        <v>100</v>
      </c>
      <c r="R55" s="220">
        <v>51</v>
      </c>
      <c r="S55" s="226">
        <v>100</v>
      </c>
      <c r="T55" s="220">
        <v>48</v>
      </c>
      <c r="U55" s="226">
        <v>100</v>
      </c>
      <c r="V55" s="220">
        <v>89867</v>
      </c>
      <c r="W55" s="226">
        <v>100</v>
      </c>
    </row>
    <row r="56" spans="1:23" ht="21.6" customHeight="1" x14ac:dyDescent="0.15">
      <c r="A56" s="25" t="s">
        <v>31</v>
      </c>
      <c r="B56" s="276" t="s">
        <v>32</v>
      </c>
      <c r="C56" s="14" t="s">
        <v>14</v>
      </c>
      <c r="D56" s="221">
        <v>909.59999999999991</v>
      </c>
      <c r="E56" s="222">
        <v>40</v>
      </c>
      <c r="F56" s="221">
        <v>279.63414634146341</v>
      </c>
      <c r="G56" s="222">
        <v>12.195121951219512</v>
      </c>
      <c r="H56" s="221">
        <v>443.23809523809524</v>
      </c>
      <c r="I56" s="222">
        <v>30.952380952380953</v>
      </c>
      <c r="J56" s="221">
        <v>694.97872340425533</v>
      </c>
      <c r="K56" s="222">
        <v>51.063829787234042</v>
      </c>
      <c r="L56" s="221">
        <v>41.28</v>
      </c>
      <c r="M56" s="222">
        <v>48.000000000000007</v>
      </c>
      <c r="N56" s="221">
        <v>21</v>
      </c>
      <c r="O56" s="222">
        <v>50</v>
      </c>
      <c r="P56" s="221">
        <v>1.6666666666666667</v>
      </c>
      <c r="Q56" s="222">
        <v>33.333333333333336</v>
      </c>
      <c r="R56" s="221"/>
      <c r="S56" s="222"/>
      <c r="T56" s="221"/>
      <c r="U56" s="222"/>
      <c r="V56" s="221">
        <v>2391.3976316504804</v>
      </c>
      <c r="W56" s="222">
        <v>31.915089171900178</v>
      </c>
    </row>
    <row r="57" spans="1:23" ht="21.6" customHeight="1" x14ac:dyDescent="0.15">
      <c r="A57" s="25"/>
      <c r="B57" s="277"/>
      <c r="C57" s="15" t="s">
        <v>21</v>
      </c>
      <c r="D57" s="219">
        <v>151.6</v>
      </c>
      <c r="E57" s="223">
        <v>6.666666666666667</v>
      </c>
      <c r="F57" s="219">
        <v>391.48780487804879</v>
      </c>
      <c r="G57" s="223">
        <v>17.073170731707318</v>
      </c>
      <c r="H57" s="219">
        <v>272.76190476190476</v>
      </c>
      <c r="I57" s="223">
        <v>19.047619047619047</v>
      </c>
      <c r="J57" s="219">
        <v>173.74468085106383</v>
      </c>
      <c r="K57" s="223">
        <v>12.76595744680851</v>
      </c>
      <c r="L57" s="219">
        <v>6.88</v>
      </c>
      <c r="M57" s="223">
        <v>8</v>
      </c>
      <c r="N57" s="219">
        <v>10.5</v>
      </c>
      <c r="O57" s="223">
        <v>25</v>
      </c>
      <c r="P57" s="219">
        <v>1.6666666666666667</v>
      </c>
      <c r="Q57" s="223">
        <v>33.333333333333336</v>
      </c>
      <c r="R57" s="219"/>
      <c r="S57" s="223"/>
      <c r="T57" s="219"/>
      <c r="U57" s="223"/>
      <c r="V57" s="219">
        <v>1008.6410571576839</v>
      </c>
      <c r="W57" s="223">
        <v>13.461111132492778</v>
      </c>
    </row>
    <row r="58" spans="1:23" ht="21.6" customHeight="1" x14ac:dyDescent="0.15">
      <c r="A58" s="25"/>
      <c r="B58" s="23"/>
      <c r="C58" s="15" t="s">
        <v>25</v>
      </c>
      <c r="D58" s="219">
        <v>454.79999999999995</v>
      </c>
      <c r="E58" s="223">
        <v>20</v>
      </c>
      <c r="F58" s="219">
        <v>1510.0243902439024</v>
      </c>
      <c r="G58" s="223">
        <v>65.853658536585371</v>
      </c>
      <c r="H58" s="219">
        <v>716</v>
      </c>
      <c r="I58" s="223">
        <v>50</v>
      </c>
      <c r="J58" s="219">
        <v>463.31914893617022</v>
      </c>
      <c r="K58" s="223">
        <v>34.042553191489361</v>
      </c>
      <c r="L58" s="219">
        <v>37.839999999999996</v>
      </c>
      <c r="M58" s="223">
        <v>43.999999999999993</v>
      </c>
      <c r="N58" s="219">
        <v>10.5</v>
      </c>
      <c r="O58" s="223">
        <v>25</v>
      </c>
      <c r="P58" s="219">
        <v>1.6666666666666667</v>
      </c>
      <c r="Q58" s="223">
        <v>33.333333333333336</v>
      </c>
      <c r="R58" s="219"/>
      <c r="S58" s="223"/>
      <c r="T58" s="219"/>
      <c r="U58" s="223"/>
      <c r="V58" s="219">
        <v>3194.1502058467395</v>
      </c>
      <c r="W58" s="223">
        <v>42.628455970195375</v>
      </c>
    </row>
    <row r="59" spans="1:23" ht="21.6" customHeight="1" x14ac:dyDescent="0.15">
      <c r="A59" s="25"/>
      <c r="B59" s="24"/>
      <c r="C59" s="18" t="s">
        <v>22</v>
      </c>
      <c r="D59" s="224">
        <v>758</v>
      </c>
      <c r="E59" s="225">
        <v>33.333333333333329</v>
      </c>
      <c r="F59" s="224">
        <v>111.85365853658537</v>
      </c>
      <c r="G59" s="225">
        <v>4.8780487804878048</v>
      </c>
      <c r="H59" s="224"/>
      <c r="I59" s="225"/>
      <c r="J59" s="224">
        <v>28.957446808510639</v>
      </c>
      <c r="K59" s="225">
        <v>2.1276595744680851</v>
      </c>
      <c r="L59" s="224"/>
      <c r="M59" s="225"/>
      <c r="N59" s="224"/>
      <c r="O59" s="225"/>
      <c r="P59" s="224"/>
      <c r="Q59" s="225"/>
      <c r="R59" s="224"/>
      <c r="S59" s="225"/>
      <c r="T59" s="224"/>
      <c r="U59" s="225"/>
      <c r="V59" s="224">
        <v>898.81110534509605</v>
      </c>
      <c r="W59" s="225">
        <v>11.995343725411665</v>
      </c>
    </row>
    <row r="60" spans="1:23" ht="21.6" customHeight="1" x14ac:dyDescent="0.15">
      <c r="A60" s="29"/>
      <c r="B60" s="26"/>
      <c r="C60" s="20" t="s">
        <v>18</v>
      </c>
      <c r="D60" s="220">
        <v>2274</v>
      </c>
      <c r="E60" s="226">
        <v>99.999999999999986</v>
      </c>
      <c r="F60" s="220">
        <v>2293</v>
      </c>
      <c r="G60" s="226">
        <v>100</v>
      </c>
      <c r="H60" s="220">
        <v>1432</v>
      </c>
      <c r="I60" s="226">
        <v>100</v>
      </c>
      <c r="J60" s="220">
        <v>1361</v>
      </c>
      <c r="K60" s="226">
        <v>100</v>
      </c>
      <c r="L60" s="220">
        <v>86</v>
      </c>
      <c r="M60" s="226">
        <v>100</v>
      </c>
      <c r="N60" s="220">
        <v>42</v>
      </c>
      <c r="O60" s="226">
        <v>100</v>
      </c>
      <c r="P60" s="220">
        <v>5</v>
      </c>
      <c r="Q60" s="226">
        <v>100</v>
      </c>
      <c r="R60" s="220"/>
      <c r="S60" s="226"/>
      <c r="T60" s="220"/>
      <c r="U60" s="226"/>
      <c r="V60" s="220">
        <v>7493</v>
      </c>
      <c r="W60" s="226">
        <v>100</v>
      </c>
    </row>
    <row r="61" spans="1:23" ht="21.6" customHeight="1" x14ac:dyDescent="0.15">
      <c r="A61" s="21" t="s">
        <v>31</v>
      </c>
      <c r="B61" s="276" t="s">
        <v>33</v>
      </c>
      <c r="C61" s="14" t="s">
        <v>14</v>
      </c>
      <c r="D61" s="221">
        <v>222.61538461538461</v>
      </c>
      <c r="E61" s="222">
        <v>15.384615384615389</v>
      </c>
      <c r="F61" s="221">
        <v>2774.4</v>
      </c>
      <c r="G61" s="222">
        <v>35.555555555555557</v>
      </c>
      <c r="H61" s="221">
        <v>1662.2790697674418</v>
      </c>
      <c r="I61" s="222">
        <v>38.372093023255808</v>
      </c>
      <c r="J61" s="221">
        <v>1512.4080000000001</v>
      </c>
      <c r="K61" s="222">
        <v>42.400000000000006</v>
      </c>
      <c r="L61" s="221">
        <v>169.92307692307693</v>
      </c>
      <c r="M61" s="222">
        <v>51.648351648351657</v>
      </c>
      <c r="N61" s="221">
        <v>117.75806451612904</v>
      </c>
      <c r="O61" s="222">
        <v>79.032258064516142</v>
      </c>
      <c r="P61" s="221">
        <v>28.111111111111114</v>
      </c>
      <c r="Q61" s="222">
        <v>85.185185185185176</v>
      </c>
      <c r="R61" s="221">
        <v>2</v>
      </c>
      <c r="S61" s="222">
        <v>100</v>
      </c>
      <c r="T61" s="221">
        <v>1</v>
      </c>
      <c r="U61" s="222">
        <v>100</v>
      </c>
      <c r="V61" s="221">
        <v>6490.4947069331447</v>
      </c>
      <c r="W61" s="222">
        <v>36.746275870085178</v>
      </c>
    </row>
    <row r="62" spans="1:23" ht="21.6" customHeight="1" x14ac:dyDescent="0.15">
      <c r="A62" s="25"/>
      <c r="B62" s="277"/>
      <c r="C62" s="15" t="s">
        <v>21</v>
      </c>
      <c r="D62" s="219">
        <v>111.30769230769231</v>
      </c>
      <c r="E62" s="223">
        <v>7.6923076923076943</v>
      </c>
      <c r="F62" s="219">
        <v>1473.9</v>
      </c>
      <c r="G62" s="223">
        <v>18.888888888888893</v>
      </c>
      <c r="H62" s="219">
        <v>856.32558139534888</v>
      </c>
      <c r="I62" s="223">
        <v>19.767441860465119</v>
      </c>
      <c r="J62" s="219">
        <v>656.32799999999997</v>
      </c>
      <c r="K62" s="223">
        <v>18.399999999999999</v>
      </c>
      <c r="L62" s="219">
        <v>43.384615384615387</v>
      </c>
      <c r="M62" s="223">
        <v>13.186813186813188</v>
      </c>
      <c r="N62" s="219">
        <v>12.016129032258064</v>
      </c>
      <c r="O62" s="223">
        <v>8.064516129032258</v>
      </c>
      <c r="P62" s="219">
        <v>3.666666666666667</v>
      </c>
      <c r="Q62" s="223">
        <v>11.111111111111109</v>
      </c>
      <c r="R62" s="219"/>
      <c r="S62" s="223"/>
      <c r="T62" s="219"/>
      <c r="U62" s="223"/>
      <c r="V62" s="219">
        <v>3156.928684786581</v>
      </c>
      <c r="W62" s="223">
        <v>17.873117164618588</v>
      </c>
    </row>
    <row r="63" spans="1:23" ht="21.6" customHeight="1" x14ac:dyDescent="0.15">
      <c r="A63" s="25"/>
      <c r="B63" s="277"/>
      <c r="C63" s="15" t="s">
        <v>25</v>
      </c>
      <c r="D63" s="219">
        <v>890.46153846153845</v>
      </c>
      <c r="E63" s="223">
        <v>61.538461538461554</v>
      </c>
      <c r="F63" s="219">
        <v>3468</v>
      </c>
      <c r="G63" s="223">
        <v>44.444444444444443</v>
      </c>
      <c r="H63" s="219">
        <v>1763.0232558139535</v>
      </c>
      <c r="I63" s="223">
        <v>40.697674418604649</v>
      </c>
      <c r="J63" s="219">
        <v>1369.7280000000001</v>
      </c>
      <c r="K63" s="223">
        <v>38.4</v>
      </c>
      <c r="L63" s="219">
        <v>115.69230769230769</v>
      </c>
      <c r="M63" s="223">
        <v>35.164835164835168</v>
      </c>
      <c r="N63" s="219">
        <v>19.225806451612904</v>
      </c>
      <c r="O63" s="223">
        <v>12.903225806451612</v>
      </c>
      <c r="P63" s="219">
        <v>1.2222222222222223</v>
      </c>
      <c r="Q63" s="223">
        <v>3.7037037037037033</v>
      </c>
      <c r="R63" s="219"/>
      <c r="S63" s="223"/>
      <c r="T63" s="219"/>
      <c r="U63" s="223"/>
      <c r="V63" s="219">
        <v>7627.3531306416344</v>
      </c>
      <c r="W63" s="223">
        <v>43.182659404640404</v>
      </c>
    </row>
    <row r="64" spans="1:23" ht="21.6" customHeight="1" x14ac:dyDescent="0.15">
      <c r="A64" s="25"/>
      <c r="B64" s="24"/>
      <c r="C64" s="18" t="s">
        <v>22</v>
      </c>
      <c r="D64" s="224">
        <v>222.61538461538461</v>
      </c>
      <c r="E64" s="225">
        <v>15.384615384615389</v>
      </c>
      <c r="F64" s="224">
        <v>86.7</v>
      </c>
      <c r="G64" s="225">
        <v>1.1111111111111112</v>
      </c>
      <c r="H64" s="224">
        <v>50.372093023255815</v>
      </c>
      <c r="I64" s="225">
        <v>1.1627906976744187</v>
      </c>
      <c r="J64" s="224">
        <v>28.536000000000001</v>
      </c>
      <c r="K64" s="225">
        <v>0.8</v>
      </c>
      <c r="L64" s="224"/>
      <c r="M64" s="225"/>
      <c r="N64" s="224"/>
      <c r="O64" s="225"/>
      <c r="P64" s="224"/>
      <c r="Q64" s="225"/>
      <c r="R64" s="224"/>
      <c r="S64" s="225"/>
      <c r="T64" s="224"/>
      <c r="U64" s="225"/>
      <c r="V64" s="224">
        <v>388.22347763864042</v>
      </c>
      <c r="W64" s="225">
        <v>2.1979475606558365</v>
      </c>
    </row>
    <row r="65" spans="1:23" ht="21.6" customHeight="1" x14ac:dyDescent="0.15">
      <c r="A65" s="25"/>
      <c r="B65" s="26"/>
      <c r="C65" s="20" t="s">
        <v>18</v>
      </c>
      <c r="D65" s="220">
        <v>1446.9999999999998</v>
      </c>
      <c r="E65" s="226">
        <v>100.00000000000003</v>
      </c>
      <c r="F65" s="220">
        <v>7803</v>
      </c>
      <c r="G65" s="226">
        <v>100</v>
      </c>
      <c r="H65" s="220">
        <v>4332</v>
      </c>
      <c r="I65" s="226">
        <v>100</v>
      </c>
      <c r="J65" s="220">
        <v>3567</v>
      </c>
      <c r="K65" s="226">
        <v>100</v>
      </c>
      <c r="L65" s="220">
        <v>329</v>
      </c>
      <c r="M65" s="226">
        <v>100.00000000000001</v>
      </c>
      <c r="N65" s="220">
        <v>149</v>
      </c>
      <c r="O65" s="226">
        <v>100.00000000000001</v>
      </c>
      <c r="P65" s="220">
        <v>33.000000000000007</v>
      </c>
      <c r="Q65" s="226">
        <v>100</v>
      </c>
      <c r="R65" s="220">
        <v>2</v>
      </c>
      <c r="S65" s="226">
        <v>100</v>
      </c>
      <c r="T65" s="220">
        <v>1</v>
      </c>
      <c r="U65" s="226">
        <v>100</v>
      </c>
      <c r="V65" s="220">
        <v>17663</v>
      </c>
      <c r="W65" s="226">
        <v>100</v>
      </c>
    </row>
    <row r="66" spans="1:23" ht="21.6" customHeight="1" x14ac:dyDescent="0.15">
      <c r="A66" s="25"/>
      <c r="B66" s="276" t="s">
        <v>34</v>
      </c>
      <c r="C66" s="14" t="s">
        <v>14</v>
      </c>
      <c r="D66" s="221">
        <v>54.25</v>
      </c>
      <c r="E66" s="222">
        <v>25</v>
      </c>
      <c r="F66" s="221">
        <v>447.42857142857144</v>
      </c>
      <c r="G66" s="222">
        <v>28.571428571428569</v>
      </c>
      <c r="H66" s="221">
        <v>278.92857142857144</v>
      </c>
      <c r="I66" s="222">
        <v>35.714285714285715</v>
      </c>
      <c r="J66" s="221">
        <v>1184.2105263157894</v>
      </c>
      <c r="K66" s="222">
        <v>63.157894736842103</v>
      </c>
      <c r="L66" s="221">
        <v>89.860465116279073</v>
      </c>
      <c r="M66" s="222">
        <v>53.488372093023258</v>
      </c>
      <c r="N66" s="221">
        <v>60.175000000000004</v>
      </c>
      <c r="O66" s="222">
        <v>72.500000000000014</v>
      </c>
      <c r="P66" s="221">
        <v>9</v>
      </c>
      <c r="Q66" s="222">
        <v>100</v>
      </c>
      <c r="R66" s="221">
        <v>5</v>
      </c>
      <c r="S66" s="222">
        <v>100</v>
      </c>
      <c r="T66" s="221">
        <v>3</v>
      </c>
      <c r="U66" s="222">
        <v>100</v>
      </c>
      <c r="V66" s="221">
        <v>2131.8531342892115</v>
      </c>
      <c r="W66" s="222">
        <v>45.291122462061004</v>
      </c>
    </row>
    <row r="67" spans="1:23" ht="21.6" customHeight="1" x14ac:dyDescent="0.15">
      <c r="A67" s="25"/>
      <c r="B67" s="277"/>
      <c r="C67" s="15" t="s">
        <v>21</v>
      </c>
      <c r="D67" s="219">
        <v>27.125</v>
      </c>
      <c r="E67" s="223">
        <v>12.5</v>
      </c>
      <c r="F67" s="219">
        <v>335.57142857142856</v>
      </c>
      <c r="G67" s="223">
        <v>21.428571428571427</v>
      </c>
      <c r="H67" s="219">
        <v>139.46428571428572</v>
      </c>
      <c r="I67" s="223">
        <v>17.857142857142858</v>
      </c>
      <c r="J67" s="219">
        <v>98.68421052631578</v>
      </c>
      <c r="K67" s="223">
        <v>5.2631578947368416</v>
      </c>
      <c r="L67" s="219">
        <v>19.534883720930232</v>
      </c>
      <c r="M67" s="223">
        <v>11.627906976744187</v>
      </c>
      <c r="N67" s="219">
        <v>6.2250000000000005</v>
      </c>
      <c r="O67" s="223">
        <v>7.5000000000000009</v>
      </c>
      <c r="P67" s="219"/>
      <c r="Q67" s="223"/>
      <c r="R67" s="219"/>
      <c r="S67" s="223"/>
      <c r="T67" s="219"/>
      <c r="U67" s="223"/>
      <c r="V67" s="219">
        <v>626.60480853296031</v>
      </c>
      <c r="W67" s="223">
        <v>13.312190536073091</v>
      </c>
    </row>
    <row r="68" spans="1:23" ht="21.6" customHeight="1" x14ac:dyDescent="0.15">
      <c r="A68" s="25"/>
      <c r="B68" s="277"/>
      <c r="C68" s="15" t="s">
        <v>105</v>
      </c>
      <c r="D68" s="219">
        <v>54.25</v>
      </c>
      <c r="E68" s="223">
        <v>25</v>
      </c>
      <c r="F68" s="219">
        <v>671.14285714285711</v>
      </c>
      <c r="G68" s="223">
        <v>42.857142857142854</v>
      </c>
      <c r="H68" s="219">
        <v>362.60714285714283</v>
      </c>
      <c r="I68" s="223">
        <v>46.428571428571423</v>
      </c>
      <c r="J68" s="219">
        <v>592.10526315789468</v>
      </c>
      <c r="K68" s="223">
        <v>31.578947368421051</v>
      </c>
      <c r="L68" s="219">
        <v>54.697674418604649</v>
      </c>
      <c r="M68" s="223">
        <v>32.558139534883722</v>
      </c>
      <c r="N68" s="219">
        <v>16.600000000000001</v>
      </c>
      <c r="O68" s="223">
        <v>20</v>
      </c>
      <c r="P68" s="219"/>
      <c r="Q68" s="223"/>
      <c r="R68" s="219"/>
      <c r="S68" s="223"/>
      <c r="T68" s="219"/>
      <c r="U68" s="223"/>
      <c r="V68" s="219">
        <v>1751.4029375764992</v>
      </c>
      <c r="W68" s="223">
        <v>37.208475410590594</v>
      </c>
    </row>
    <row r="69" spans="1:23" ht="21.6" customHeight="1" x14ac:dyDescent="0.15">
      <c r="A69" s="25"/>
      <c r="B69" s="24"/>
      <c r="C69" s="18" t="s">
        <v>22</v>
      </c>
      <c r="D69" s="224">
        <v>81.375</v>
      </c>
      <c r="E69" s="225">
        <v>37.5</v>
      </c>
      <c r="F69" s="224">
        <v>111.85714285714286</v>
      </c>
      <c r="G69" s="225">
        <v>7.1428571428571423</v>
      </c>
      <c r="H69" s="224"/>
      <c r="I69" s="225"/>
      <c r="J69" s="224"/>
      <c r="K69" s="225"/>
      <c r="L69" s="224">
        <v>3.9069767441860463</v>
      </c>
      <c r="M69" s="225">
        <v>2.3255813953488373</v>
      </c>
      <c r="N69" s="224"/>
      <c r="O69" s="225"/>
      <c r="P69" s="224"/>
      <c r="Q69" s="225"/>
      <c r="R69" s="224"/>
      <c r="S69" s="225"/>
      <c r="T69" s="224"/>
      <c r="U69" s="225"/>
      <c r="V69" s="224">
        <v>197.1391196013289</v>
      </c>
      <c r="W69" s="225">
        <v>4.1882115912753113</v>
      </c>
    </row>
    <row r="70" spans="1:23" ht="21.6" customHeight="1" x14ac:dyDescent="0.15">
      <c r="A70" s="25"/>
      <c r="B70" s="26"/>
      <c r="C70" s="20" t="s">
        <v>18</v>
      </c>
      <c r="D70" s="220">
        <v>217</v>
      </c>
      <c r="E70" s="226">
        <v>100</v>
      </c>
      <c r="F70" s="220">
        <v>1566</v>
      </c>
      <c r="G70" s="226">
        <v>100</v>
      </c>
      <c r="H70" s="220">
        <v>781</v>
      </c>
      <c r="I70" s="226">
        <v>100</v>
      </c>
      <c r="J70" s="220">
        <v>1875</v>
      </c>
      <c r="K70" s="226">
        <v>100</v>
      </c>
      <c r="L70" s="220">
        <v>167.99999999999997</v>
      </c>
      <c r="M70" s="226">
        <v>100</v>
      </c>
      <c r="N70" s="220">
        <v>83</v>
      </c>
      <c r="O70" s="226">
        <v>100.00000000000001</v>
      </c>
      <c r="P70" s="220">
        <v>9</v>
      </c>
      <c r="Q70" s="226">
        <v>100</v>
      </c>
      <c r="R70" s="220">
        <v>5</v>
      </c>
      <c r="S70" s="226">
        <v>100</v>
      </c>
      <c r="T70" s="220">
        <v>3</v>
      </c>
      <c r="U70" s="226">
        <v>100</v>
      </c>
      <c r="V70" s="220">
        <v>4707</v>
      </c>
      <c r="W70" s="226">
        <v>99.999999999999986</v>
      </c>
    </row>
    <row r="71" spans="1:23" ht="21.6" customHeight="1" x14ac:dyDescent="0.15">
      <c r="A71" s="25"/>
      <c r="B71" s="276" t="s">
        <v>35</v>
      </c>
      <c r="C71" s="14" t="s">
        <v>14</v>
      </c>
      <c r="D71" s="221">
        <v>1315.1999999999998</v>
      </c>
      <c r="E71" s="222">
        <v>59.999999999999986</v>
      </c>
      <c r="F71" s="221">
        <v>404.19354838709683</v>
      </c>
      <c r="G71" s="222">
        <v>32.258064516129039</v>
      </c>
      <c r="H71" s="221">
        <v>130.83333333333334</v>
      </c>
      <c r="I71" s="222">
        <v>16.666666666666668</v>
      </c>
      <c r="J71" s="221">
        <v>147.39999999999998</v>
      </c>
      <c r="K71" s="222">
        <v>20</v>
      </c>
      <c r="L71" s="221">
        <v>26.857142857142858</v>
      </c>
      <c r="M71" s="222">
        <v>57.142857142857139</v>
      </c>
      <c r="N71" s="221">
        <v>17.600000000000001</v>
      </c>
      <c r="O71" s="222">
        <v>80</v>
      </c>
      <c r="P71" s="221"/>
      <c r="Q71" s="222"/>
      <c r="R71" s="221"/>
      <c r="S71" s="222"/>
      <c r="T71" s="221"/>
      <c r="U71" s="222"/>
      <c r="V71" s="221">
        <v>2042.0840245775728</v>
      </c>
      <c r="W71" s="222">
        <v>40.549722489626149</v>
      </c>
    </row>
    <row r="72" spans="1:23" ht="21.6" customHeight="1" x14ac:dyDescent="0.15">
      <c r="A72" s="25"/>
      <c r="B72" s="277"/>
      <c r="C72" s="15" t="s">
        <v>118</v>
      </c>
      <c r="D72" s="219"/>
      <c r="E72" s="223"/>
      <c r="F72" s="219">
        <v>121.25806451612904</v>
      </c>
      <c r="G72" s="223">
        <v>9.67741935483871</v>
      </c>
      <c r="H72" s="219">
        <v>163.54166666666669</v>
      </c>
      <c r="I72" s="223">
        <v>20.833333333333336</v>
      </c>
      <c r="J72" s="219">
        <v>147.39999999999998</v>
      </c>
      <c r="K72" s="223">
        <v>20</v>
      </c>
      <c r="L72" s="219">
        <v>3.3571428571428572</v>
      </c>
      <c r="M72" s="223">
        <v>7.1428571428571423</v>
      </c>
      <c r="N72" s="219"/>
      <c r="O72" s="223"/>
      <c r="P72" s="219"/>
      <c r="Q72" s="223"/>
      <c r="R72" s="219"/>
      <c r="S72" s="223"/>
      <c r="T72" s="219"/>
      <c r="U72" s="223"/>
      <c r="V72" s="219">
        <v>435.55687403993852</v>
      </c>
      <c r="W72" s="223">
        <v>8.6488656481322188</v>
      </c>
    </row>
    <row r="73" spans="1:23" ht="21.6" customHeight="1" x14ac:dyDescent="0.15">
      <c r="A73" s="25"/>
      <c r="B73" s="23"/>
      <c r="C73" s="15" t="s">
        <v>25</v>
      </c>
      <c r="D73" s="219"/>
      <c r="E73" s="223"/>
      <c r="F73" s="219">
        <v>727.54838709677426</v>
      </c>
      <c r="G73" s="223">
        <v>58.064516129032263</v>
      </c>
      <c r="H73" s="219">
        <v>490.62500000000006</v>
      </c>
      <c r="I73" s="223">
        <v>62.500000000000014</v>
      </c>
      <c r="J73" s="219">
        <v>376.68888888888887</v>
      </c>
      <c r="K73" s="223">
        <v>51.111111111111121</v>
      </c>
      <c r="L73" s="219">
        <v>13.428571428571429</v>
      </c>
      <c r="M73" s="223">
        <v>28.571428571428569</v>
      </c>
      <c r="N73" s="219">
        <v>4.4000000000000004</v>
      </c>
      <c r="O73" s="223">
        <v>20</v>
      </c>
      <c r="P73" s="219"/>
      <c r="Q73" s="223"/>
      <c r="R73" s="219"/>
      <c r="S73" s="223"/>
      <c r="T73" s="219"/>
      <c r="U73" s="223"/>
      <c r="V73" s="219">
        <v>1612.6908474142347</v>
      </c>
      <c r="W73" s="223">
        <v>32.023249551513793</v>
      </c>
    </row>
    <row r="74" spans="1:23" ht="21.6" customHeight="1" x14ac:dyDescent="0.15">
      <c r="A74" s="25"/>
      <c r="B74" s="24"/>
      <c r="C74" s="18" t="s">
        <v>22</v>
      </c>
      <c r="D74" s="224">
        <v>876.8</v>
      </c>
      <c r="E74" s="225">
        <v>40</v>
      </c>
      <c r="F74" s="224"/>
      <c r="G74" s="225"/>
      <c r="H74" s="224"/>
      <c r="I74" s="225"/>
      <c r="J74" s="224">
        <v>65.511111111111106</v>
      </c>
      <c r="K74" s="225">
        <v>8.8888888888888893</v>
      </c>
      <c r="L74" s="224">
        <v>3.3571428571428572</v>
      </c>
      <c r="M74" s="225">
        <v>7.1428571428571423</v>
      </c>
      <c r="N74" s="224"/>
      <c r="O74" s="225"/>
      <c r="P74" s="224"/>
      <c r="Q74" s="225"/>
      <c r="R74" s="224"/>
      <c r="S74" s="225"/>
      <c r="T74" s="224"/>
      <c r="U74" s="225"/>
      <c r="V74" s="224">
        <v>945.66825396825391</v>
      </c>
      <c r="W74" s="225">
        <v>18.77816231072784</v>
      </c>
    </row>
    <row r="75" spans="1:23" ht="21.6" customHeight="1" x14ac:dyDescent="0.15">
      <c r="A75" s="25"/>
      <c r="B75" s="26"/>
      <c r="C75" s="20" t="s">
        <v>18</v>
      </c>
      <c r="D75" s="220">
        <v>2192</v>
      </c>
      <c r="E75" s="226">
        <v>99.999999999999986</v>
      </c>
      <c r="F75" s="220">
        <v>1253</v>
      </c>
      <c r="G75" s="226">
        <v>100.00000000000001</v>
      </c>
      <c r="H75" s="220">
        <v>785</v>
      </c>
      <c r="I75" s="226">
        <v>100.00000000000001</v>
      </c>
      <c r="J75" s="220">
        <v>736.99999999999989</v>
      </c>
      <c r="K75" s="226">
        <v>100</v>
      </c>
      <c r="L75" s="220">
        <v>47</v>
      </c>
      <c r="M75" s="226">
        <v>99.999999999999986</v>
      </c>
      <c r="N75" s="220">
        <v>22</v>
      </c>
      <c r="O75" s="226">
        <v>100</v>
      </c>
      <c r="P75" s="220"/>
      <c r="Q75" s="226"/>
      <c r="R75" s="220"/>
      <c r="S75" s="226"/>
      <c r="T75" s="220"/>
      <c r="U75" s="226"/>
      <c r="V75" s="220">
        <v>5036</v>
      </c>
      <c r="W75" s="226">
        <v>99.999999999999986</v>
      </c>
    </row>
    <row r="76" spans="1:23" ht="21.6" customHeight="1" x14ac:dyDescent="0.15">
      <c r="A76" s="25"/>
      <c r="B76" s="276" t="s">
        <v>104</v>
      </c>
      <c r="C76" s="14" t="s">
        <v>14</v>
      </c>
      <c r="D76" s="221"/>
      <c r="E76" s="222"/>
      <c r="F76" s="221">
        <v>638.14285714285711</v>
      </c>
      <c r="G76" s="222">
        <v>42.857142857142854</v>
      </c>
      <c r="H76" s="221">
        <v>224.18181818181819</v>
      </c>
      <c r="I76" s="222">
        <v>27.27272727272727</v>
      </c>
      <c r="J76" s="221">
        <v>432.5625</v>
      </c>
      <c r="K76" s="222">
        <v>56.25</v>
      </c>
      <c r="L76" s="221">
        <v>24.32</v>
      </c>
      <c r="M76" s="222">
        <v>16</v>
      </c>
      <c r="N76" s="221">
        <v>25.900000000000002</v>
      </c>
      <c r="O76" s="222">
        <v>70</v>
      </c>
      <c r="P76" s="221">
        <v>7</v>
      </c>
      <c r="Q76" s="222">
        <v>100</v>
      </c>
      <c r="R76" s="221"/>
      <c r="S76" s="222"/>
      <c r="T76" s="221"/>
      <c r="U76" s="222"/>
      <c r="V76" s="221">
        <v>1352.1071753246754</v>
      </c>
      <c r="W76" s="222">
        <v>37.105026765221609</v>
      </c>
    </row>
    <row r="77" spans="1:23" ht="21.6" customHeight="1" x14ac:dyDescent="0.15">
      <c r="A77" s="25"/>
      <c r="B77" s="277"/>
      <c r="C77" s="15" t="s">
        <v>98</v>
      </c>
      <c r="D77" s="219"/>
      <c r="E77" s="223"/>
      <c r="F77" s="219">
        <v>319.07142857142856</v>
      </c>
      <c r="G77" s="223">
        <v>21.428571428571427</v>
      </c>
      <c r="H77" s="219">
        <v>149.45454545454547</v>
      </c>
      <c r="I77" s="223">
        <v>18.181818181818183</v>
      </c>
      <c r="J77" s="219">
        <v>72.09375</v>
      </c>
      <c r="K77" s="223">
        <v>9.375</v>
      </c>
      <c r="L77" s="219">
        <v>42.56</v>
      </c>
      <c r="M77" s="223">
        <v>28.000000000000004</v>
      </c>
      <c r="N77" s="219">
        <v>11.100000000000001</v>
      </c>
      <c r="O77" s="223">
        <v>30.000000000000004</v>
      </c>
      <c r="P77" s="219"/>
      <c r="Q77" s="223"/>
      <c r="R77" s="219"/>
      <c r="S77" s="223"/>
      <c r="T77" s="219"/>
      <c r="U77" s="223"/>
      <c r="V77" s="219">
        <v>594.27972402597413</v>
      </c>
      <c r="W77" s="223">
        <v>16.308444676892815</v>
      </c>
    </row>
    <row r="78" spans="1:23" ht="21.6" customHeight="1" x14ac:dyDescent="0.15">
      <c r="A78" s="25"/>
      <c r="B78" s="23"/>
      <c r="C78" s="15" t="s">
        <v>25</v>
      </c>
      <c r="D78" s="219">
        <v>368</v>
      </c>
      <c r="E78" s="223">
        <v>100</v>
      </c>
      <c r="F78" s="219">
        <v>425.42857142857144</v>
      </c>
      <c r="G78" s="223">
        <v>28.571428571428569</v>
      </c>
      <c r="H78" s="219">
        <v>448.36363636363637</v>
      </c>
      <c r="I78" s="223">
        <v>54.54545454545454</v>
      </c>
      <c r="J78" s="219">
        <v>264.34375</v>
      </c>
      <c r="K78" s="223">
        <v>34.375</v>
      </c>
      <c r="L78" s="219">
        <v>85.12</v>
      </c>
      <c r="M78" s="223">
        <v>56.000000000000007</v>
      </c>
      <c r="N78" s="219"/>
      <c r="O78" s="223"/>
      <c r="P78" s="219"/>
      <c r="Q78" s="223"/>
      <c r="R78" s="219"/>
      <c r="S78" s="223"/>
      <c r="T78" s="219"/>
      <c r="U78" s="223"/>
      <c r="V78" s="219">
        <v>1591.2559577922079</v>
      </c>
      <c r="W78" s="223">
        <v>43.667836382881667</v>
      </c>
    </row>
    <row r="79" spans="1:23" ht="21.6" customHeight="1" x14ac:dyDescent="0.15">
      <c r="A79" s="25"/>
      <c r="B79" s="24"/>
      <c r="C79" s="18" t="s">
        <v>22</v>
      </c>
      <c r="D79" s="224"/>
      <c r="E79" s="225"/>
      <c r="F79" s="224">
        <v>106.35714285714286</v>
      </c>
      <c r="G79" s="225">
        <v>7.1428571428571423</v>
      </c>
      <c r="H79" s="224"/>
      <c r="I79" s="225"/>
      <c r="J79" s="224"/>
      <c r="K79" s="225"/>
      <c r="L79" s="224"/>
      <c r="M79" s="225"/>
      <c r="N79" s="224"/>
      <c r="O79" s="225"/>
      <c r="P79" s="224"/>
      <c r="Q79" s="225"/>
      <c r="R79" s="224"/>
      <c r="S79" s="225"/>
      <c r="T79" s="224"/>
      <c r="U79" s="225"/>
      <c r="V79" s="224">
        <v>106.35714285714286</v>
      </c>
      <c r="W79" s="225">
        <v>2.9186921750039208</v>
      </c>
    </row>
    <row r="80" spans="1:23" ht="21.6" customHeight="1" x14ac:dyDescent="0.15">
      <c r="A80" s="25"/>
      <c r="B80" s="26"/>
      <c r="C80" s="20" t="s">
        <v>18</v>
      </c>
      <c r="D80" s="220">
        <v>368</v>
      </c>
      <c r="E80" s="226">
        <v>100</v>
      </c>
      <c r="F80" s="220">
        <v>1489</v>
      </c>
      <c r="G80" s="226">
        <v>99.999999999999986</v>
      </c>
      <c r="H80" s="220">
        <v>822</v>
      </c>
      <c r="I80" s="226">
        <v>100</v>
      </c>
      <c r="J80" s="220">
        <v>769</v>
      </c>
      <c r="K80" s="226">
        <v>100</v>
      </c>
      <c r="L80" s="220">
        <v>152</v>
      </c>
      <c r="M80" s="226">
        <v>100</v>
      </c>
      <c r="N80" s="220">
        <v>37</v>
      </c>
      <c r="O80" s="226">
        <v>100</v>
      </c>
      <c r="P80" s="220">
        <v>7</v>
      </c>
      <c r="Q80" s="226">
        <v>100</v>
      </c>
      <c r="R80" s="220"/>
      <c r="S80" s="226"/>
      <c r="T80" s="220"/>
      <c r="U80" s="226"/>
      <c r="V80" s="220">
        <v>3644</v>
      </c>
      <c r="W80" s="226">
        <v>100.00000000000001</v>
      </c>
    </row>
    <row r="81" spans="1:23" ht="21.6" customHeight="1" x14ac:dyDescent="0.15">
      <c r="A81" s="25"/>
      <c r="B81" s="279" t="s">
        <v>37</v>
      </c>
      <c r="C81" s="14" t="s">
        <v>14</v>
      </c>
      <c r="D81" s="221">
        <v>2501.665384615384</v>
      </c>
      <c r="E81" s="222">
        <v>38.499005611193972</v>
      </c>
      <c r="F81" s="221">
        <v>4543.7991232999884</v>
      </c>
      <c r="G81" s="222">
        <v>31.545397967925499</v>
      </c>
      <c r="H81" s="221">
        <v>2739.4608879492603</v>
      </c>
      <c r="I81" s="222">
        <v>33.604770460614084</v>
      </c>
      <c r="J81" s="221">
        <v>3971.5597497200447</v>
      </c>
      <c r="K81" s="222">
        <v>47.798287997593505</v>
      </c>
      <c r="L81" s="221">
        <v>352.24068489649881</v>
      </c>
      <c r="M81" s="222">
        <v>45.043565843542048</v>
      </c>
      <c r="N81" s="221">
        <v>242.43306451612904</v>
      </c>
      <c r="O81" s="222">
        <v>72.802722076915629</v>
      </c>
      <c r="P81" s="221">
        <v>45.777777777777786</v>
      </c>
      <c r="Q81" s="222">
        <v>84.773662551440324</v>
      </c>
      <c r="R81" s="221">
        <v>7</v>
      </c>
      <c r="S81" s="222">
        <v>100</v>
      </c>
      <c r="T81" s="221">
        <v>4</v>
      </c>
      <c r="U81" s="222">
        <v>100</v>
      </c>
      <c r="V81" s="221">
        <v>14407.936672775084</v>
      </c>
      <c r="W81" s="222">
        <v>37.381461413940492</v>
      </c>
    </row>
    <row r="82" spans="1:23" ht="21.6" customHeight="1" x14ac:dyDescent="0.15">
      <c r="A82" s="25"/>
      <c r="B82" s="280"/>
      <c r="C82" s="15" t="s">
        <v>21</v>
      </c>
      <c r="D82" s="219">
        <v>290.03269230769229</v>
      </c>
      <c r="E82" s="223">
        <v>4.4634147785117317</v>
      </c>
      <c r="F82" s="219">
        <v>2641.288726537035</v>
      </c>
      <c r="G82" s="223">
        <v>18.337189159518434</v>
      </c>
      <c r="H82" s="219">
        <v>1581.5479839927516</v>
      </c>
      <c r="I82" s="223">
        <v>19.4007358193419</v>
      </c>
      <c r="J82" s="219">
        <v>1148.2506413773795</v>
      </c>
      <c r="K82" s="223">
        <v>13.819360228395469</v>
      </c>
      <c r="L82" s="219">
        <v>115.71664196268848</v>
      </c>
      <c r="M82" s="223">
        <v>14.797524547658375</v>
      </c>
      <c r="N82" s="219">
        <v>39.841129032258067</v>
      </c>
      <c r="O82" s="223">
        <v>11.96430301269011</v>
      </c>
      <c r="P82" s="219">
        <v>5.3333333333333339</v>
      </c>
      <c r="Q82" s="223">
        <v>9.8765432098765409</v>
      </c>
      <c r="R82" s="219"/>
      <c r="S82" s="223"/>
      <c r="T82" s="219"/>
      <c r="U82" s="223"/>
      <c r="V82" s="219">
        <v>5822.011148543138</v>
      </c>
      <c r="W82" s="223">
        <v>15.105236096160491</v>
      </c>
    </row>
    <row r="83" spans="1:23" ht="21.6" customHeight="1" x14ac:dyDescent="0.15">
      <c r="A83" s="25"/>
      <c r="B83" s="280"/>
      <c r="C83" s="15" t="s">
        <v>25</v>
      </c>
      <c r="D83" s="219">
        <v>1767.5115384615383</v>
      </c>
      <c r="E83" s="223">
        <v>27.200854700854705</v>
      </c>
      <c r="F83" s="219">
        <v>6802.1442059121055</v>
      </c>
      <c r="G83" s="223">
        <v>47.223994764732751</v>
      </c>
      <c r="H83" s="219">
        <v>3780.6190350347324</v>
      </c>
      <c r="I83" s="223">
        <v>46.37658286352714</v>
      </c>
      <c r="J83" s="219">
        <v>3066.1850509829537</v>
      </c>
      <c r="K83" s="223">
        <v>36.901974376976213</v>
      </c>
      <c r="L83" s="219">
        <v>306.77855353948371</v>
      </c>
      <c r="M83" s="223">
        <v>39.229994058757505</v>
      </c>
      <c r="N83" s="219">
        <v>50.725806451612904</v>
      </c>
      <c r="O83" s="223">
        <v>15.232974910394265</v>
      </c>
      <c r="P83" s="219">
        <v>2.8888888888888893</v>
      </c>
      <c r="Q83" s="223">
        <v>5.3497942386831268</v>
      </c>
      <c r="R83" s="219"/>
      <c r="S83" s="223"/>
      <c r="T83" s="219"/>
      <c r="U83" s="223"/>
      <c r="V83" s="219">
        <v>15776.853079271315</v>
      </c>
      <c r="W83" s="223">
        <v>40.933121654441315</v>
      </c>
    </row>
    <row r="84" spans="1:23" ht="21.6" customHeight="1" x14ac:dyDescent="0.15">
      <c r="A84" s="25"/>
      <c r="B84" s="24"/>
      <c r="C84" s="18" t="s">
        <v>22</v>
      </c>
      <c r="D84" s="224">
        <v>1938.7903846153847</v>
      </c>
      <c r="E84" s="225">
        <v>29.836724909439599</v>
      </c>
      <c r="F84" s="224">
        <v>416.7679442508711</v>
      </c>
      <c r="G84" s="225">
        <v>2.8934181078233205</v>
      </c>
      <c r="H84" s="224">
        <v>50.372093023255815</v>
      </c>
      <c r="I84" s="225">
        <v>0.61791085651687705</v>
      </c>
      <c r="J84" s="224">
        <v>123.00455791962175</v>
      </c>
      <c r="K84" s="225">
        <v>1.4803773970348024</v>
      </c>
      <c r="L84" s="224">
        <v>7.264119601328904</v>
      </c>
      <c r="M84" s="225">
        <v>0.92891555004205939</v>
      </c>
      <c r="N84" s="224"/>
      <c r="O84" s="225"/>
      <c r="P84" s="224"/>
      <c r="Q84" s="225"/>
      <c r="R84" s="224"/>
      <c r="S84" s="225"/>
      <c r="T84" s="224"/>
      <c r="U84" s="225"/>
      <c r="V84" s="224">
        <v>2536.1990994104617</v>
      </c>
      <c r="W84" s="225">
        <v>6.5801808354577007</v>
      </c>
    </row>
    <row r="85" spans="1:23" ht="21.6" customHeight="1" x14ac:dyDescent="0.15">
      <c r="A85" s="25"/>
      <c r="B85" s="26"/>
      <c r="C85" s="20" t="s">
        <v>18</v>
      </c>
      <c r="D85" s="220">
        <v>6497.9999999999991</v>
      </c>
      <c r="E85" s="226">
        <v>100</v>
      </c>
      <c r="F85" s="220">
        <v>14404</v>
      </c>
      <c r="G85" s="226">
        <v>100</v>
      </c>
      <c r="H85" s="220">
        <v>8152</v>
      </c>
      <c r="I85" s="226">
        <v>99.999999999999986</v>
      </c>
      <c r="J85" s="220">
        <v>8309</v>
      </c>
      <c r="K85" s="226">
        <v>99.999999999999986</v>
      </c>
      <c r="L85" s="220">
        <v>782</v>
      </c>
      <c r="M85" s="226">
        <v>100</v>
      </c>
      <c r="N85" s="220">
        <v>333</v>
      </c>
      <c r="O85" s="226">
        <v>100</v>
      </c>
      <c r="P85" s="220">
        <v>54.000000000000014</v>
      </c>
      <c r="Q85" s="226">
        <v>100</v>
      </c>
      <c r="R85" s="220">
        <v>7</v>
      </c>
      <c r="S85" s="226">
        <v>100</v>
      </c>
      <c r="T85" s="220">
        <v>4</v>
      </c>
      <c r="U85" s="226">
        <v>100</v>
      </c>
      <c r="V85" s="220">
        <v>38543</v>
      </c>
      <c r="W85" s="226">
        <v>100</v>
      </c>
    </row>
    <row r="86" spans="1:23" ht="21.6" customHeight="1" x14ac:dyDescent="0.15">
      <c r="A86" s="25"/>
      <c r="B86" s="276" t="s">
        <v>38</v>
      </c>
      <c r="C86" s="14" t="s">
        <v>14</v>
      </c>
      <c r="D86" s="251">
        <v>497.5</v>
      </c>
      <c r="E86" s="252">
        <v>50</v>
      </c>
      <c r="F86" s="221">
        <v>328.79999999999995</v>
      </c>
      <c r="G86" s="222">
        <v>24.000000000000004</v>
      </c>
      <c r="H86" s="221">
        <v>170.54545454545453</v>
      </c>
      <c r="I86" s="222">
        <v>36.36363636363636</v>
      </c>
      <c r="J86" s="221">
        <v>141.6</v>
      </c>
      <c r="K86" s="222">
        <v>26.666666666666668</v>
      </c>
      <c r="L86" s="221">
        <v>13.363636363636363</v>
      </c>
      <c r="M86" s="222">
        <v>63.636363636363633</v>
      </c>
      <c r="N86" s="221">
        <v>8</v>
      </c>
      <c r="O86" s="222">
        <v>50</v>
      </c>
      <c r="P86" s="221"/>
      <c r="Q86" s="222"/>
      <c r="R86" s="221"/>
      <c r="S86" s="222"/>
      <c r="T86" s="221"/>
      <c r="U86" s="222"/>
      <c r="V86" s="221">
        <v>1159.8090909090906</v>
      </c>
      <c r="W86" s="222">
        <v>34.091977980866865</v>
      </c>
    </row>
    <row r="87" spans="1:23" ht="21.6" customHeight="1" x14ac:dyDescent="0.15">
      <c r="A87" s="25"/>
      <c r="B87" s="277"/>
      <c r="C87" s="15" t="s">
        <v>21</v>
      </c>
      <c r="D87" s="219"/>
      <c r="E87" s="223"/>
      <c r="F87" s="219">
        <v>438.4</v>
      </c>
      <c r="G87" s="223">
        <v>32.000000000000007</v>
      </c>
      <c r="H87" s="219">
        <v>42.636363636363633</v>
      </c>
      <c r="I87" s="223">
        <v>9.0909090909090899</v>
      </c>
      <c r="J87" s="219">
        <v>88.5</v>
      </c>
      <c r="K87" s="223">
        <v>16.666666666666664</v>
      </c>
      <c r="L87" s="219">
        <v>3.8181818181818183</v>
      </c>
      <c r="M87" s="223">
        <v>18.181818181818183</v>
      </c>
      <c r="N87" s="219"/>
      <c r="O87" s="223"/>
      <c r="P87" s="219"/>
      <c r="Q87" s="223"/>
      <c r="R87" s="219"/>
      <c r="S87" s="223"/>
      <c r="T87" s="219"/>
      <c r="U87" s="223"/>
      <c r="V87" s="219">
        <v>573.35454545454547</v>
      </c>
      <c r="W87" s="223">
        <v>16.853455186788523</v>
      </c>
    </row>
    <row r="88" spans="1:23" ht="21.6" customHeight="1" x14ac:dyDescent="0.15">
      <c r="A88" s="25"/>
      <c r="B88" s="277"/>
      <c r="C88" s="15" t="s">
        <v>25</v>
      </c>
      <c r="D88" s="219">
        <v>248.75</v>
      </c>
      <c r="E88" s="223">
        <v>25</v>
      </c>
      <c r="F88" s="219">
        <v>493.2</v>
      </c>
      <c r="G88" s="223">
        <v>36.000000000000007</v>
      </c>
      <c r="H88" s="219">
        <v>255.81818181818181</v>
      </c>
      <c r="I88" s="223">
        <v>54.54545454545454</v>
      </c>
      <c r="J88" s="219">
        <v>300.89999999999998</v>
      </c>
      <c r="K88" s="223">
        <v>56.666666666666664</v>
      </c>
      <c r="L88" s="219">
        <v>3.8181818181818183</v>
      </c>
      <c r="M88" s="223">
        <v>18.181818181818183</v>
      </c>
      <c r="N88" s="219">
        <v>8</v>
      </c>
      <c r="O88" s="223">
        <v>50</v>
      </c>
      <c r="P88" s="219"/>
      <c r="Q88" s="223"/>
      <c r="R88" s="219"/>
      <c r="S88" s="223"/>
      <c r="T88" s="219"/>
      <c r="U88" s="223"/>
      <c r="V88" s="219">
        <v>1310.4863636363636</v>
      </c>
      <c r="W88" s="223">
        <v>38.521057132168252</v>
      </c>
    </row>
    <row r="89" spans="1:23" ht="21.6" customHeight="1" x14ac:dyDescent="0.15">
      <c r="A89" s="25"/>
      <c r="B89" s="24"/>
      <c r="C89" s="18" t="s">
        <v>22</v>
      </c>
      <c r="D89" s="224">
        <v>248.75</v>
      </c>
      <c r="E89" s="225">
        <v>25</v>
      </c>
      <c r="F89" s="224">
        <v>109.6</v>
      </c>
      <c r="G89" s="225">
        <v>8.0000000000000018</v>
      </c>
      <c r="H89" s="224"/>
      <c r="I89" s="225"/>
      <c r="J89" s="224"/>
      <c r="K89" s="225"/>
      <c r="L89" s="224"/>
      <c r="M89" s="225"/>
      <c r="N89" s="224"/>
      <c r="O89" s="225"/>
      <c r="P89" s="224"/>
      <c r="Q89" s="225"/>
      <c r="R89" s="224"/>
      <c r="S89" s="225"/>
      <c r="T89" s="224"/>
      <c r="U89" s="225"/>
      <c r="V89" s="224">
        <v>358.35</v>
      </c>
      <c r="W89" s="225">
        <v>10.533509700176369</v>
      </c>
    </row>
    <row r="90" spans="1:23" ht="21.6" customHeight="1" x14ac:dyDescent="0.15">
      <c r="A90" s="25"/>
      <c r="B90" s="26"/>
      <c r="C90" s="20" t="s">
        <v>18</v>
      </c>
      <c r="D90" s="229">
        <v>995</v>
      </c>
      <c r="E90" s="230">
        <v>100</v>
      </c>
      <c r="F90" s="220">
        <v>1369.9999999999998</v>
      </c>
      <c r="G90" s="226">
        <v>100.00000000000003</v>
      </c>
      <c r="H90" s="220">
        <v>469</v>
      </c>
      <c r="I90" s="226">
        <v>100</v>
      </c>
      <c r="J90" s="220">
        <v>531</v>
      </c>
      <c r="K90" s="226">
        <v>100</v>
      </c>
      <c r="L90" s="220">
        <v>21</v>
      </c>
      <c r="M90" s="226">
        <v>100</v>
      </c>
      <c r="N90" s="220">
        <v>16</v>
      </c>
      <c r="O90" s="226">
        <v>100</v>
      </c>
      <c r="P90" s="220"/>
      <c r="Q90" s="226"/>
      <c r="R90" s="220"/>
      <c r="S90" s="226"/>
      <c r="T90" s="220"/>
      <c r="U90" s="226"/>
      <c r="V90" s="220">
        <v>3401.9999999999995</v>
      </c>
      <c r="W90" s="226">
        <v>100.00000000000001</v>
      </c>
    </row>
    <row r="91" spans="1:23" ht="21.6" customHeight="1" x14ac:dyDescent="0.15">
      <c r="A91" s="25"/>
      <c r="B91" s="276" t="s">
        <v>39</v>
      </c>
      <c r="C91" s="14" t="s">
        <v>14</v>
      </c>
      <c r="D91" s="221"/>
      <c r="E91" s="222"/>
      <c r="F91" s="221">
        <v>90.5</v>
      </c>
      <c r="G91" s="222">
        <v>16.666666666666664</v>
      </c>
      <c r="H91" s="221">
        <v>16.083333333333332</v>
      </c>
      <c r="I91" s="222">
        <v>8.3333333333333339</v>
      </c>
      <c r="J91" s="221">
        <v>170.05882352941177</v>
      </c>
      <c r="K91" s="222">
        <v>41.17647058823529</v>
      </c>
      <c r="L91" s="221">
        <v>19.799999999999997</v>
      </c>
      <c r="M91" s="222">
        <v>59.999999999999986</v>
      </c>
      <c r="N91" s="221">
        <v>16</v>
      </c>
      <c r="O91" s="222">
        <v>100</v>
      </c>
      <c r="P91" s="221"/>
      <c r="Q91" s="222"/>
      <c r="R91" s="221"/>
      <c r="S91" s="222"/>
      <c r="T91" s="221"/>
      <c r="U91" s="222"/>
      <c r="V91" s="221">
        <v>312.44215686274509</v>
      </c>
      <c r="W91" s="222">
        <v>26.080313594553019</v>
      </c>
    </row>
    <row r="92" spans="1:23" ht="21.6" customHeight="1" x14ac:dyDescent="0.15">
      <c r="A92" s="25"/>
      <c r="B92" s="277"/>
      <c r="C92" s="15" t="s">
        <v>21</v>
      </c>
      <c r="D92" s="219"/>
      <c r="E92" s="223"/>
      <c r="F92" s="219"/>
      <c r="G92" s="223"/>
      <c r="H92" s="219">
        <v>16.083333333333332</v>
      </c>
      <c r="I92" s="223">
        <v>8.3333333333333339</v>
      </c>
      <c r="J92" s="219">
        <v>97.17647058823529</v>
      </c>
      <c r="K92" s="223">
        <v>23.52941176470588</v>
      </c>
      <c r="L92" s="219">
        <v>6.6</v>
      </c>
      <c r="M92" s="223">
        <v>20</v>
      </c>
      <c r="N92" s="219"/>
      <c r="O92" s="223"/>
      <c r="P92" s="219"/>
      <c r="Q92" s="223"/>
      <c r="R92" s="219"/>
      <c r="S92" s="223"/>
      <c r="T92" s="219"/>
      <c r="U92" s="223"/>
      <c r="V92" s="219">
        <v>119.85980392156861</v>
      </c>
      <c r="W92" s="223">
        <v>10.00499198009755</v>
      </c>
    </row>
    <row r="93" spans="1:23" ht="21.6" customHeight="1" x14ac:dyDescent="0.15">
      <c r="A93" s="25"/>
      <c r="B93" s="23"/>
      <c r="C93" s="15" t="s">
        <v>25</v>
      </c>
      <c r="D93" s="219"/>
      <c r="E93" s="223"/>
      <c r="F93" s="219">
        <v>452.5</v>
      </c>
      <c r="G93" s="223">
        <v>83.333333333333343</v>
      </c>
      <c r="H93" s="219">
        <v>160.83333333333331</v>
      </c>
      <c r="I93" s="223">
        <v>83.333333333333343</v>
      </c>
      <c r="J93" s="219">
        <v>121.47058823529412</v>
      </c>
      <c r="K93" s="223">
        <v>29.411764705882348</v>
      </c>
      <c r="L93" s="219">
        <v>6.6</v>
      </c>
      <c r="M93" s="223">
        <v>20</v>
      </c>
      <c r="N93" s="219"/>
      <c r="O93" s="223"/>
      <c r="P93" s="219"/>
      <c r="Q93" s="223"/>
      <c r="R93" s="219"/>
      <c r="S93" s="223"/>
      <c r="T93" s="219"/>
      <c r="U93" s="223"/>
      <c r="V93" s="219">
        <v>741.40392156862742</v>
      </c>
      <c r="W93" s="223">
        <v>61.886804805394625</v>
      </c>
    </row>
    <row r="94" spans="1:23" ht="21.6" customHeight="1" x14ac:dyDescent="0.15">
      <c r="A94" s="25"/>
      <c r="B94" s="24"/>
      <c r="C94" s="18" t="s">
        <v>22</v>
      </c>
      <c r="D94" s="224"/>
      <c r="E94" s="225"/>
      <c r="F94" s="224"/>
      <c r="G94" s="225"/>
      <c r="H94" s="224"/>
      <c r="I94" s="225"/>
      <c r="J94" s="224">
        <v>24.294117647058822</v>
      </c>
      <c r="K94" s="225">
        <v>5.8823529411764701</v>
      </c>
      <c r="L94" s="224"/>
      <c r="M94" s="225"/>
      <c r="N94" s="224"/>
      <c r="O94" s="225"/>
      <c r="P94" s="224"/>
      <c r="Q94" s="225"/>
      <c r="R94" s="224"/>
      <c r="S94" s="225"/>
      <c r="T94" s="224"/>
      <c r="U94" s="225"/>
      <c r="V94" s="224">
        <v>24.294117647058822</v>
      </c>
      <c r="W94" s="225">
        <v>2.0278896199548271</v>
      </c>
    </row>
    <row r="95" spans="1:23" ht="21.6" customHeight="1" x14ac:dyDescent="0.15">
      <c r="A95" s="25"/>
      <c r="B95" s="26"/>
      <c r="C95" s="20" t="s">
        <v>18</v>
      </c>
      <c r="D95" s="220"/>
      <c r="E95" s="226"/>
      <c r="F95" s="220">
        <v>543</v>
      </c>
      <c r="G95" s="226">
        <v>100</v>
      </c>
      <c r="H95" s="220">
        <v>192.99999999999997</v>
      </c>
      <c r="I95" s="226">
        <v>100.00000000000001</v>
      </c>
      <c r="J95" s="220">
        <v>413.00000000000006</v>
      </c>
      <c r="K95" s="226">
        <v>99.999999999999986</v>
      </c>
      <c r="L95" s="220">
        <v>33</v>
      </c>
      <c r="M95" s="226">
        <v>99.999999999999986</v>
      </c>
      <c r="N95" s="220">
        <v>16</v>
      </c>
      <c r="O95" s="226">
        <v>100</v>
      </c>
      <c r="P95" s="220"/>
      <c r="Q95" s="226"/>
      <c r="R95" s="220"/>
      <c r="S95" s="226"/>
      <c r="T95" s="220"/>
      <c r="U95" s="226"/>
      <c r="V95" s="220">
        <v>1197.9999999999998</v>
      </c>
      <c r="W95" s="226">
        <v>100.00000000000003</v>
      </c>
    </row>
    <row r="96" spans="1:23" ht="21.6" customHeight="1" x14ac:dyDescent="0.15">
      <c r="A96" s="25"/>
      <c r="B96" s="276" t="s">
        <v>40</v>
      </c>
      <c r="C96" s="14" t="s">
        <v>14</v>
      </c>
      <c r="D96" s="221">
        <v>426.66666666666663</v>
      </c>
      <c r="E96" s="222">
        <v>55.55555555555555</v>
      </c>
      <c r="F96" s="221">
        <v>310.1875</v>
      </c>
      <c r="G96" s="222">
        <v>21.875</v>
      </c>
      <c r="H96" s="221">
        <v>308.17391304347825</v>
      </c>
      <c r="I96" s="222">
        <v>34.782608695652172</v>
      </c>
      <c r="J96" s="221">
        <v>396.17391304347825</v>
      </c>
      <c r="K96" s="222">
        <v>49.275362318840578</v>
      </c>
      <c r="L96" s="221">
        <v>42.24</v>
      </c>
      <c r="M96" s="222">
        <v>48.000000000000007</v>
      </c>
      <c r="N96" s="221">
        <v>9.7142857142857135</v>
      </c>
      <c r="O96" s="222">
        <v>57.142857142857153</v>
      </c>
      <c r="P96" s="221"/>
      <c r="Q96" s="222"/>
      <c r="R96" s="221"/>
      <c r="S96" s="222"/>
      <c r="T96" s="221"/>
      <c r="U96" s="222"/>
      <c r="V96" s="221">
        <v>1493.156278467909</v>
      </c>
      <c r="W96" s="222">
        <v>37.507065522931647</v>
      </c>
    </row>
    <row r="97" spans="1:23" ht="21.6" customHeight="1" x14ac:dyDescent="0.15">
      <c r="A97" s="25"/>
      <c r="B97" s="277"/>
      <c r="C97" s="15" t="s">
        <v>21</v>
      </c>
      <c r="D97" s="219"/>
      <c r="E97" s="223"/>
      <c r="F97" s="219">
        <v>310.1875</v>
      </c>
      <c r="G97" s="223">
        <v>21.875</v>
      </c>
      <c r="H97" s="219">
        <v>115.56521739130434</v>
      </c>
      <c r="I97" s="223">
        <v>13.043478260869565</v>
      </c>
      <c r="J97" s="219">
        <v>139.82608695652175</v>
      </c>
      <c r="K97" s="223">
        <v>17.39130434782609</v>
      </c>
      <c r="L97" s="219">
        <v>17.600000000000001</v>
      </c>
      <c r="M97" s="223">
        <v>20</v>
      </c>
      <c r="N97" s="219">
        <v>4.8571428571428568</v>
      </c>
      <c r="O97" s="223">
        <v>28.571428571428577</v>
      </c>
      <c r="P97" s="219"/>
      <c r="Q97" s="223"/>
      <c r="R97" s="219"/>
      <c r="S97" s="223"/>
      <c r="T97" s="219"/>
      <c r="U97" s="223"/>
      <c r="V97" s="219">
        <v>588.03594720496903</v>
      </c>
      <c r="W97" s="223">
        <v>14.771061220923611</v>
      </c>
    </row>
    <row r="98" spans="1:23" ht="21.6" customHeight="1" x14ac:dyDescent="0.15">
      <c r="A98" s="25"/>
      <c r="B98" s="277"/>
      <c r="C98" s="15" t="s">
        <v>25</v>
      </c>
      <c r="D98" s="219">
        <v>341.33333333333331</v>
      </c>
      <c r="E98" s="223">
        <v>44.444444444444443</v>
      </c>
      <c r="F98" s="219">
        <v>797.625</v>
      </c>
      <c r="G98" s="223">
        <v>56.25</v>
      </c>
      <c r="H98" s="219">
        <v>423.73913043478262</v>
      </c>
      <c r="I98" s="223">
        <v>47.826086956521742</v>
      </c>
      <c r="J98" s="219">
        <v>256.3478260869565</v>
      </c>
      <c r="K98" s="223">
        <v>31.884057971014489</v>
      </c>
      <c r="L98" s="219">
        <v>28.16</v>
      </c>
      <c r="M98" s="223">
        <v>32</v>
      </c>
      <c r="N98" s="219">
        <v>2.4285714285714284</v>
      </c>
      <c r="O98" s="223">
        <v>14.285714285714288</v>
      </c>
      <c r="P98" s="219"/>
      <c r="Q98" s="223"/>
      <c r="R98" s="219"/>
      <c r="S98" s="223"/>
      <c r="T98" s="219"/>
      <c r="U98" s="223"/>
      <c r="V98" s="219">
        <v>1849.6338612836439</v>
      </c>
      <c r="W98" s="223">
        <v>46.461538841588641</v>
      </c>
    </row>
    <row r="99" spans="1:23" ht="21.6" customHeight="1" x14ac:dyDescent="0.15">
      <c r="A99" s="25"/>
      <c r="B99" s="24"/>
      <c r="C99" s="18" t="s">
        <v>22</v>
      </c>
      <c r="D99" s="224"/>
      <c r="E99" s="225"/>
      <c r="F99" s="224"/>
      <c r="G99" s="225"/>
      <c r="H99" s="224">
        <v>38.521739130434781</v>
      </c>
      <c r="I99" s="225">
        <v>4.3478260869565215</v>
      </c>
      <c r="J99" s="224">
        <v>11.652173913043478</v>
      </c>
      <c r="K99" s="225">
        <v>1.4492753623188406</v>
      </c>
      <c r="L99" s="224"/>
      <c r="M99" s="225"/>
      <c r="N99" s="224"/>
      <c r="O99" s="225"/>
      <c r="P99" s="224"/>
      <c r="Q99" s="225"/>
      <c r="R99" s="224"/>
      <c r="S99" s="225"/>
      <c r="T99" s="224"/>
      <c r="U99" s="225"/>
      <c r="V99" s="224">
        <v>50.173913043478258</v>
      </c>
      <c r="W99" s="225">
        <v>1.2603344145560977</v>
      </c>
    </row>
    <row r="100" spans="1:23" ht="21.6" customHeight="1" x14ac:dyDescent="0.15">
      <c r="A100" s="25"/>
      <c r="B100" s="26"/>
      <c r="C100" s="20" t="s">
        <v>18</v>
      </c>
      <c r="D100" s="220">
        <v>768</v>
      </c>
      <c r="E100" s="226">
        <v>100</v>
      </c>
      <c r="F100" s="220">
        <v>1418</v>
      </c>
      <c r="G100" s="226">
        <v>100</v>
      </c>
      <c r="H100" s="220">
        <v>886</v>
      </c>
      <c r="I100" s="226">
        <v>99.999999999999986</v>
      </c>
      <c r="J100" s="220">
        <v>804</v>
      </c>
      <c r="K100" s="226">
        <v>100</v>
      </c>
      <c r="L100" s="220">
        <v>88</v>
      </c>
      <c r="M100" s="226">
        <v>100</v>
      </c>
      <c r="N100" s="220">
        <v>16.999999999999996</v>
      </c>
      <c r="O100" s="226">
        <v>100.00000000000001</v>
      </c>
      <c r="P100" s="220"/>
      <c r="Q100" s="226"/>
      <c r="R100" s="220"/>
      <c r="S100" s="226"/>
      <c r="T100" s="220"/>
      <c r="U100" s="226"/>
      <c r="V100" s="220">
        <v>3981.0000000000005</v>
      </c>
      <c r="W100" s="226">
        <v>100</v>
      </c>
    </row>
    <row r="101" spans="1:23" ht="21.6" customHeight="1" x14ac:dyDescent="0.15">
      <c r="A101" s="25"/>
      <c r="B101" s="276" t="s">
        <v>41</v>
      </c>
      <c r="C101" s="14" t="s">
        <v>14</v>
      </c>
      <c r="D101" s="221"/>
      <c r="E101" s="222"/>
      <c r="F101" s="221">
        <v>145.09090909090909</v>
      </c>
      <c r="G101" s="222">
        <v>18.181818181818183</v>
      </c>
      <c r="H101" s="221">
        <v>31.111111111111111</v>
      </c>
      <c r="I101" s="222">
        <v>11.111111111111111</v>
      </c>
      <c r="J101" s="221">
        <v>342.90909090909088</v>
      </c>
      <c r="K101" s="222">
        <v>52.272727272727273</v>
      </c>
      <c r="L101" s="221">
        <v>23.736842105263158</v>
      </c>
      <c r="M101" s="222">
        <v>57.894736842105267</v>
      </c>
      <c r="N101" s="221">
        <v>18.75</v>
      </c>
      <c r="O101" s="222">
        <v>75</v>
      </c>
      <c r="P101" s="221">
        <v>2</v>
      </c>
      <c r="Q101" s="222">
        <v>100</v>
      </c>
      <c r="R101" s="221"/>
      <c r="S101" s="222"/>
      <c r="T101" s="221"/>
      <c r="U101" s="222"/>
      <c r="V101" s="221">
        <v>563.59795321637421</v>
      </c>
      <c r="W101" s="222">
        <v>30.630323544368167</v>
      </c>
    </row>
    <row r="102" spans="1:23" ht="21.6" customHeight="1" x14ac:dyDescent="0.15">
      <c r="A102" s="25"/>
      <c r="B102" s="277"/>
      <c r="C102" s="15" t="s">
        <v>21</v>
      </c>
      <c r="D102" s="219">
        <v>38</v>
      </c>
      <c r="E102" s="223">
        <v>100</v>
      </c>
      <c r="F102" s="219">
        <v>145.09090909090909</v>
      </c>
      <c r="G102" s="223">
        <v>18.181818181818183</v>
      </c>
      <c r="H102" s="219">
        <v>31.111111111111111</v>
      </c>
      <c r="I102" s="223">
        <v>11.111111111111111</v>
      </c>
      <c r="J102" s="219">
        <v>89.454545454545453</v>
      </c>
      <c r="K102" s="223">
        <v>13.636363636363635</v>
      </c>
      <c r="L102" s="219">
        <v>4.3157894736842106</v>
      </c>
      <c r="M102" s="223">
        <v>10.526315789473685</v>
      </c>
      <c r="N102" s="219"/>
      <c r="O102" s="223"/>
      <c r="P102" s="219"/>
      <c r="Q102" s="223"/>
      <c r="R102" s="219"/>
      <c r="S102" s="223"/>
      <c r="T102" s="219"/>
      <c r="U102" s="223"/>
      <c r="V102" s="219">
        <v>307.97235513024987</v>
      </c>
      <c r="W102" s="223">
        <v>16.737627996209234</v>
      </c>
    </row>
    <row r="103" spans="1:23" ht="21.6" customHeight="1" x14ac:dyDescent="0.15">
      <c r="A103" s="25"/>
      <c r="B103" s="277"/>
      <c r="C103" s="15" t="s">
        <v>25</v>
      </c>
      <c r="D103" s="219"/>
      <c r="E103" s="223"/>
      <c r="F103" s="219">
        <v>471.54545454545456</v>
      </c>
      <c r="G103" s="223">
        <v>59.090909090909093</v>
      </c>
      <c r="H103" s="219">
        <v>217.77777777777777</v>
      </c>
      <c r="I103" s="223">
        <v>77.777777777777786</v>
      </c>
      <c r="J103" s="219">
        <v>223.63636363636363</v>
      </c>
      <c r="K103" s="223">
        <v>34.090909090909086</v>
      </c>
      <c r="L103" s="219">
        <v>12.947368421052632</v>
      </c>
      <c r="M103" s="223">
        <v>31.578947368421051</v>
      </c>
      <c r="N103" s="219">
        <v>6.25</v>
      </c>
      <c r="O103" s="223">
        <v>25</v>
      </c>
      <c r="P103" s="219"/>
      <c r="Q103" s="223"/>
      <c r="R103" s="219"/>
      <c r="S103" s="223"/>
      <c r="T103" s="219"/>
      <c r="U103" s="223"/>
      <c r="V103" s="219">
        <v>932.15696438064856</v>
      </c>
      <c r="W103" s="223">
        <v>50.660704585904817</v>
      </c>
    </row>
    <row r="104" spans="1:23" ht="21.6" customHeight="1" x14ac:dyDescent="0.15">
      <c r="A104" s="25"/>
      <c r="B104" s="24"/>
      <c r="C104" s="18" t="s">
        <v>100</v>
      </c>
      <c r="D104" s="224"/>
      <c r="E104" s="225"/>
      <c r="F104" s="224">
        <v>36.272727272727273</v>
      </c>
      <c r="G104" s="225">
        <v>4.5454545454545459</v>
      </c>
      <c r="H104" s="224"/>
      <c r="I104" s="225"/>
      <c r="J104" s="224"/>
      <c r="K104" s="225"/>
      <c r="L104" s="224"/>
      <c r="M104" s="225"/>
      <c r="N104" s="224"/>
      <c r="O104" s="225"/>
      <c r="P104" s="224"/>
      <c r="Q104" s="225"/>
      <c r="R104" s="224"/>
      <c r="S104" s="225"/>
      <c r="T104" s="224"/>
      <c r="U104" s="225"/>
      <c r="V104" s="224">
        <v>36.272727272727273</v>
      </c>
      <c r="W104" s="225">
        <v>1.9713438735177871</v>
      </c>
    </row>
    <row r="105" spans="1:23" ht="21.6" customHeight="1" x14ac:dyDescent="0.15">
      <c r="A105" s="25"/>
      <c r="B105" s="26"/>
      <c r="C105" s="20" t="s">
        <v>18</v>
      </c>
      <c r="D105" s="220">
        <v>38</v>
      </c>
      <c r="E105" s="226">
        <v>100</v>
      </c>
      <c r="F105" s="220">
        <v>798</v>
      </c>
      <c r="G105" s="226">
        <v>100.00000000000001</v>
      </c>
      <c r="H105" s="220">
        <v>280</v>
      </c>
      <c r="I105" s="226">
        <v>100</v>
      </c>
      <c r="J105" s="220">
        <v>656</v>
      </c>
      <c r="K105" s="226">
        <v>100</v>
      </c>
      <c r="L105" s="220">
        <v>41</v>
      </c>
      <c r="M105" s="226">
        <v>100.00000000000001</v>
      </c>
      <c r="N105" s="220">
        <v>25</v>
      </c>
      <c r="O105" s="226">
        <v>100</v>
      </c>
      <c r="P105" s="220">
        <v>2</v>
      </c>
      <c r="Q105" s="226">
        <v>100</v>
      </c>
      <c r="R105" s="220"/>
      <c r="S105" s="226"/>
      <c r="T105" s="220"/>
      <c r="U105" s="226"/>
      <c r="V105" s="220">
        <v>1839.9999999999998</v>
      </c>
      <c r="W105" s="226">
        <v>100</v>
      </c>
    </row>
    <row r="106" spans="1:23" ht="21.6" customHeight="1" x14ac:dyDescent="0.15">
      <c r="A106" s="25"/>
      <c r="B106" s="276" t="s">
        <v>42</v>
      </c>
      <c r="C106" s="14" t="s">
        <v>14</v>
      </c>
      <c r="D106" s="221">
        <v>280.69811320754718</v>
      </c>
      <c r="E106" s="222">
        <v>54.71698113207546</v>
      </c>
      <c r="F106" s="221">
        <v>231.01587301587301</v>
      </c>
      <c r="G106" s="222">
        <v>30.158730158730158</v>
      </c>
      <c r="H106" s="221">
        <v>105.30612244897959</v>
      </c>
      <c r="I106" s="222">
        <v>20.408163265306122</v>
      </c>
      <c r="J106" s="221">
        <v>274</v>
      </c>
      <c r="K106" s="222">
        <v>50</v>
      </c>
      <c r="L106" s="221">
        <v>11.153846153846153</v>
      </c>
      <c r="M106" s="222">
        <v>38.46153846153846</v>
      </c>
      <c r="N106" s="221">
        <v>6.666666666666667</v>
      </c>
      <c r="O106" s="222">
        <v>66.666666666666671</v>
      </c>
      <c r="P106" s="221">
        <v>2.6666666666666665</v>
      </c>
      <c r="Q106" s="222">
        <v>66.666666666666657</v>
      </c>
      <c r="R106" s="221"/>
      <c r="S106" s="222"/>
      <c r="T106" s="221"/>
      <c r="U106" s="222"/>
      <c r="V106" s="221">
        <v>911.50728815957928</v>
      </c>
      <c r="W106" s="222">
        <v>38.202317190258981</v>
      </c>
    </row>
    <row r="107" spans="1:23" ht="21.6" customHeight="1" x14ac:dyDescent="0.15">
      <c r="A107" s="25"/>
      <c r="B107" s="277"/>
      <c r="C107" s="15" t="s">
        <v>21</v>
      </c>
      <c r="D107" s="219">
        <v>48.396226415094347</v>
      </c>
      <c r="E107" s="223">
        <v>9.4339622641509422</v>
      </c>
      <c r="F107" s="219">
        <v>85.111111111111114</v>
      </c>
      <c r="G107" s="223">
        <v>11.111111111111112</v>
      </c>
      <c r="H107" s="219">
        <v>84.244897959183675</v>
      </c>
      <c r="I107" s="223">
        <v>16.326530612244898</v>
      </c>
      <c r="J107" s="219">
        <v>120.56</v>
      </c>
      <c r="K107" s="223">
        <v>22</v>
      </c>
      <c r="L107" s="219">
        <v>4.4615384615384617</v>
      </c>
      <c r="M107" s="223">
        <v>15.384615384615385</v>
      </c>
      <c r="N107" s="219"/>
      <c r="O107" s="223"/>
      <c r="P107" s="219"/>
      <c r="Q107" s="223"/>
      <c r="R107" s="219"/>
      <c r="S107" s="223"/>
      <c r="T107" s="219"/>
      <c r="U107" s="223"/>
      <c r="V107" s="219">
        <v>342.77377394692758</v>
      </c>
      <c r="W107" s="223">
        <v>14.366042495680118</v>
      </c>
    </row>
    <row r="108" spans="1:23" ht="21.6" customHeight="1" x14ac:dyDescent="0.15">
      <c r="A108" s="25"/>
      <c r="B108" s="23"/>
      <c r="C108" s="15" t="s">
        <v>25</v>
      </c>
      <c r="D108" s="219">
        <v>67.754716981132077</v>
      </c>
      <c r="E108" s="223">
        <v>13.207547169811317</v>
      </c>
      <c r="F108" s="219">
        <v>389.07936507936506</v>
      </c>
      <c r="G108" s="223">
        <v>50.793650793650791</v>
      </c>
      <c r="H108" s="219">
        <v>294.85714285714289</v>
      </c>
      <c r="I108" s="223">
        <v>57.142857142857153</v>
      </c>
      <c r="J108" s="219">
        <v>142.48000000000002</v>
      </c>
      <c r="K108" s="223">
        <v>26</v>
      </c>
      <c r="L108" s="219">
        <v>13.384615384615385</v>
      </c>
      <c r="M108" s="223">
        <v>46.153846153846153</v>
      </c>
      <c r="N108" s="219">
        <v>3.3333333333333335</v>
      </c>
      <c r="O108" s="223">
        <v>33.333333333333336</v>
      </c>
      <c r="P108" s="219">
        <v>1.3333333333333333</v>
      </c>
      <c r="Q108" s="223">
        <v>33.333333333333329</v>
      </c>
      <c r="R108" s="219"/>
      <c r="S108" s="223"/>
      <c r="T108" s="219"/>
      <c r="U108" s="223"/>
      <c r="V108" s="219">
        <v>912.22250696892218</v>
      </c>
      <c r="W108" s="223">
        <v>38.232292831891122</v>
      </c>
    </row>
    <row r="109" spans="1:23" ht="21.6" customHeight="1" x14ac:dyDescent="0.15">
      <c r="A109" s="25"/>
      <c r="B109" s="24"/>
      <c r="C109" s="18" t="s">
        <v>22</v>
      </c>
      <c r="D109" s="224">
        <v>116.15094339622642</v>
      </c>
      <c r="E109" s="225">
        <v>22.641509433962263</v>
      </c>
      <c r="F109" s="224">
        <v>60.793650793650791</v>
      </c>
      <c r="G109" s="225">
        <v>7.9365079365079358</v>
      </c>
      <c r="H109" s="224">
        <v>31.591836734693878</v>
      </c>
      <c r="I109" s="225">
        <v>6.1224489795918364</v>
      </c>
      <c r="J109" s="224">
        <v>10.96</v>
      </c>
      <c r="K109" s="225">
        <v>2</v>
      </c>
      <c r="L109" s="224"/>
      <c r="M109" s="225"/>
      <c r="N109" s="224"/>
      <c r="O109" s="225"/>
      <c r="P109" s="224"/>
      <c r="Q109" s="225"/>
      <c r="R109" s="224"/>
      <c r="S109" s="225"/>
      <c r="T109" s="224"/>
      <c r="U109" s="225"/>
      <c r="V109" s="224">
        <v>219.49643092457111</v>
      </c>
      <c r="W109" s="225">
        <v>9.1993474821697863</v>
      </c>
    </row>
    <row r="110" spans="1:23" ht="21.6" customHeight="1" x14ac:dyDescent="0.15">
      <c r="A110" s="25"/>
      <c r="B110" s="26"/>
      <c r="C110" s="20" t="s">
        <v>18</v>
      </c>
      <c r="D110" s="220">
        <v>513.00000000000011</v>
      </c>
      <c r="E110" s="226">
        <v>100</v>
      </c>
      <c r="F110" s="220">
        <v>766</v>
      </c>
      <c r="G110" s="226">
        <v>100</v>
      </c>
      <c r="H110" s="220">
        <v>516</v>
      </c>
      <c r="I110" s="226">
        <v>100.00000000000001</v>
      </c>
      <c r="J110" s="220">
        <v>548</v>
      </c>
      <c r="K110" s="226">
        <v>100</v>
      </c>
      <c r="L110" s="220">
        <v>29</v>
      </c>
      <c r="M110" s="226">
        <v>100</v>
      </c>
      <c r="N110" s="220">
        <v>10</v>
      </c>
      <c r="O110" s="226">
        <v>100</v>
      </c>
      <c r="P110" s="220">
        <v>4</v>
      </c>
      <c r="Q110" s="226">
        <v>99.999999999999986</v>
      </c>
      <c r="R110" s="220"/>
      <c r="S110" s="226"/>
      <c r="T110" s="220"/>
      <c r="U110" s="226"/>
      <c r="V110" s="220">
        <v>2386</v>
      </c>
      <c r="W110" s="226">
        <v>100.00000000000001</v>
      </c>
    </row>
    <row r="111" spans="1:23" ht="21.6" customHeight="1" x14ac:dyDescent="0.15">
      <c r="A111" s="25"/>
      <c r="B111" s="276" t="s">
        <v>43</v>
      </c>
      <c r="C111" s="14" t="s">
        <v>14</v>
      </c>
      <c r="D111" s="221"/>
      <c r="E111" s="222"/>
      <c r="F111" s="221">
        <v>46.2</v>
      </c>
      <c r="G111" s="222">
        <v>20</v>
      </c>
      <c r="H111" s="221"/>
      <c r="I111" s="222"/>
      <c r="J111" s="221">
        <v>147.46666666666667</v>
      </c>
      <c r="K111" s="222">
        <v>26.666666666666668</v>
      </c>
      <c r="L111" s="221">
        <v>3.25</v>
      </c>
      <c r="M111" s="222">
        <v>25</v>
      </c>
      <c r="N111" s="221">
        <v>7.5</v>
      </c>
      <c r="O111" s="222">
        <v>75</v>
      </c>
      <c r="P111" s="221"/>
      <c r="Q111" s="222"/>
      <c r="R111" s="221"/>
      <c r="S111" s="222"/>
      <c r="T111" s="221"/>
      <c r="U111" s="222"/>
      <c r="V111" s="221">
        <v>204.41666666666669</v>
      </c>
      <c r="W111" s="222">
        <v>18.482519590114531</v>
      </c>
    </row>
    <row r="112" spans="1:23" ht="21.6" customHeight="1" x14ac:dyDescent="0.15">
      <c r="A112" s="25"/>
      <c r="B112" s="277"/>
      <c r="C112" s="15" t="s">
        <v>21</v>
      </c>
      <c r="D112" s="219"/>
      <c r="E112" s="223"/>
      <c r="F112" s="219"/>
      <c r="G112" s="223"/>
      <c r="H112" s="219"/>
      <c r="I112" s="223"/>
      <c r="J112" s="219">
        <v>147.46666666666667</v>
      </c>
      <c r="K112" s="223">
        <v>26.666666666666668</v>
      </c>
      <c r="L112" s="219">
        <v>3.25</v>
      </c>
      <c r="M112" s="223">
        <v>25</v>
      </c>
      <c r="N112" s="219">
        <v>2.5</v>
      </c>
      <c r="O112" s="223">
        <v>25</v>
      </c>
      <c r="P112" s="219"/>
      <c r="Q112" s="223"/>
      <c r="R112" s="219"/>
      <c r="S112" s="223"/>
      <c r="T112" s="219"/>
      <c r="U112" s="223"/>
      <c r="V112" s="219">
        <v>153.21666666666667</v>
      </c>
      <c r="W112" s="223">
        <v>13.853224834237496</v>
      </c>
    </row>
    <row r="113" spans="1:23" ht="21.6" customHeight="1" x14ac:dyDescent="0.15">
      <c r="A113" s="25"/>
      <c r="B113" s="277"/>
      <c r="C113" s="15" t="s">
        <v>25</v>
      </c>
      <c r="D113" s="219"/>
      <c r="E113" s="223"/>
      <c r="F113" s="219">
        <v>184.8</v>
      </c>
      <c r="G113" s="223">
        <v>80</v>
      </c>
      <c r="H113" s="219">
        <v>299</v>
      </c>
      <c r="I113" s="223">
        <v>100</v>
      </c>
      <c r="J113" s="219">
        <v>221.2</v>
      </c>
      <c r="K113" s="223">
        <v>40</v>
      </c>
      <c r="L113" s="219">
        <v>6.5</v>
      </c>
      <c r="M113" s="223">
        <v>50</v>
      </c>
      <c r="N113" s="219"/>
      <c r="O113" s="223"/>
      <c r="P113" s="219"/>
      <c r="Q113" s="223"/>
      <c r="R113" s="219"/>
      <c r="S113" s="223"/>
      <c r="T113" s="219"/>
      <c r="U113" s="223"/>
      <c r="V113" s="219">
        <v>711.5</v>
      </c>
      <c r="W113" s="223">
        <v>64.330922242314657</v>
      </c>
    </row>
    <row r="114" spans="1:23" ht="21.6" customHeight="1" x14ac:dyDescent="0.15">
      <c r="A114" s="25"/>
      <c r="B114" s="24"/>
      <c r="C114" s="18" t="s">
        <v>100</v>
      </c>
      <c r="D114" s="224"/>
      <c r="E114" s="225"/>
      <c r="F114" s="224"/>
      <c r="G114" s="225"/>
      <c r="H114" s="224"/>
      <c r="I114" s="225"/>
      <c r="J114" s="224">
        <v>36.866666666666667</v>
      </c>
      <c r="K114" s="225">
        <v>6.666666666666667</v>
      </c>
      <c r="L114" s="224"/>
      <c r="M114" s="225"/>
      <c r="N114" s="224"/>
      <c r="O114" s="225"/>
      <c r="P114" s="224"/>
      <c r="Q114" s="225"/>
      <c r="R114" s="224"/>
      <c r="S114" s="225"/>
      <c r="T114" s="224"/>
      <c r="U114" s="225"/>
      <c r="V114" s="224">
        <v>36.866666666666667</v>
      </c>
      <c r="W114" s="225">
        <v>3.3333333333333339</v>
      </c>
    </row>
    <row r="115" spans="1:23" ht="21.6" customHeight="1" x14ac:dyDescent="0.15">
      <c r="A115" s="25"/>
      <c r="B115" s="26"/>
      <c r="C115" s="20" t="s">
        <v>18</v>
      </c>
      <c r="D115" s="220"/>
      <c r="E115" s="226"/>
      <c r="F115" s="220">
        <v>231</v>
      </c>
      <c r="G115" s="226">
        <v>100</v>
      </c>
      <c r="H115" s="220">
        <v>299</v>
      </c>
      <c r="I115" s="226">
        <v>100</v>
      </c>
      <c r="J115" s="220">
        <v>553</v>
      </c>
      <c r="K115" s="226">
        <v>100.00000000000001</v>
      </c>
      <c r="L115" s="220">
        <v>13</v>
      </c>
      <c r="M115" s="226">
        <v>100</v>
      </c>
      <c r="N115" s="220">
        <v>10</v>
      </c>
      <c r="O115" s="226">
        <v>100</v>
      </c>
      <c r="P115" s="220"/>
      <c r="Q115" s="226"/>
      <c r="R115" s="220"/>
      <c r="S115" s="226"/>
      <c r="T115" s="220"/>
      <c r="U115" s="226"/>
      <c r="V115" s="220">
        <v>1105.9999999999998</v>
      </c>
      <c r="W115" s="226">
        <v>100.00000000000001</v>
      </c>
    </row>
    <row r="116" spans="1:23" ht="21.6" customHeight="1" x14ac:dyDescent="0.15">
      <c r="A116" s="25"/>
      <c r="B116" s="276" t="s">
        <v>44</v>
      </c>
      <c r="C116" s="14" t="s">
        <v>14</v>
      </c>
      <c r="D116" s="221">
        <v>1683</v>
      </c>
      <c r="E116" s="222">
        <v>30</v>
      </c>
      <c r="F116" s="221">
        <v>2373.4375</v>
      </c>
      <c r="G116" s="222">
        <v>43.75</v>
      </c>
      <c r="H116" s="221">
        <v>1170.2777777777778</v>
      </c>
      <c r="I116" s="222">
        <v>30.555555555555557</v>
      </c>
      <c r="J116" s="221">
        <v>1215.734375</v>
      </c>
      <c r="K116" s="222">
        <v>45.3125</v>
      </c>
      <c r="L116" s="221">
        <v>116.1311475409836</v>
      </c>
      <c r="M116" s="222">
        <v>45.901639344262293</v>
      </c>
      <c r="N116" s="221">
        <v>70</v>
      </c>
      <c r="O116" s="222">
        <v>55.555555555555557</v>
      </c>
      <c r="P116" s="221">
        <v>14</v>
      </c>
      <c r="Q116" s="222">
        <v>77.777777777777786</v>
      </c>
      <c r="R116" s="221">
        <v>2</v>
      </c>
      <c r="S116" s="222">
        <v>100</v>
      </c>
      <c r="T116" s="221"/>
      <c r="U116" s="222"/>
      <c r="V116" s="221">
        <v>6644.5808003187612</v>
      </c>
      <c r="W116" s="222">
        <v>37.02335097965544</v>
      </c>
    </row>
    <row r="117" spans="1:23" ht="21.6" customHeight="1" x14ac:dyDescent="0.15">
      <c r="A117" s="25"/>
      <c r="B117" s="277"/>
      <c r="C117" s="15" t="s">
        <v>98</v>
      </c>
      <c r="D117" s="219">
        <v>1122</v>
      </c>
      <c r="E117" s="223">
        <v>20</v>
      </c>
      <c r="F117" s="219">
        <v>1525.78125</v>
      </c>
      <c r="G117" s="223">
        <v>28.125</v>
      </c>
      <c r="H117" s="219">
        <v>531.94444444444446</v>
      </c>
      <c r="I117" s="223">
        <v>13.888888888888889</v>
      </c>
      <c r="J117" s="219">
        <v>335.375</v>
      </c>
      <c r="K117" s="223">
        <v>12.5</v>
      </c>
      <c r="L117" s="219">
        <v>58.065573770491802</v>
      </c>
      <c r="M117" s="223">
        <v>22.950819672131146</v>
      </c>
      <c r="N117" s="219">
        <v>28</v>
      </c>
      <c r="O117" s="223">
        <v>22.222222222222221</v>
      </c>
      <c r="P117" s="219">
        <v>2</v>
      </c>
      <c r="Q117" s="223">
        <v>11.111111111111111</v>
      </c>
      <c r="R117" s="219"/>
      <c r="S117" s="223"/>
      <c r="T117" s="219"/>
      <c r="U117" s="223"/>
      <c r="V117" s="219">
        <v>3603.1662682149363</v>
      </c>
      <c r="W117" s="223">
        <v>20.076705121830589</v>
      </c>
    </row>
    <row r="118" spans="1:23" ht="21.6" customHeight="1" x14ac:dyDescent="0.15">
      <c r="A118" s="25"/>
      <c r="B118" s="277"/>
      <c r="C118" s="15" t="s">
        <v>105</v>
      </c>
      <c r="D118" s="219">
        <v>2244</v>
      </c>
      <c r="E118" s="223">
        <v>40</v>
      </c>
      <c r="F118" s="219">
        <v>1356.25</v>
      </c>
      <c r="G118" s="223">
        <v>25</v>
      </c>
      <c r="H118" s="219">
        <v>2127.7777777777778</v>
      </c>
      <c r="I118" s="223">
        <v>55.555555555555557</v>
      </c>
      <c r="J118" s="219">
        <v>1131.890625</v>
      </c>
      <c r="K118" s="223">
        <v>42.1875</v>
      </c>
      <c r="L118" s="219">
        <v>78.803278688524586</v>
      </c>
      <c r="M118" s="223">
        <v>31.147540983606554</v>
      </c>
      <c r="N118" s="219">
        <v>28</v>
      </c>
      <c r="O118" s="223">
        <v>22.222222222222221</v>
      </c>
      <c r="P118" s="219">
        <v>2</v>
      </c>
      <c r="Q118" s="223">
        <v>11.111111111111111</v>
      </c>
      <c r="R118" s="219"/>
      <c r="S118" s="223"/>
      <c r="T118" s="219"/>
      <c r="U118" s="223"/>
      <c r="V118" s="219">
        <v>6968.7216814663016</v>
      </c>
      <c r="W118" s="223">
        <v>38.82945161568118</v>
      </c>
    </row>
    <row r="119" spans="1:23" ht="21.6" customHeight="1" x14ac:dyDescent="0.15">
      <c r="A119" s="25"/>
      <c r="B119" s="24"/>
      <c r="C119" s="18" t="s">
        <v>22</v>
      </c>
      <c r="D119" s="224">
        <v>561</v>
      </c>
      <c r="E119" s="225">
        <v>10</v>
      </c>
      <c r="F119" s="224">
        <v>169.53125</v>
      </c>
      <c r="G119" s="225">
        <v>3.125</v>
      </c>
      <c r="H119" s="224"/>
      <c r="I119" s="225"/>
      <c r="J119" s="224"/>
      <c r="K119" s="225"/>
      <c r="L119" s="224"/>
      <c r="M119" s="225"/>
      <c r="N119" s="224"/>
      <c r="O119" s="225"/>
      <c r="P119" s="224"/>
      <c r="Q119" s="225"/>
      <c r="R119" s="224"/>
      <c r="S119" s="225"/>
      <c r="T119" s="224"/>
      <c r="U119" s="225"/>
      <c r="V119" s="224">
        <v>730.53125</v>
      </c>
      <c r="W119" s="225">
        <v>4.0704922828327854</v>
      </c>
    </row>
    <row r="120" spans="1:23" ht="21.6" customHeight="1" x14ac:dyDescent="0.15">
      <c r="A120" s="29"/>
      <c r="B120" s="26"/>
      <c r="C120" s="20" t="s">
        <v>18</v>
      </c>
      <c r="D120" s="220">
        <v>5610</v>
      </c>
      <c r="E120" s="226">
        <v>100</v>
      </c>
      <c r="F120" s="220">
        <v>5425</v>
      </c>
      <c r="G120" s="226">
        <v>100</v>
      </c>
      <c r="H120" s="220">
        <v>3830</v>
      </c>
      <c r="I120" s="226">
        <v>100</v>
      </c>
      <c r="J120" s="220">
        <v>2683</v>
      </c>
      <c r="K120" s="226">
        <v>100</v>
      </c>
      <c r="L120" s="220">
        <v>253</v>
      </c>
      <c r="M120" s="226">
        <v>100</v>
      </c>
      <c r="N120" s="220">
        <v>126</v>
      </c>
      <c r="O120" s="226">
        <v>100</v>
      </c>
      <c r="P120" s="220">
        <v>18</v>
      </c>
      <c r="Q120" s="226">
        <v>100.00000000000001</v>
      </c>
      <c r="R120" s="220">
        <v>2</v>
      </c>
      <c r="S120" s="226">
        <v>100</v>
      </c>
      <c r="T120" s="220"/>
      <c r="U120" s="226"/>
      <c r="V120" s="220">
        <v>17947</v>
      </c>
      <c r="W120" s="226">
        <v>100</v>
      </c>
    </row>
    <row r="121" spans="1:23" ht="21.6" customHeight="1" x14ac:dyDescent="0.15">
      <c r="A121" s="21" t="s">
        <v>31</v>
      </c>
      <c r="B121" s="276" t="s">
        <v>45</v>
      </c>
      <c r="C121" s="14" t="s">
        <v>14</v>
      </c>
      <c r="D121" s="221">
        <v>197.5</v>
      </c>
      <c r="E121" s="222">
        <v>50</v>
      </c>
      <c r="F121" s="221">
        <v>868.64516129032256</v>
      </c>
      <c r="G121" s="222">
        <v>29.032258064516132</v>
      </c>
      <c r="H121" s="221">
        <v>398.08695652173913</v>
      </c>
      <c r="I121" s="222">
        <v>26.086956521739129</v>
      </c>
      <c r="J121" s="221">
        <v>530.71428571428567</v>
      </c>
      <c r="K121" s="222">
        <v>35.714285714285715</v>
      </c>
      <c r="L121" s="221">
        <v>58.285714285714285</v>
      </c>
      <c r="M121" s="222">
        <v>57.142857142857139</v>
      </c>
      <c r="N121" s="221">
        <v>31.818181818181817</v>
      </c>
      <c r="O121" s="222">
        <v>45.454545454545453</v>
      </c>
      <c r="P121" s="221">
        <v>9</v>
      </c>
      <c r="Q121" s="222">
        <v>60</v>
      </c>
      <c r="R121" s="221"/>
      <c r="S121" s="222"/>
      <c r="T121" s="221"/>
      <c r="U121" s="222"/>
      <c r="V121" s="221">
        <v>2094.0502996302434</v>
      </c>
      <c r="W121" s="222">
        <v>31.795479800034066</v>
      </c>
    </row>
    <row r="122" spans="1:23" ht="21.6" customHeight="1" x14ac:dyDescent="0.15">
      <c r="A122" s="25"/>
      <c r="B122" s="277"/>
      <c r="C122" s="15" t="s">
        <v>21</v>
      </c>
      <c r="D122" s="219"/>
      <c r="E122" s="223"/>
      <c r="F122" s="219">
        <v>772.12903225806451</v>
      </c>
      <c r="G122" s="223">
        <v>25.806451612903224</v>
      </c>
      <c r="H122" s="219">
        <v>331.73913043478257</v>
      </c>
      <c r="I122" s="223">
        <v>21.739130434782606</v>
      </c>
      <c r="J122" s="219">
        <v>451.10714285714283</v>
      </c>
      <c r="K122" s="223">
        <v>30.357142857142861</v>
      </c>
      <c r="L122" s="219">
        <v>18.214285714285715</v>
      </c>
      <c r="M122" s="223">
        <v>17.857142857142858</v>
      </c>
      <c r="N122" s="219">
        <v>12.727272727272727</v>
      </c>
      <c r="O122" s="223">
        <v>18.18181818181818</v>
      </c>
      <c r="P122" s="219">
        <v>6</v>
      </c>
      <c r="Q122" s="223">
        <v>40</v>
      </c>
      <c r="R122" s="219"/>
      <c r="S122" s="223"/>
      <c r="T122" s="219"/>
      <c r="U122" s="223"/>
      <c r="V122" s="219">
        <v>1591.9168639915486</v>
      </c>
      <c r="W122" s="223">
        <v>24.171224779707693</v>
      </c>
    </row>
    <row r="123" spans="1:23" ht="21.6" customHeight="1" x14ac:dyDescent="0.15">
      <c r="A123" s="25"/>
      <c r="B123" s="277"/>
      <c r="C123" s="15" t="s">
        <v>25</v>
      </c>
      <c r="D123" s="219"/>
      <c r="E123" s="223"/>
      <c r="F123" s="219">
        <v>1351.2258064516129</v>
      </c>
      <c r="G123" s="223">
        <v>45.161290322580641</v>
      </c>
      <c r="H123" s="219">
        <v>796.17391304347825</v>
      </c>
      <c r="I123" s="223">
        <v>52.173913043478258</v>
      </c>
      <c r="J123" s="219">
        <v>504.17857142857139</v>
      </c>
      <c r="K123" s="223">
        <v>33.928571428571431</v>
      </c>
      <c r="L123" s="219">
        <v>25.5</v>
      </c>
      <c r="M123" s="223">
        <v>25</v>
      </c>
      <c r="N123" s="219">
        <v>25.454545454545453</v>
      </c>
      <c r="O123" s="223">
        <v>36.36363636363636</v>
      </c>
      <c r="P123" s="219"/>
      <c r="Q123" s="223"/>
      <c r="R123" s="219"/>
      <c r="S123" s="223"/>
      <c r="T123" s="219"/>
      <c r="U123" s="223"/>
      <c r="V123" s="219">
        <v>2702.5328363782082</v>
      </c>
      <c r="W123" s="223">
        <v>41.034510118102155</v>
      </c>
    </row>
    <row r="124" spans="1:23" ht="21.6" customHeight="1" x14ac:dyDescent="0.15">
      <c r="A124" s="25"/>
      <c r="B124" s="24"/>
      <c r="C124" s="18" t="s">
        <v>22</v>
      </c>
      <c r="D124" s="224">
        <v>197.5</v>
      </c>
      <c r="E124" s="225">
        <v>50</v>
      </c>
      <c r="F124" s="224"/>
      <c r="G124" s="225"/>
      <c r="H124" s="224"/>
      <c r="I124" s="225"/>
      <c r="J124" s="224"/>
      <c r="K124" s="225"/>
      <c r="L124" s="224"/>
      <c r="M124" s="225"/>
      <c r="N124" s="224"/>
      <c r="O124" s="225"/>
      <c r="P124" s="224"/>
      <c r="Q124" s="225"/>
      <c r="R124" s="224"/>
      <c r="S124" s="225"/>
      <c r="T124" s="224"/>
      <c r="U124" s="225"/>
      <c r="V124" s="224">
        <v>197.5</v>
      </c>
      <c r="W124" s="225">
        <v>2.9987853021560889</v>
      </c>
    </row>
    <row r="125" spans="1:23" ht="21.6" customHeight="1" x14ac:dyDescent="0.15">
      <c r="A125" s="25"/>
      <c r="B125" s="26"/>
      <c r="C125" s="20" t="s">
        <v>18</v>
      </c>
      <c r="D125" s="220">
        <v>395</v>
      </c>
      <c r="E125" s="226">
        <v>100</v>
      </c>
      <c r="F125" s="220">
        <v>2992</v>
      </c>
      <c r="G125" s="226">
        <v>100</v>
      </c>
      <c r="H125" s="220">
        <v>1526</v>
      </c>
      <c r="I125" s="226">
        <v>100</v>
      </c>
      <c r="J125" s="220">
        <v>1485.9999999999998</v>
      </c>
      <c r="K125" s="226">
        <v>100.00000000000001</v>
      </c>
      <c r="L125" s="220">
        <v>102</v>
      </c>
      <c r="M125" s="226">
        <v>100</v>
      </c>
      <c r="N125" s="220">
        <v>70</v>
      </c>
      <c r="O125" s="226">
        <v>100</v>
      </c>
      <c r="P125" s="220">
        <v>15</v>
      </c>
      <c r="Q125" s="226">
        <v>100</v>
      </c>
      <c r="R125" s="220"/>
      <c r="S125" s="226"/>
      <c r="T125" s="220"/>
      <c r="U125" s="226"/>
      <c r="V125" s="220">
        <v>6586</v>
      </c>
      <c r="W125" s="226">
        <v>100.00000000000001</v>
      </c>
    </row>
    <row r="126" spans="1:23" ht="21.6" customHeight="1" x14ac:dyDescent="0.15">
      <c r="A126" s="25"/>
      <c r="B126" s="276" t="s">
        <v>46</v>
      </c>
      <c r="C126" s="14" t="s">
        <v>14</v>
      </c>
      <c r="D126" s="221"/>
      <c r="E126" s="222"/>
      <c r="F126" s="221">
        <v>1715.4285714285713</v>
      </c>
      <c r="G126" s="222">
        <v>28.571428571428569</v>
      </c>
      <c r="H126" s="221">
        <v>997.17647058823525</v>
      </c>
      <c r="I126" s="222">
        <v>38.235294117647058</v>
      </c>
      <c r="J126" s="221">
        <v>2090.0250000000001</v>
      </c>
      <c r="K126" s="222">
        <v>52.5</v>
      </c>
      <c r="L126" s="221">
        <v>151.07142857142856</v>
      </c>
      <c r="M126" s="222">
        <v>64.285714285714292</v>
      </c>
      <c r="N126" s="221">
        <v>89.705882352941174</v>
      </c>
      <c r="O126" s="222">
        <v>73.52941176470587</v>
      </c>
      <c r="P126" s="221">
        <v>13.5</v>
      </c>
      <c r="Q126" s="222">
        <v>90</v>
      </c>
      <c r="R126" s="221">
        <v>3</v>
      </c>
      <c r="S126" s="222">
        <v>100</v>
      </c>
      <c r="T126" s="221"/>
      <c r="U126" s="222"/>
      <c r="V126" s="221">
        <v>5059.9073529411762</v>
      </c>
      <c r="W126" s="222">
        <v>26.844433937827876</v>
      </c>
    </row>
    <row r="127" spans="1:23" ht="21.6" customHeight="1" x14ac:dyDescent="0.15">
      <c r="A127" s="25"/>
      <c r="B127" s="277"/>
      <c r="C127" s="15" t="s">
        <v>21</v>
      </c>
      <c r="D127" s="219">
        <v>1960.3333333333333</v>
      </c>
      <c r="E127" s="223">
        <v>33.333333333333329</v>
      </c>
      <c r="F127" s="219">
        <v>1072.1428571428571</v>
      </c>
      <c r="G127" s="223">
        <v>17.857142857142858</v>
      </c>
      <c r="H127" s="219">
        <v>230.11764705882354</v>
      </c>
      <c r="I127" s="223">
        <v>8.8235294117647065</v>
      </c>
      <c r="J127" s="219">
        <v>597.15000000000009</v>
      </c>
      <c r="K127" s="223">
        <v>15.000000000000002</v>
      </c>
      <c r="L127" s="219">
        <v>37.767857142857139</v>
      </c>
      <c r="M127" s="223">
        <v>16.071428571428573</v>
      </c>
      <c r="N127" s="219">
        <v>17.941176470588236</v>
      </c>
      <c r="O127" s="223">
        <v>14.705882352941178</v>
      </c>
      <c r="P127" s="219"/>
      <c r="Q127" s="223"/>
      <c r="R127" s="219"/>
      <c r="S127" s="223"/>
      <c r="T127" s="219"/>
      <c r="U127" s="223"/>
      <c r="V127" s="219">
        <v>3915.4528711484595</v>
      </c>
      <c r="W127" s="223">
        <v>20.77273527056321</v>
      </c>
    </row>
    <row r="128" spans="1:23" ht="21.6" customHeight="1" x14ac:dyDescent="0.15">
      <c r="A128" s="25"/>
      <c r="B128" s="277"/>
      <c r="C128" s="15" t="s">
        <v>25</v>
      </c>
      <c r="D128" s="219">
        <v>3920.6666666666665</v>
      </c>
      <c r="E128" s="223">
        <v>66.666666666666657</v>
      </c>
      <c r="F128" s="219">
        <v>3002</v>
      </c>
      <c r="G128" s="223">
        <v>50</v>
      </c>
      <c r="H128" s="219">
        <v>1380.7058823529412</v>
      </c>
      <c r="I128" s="223">
        <v>52.941176470588239</v>
      </c>
      <c r="J128" s="219">
        <v>1293.825</v>
      </c>
      <c r="K128" s="223">
        <v>32.5</v>
      </c>
      <c r="L128" s="219">
        <v>41.964285714285708</v>
      </c>
      <c r="M128" s="223">
        <v>17.857142857142858</v>
      </c>
      <c r="N128" s="219">
        <v>14.352941176470589</v>
      </c>
      <c r="O128" s="223">
        <v>11.76470588235294</v>
      </c>
      <c r="P128" s="219">
        <v>1.5</v>
      </c>
      <c r="Q128" s="223">
        <v>10</v>
      </c>
      <c r="R128" s="219"/>
      <c r="S128" s="223"/>
      <c r="T128" s="219"/>
      <c r="U128" s="223"/>
      <c r="V128" s="219">
        <v>9655.0147759103638</v>
      </c>
      <c r="W128" s="223">
        <v>51.222954936125866</v>
      </c>
    </row>
    <row r="129" spans="1:23" ht="21.6" customHeight="1" x14ac:dyDescent="0.15">
      <c r="A129" s="25"/>
      <c r="B129" s="24"/>
      <c r="C129" s="18" t="s">
        <v>22</v>
      </c>
      <c r="D129" s="224"/>
      <c r="E129" s="225"/>
      <c r="F129" s="224">
        <v>214.42857142857142</v>
      </c>
      <c r="G129" s="225">
        <v>3.5714285714285712</v>
      </c>
      <c r="H129" s="224"/>
      <c r="I129" s="225"/>
      <c r="J129" s="224"/>
      <c r="K129" s="225"/>
      <c r="L129" s="224">
        <v>4.1964285714285712</v>
      </c>
      <c r="M129" s="225">
        <v>1.785714285714286</v>
      </c>
      <c r="N129" s="224"/>
      <c r="O129" s="225"/>
      <c r="P129" s="224"/>
      <c r="Q129" s="225"/>
      <c r="R129" s="224"/>
      <c r="S129" s="225"/>
      <c r="T129" s="224"/>
      <c r="U129" s="225"/>
      <c r="V129" s="224">
        <v>218.625</v>
      </c>
      <c r="W129" s="225">
        <v>1.1598758554830495</v>
      </c>
    </row>
    <row r="130" spans="1:23" ht="21.6" customHeight="1" x14ac:dyDescent="0.15">
      <c r="A130" s="25"/>
      <c r="B130" s="26"/>
      <c r="C130" s="20" t="s">
        <v>18</v>
      </c>
      <c r="D130" s="220">
        <v>5881</v>
      </c>
      <c r="E130" s="226">
        <v>99.999999999999986</v>
      </c>
      <c r="F130" s="220">
        <v>6004</v>
      </c>
      <c r="G130" s="226">
        <v>100</v>
      </c>
      <c r="H130" s="220">
        <v>2608</v>
      </c>
      <c r="I130" s="226">
        <v>100</v>
      </c>
      <c r="J130" s="220">
        <v>3981</v>
      </c>
      <c r="K130" s="226">
        <v>100</v>
      </c>
      <c r="L130" s="220">
        <v>234.99999999999997</v>
      </c>
      <c r="M130" s="226">
        <v>100.00000000000001</v>
      </c>
      <c r="N130" s="220">
        <v>122</v>
      </c>
      <c r="O130" s="226">
        <v>99.999999999999986</v>
      </c>
      <c r="P130" s="220">
        <v>15</v>
      </c>
      <c r="Q130" s="226">
        <v>100</v>
      </c>
      <c r="R130" s="220">
        <v>3</v>
      </c>
      <c r="S130" s="226">
        <v>100</v>
      </c>
      <c r="T130" s="220"/>
      <c r="U130" s="226"/>
      <c r="V130" s="220">
        <v>18849</v>
      </c>
      <c r="W130" s="226">
        <v>100</v>
      </c>
    </row>
    <row r="131" spans="1:23" ht="21.6" customHeight="1" x14ac:dyDescent="0.15">
      <c r="A131" s="25"/>
      <c r="B131" s="276" t="s">
        <v>47</v>
      </c>
      <c r="C131" s="14" t="s">
        <v>14</v>
      </c>
      <c r="D131" s="221">
        <v>475.5</v>
      </c>
      <c r="E131" s="222">
        <v>50</v>
      </c>
      <c r="F131" s="221">
        <v>938.20833333333337</v>
      </c>
      <c r="G131" s="222">
        <v>45.833333333333329</v>
      </c>
      <c r="H131" s="221">
        <v>424.79999999999995</v>
      </c>
      <c r="I131" s="222">
        <v>34.285714285714278</v>
      </c>
      <c r="J131" s="221">
        <v>727.98113207547169</v>
      </c>
      <c r="K131" s="222">
        <v>50.943396226415096</v>
      </c>
      <c r="L131" s="221">
        <v>81.627906976744185</v>
      </c>
      <c r="M131" s="222">
        <v>69.767441860465112</v>
      </c>
      <c r="N131" s="221">
        <v>26</v>
      </c>
      <c r="O131" s="222">
        <v>66.666666666666657</v>
      </c>
      <c r="P131" s="221">
        <v>12</v>
      </c>
      <c r="Q131" s="222">
        <v>100</v>
      </c>
      <c r="R131" s="221"/>
      <c r="S131" s="222"/>
      <c r="T131" s="221"/>
      <c r="U131" s="222"/>
      <c r="V131" s="221">
        <v>2686.1173723855495</v>
      </c>
      <c r="W131" s="222">
        <v>46.042464387822235</v>
      </c>
    </row>
    <row r="132" spans="1:23" ht="21.6" customHeight="1" x14ac:dyDescent="0.15">
      <c r="A132" s="25"/>
      <c r="B132" s="277"/>
      <c r="C132" s="15" t="s">
        <v>21</v>
      </c>
      <c r="D132" s="219">
        <v>237.75</v>
      </c>
      <c r="E132" s="223">
        <v>25</v>
      </c>
      <c r="F132" s="219">
        <v>255.875</v>
      </c>
      <c r="G132" s="223">
        <v>12.499999999999998</v>
      </c>
      <c r="H132" s="219">
        <v>212.39999999999998</v>
      </c>
      <c r="I132" s="223">
        <v>17.142857142857139</v>
      </c>
      <c r="J132" s="219">
        <v>242.66037735849056</v>
      </c>
      <c r="K132" s="223">
        <v>16.981132075471699</v>
      </c>
      <c r="L132" s="219">
        <v>21.767441860465116</v>
      </c>
      <c r="M132" s="223">
        <v>18.604651162790699</v>
      </c>
      <c r="N132" s="219">
        <v>6.5</v>
      </c>
      <c r="O132" s="223">
        <v>16.666666666666664</v>
      </c>
      <c r="P132" s="219"/>
      <c r="Q132" s="223"/>
      <c r="R132" s="219"/>
      <c r="S132" s="223"/>
      <c r="T132" s="219"/>
      <c r="U132" s="223"/>
      <c r="V132" s="219">
        <v>976.95281921895571</v>
      </c>
      <c r="W132" s="223">
        <v>16.745848803890222</v>
      </c>
    </row>
    <row r="133" spans="1:23" ht="21.6" customHeight="1" x14ac:dyDescent="0.15">
      <c r="A133" s="25"/>
      <c r="B133" s="277"/>
      <c r="C133" s="15" t="s">
        <v>105</v>
      </c>
      <c r="D133" s="266">
        <v>237.75</v>
      </c>
      <c r="E133" s="267">
        <v>25</v>
      </c>
      <c r="F133" s="219">
        <v>682.33333333333337</v>
      </c>
      <c r="G133" s="223">
        <v>33.333333333333329</v>
      </c>
      <c r="H133" s="219">
        <v>601.79999999999995</v>
      </c>
      <c r="I133" s="223">
        <v>48.571428571428562</v>
      </c>
      <c r="J133" s="219">
        <v>431.39622641509436</v>
      </c>
      <c r="K133" s="223">
        <v>30.188679245283019</v>
      </c>
      <c r="L133" s="219">
        <v>13.604651162790697</v>
      </c>
      <c r="M133" s="223">
        <v>11.627906976744185</v>
      </c>
      <c r="N133" s="219">
        <v>6.5</v>
      </c>
      <c r="O133" s="223">
        <v>16.666666666666664</v>
      </c>
      <c r="P133" s="219"/>
      <c r="Q133" s="223"/>
      <c r="R133" s="219"/>
      <c r="S133" s="223"/>
      <c r="T133" s="219"/>
      <c r="U133" s="223"/>
      <c r="V133" s="219">
        <v>1973.3842109112184</v>
      </c>
      <c r="W133" s="223">
        <v>33.825577835296848</v>
      </c>
    </row>
    <row r="134" spans="1:23" ht="21.6" customHeight="1" x14ac:dyDescent="0.15">
      <c r="A134" s="25"/>
      <c r="B134" s="24"/>
      <c r="C134" s="18" t="s">
        <v>22</v>
      </c>
      <c r="D134" s="224"/>
      <c r="E134" s="225"/>
      <c r="F134" s="224">
        <v>170.58333333333334</v>
      </c>
      <c r="G134" s="225">
        <v>8.3333333333333321</v>
      </c>
      <c r="H134" s="224"/>
      <c r="I134" s="225"/>
      <c r="J134" s="224">
        <v>26.962264150943398</v>
      </c>
      <c r="K134" s="225">
        <v>1.8867924528301887</v>
      </c>
      <c r="L134" s="224"/>
      <c r="M134" s="225"/>
      <c r="N134" s="224"/>
      <c r="O134" s="225"/>
      <c r="P134" s="224"/>
      <c r="Q134" s="225"/>
      <c r="R134" s="224"/>
      <c r="S134" s="225"/>
      <c r="T134" s="224"/>
      <c r="U134" s="225"/>
      <c r="V134" s="224">
        <v>197.54559748427675</v>
      </c>
      <c r="W134" s="225">
        <v>3.3861089729906877</v>
      </c>
    </row>
    <row r="135" spans="1:23" ht="21.6" customHeight="1" x14ac:dyDescent="0.15">
      <c r="A135" s="25"/>
      <c r="B135" s="26"/>
      <c r="C135" s="20" t="s">
        <v>18</v>
      </c>
      <c r="D135" s="229">
        <v>951</v>
      </c>
      <c r="E135" s="230">
        <v>100</v>
      </c>
      <c r="F135" s="220">
        <v>2047.0000000000002</v>
      </c>
      <c r="G135" s="226">
        <v>99.999999999999986</v>
      </c>
      <c r="H135" s="220">
        <v>1239</v>
      </c>
      <c r="I135" s="226">
        <v>99.999999999999972</v>
      </c>
      <c r="J135" s="220">
        <v>1429</v>
      </c>
      <c r="K135" s="226">
        <v>100.00000000000001</v>
      </c>
      <c r="L135" s="220">
        <v>117</v>
      </c>
      <c r="M135" s="226">
        <v>100</v>
      </c>
      <c r="N135" s="220">
        <v>39</v>
      </c>
      <c r="O135" s="226">
        <v>99.999999999999972</v>
      </c>
      <c r="P135" s="220">
        <v>12</v>
      </c>
      <c r="Q135" s="226">
        <v>100</v>
      </c>
      <c r="R135" s="220"/>
      <c r="S135" s="226"/>
      <c r="T135" s="220"/>
      <c r="U135" s="226"/>
      <c r="V135" s="220">
        <v>5834.0000000000009</v>
      </c>
      <c r="W135" s="226">
        <v>100</v>
      </c>
    </row>
    <row r="136" spans="1:23" ht="21.6" customHeight="1" x14ac:dyDescent="0.15">
      <c r="A136" s="25"/>
      <c r="B136" s="279" t="s">
        <v>48</v>
      </c>
      <c r="C136" s="14" t="s">
        <v>14</v>
      </c>
      <c r="D136" s="221">
        <v>3560.864779874214</v>
      </c>
      <c r="E136" s="222">
        <v>23.502506632395313</v>
      </c>
      <c r="F136" s="221">
        <v>7047.5138481590093</v>
      </c>
      <c r="G136" s="222">
        <v>32.63644460571922</v>
      </c>
      <c r="H136" s="221">
        <v>3621.5611393701092</v>
      </c>
      <c r="I136" s="222">
        <v>30.572017046852178</v>
      </c>
      <c r="J136" s="221">
        <v>6036.6632869384048</v>
      </c>
      <c r="K136" s="222">
        <v>46.13775058803428</v>
      </c>
      <c r="L136" s="221">
        <v>520.66052199761634</v>
      </c>
      <c r="M136" s="222">
        <v>55.864862875280721</v>
      </c>
      <c r="N136" s="221">
        <v>284.15501655207538</v>
      </c>
      <c r="O136" s="222">
        <v>63.005546907333787</v>
      </c>
      <c r="P136" s="221">
        <v>53.166666666666664</v>
      </c>
      <c r="Q136" s="222">
        <v>80.555555555555543</v>
      </c>
      <c r="R136" s="221">
        <v>5</v>
      </c>
      <c r="S136" s="222">
        <v>100</v>
      </c>
      <c r="T136" s="221"/>
      <c r="U136" s="222"/>
      <c r="V136" s="221">
        <v>21129.585259558095</v>
      </c>
      <c r="W136" s="222">
        <v>33.470489409872002</v>
      </c>
    </row>
    <row r="137" spans="1:23" ht="21.6" customHeight="1" x14ac:dyDescent="0.15">
      <c r="A137" s="25"/>
      <c r="B137" s="280"/>
      <c r="C137" s="15" t="s">
        <v>21</v>
      </c>
      <c r="D137" s="219">
        <v>3406.4795597484276</v>
      </c>
      <c r="E137" s="223">
        <v>22.483529534343791</v>
      </c>
      <c r="F137" s="219">
        <v>4604.7176596029412</v>
      </c>
      <c r="G137" s="223">
        <v>21.32406066316079</v>
      </c>
      <c r="H137" s="219">
        <v>1595.8421453693468</v>
      </c>
      <c r="I137" s="223">
        <v>13.47156968908785</v>
      </c>
      <c r="J137" s="219">
        <v>2309.2762898816031</v>
      </c>
      <c r="K137" s="223">
        <v>17.649620069409991</v>
      </c>
      <c r="L137" s="219">
        <v>175.86066824150427</v>
      </c>
      <c r="M137" s="223">
        <v>18.869170412178569</v>
      </c>
      <c r="N137" s="219">
        <v>72.525592055003813</v>
      </c>
      <c r="O137" s="223">
        <v>16.081062539912153</v>
      </c>
      <c r="P137" s="219">
        <v>8</v>
      </c>
      <c r="Q137" s="223">
        <v>12.121212121212121</v>
      </c>
      <c r="R137" s="219"/>
      <c r="S137" s="223"/>
      <c r="T137" s="219"/>
      <c r="U137" s="223"/>
      <c r="V137" s="219">
        <v>12172.701914898827</v>
      </c>
      <c r="W137" s="223">
        <v>19.282266335438273</v>
      </c>
    </row>
    <row r="138" spans="1:23" ht="21.6" customHeight="1" x14ac:dyDescent="0.15">
      <c r="A138" s="25"/>
      <c r="B138" s="280"/>
      <c r="C138" s="15" t="s">
        <v>25</v>
      </c>
      <c r="D138" s="219">
        <v>7060.2547169811314</v>
      </c>
      <c r="E138" s="223">
        <v>46.599265507102707</v>
      </c>
      <c r="F138" s="219">
        <v>9180.5589594097673</v>
      </c>
      <c r="G138" s="223">
        <v>42.514397329859072</v>
      </c>
      <c r="H138" s="219">
        <v>6558.4831393954164</v>
      </c>
      <c r="I138" s="223">
        <v>55.364537729152595</v>
      </c>
      <c r="J138" s="219">
        <v>4627.3252008022801</v>
      </c>
      <c r="K138" s="223">
        <v>35.366288602891167</v>
      </c>
      <c r="L138" s="219">
        <v>231.28238118945083</v>
      </c>
      <c r="M138" s="223">
        <v>24.815706136207172</v>
      </c>
      <c r="N138" s="219">
        <v>94.319391392920807</v>
      </c>
      <c r="O138" s="223">
        <v>20.913390552754059</v>
      </c>
      <c r="P138" s="219">
        <v>4.833333333333333</v>
      </c>
      <c r="Q138" s="223">
        <v>7.3232323232323235</v>
      </c>
      <c r="R138" s="219"/>
      <c r="S138" s="223"/>
      <c r="T138" s="219"/>
      <c r="U138" s="223"/>
      <c r="V138" s="219">
        <v>27757.057122504299</v>
      </c>
      <c r="W138" s="223">
        <v>43.968789498494033</v>
      </c>
    </row>
    <row r="139" spans="1:23" ht="21.6" customHeight="1" x14ac:dyDescent="0.15">
      <c r="A139" s="25"/>
      <c r="B139" s="24"/>
      <c r="C139" s="18" t="s">
        <v>22</v>
      </c>
      <c r="D139" s="224">
        <v>1123.4009433962265</v>
      </c>
      <c r="E139" s="225">
        <v>7.4146983261581836</v>
      </c>
      <c r="F139" s="224">
        <v>761.20953282828282</v>
      </c>
      <c r="G139" s="225">
        <v>3.5250974012609189</v>
      </c>
      <c r="H139" s="224">
        <v>70.113575865128666</v>
      </c>
      <c r="I139" s="225">
        <v>0.59187553490738365</v>
      </c>
      <c r="J139" s="224">
        <v>110.73522237771236</v>
      </c>
      <c r="K139" s="225">
        <v>0.84634073966457013</v>
      </c>
      <c r="L139" s="224">
        <v>4.1964285714285712</v>
      </c>
      <c r="M139" s="225">
        <v>0.45026057633353767</v>
      </c>
      <c r="N139" s="224"/>
      <c r="O139" s="225"/>
      <c r="P139" s="224"/>
      <c r="Q139" s="225"/>
      <c r="R139" s="224"/>
      <c r="S139" s="225"/>
      <c r="T139" s="224"/>
      <c r="U139" s="225"/>
      <c r="V139" s="224">
        <v>2069.6557030387789</v>
      </c>
      <c r="W139" s="225">
        <v>3.2784547561956932</v>
      </c>
    </row>
    <row r="140" spans="1:23" ht="21.6" customHeight="1" x14ac:dyDescent="0.15">
      <c r="A140" s="25"/>
      <c r="B140" s="26"/>
      <c r="C140" s="20" t="s">
        <v>18</v>
      </c>
      <c r="D140" s="220">
        <v>15151</v>
      </c>
      <c r="E140" s="226">
        <v>100</v>
      </c>
      <c r="F140" s="220">
        <v>21594</v>
      </c>
      <c r="G140" s="226">
        <v>100</v>
      </c>
      <c r="H140" s="220">
        <v>11846</v>
      </c>
      <c r="I140" s="226">
        <v>100</v>
      </c>
      <c r="J140" s="220">
        <v>13084</v>
      </c>
      <c r="K140" s="226">
        <v>100.00000000000001</v>
      </c>
      <c r="L140" s="220">
        <v>932</v>
      </c>
      <c r="M140" s="226">
        <v>99.999999999999986</v>
      </c>
      <c r="N140" s="220">
        <v>451</v>
      </c>
      <c r="O140" s="226">
        <v>100</v>
      </c>
      <c r="P140" s="220">
        <v>66</v>
      </c>
      <c r="Q140" s="226">
        <v>99.999999999999986</v>
      </c>
      <c r="R140" s="220">
        <v>5</v>
      </c>
      <c r="S140" s="226">
        <v>100</v>
      </c>
      <c r="T140" s="220"/>
      <c r="U140" s="226"/>
      <c r="V140" s="220">
        <v>63129</v>
      </c>
      <c r="W140" s="226">
        <v>100.00000000000001</v>
      </c>
    </row>
    <row r="141" spans="1:23" ht="21.6" customHeight="1" x14ac:dyDescent="0.15">
      <c r="A141" s="17"/>
      <c r="B141" s="27" t="s">
        <v>18</v>
      </c>
      <c r="C141" s="14" t="s">
        <v>14</v>
      </c>
      <c r="D141" s="221">
        <v>6062.5301644895981</v>
      </c>
      <c r="E141" s="222">
        <v>28.00374227211233</v>
      </c>
      <c r="F141" s="221">
        <v>11591.312971458998</v>
      </c>
      <c r="G141" s="222">
        <v>32.199880469634415</v>
      </c>
      <c r="H141" s="221">
        <v>6361.02202731937</v>
      </c>
      <c r="I141" s="222">
        <v>31.808290965693413</v>
      </c>
      <c r="J141" s="221">
        <v>10008.22303665845</v>
      </c>
      <c r="K141" s="222">
        <v>46.782700119938532</v>
      </c>
      <c r="L141" s="221">
        <v>872.90120689411515</v>
      </c>
      <c r="M141" s="222">
        <v>50.927725022993883</v>
      </c>
      <c r="N141" s="221">
        <v>526.58808106820447</v>
      </c>
      <c r="O141" s="222">
        <v>67.16684707502607</v>
      </c>
      <c r="P141" s="221">
        <v>98.944444444444457</v>
      </c>
      <c r="Q141" s="222">
        <v>82.453703703703709</v>
      </c>
      <c r="R141" s="221">
        <v>12</v>
      </c>
      <c r="S141" s="222">
        <v>100</v>
      </c>
      <c r="T141" s="221">
        <v>4</v>
      </c>
      <c r="U141" s="222">
        <v>100</v>
      </c>
      <c r="V141" s="221">
        <v>35537.521932333184</v>
      </c>
      <c r="W141" s="222">
        <v>34.953106000012966</v>
      </c>
    </row>
    <row r="142" spans="1:23" ht="21.6" customHeight="1" x14ac:dyDescent="0.15">
      <c r="A142" s="17"/>
      <c r="B142" s="23"/>
      <c r="C142" s="15" t="s">
        <v>21</v>
      </c>
      <c r="D142" s="219">
        <v>3696.5122520561199</v>
      </c>
      <c r="E142" s="223">
        <v>17.074748265768026</v>
      </c>
      <c r="F142" s="219">
        <v>7246.0063861399758</v>
      </c>
      <c r="G142" s="223">
        <v>20.128913790043825</v>
      </c>
      <c r="H142" s="219">
        <v>3177.3901293620984</v>
      </c>
      <c r="I142" s="223">
        <v>15.888539500760565</v>
      </c>
      <c r="J142" s="219">
        <v>3457.5269312589826</v>
      </c>
      <c r="K142" s="223">
        <v>16.161954523717959</v>
      </c>
      <c r="L142" s="219">
        <v>291.57731020419277</v>
      </c>
      <c r="M142" s="223">
        <v>17.01151168052467</v>
      </c>
      <c r="N142" s="219">
        <v>112.36672108726188</v>
      </c>
      <c r="O142" s="223">
        <v>14.332489934599726</v>
      </c>
      <c r="P142" s="219">
        <v>13.333333333333334</v>
      </c>
      <c r="Q142" s="223">
        <v>11.111111111111111</v>
      </c>
      <c r="R142" s="219"/>
      <c r="S142" s="223"/>
      <c r="T142" s="219"/>
      <c r="U142" s="223"/>
      <c r="V142" s="219">
        <v>17994.713063441966</v>
      </c>
      <c r="W142" s="223">
        <v>17.698789306241608</v>
      </c>
    </row>
    <row r="143" spans="1:23" ht="21.6" customHeight="1" x14ac:dyDescent="0.15">
      <c r="A143" s="17"/>
      <c r="B143" s="23"/>
      <c r="C143" s="15" t="s">
        <v>25</v>
      </c>
      <c r="D143" s="219">
        <v>8827.7662554426697</v>
      </c>
      <c r="E143" s="223">
        <v>40.776785327002031</v>
      </c>
      <c r="F143" s="219">
        <v>15982.703165321873</v>
      </c>
      <c r="G143" s="223">
        <v>44.398864285021041</v>
      </c>
      <c r="H143" s="219">
        <v>10339.102174430149</v>
      </c>
      <c r="I143" s="223">
        <v>51.700680940244759</v>
      </c>
      <c r="J143" s="219">
        <v>7693.5102517852338</v>
      </c>
      <c r="K143" s="223">
        <v>35.962746000024467</v>
      </c>
      <c r="L143" s="219">
        <v>538.06093472893451</v>
      </c>
      <c r="M143" s="223">
        <v>31.392119879167712</v>
      </c>
      <c r="N143" s="219">
        <v>145.0451978445337</v>
      </c>
      <c r="O143" s="223">
        <v>18.500662990374195</v>
      </c>
      <c r="P143" s="219">
        <v>7.7222222222222223</v>
      </c>
      <c r="Q143" s="223">
        <v>6.4351851851851842</v>
      </c>
      <c r="R143" s="219"/>
      <c r="S143" s="223"/>
      <c r="T143" s="219"/>
      <c r="U143" s="223"/>
      <c r="V143" s="219">
        <v>43533.910201775616</v>
      </c>
      <c r="W143" s="223">
        <v>42.817993352914883</v>
      </c>
    </row>
    <row r="144" spans="1:23" ht="21.6" customHeight="1" x14ac:dyDescent="0.15">
      <c r="A144" s="17"/>
      <c r="B144" s="24"/>
      <c r="C144" s="18" t="s">
        <v>100</v>
      </c>
      <c r="D144" s="224">
        <v>3062.1913280116114</v>
      </c>
      <c r="E144" s="225">
        <v>14.14472413511761</v>
      </c>
      <c r="F144" s="224">
        <v>1177.9774770791539</v>
      </c>
      <c r="G144" s="225">
        <v>3.2723414553007224</v>
      </c>
      <c r="H144" s="224">
        <v>120.48566888838448</v>
      </c>
      <c r="I144" s="225">
        <v>0.60248859330125237</v>
      </c>
      <c r="J144" s="224">
        <v>233.73978029733411</v>
      </c>
      <c r="K144" s="225">
        <v>1.0925993563190488</v>
      </c>
      <c r="L144" s="224">
        <v>11.460548172757475</v>
      </c>
      <c r="M144" s="225">
        <v>0.66864341731373844</v>
      </c>
      <c r="N144" s="224"/>
      <c r="O144" s="225"/>
      <c r="P144" s="224"/>
      <c r="Q144" s="225"/>
      <c r="R144" s="224"/>
      <c r="S144" s="225"/>
      <c r="T144" s="224"/>
      <c r="U144" s="225"/>
      <c r="V144" s="224">
        <v>4605.8548024492411</v>
      </c>
      <c r="W144" s="225">
        <v>4.5301113408305538</v>
      </c>
    </row>
    <row r="145" spans="1:23" ht="21.6" customHeight="1" x14ac:dyDescent="0.15">
      <c r="A145" s="26"/>
      <c r="B145" s="28"/>
      <c r="C145" s="20" t="s">
        <v>18</v>
      </c>
      <c r="D145" s="220">
        <v>21649</v>
      </c>
      <c r="E145" s="226">
        <v>100</v>
      </c>
      <c r="F145" s="220">
        <v>35998</v>
      </c>
      <c r="G145" s="226">
        <v>100</v>
      </c>
      <c r="H145" s="220">
        <v>19998.000000000004</v>
      </c>
      <c r="I145" s="226">
        <v>99.999999999999972</v>
      </c>
      <c r="J145" s="220">
        <v>21393</v>
      </c>
      <c r="K145" s="226">
        <v>100</v>
      </c>
      <c r="L145" s="220">
        <v>1713.9999999999998</v>
      </c>
      <c r="M145" s="226">
        <v>100</v>
      </c>
      <c r="N145" s="220">
        <v>784.00000000000011</v>
      </c>
      <c r="O145" s="226">
        <v>99.999999999999986</v>
      </c>
      <c r="P145" s="220">
        <v>120.00000000000001</v>
      </c>
      <c r="Q145" s="226">
        <v>100.00000000000001</v>
      </c>
      <c r="R145" s="220">
        <v>12</v>
      </c>
      <c r="S145" s="226">
        <v>100</v>
      </c>
      <c r="T145" s="220">
        <v>4</v>
      </c>
      <c r="U145" s="226">
        <v>100</v>
      </c>
      <c r="V145" s="220">
        <v>101672</v>
      </c>
      <c r="W145" s="226">
        <v>100.00000000000001</v>
      </c>
    </row>
    <row r="146" spans="1:23" s="6" customFormat="1" ht="21.6" customHeight="1" x14ac:dyDescent="0.15">
      <c r="A146" s="271" t="s">
        <v>49</v>
      </c>
      <c r="B146" s="272" t="s">
        <v>50</v>
      </c>
      <c r="C146" s="14" t="s">
        <v>14</v>
      </c>
      <c r="D146" s="218">
        <v>1414.3333333333333</v>
      </c>
      <c r="E146" s="231">
        <v>33.333333333333329</v>
      </c>
      <c r="F146" s="218">
        <v>5075.04</v>
      </c>
      <c r="G146" s="231">
        <v>48</v>
      </c>
      <c r="H146" s="218">
        <v>2742.8627450980393</v>
      </c>
      <c r="I146" s="231">
        <v>45.098039215686278</v>
      </c>
      <c r="J146" s="218">
        <v>4426</v>
      </c>
      <c r="K146" s="231">
        <v>50.000000000000014</v>
      </c>
      <c r="L146" s="218">
        <v>724.98876404494376</v>
      </c>
      <c r="M146" s="231">
        <v>64.044943820224702</v>
      </c>
      <c r="N146" s="218">
        <v>275.76388888888891</v>
      </c>
      <c r="O146" s="231">
        <v>76.388888888888886</v>
      </c>
      <c r="P146" s="218">
        <v>55</v>
      </c>
      <c r="Q146" s="231">
        <v>91.666666666666657</v>
      </c>
      <c r="R146" s="218">
        <v>11</v>
      </c>
      <c r="S146" s="231">
        <v>100</v>
      </c>
      <c r="T146" s="218">
        <v>15</v>
      </c>
      <c r="U146" s="231">
        <v>100</v>
      </c>
      <c r="V146" s="218">
        <v>14739.988731365203</v>
      </c>
      <c r="W146" s="231">
        <v>47.049024007677247</v>
      </c>
    </row>
    <row r="147" spans="1:23" s="6" customFormat="1" ht="21.6" customHeight="1" x14ac:dyDescent="0.15">
      <c r="A147" s="271"/>
      <c r="B147" s="272"/>
      <c r="C147" s="15" t="s">
        <v>21</v>
      </c>
      <c r="D147" s="219">
        <v>1010.2380952380952</v>
      </c>
      <c r="E147" s="223">
        <v>23.809523809523807</v>
      </c>
      <c r="F147" s="219">
        <v>1691.68</v>
      </c>
      <c r="G147" s="223">
        <v>16</v>
      </c>
      <c r="H147" s="219">
        <v>1431.0588235294117</v>
      </c>
      <c r="I147" s="223">
        <v>23.52941176470588</v>
      </c>
      <c r="J147" s="219">
        <v>2120.7916666666665</v>
      </c>
      <c r="K147" s="223">
        <v>23.958333333333336</v>
      </c>
      <c r="L147" s="219">
        <v>178.06741573033707</v>
      </c>
      <c r="M147" s="223">
        <v>15.730337078651685</v>
      </c>
      <c r="N147" s="219">
        <v>35.097222222222229</v>
      </c>
      <c r="O147" s="223">
        <v>9.7222222222222232</v>
      </c>
      <c r="P147" s="219">
        <v>2.5</v>
      </c>
      <c r="Q147" s="223">
        <v>4.1666666666666661</v>
      </c>
      <c r="R147" s="219"/>
      <c r="S147" s="223"/>
      <c r="T147" s="219"/>
      <c r="U147" s="223"/>
      <c r="V147" s="219">
        <v>6469.4332233867326</v>
      </c>
      <c r="W147" s="223">
        <v>20.649983157415601</v>
      </c>
    </row>
    <row r="148" spans="1:23" s="6" customFormat="1" ht="21.6" customHeight="1" x14ac:dyDescent="0.15">
      <c r="A148" s="271"/>
      <c r="B148" s="273"/>
      <c r="C148" s="15" t="s">
        <v>25</v>
      </c>
      <c r="D148" s="219">
        <v>1212.2857142857142</v>
      </c>
      <c r="E148" s="223">
        <v>28.571428571428569</v>
      </c>
      <c r="F148" s="219">
        <v>3806.28</v>
      </c>
      <c r="G148" s="223">
        <v>36.000000000000007</v>
      </c>
      <c r="H148" s="219">
        <v>1908.0784313725489</v>
      </c>
      <c r="I148" s="223">
        <v>31.372549019607842</v>
      </c>
      <c r="J148" s="219">
        <v>2120.7916666666665</v>
      </c>
      <c r="K148" s="223">
        <v>23.958333333333336</v>
      </c>
      <c r="L148" s="219">
        <v>228.9438202247191</v>
      </c>
      <c r="M148" s="223">
        <v>20.224719101123593</v>
      </c>
      <c r="N148" s="219">
        <v>45.125</v>
      </c>
      <c r="O148" s="223">
        <v>12.499999999999998</v>
      </c>
      <c r="P148" s="219">
        <v>2.5</v>
      </c>
      <c r="Q148" s="223">
        <v>4.1666666666666661</v>
      </c>
      <c r="R148" s="219"/>
      <c r="S148" s="223"/>
      <c r="T148" s="219"/>
      <c r="U148" s="223"/>
      <c r="V148" s="219">
        <v>9324.0046325496478</v>
      </c>
      <c r="W148" s="223">
        <v>29.761577556097063</v>
      </c>
    </row>
    <row r="149" spans="1:23" s="6" customFormat="1" ht="21.6" customHeight="1" x14ac:dyDescent="0.15">
      <c r="A149" s="16"/>
      <c r="B149" s="17"/>
      <c r="C149" s="18" t="s">
        <v>22</v>
      </c>
      <c r="D149" s="224">
        <v>606.14285714285711</v>
      </c>
      <c r="E149" s="225">
        <v>14.285714285714285</v>
      </c>
      <c r="F149" s="224"/>
      <c r="G149" s="225"/>
      <c r="H149" s="224"/>
      <c r="I149" s="225"/>
      <c r="J149" s="224">
        <v>184.41666666666666</v>
      </c>
      <c r="K149" s="225">
        <v>2.0833333333333335</v>
      </c>
      <c r="L149" s="224"/>
      <c r="M149" s="225"/>
      <c r="N149" s="224">
        <v>5.0138888888888893</v>
      </c>
      <c r="O149" s="225">
        <v>1.3888888888888888</v>
      </c>
      <c r="P149" s="224"/>
      <c r="Q149" s="225"/>
      <c r="R149" s="224"/>
      <c r="S149" s="225"/>
      <c r="T149" s="224"/>
      <c r="U149" s="225"/>
      <c r="V149" s="224">
        <v>795.57341269841265</v>
      </c>
      <c r="W149" s="225">
        <v>2.5394152788100888</v>
      </c>
    </row>
    <row r="150" spans="1:23" s="6" customFormat="1" ht="21.6" customHeight="1" x14ac:dyDescent="0.15">
      <c r="A150" s="17"/>
      <c r="B150" s="17"/>
      <c r="C150" s="20" t="s">
        <v>18</v>
      </c>
      <c r="D150" s="220">
        <v>4243</v>
      </c>
      <c r="E150" s="226">
        <v>100</v>
      </c>
      <c r="F150" s="220">
        <v>10573</v>
      </c>
      <c r="G150" s="226">
        <v>100</v>
      </c>
      <c r="H150" s="220">
        <v>6082</v>
      </c>
      <c r="I150" s="226">
        <v>100</v>
      </c>
      <c r="J150" s="220">
        <v>8851.9999999999982</v>
      </c>
      <c r="K150" s="226">
        <v>100.00000000000001</v>
      </c>
      <c r="L150" s="220">
        <v>1132</v>
      </c>
      <c r="M150" s="226">
        <v>99.999999999999986</v>
      </c>
      <c r="N150" s="220">
        <v>361.00000000000006</v>
      </c>
      <c r="O150" s="226">
        <v>100</v>
      </c>
      <c r="P150" s="220">
        <v>60</v>
      </c>
      <c r="Q150" s="226">
        <v>100</v>
      </c>
      <c r="R150" s="220">
        <v>11</v>
      </c>
      <c r="S150" s="226">
        <v>100</v>
      </c>
      <c r="T150" s="220">
        <v>15</v>
      </c>
      <c r="U150" s="226">
        <v>100</v>
      </c>
      <c r="V150" s="220">
        <v>31328.999999999996</v>
      </c>
      <c r="W150" s="226">
        <v>100</v>
      </c>
    </row>
    <row r="151" spans="1:23" s="6" customFormat="1" ht="21.6" customHeight="1" x14ac:dyDescent="0.15">
      <c r="A151" s="17"/>
      <c r="B151" s="276" t="s">
        <v>53</v>
      </c>
      <c r="C151" s="14" t="s">
        <v>14</v>
      </c>
      <c r="D151" s="221">
        <v>2326.333333333333</v>
      </c>
      <c r="E151" s="222">
        <v>58.333333333333336</v>
      </c>
      <c r="F151" s="221">
        <v>1905.8360655737704</v>
      </c>
      <c r="G151" s="222">
        <v>26.229508196721312</v>
      </c>
      <c r="H151" s="221">
        <v>1752.0491803278687</v>
      </c>
      <c r="I151" s="222">
        <v>40.983606557377044</v>
      </c>
      <c r="J151" s="221">
        <v>2447.5641025641025</v>
      </c>
      <c r="K151" s="222">
        <v>43.589743589743591</v>
      </c>
      <c r="L151" s="221">
        <v>346.78378378378375</v>
      </c>
      <c r="M151" s="222">
        <v>56.756756756756758</v>
      </c>
      <c r="N151" s="221">
        <v>176.14705882352942</v>
      </c>
      <c r="O151" s="222">
        <v>77.941176470588232</v>
      </c>
      <c r="P151" s="221">
        <v>43.478260869565219</v>
      </c>
      <c r="Q151" s="222">
        <v>86.956521739130437</v>
      </c>
      <c r="R151" s="221">
        <v>4.4444444444444446</v>
      </c>
      <c r="S151" s="222">
        <v>88.8888888888889</v>
      </c>
      <c r="T151" s="221">
        <v>17</v>
      </c>
      <c r="U151" s="222">
        <v>100</v>
      </c>
      <c r="V151" s="221">
        <v>9019.6362297203996</v>
      </c>
      <c r="W151" s="222">
        <v>40.89981512592572</v>
      </c>
    </row>
    <row r="152" spans="1:23" s="6" customFormat="1" ht="21.6" customHeight="1" x14ac:dyDescent="0.15">
      <c r="A152" s="22"/>
      <c r="B152" s="277"/>
      <c r="C152" s="15" t="s">
        <v>21</v>
      </c>
      <c r="D152" s="219">
        <v>664.66666666666663</v>
      </c>
      <c r="E152" s="223">
        <v>16.666666666666668</v>
      </c>
      <c r="F152" s="219">
        <v>1429.3770491803277</v>
      </c>
      <c r="G152" s="223">
        <v>19.672131147540984</v>
      </c>
      <c r="H152" s="219">
        <v>770.90163934426232</v>
      </c>
      <c r="I152" s="223">
        <v>18.032786885245901</v>
      </c>
      <c r="J152" s="219">
        <v>1391.7521367521367</v>
      </c>
      <c r="K152" s="223">
        <v>24.786324786324787</v>
      </c>
      <c r="L152" s="219">
        <v>115.59459459459458</v>
      </c>
      <c r="M152" s="223">
        <v>18.918918918918916</v>
      </c>
      <c r="N152" s="219">
        <v>33.235294117647058</v>
      </c>
      <c r="O152" s="223">
        <v>14.705882352941178</v>
      </c>
      <c r="P152" s="219">
        <v>4.3478260869565215</v>
      </c>
      <c r="Q152" s="223">
        <v>8.695652173913043</v>
      </c>
      <c r="R152" s="219">
        <v>0.55555555555555558</v>
      </c>
      <c r="S152" s="223">
        <v>11.111111111111112</v>
      </c>
      <c r="T152" s="219"/>
      <c r="U152" s="223"/>
      <c r="V152" s="219">
        <v>4410.4307622981469</v>
      </c>
      <c r="W152" s="223">
        <v>19.999232586487764</v>
      </c>
    </row>
    <row r="153" spans="1:23" s="6" customFormat="1" ht="21.6" customHeight="1" x14ac:dyDescent="0.15">
      <c r="A153" s="22"/>
      <c r="B153" s="23"/>
      <c r="C153" s="15" t="s">
        <v>25</v>
      </c>
      <c r="D153" s="219">
        <v>664.66666666666663</v>
      </c>
      <c r="E153" s="223">
        <v>16.666666666666668</v>
      </c>
      <c r="F153" s="219">
        <v>3811.6721311475408</v>
      </c>
      <c r="G153" s="223">
        <v>52.459016393442624</v>
      </c>
      <c r="H153" s="219">
        <v>1541.8032786885246</v>
      </c>
      <c r="I153" s="223">
        <v>36.065573770491802</v>
      </c>
      <c r="J153" s="219">
        <v>1631.7094017094016</v>
      </c>
      <c r="K153" s="223">
        <v>29.059829059829056</v>
      </c>
      <c r="L153" s="219">
        <v>148.62162162162161</v>
      </c>
      <c r="M153" s="223">
        <v>24.324324324324323</v>
      </c>
      <c r="N153" s="219">
        <v>16.617647058823529</v>
      </c>
      <c r="O153" s="223">
        <v>7.3529411764705888</v>
      </c>
      <c r="P153" s="219">
        <v>2.1739130434782608</v>
      </c>
      <c r="Q153" s="223">
        <v>4.3478260869565215</v>
      </c>
      <c r="R153" s="219"/>
      <c r="S153" s="223"/>
      <c r="T153" s="219"/>
      <c r="U153" s="223"/>
      <c r="V153" s="219">
        <v>7817.2646599360569</v>
      </c>
      <c r="W153" s="223">
        <v>35.447624631279453</v>
      </c>
    </row>
    <row r="154" spans="1:23" s="6" customFormat="1" ht="21.6" customHeight="1" x14ac:dyDescent="0.15">
      <c r="A154" s="16"/>
      <c r="B154" s="24"/>
      <c r="C154" s="18" t="s">
        <v>22</v>
      </c>
      <c r="D154" s="224">
        <v>332.33333333333331</v>
      </c>
      <c r="E154" s="225">
        <v>8.3333333333333339</v>
      </c>
      <c r="F154" s="224">
        <v>119.11475409836065</v>
      </c>
      <c r="G154" s="225">
        <v>1.639344262295082</v>
      </c>
      <c r="H154" s="224">
        <v>210.24590163934425</v>
      </c>
      <c r="I154" s="225">
        <v>4.918032786885246</v>
      </c>
      <c r="J154" s="224">
        <v>143.97435897435895</v>
      </c>
      <c r="K154" s="225">
        <v>2.5641025641025639</v>
      </c>
      <c r="L154" s="224"/>
      <c r="M154" s="225"/>
      <c r="N154" s="224"/>
      <c r="O154" s="225"/>
      <c r="P154" s="224"/>
      <c r="Q154" s="225"/>
      <c r="R154" s="224"/>
      <c r="S154" s="225"/>
      <c r="T154" s="224"/>
      <c r="U154" s="225"/>
      <c r="V154" s="224">
        <v>805.66834804539712</v>
      </c>
      <c r="W154" s="225">
        <v>3.6533276563070656</v>
      </c>
    </row>
    <row r="155" spans="1:23" s="6" customFormat="1" ht="21.6" customHeight="1" x14ac:dyDescent="0.15">
      <c r="A155" s="25"/>
      <c r="B155" s="28"/>
      <c r="C155" s="20" t="s">
        <v>18</v>
      </c>
      <c r="D155" s="220">
        <v>3987.9999999999995</v>
      </c>
      <c r="E155" s="226">
        <v>100</v>
      </c>
      <c r="F155" s="220">
        <v>7265.9999999999991</v>
      </c>
      <c r="G155" s="226">
        <v>100</v>
      </c>
      <c r="H155" s="220">
        <v>4275</v>
      </c>
      <c r="I155" s="226">
        <v>100</v>
      </c>
      <c r="J155" s="220">
        <v>5615</v>
      </c>
      <c r="K155" s="226">
        <v>100</v>
      </c>
      <c r="L155" s="220">
        <v>611</v>
      </c>
      <c r="M155" s="226">
        <v>100</v>
      </c>
      <c r="N155" s="220">
        <v>226</v>
      </c>
      <c r="O155" s="226">
        <v>100</v>
      </c>
      <c r="P155" s="220">
        <v>50</v>
      </c>
      <c r="Q155" s="226">
        <v>100</v>
      </c>
      <c r="R155" s="220">
        <v>5</v>
      </c>
      <c r="S155" s="226">
        <v>100.00000000000001</v>
      </c>
      <c r="T155" s="220">
        <v>17</v>
      </c>
      <c r="U155" s="226">
        <v>100</v>
      </c>
      <c r="V155" s="220">
        <v>22053</v>
      </c>
      <c r="W155" s="226">
        <v>100.00000000000001</v>
      </c>
    </row>
    <row r="156" spans="1:23" ht="21.6" customHeight="1" x14ac:dyDescent="0.15">
      <c r="A156" s="25"/>
      <c r="B156" s="276" t="s">
        <v>55</v>
      </c>
      <c r="C156" s="14" t="s">
        <v>14</v>
      </c>
      <c r="D156" s="221">
        <v>70</v>
      </c>
      <c r="E156" s="222">
        <v>71.428571428571431</v>
      </c>
      <c r="F156" s="221">
        <v>369.33333333333331</v>
      </c>
      <c r="G156" s="222">
        <v>22.222222222222221</v>
      </c>
      <c r="H156" s="221">
        <v>168</v>
      </c>
      <c r="I156" s="222">
        <v>14.814814814814813</v>
      </c>
      <c r="J156" s="221">
        <v>936.86666666666667</v>
      </c>
      <c r="K156" s="222">
        <v>38.333333333333336</v>
      </c>
      <c r="L156" s="221">
        <v>113.70731707317074</v>
      </c>
      <c r="M156" s="222">
        <v>51.219512195121951</v>
      </c>
      <c r="N156" s="221">
        <v>111.75</v>
      </c>
      <c r="O156" s="222">
        <v>75</v>
      </c>
      <c r="P156" s="221">
        <v>25</v>
      </c>
      <c r="Q156" s="222">
        <v>71.428571428571431</v>
      </c>
      <c r="R156" s="221">
        <v>11</v>
      </c>
      <c r="S156" s="222">
        <v>100</v>
      </c>
      <c r="T156" s="221">
        <v>8</v>
      </c>
      <c r="U156" s="222">
        <v>100</v>
      </c>
      <c r="V156" s="221">
        <v>1813.6573170731706</v>
      </c>
      <c r="W156" s="222">
        <v>31.470715201686112</v>
      </c>
    </row>
    <row r="157" spans="1:23" ht="21.6" customHeight="1" x14ac:dyDescent="0.15">
      <c r="A157" s="25"/>
      <c r="B157" s="277"/>
      <c r="C157" s="15" t="s">
        <v>54</v>
      </c>
      <c r="D157" s="219">
        <v>14</v>
      </c>
      <c r="E157" s="223">
        <v>14.285714285714285</v>
      </c>
      <c r="F157" s="219">
        <v>184.66666666666666</v>
      </c>
      <c r="G157" s="223">
        <v>11.111111111111111</v>
      </c>
      <c r="H157" s="219">
        <v>210</v>
      </c>
      <c r="I157" s="223">
        <v>18.518518518518519</v>
      </c>
      <c r="J157" s="219">
        <v>570.26666666666665</v>
      </c>
      <c r="K157" s="223">
        <v>23.333333333333332</v>
      </c>
      <c r="L157" s="219">
        <v>27.073170731707318</v>
      </c>
      <c r="M157" s="223">
        <v>12.195121951219514</v>
      </c>
      <c r="N157" s="219">
        <v>13.96875</v>
      </c>
      <c r="O157" s="223">
        <v>9.375</v>
      </c>
      <c r="P157" s="219">
        <v>5</v>
      </c>
      <c r="Q157" s="223">
        <v>14.285714285714285</v>
      </c>
      <c r="R157" s="219"/>
      <c r="S157" s="223"/>
      <c r="T157" s="219"/>
      <c r="U157" s="223"/>
      <c r="V157" s="219">
        <v>1024.9752540650406</v>
      </c>
      <c r="W157" s="223">
        <v>17.785446018827706</v>
      </c>
    </row>
    <row r="158" spans="1:23" ht="21.6" customHeight="1" x14ac:dyDescent="0.15">
      <c r="A158" s="25"/>
      <c r="B158" s="23"/>
      <c r="C158" s="15" t="s">
        <v>51</v>
      </c>
      <c r="D158" s="219">
        <v>14</v>
      </c>
      <c r="E158" s="223">
        <v>14.285714285714285</v>
      </c>
      <c r="F158" s="219">
        <v>1108</v>
      </c>
      <c r="G158" s="223">
        <v>66.666666666666657</v>
      </c>
      <c r="H158" s="219">
        <v>756</v>
      </c>
      <c r="I158" s="223">
        <v>66.666666666666657</v>
      </c>
      <c r="J158" s="219">
        <v>936.86666666666667</v>
      </c>
      <c r="K158" s="223">
        <v>38.333333333333336</v>
      </c>
      <c r="L158" s="219">
        <v>81.219512195121951</v>
      </c>
      <c r="M158" s="223">
        <v>36.585365853658537</v>
      </c>
      <c r="N158" s="219">
        <v>23.28125</v>
      </c>
      <c r="O158" s="223">
        <v>15.625</v>
      </c>
      <c r="P158" s="219">
        <v>5</v>
      </c>
      <c r="Q158" s="223">
        <v>14.285714285714285</v>
      </c>
      <c r="R158" s="219"/>
      <c r="S158" s="223"/>
      <c r="T158" s="219"/>
      <c r="U158" s="223"/>
      <c r="V158" s="219">
        <v>2924.3674288617885</v>
      </c>
      <c r="W158" s="223">
        <v>50.743838779486182</v>
      </c>
    </row>
    <row r="159" spans="1:23" ht="21.6" customHeight="1" x14ac:dyDescent="0.15">
      <c r="A159" s="25"/>
      <c r="B159" s="24"/>
      <c r="C159" s="18" t="s">
        <v>52</v>
      </c>
      <c r="D159" s="224"/>
      <c r="E159" s="225"/>
      <c r="F159" s="224"/>
      <c r="G159" s="225"/>
      <c r="H159" s="224"/>
      <c r="I159" s="225"/>
      <c r="J159" s="224"/>
      <c r="K159" s="225"/>
      <c r="L159" s="224"/>
      <c r="M159" s="225"/>
      <c r="N159" s="224"/>
      <c r="O159" s="225"/>
      <c r="P159" s="224"/>
      <c r="Q159" s="225"/>
      <c r="R159" s="224"/>
      <c r="S159" s="225"/>
      <c r="T159" s="224"/>
      <c r="U159" s="225"/>
      <c r="V159" s="224"/>
      <c r="W159" s="225"/>
    </row>
    <row r="160" spans="1:23" ht="21.6" customHeight="1" x14ac:dyDescent="0.15">
      <c r="A160" s="25"/>
      <c r="B160" s="26"/>
      <c r="C160" s="20" t="s">
        <v>18</v>
      </c>
      <c r="D160" s="220">
        <v>98</v>
      </c>
      <c r="E160" s="226">
        <v>100</v>
      </c>
      <c r="F160" s="220">
        <v>1662</v>
      </c>
      <c r="G160" s="226">
        <v>99.999999999999986</v>
      </c>
      <c r="H160" s="220">
        <v>1134</v>
      </c>
      <c r="I160" s="226">
        <v>99.999999999999986</v>
      </c>
      <c r="J160" s="220">
        <v>2444</v>
      </c>
      <c r="K160" s="226">
        <v>100</v>
      </c>
      <c r="L160" s="220">
        <v>222</v>
      </c>
      <c r="M160" s="226">
        <v>100</v>
      </c>
      <c r="N160" s="220">
        <v>149</v>
      </c>
      <c r="O160" s="226">
        <v>100</v>
      </c>
      <c r="P160" s="220">
        <v>35</v>
      </c>
      <c r="Q160" s="226">
        <v>100</v>
      </c>
      <c r="R160" s="220">
        <v>11</v>
      </c>
      <c r="S160" s="226">
        <v>100</v>
      </c>
      <c r="T160" s="220">
        <v>8</v>
      </c>
      <c r="U160" s="226">
        <v>100</v>
      </c>
      <c r="V160" s="220">
        <v>5763</v>
      </c>
      <c r="W160" s="226">
        <v>100</v>
      </c>
    </row>
    <row r="161" spans="1:23" ht="21.6" customHeight="1" x14ac:dyDescent="0.15">
      <c r="A161" s="25"/>
      <c r="B161" s="276" t="s">
        <v>56</v>
      </c>
      <c r="C161" s="14" t="s">
        <v>14</v>
      </c>
      <c r="D161" s="251">
        <v>177.33333333333334</v>
      </c>
      <c r="E161" s="252">
        <v>44.44444444444445</v>
      </c>
      <c r="F161" s="221">
        <v>591.5</v>
      </c>
      <c r="G161" s="222">
        <v>50</v>
      </c>
      <c r="H161" s="221">
        <v>208</v>
      </c>
      <c r="I161" s="222">
        <v>50</v>
      </c>
      <c r="J161" s="221">
        <v>196.88888888888891</v>
      </c>
      <c r="K161" s="222">
        <v>44.44444444444445</v>
      </c>
      <c r="L161" s="221">
        <v>25.5</v>
      </c>
      <c r="M161" s="222">
        <v>75</v>
      </c>
      <c r="N161" s="221">
        <v>14</v>
      </c>
      <c r="O161" s="222">
        <v>100</v>
      </c>
      <c r="P161" s="221"/>
      <c r="Q161" s="222"/>
      <c r="R161" s="221"/>
      <c r="S161" s="222"/>
      <c r="T161" s="221"/>
      <c r="U161" s="222"/>
      <c r="V161" s="221">
        <v>1213.2222222222222</v>
      </c>
      <c r="W161" s="222">
        <v>48.743359671443237</v>
      </c>
    </row>
    <row r="162" spans="1:23" ht="21.6" customHeight="1" x14ac:dyDescent="0.15">
      <c r="A162" s="25"/>
      <c r="B162" s="277"/>
      <c r="C162" s="15" t="s">
        <v>21</v>
      </c>
      <c r="D162" s="219"/>
      <c r="E162" s="223"/>
      <c r="F162" s="219">
        <v>169</v>
      </c>
      <c r="G162" s="223">
        <v>14.285714285714285</v>
      </c>
      <c r="H162" s="219"/>
      <c r="I162" s="223"/>
      <c r="J162" s="219">
        <v>114.85185185185186</v>
      </c>
      <c r="K162" s="223">
        <v>25.925925925925931</v>
      </c>
      <c r="L162" s="219"/>
      <c r="M162" s="223"/>
      <c r="N162" s="219"/>
      <c r="O162" s="223"/>
      <c r="P162" s="219"/>
      <c r="Q162" s="223"/>
      <c r="R162" s="219"/>
      <c r="S162" s="223"/>
      <c r="T162" s="219"/>
      <c r="U162" s="223"/>
      <c r="V162" s="219">
        <v>283.85185185185185</v>
      </c>
      <c r="W162" s="223">
        <v>11.404252786333943</v>
      </c>
    </row>
    <row r="163" spans="1:23" ht="21.6" customHeight="1" x14ac:dyDescent="0.15">
      <c r="A163" s="25"/>
      <c r="B163" s="23"/>
      <c r="C163" s="15" t="s">
        <v>116</v>
      </c>
      <c r="D163" s="219">
        <v>177.33333333333334</v>
      </c>
      <c r="E163" s="223">
        <v>44.44444444444445</v>
      </c>
      <c r="F163" s="219">
        <v>338</v>
      </c>
      <c r="G163" s="223">
        <v>28.571428571428569</v>
      </c>
      <c r="H163" s="219">
        <v>208</v>
      </c>
      <c r="I163" s="223">
        <v>50</v>
      </c>
      <c r="J163" s="219">
        <v>131.25925925925927</v>
      </c>
      <c r="K163" s="223">
        <v>29.629629629629633</v>
      </c>
      <c r="L163" s="219">
        <v>8.5</v>
      </c>
      <c r="M163" s="223">
        <v>25</v>
      </c>
      <c r="N163" s="219"/>
      <c r="O163" s="223"/>
      <c r="P163" s="219"/>
      <c r="Q163" s="223"/>
      <c r="R163" s="219"/>
      <c r="S163" s="223"/>
      <c r="T163" s="219"/>
      <c r="U163" s="223"/>
      <c r="V163" s="219">
        <v>863.09259259259261</v>
      </c>
      <c r="W163" s="223">
        <v>34.676279332767884</v>
      </c>
    </row>
    <row r="164" spans="1:23" ht="21.6" customHeight="1" x14ac:dyDescent="0.15">
      <c r="A164" s="25"/>
      <c r="B164" s="24"/>
      <c r="C164" s="18" t="s">
        <v>22</v>
      </c>
      <c r="D164" s="224">
        <v>44.333333333333336</v>
      </c>
      <c r="E164" s="225">
        <v>11.111111111111112</v>
      </c>
      <c r="F164" s="224">
        <v>84.5</v>
      </c>
      <c r="G164" s="225">
        <v>7.1428571428571423</v>
      </c>
      <c r="H164" s="224"/>
      <c r="I164" s="225"/>
      <c r="J164" s="224"/>
      <c r="K164" s="225"/>
      <c r="L164" s="224"/>
      <c r="M164" s="225"/>
      <c r="N164" s="224"/>
      <c r="O164" s="225"/>
      <c r="P164" s="224"/>
      <c r="Q164" s="225"/>
      <c r="R164" s="224"/>
      <c r="S164" s="225"/>
      <c r="T164" s="224"/>
      <c r="U164" s="225"/>
      <c r="V164" s="224">
        <v>128.83333333333334</v>
      </c>
      <c r="W164" s="225">
        <v>5.1761082094549353</v>
      </c>
    </row>
    <row r="165" spans="1:23" ht="21.6" customHeight="1" x14ac:dyDescent="0.15">
      <c r="A165" s="25"/>
      <c r="B165" s="26"/>
      <c r="C165" s="20" t="s">
        <v>18</v>
      </c>
      <c r="D165" s="229">
        <v>399</v>
      </c>
      <c r="E165" s="230">
        <v>100.00000000000001</v>
      </c>
      <c r="F165" s="220">
        <v>1183</v>
      </c>
      <c r="G165" s="226">
        <v>99.999999999999986</v>
      </c>
      <c r="H165" s="220">
        <v>416</v>
      </c>
      <c r="I165" s="226">
        <v>100</v>
      </c>
      <c r="J165" s="220">
        <v>443</v>
      </c>
      <c r="K165" s="226">
        <v>100.00000000000001</v>
      </c>
      <c r="L165" s="220">
        <v>34</v>
      </c>
      <c r="M165" s="226">
        <v>100</v>
      </c>
      <c r="N165" s="220">
        <v>14</v>
      </c>
      <c r="O165" s="226">
        <v>100</v>
      </c>
      <c r="P165" s="220"/>
      <c r="Q165" s="226"/>
      <c r="R165" s="220"/>
      <c r="S165" s="226"/>
      <c r="T165" s="220"/>
      <c r="U165" s="226"/>
      <c r="V165" s="220">
        <v>2489</v>
      </c>
      <c r="W165" s="226">
        <v>100</v>
      </c>
    </row>
    <row r="166" spans="1:23" ht="21.6" customHeight="1" x14ac:dyDescent="0.15">
      <c r="A166" s="25"/>
      <c r="B166" s="276" t="s">
        <v>57</v>
      </c>
      <c r="C166" s="14" t="s">
        <v>14</v>
      </c>
      <c r="D166" s="221">
        <v>111.33333333333334</v>
      </c>
      <c r="E166" s="222">
        <v>66.666666666666671</v>
      </c>
      <c r="F166" s="221">
        <v>584.75675675675666</v>
      </c>
      <c r="G166" s="222">
        <v>32.432432432432428</v>
      </c>
      <c r="H166" s="221">
        <v>188.30769230769229</v>
      </c>
      <c r="I166" s="222">
        <v>23.076923076923077</v>
      </c>
      <c r="J166" s="221">
        <v>1000.4545454545455</v>
      </c>
      <c r="K166" s="222">
        <v>56.363636363636374</v>
      </c>
      <c r="L166" s="221">
        <v>98.738095238095241</v>
      </c>
      <c r="M166" s="222">
        <v>69.047619047619051</v>
      </c>
      <c r="N166" s="221">
        <v>67.86486486486487</v>
      </c>
      <c r="O166" s="222">
        <v>72.972972972972983</v>
      </c>
      <c r="P166" s="221">
        <v>13.333333333333332</v>
      </c>
      <c r="Q166" s="222">
        <v>83.333333333333343</v>
      </c>
      <c r="R166" s="221">
        <v>2</v>
      </c>
      <c r="S166" s="222">
        <v>100</v>
      </c>
      <c r="T166" s="221">
        <v>3</v>
      </c>
      <c r="U166" s="222">
        <v>100</v>
      </c>
      <c r="V166" s="221">
        <v>2069.7886212886215</v>
      </c>
      <c r="W166" s="222">
        <v>42.959498158750961</v>
      </c>
    </row>
    <row r="167" spans="1:23" ht="21.6" customHeight="1" x14ac:dyDescent="0.15">
      <c r="A167" s="25"/>
      <c r="B167" s="277"/>
      <c r="C167" s="15" t="s">
        <v>54</v>
      </c>
      <c r="D167" s="219"/>
      <c r="E167" s="223"/>
      <c r="F167" s="219">
        <v>243.64864864864865</v>
      </c>
      <c r="G167" s="223">
        <v>13.513513513513514</v>
      </c>
      <c r="H167" s="219">
        <v>62.769230769230766</v>
      </c>
      <c r="I167" s="223">
        <v>7.6923076923076916</v>
      </c>
      <c r="J167" s="219">
        <v>290.45454545454544</v>
      </c>
      <c r="K167" s="223">
        <v>16.363636363636363</v>
      </c>
      <c r="L167" s="219">
        <v>23.833333333333332</v>
      </c>
      <c r="M167" s="223">
        <v>16.666666666666664</v>
      </c>
      <c r="N167" s="219">
        <v>12.567567567567568</v>
      </c>
      <c r="O167" s="223">
        <v>13.513513513513514</v>
      </c>
      <c r="P167" s="219">
        <v>2.6666666666666665</v>
      </c>
      <c r="Q167" s="223">
        <v>16.666666666666668</v>
      </c>
      <c r="R167" s="219"/>
      <c r="S167" s="223"/>
      <c r="T167" s="219"/>
      <c r="U167" s="223"/>
      <c r="V167" s="219">
        <v>635.93999243999247</v>
      </c>
      <c r="W167" s="223">
        <v>13.199252645080788</v>
      </c>
    </row>
    <row r="168" spans="1:23" ht="21.6" customHeight="1" x14ac:dyDescent="0.15">
      <c r="A168" s="25"/>
      <c r="B168" s="23"/>
      <c r="C168" s="15" t="s">
        <v>25</v>
      </c>
      <c r="D168" s="219">
        <v>37.111111111111114</v>
      </c>
      <c r="E168" s="223">
        <v>22.222222222222225</v>
      </c>
      <c r="F168" s="219">
        <v>925.86486486486478</v>
      </c>
      <c r="G168" s="223">
        <v>51.351351351351347</v>
      </c>
      <c r="H168" s="219">
        <v>564.92307692307691</v>
      </c>
      <c r="I168" s="223">
        <v>69.230769230769226</v>
      </c>
      <c r="J168" s="219">
        <v>484.09090909090912</v>
      </c>
      <c r="K168" s="223">
        <v>27.272727272727277</v>
      </c>
      <c r="L168" s="219">
        <v>20.428571428571427</v>
      </c>
      <c r="M168" s="223">
        <v>14.285714285714285</v>
      </c>
      <c r="N168" s="219">
        <v>12.567567567567568</v>
      </c>
      <c r="O168" s="223">
        <v>13.513513513513514</v>
      </c>
      <c r="P168" s="219"/>
      <c r="Q168" s="223"/>
      <c r="R168" s="219"/>
      <c r="S168" s="223"/>
      <c r="T168" s="219"/>
      <c r="U168" s="223"/>
      <c r="V168" s="219">
        <v>2044.9861009861008</v>
      </c>
      <c r="W168" s="223">
        <v>42.444709443464113</v>
      </c>
    </row>
    <row r="169" spans="1:23" ht="21.6" customHeight="1" x14ac:dyDescent="0.15">
      <c r="A169" s="25"/>
      <c r="B169" s="24"/>
      <c r="C169" s="18" t="s">
        <v>22</v>
      </c>
      <c r="D169" s="224">
        <v>18.555555555555557</v>
      </c>
      <c r="E169" s="225">
        <v>11.111111111111112</v>
      </c>
      <c r="F169" s="224">
        <v>48.729729729729726</v>
      </c>
      <c r="G169" s="225">
        <v>2.7027027027027026</v>
      </c>
      <c r="H169" s="224"/>
      <c r="I169" s="225"/>
      <c r="J169" s="224"/>
      <c r="K169" s="225"/>
      <c r="L169" s="224"/>
      <c r="M169" s="225"/>
      <c r="N169" s="224"/>
      <c r="O169" s="225"/>
      <c r="P169" s="224"/>
      <c r="Q169" s="225"/>
      <c r="R169" s="224"/>
      <c r="S169" s="225"/>
      <c r="T169" s="224"/>
      <c r="U169" s="225"/>
      <c r="V169" s="224">
        <v>67.285285285285283</v>
      </c>
      <c r="W169" s="225">
        <v>1.3965397527041363</v>
      </c>
    </row>
    <row r="170" spans="1:23" ht="21.6" customHeight="1" x14ac:dyDescent="0.15">
      <c r="A170" s="25"/>
      <c r="B170" s="26"/>
      <c r="C170" s="20" t="s">
        <v>18</v>
      </c>
      <c r="D170" s="220">
        <v>167</v>
      </c>
      <c r="E170" s="226">
        <v>100.00000000000001</v>
      </c>
      <c r="F170" s="220">
        <v>1802.9999999999998</v>
      </c>
      <c r="G170" s="226">
        <v>100</v>
      </c>
      <c r="H170" s="220">
        <v>816</v>
      </c>
      <c r="I170" s="226">
        <v>100</v>
      </c>
      <c r="J170" s="220">
        <v>1775</v>
      </c>
      <c r="K170" s="226">
        <v>100.00000000000001</v>
      </c>
      <c r="L170" s="220">
        <v>143</v>
      </c>
      <c r="M170" s="226">
        <v>100</v>
      </c>
      <c r="N170" s="220">
        <v>93</v>
      </c>
      <c r="O170" s="226">
        <v>100.00000000000001</v>
      </c>
      <c r="P170" s="220">
        <v>15.999999999999998</v>
      </c>
      <c r="Q170" s="226">
        <v>100.00000000000001</v>
      </c>
      <c r="R170" s="220">
        <v>2</v>
      </c>
      <c r="S170" s="226">
        <v>100</v>
      </c>
      <c r="T170" s="220">
        <v>3</v>
      </c>
      <c r="U170" s="226">
        <v>100</v>
      </c>
      <c r="V170" s="220">
        <v>4818</v>
      </c>
      <c r="W170" s="226">
        <v>100</v>
      </c>
    </row>
    <row r="171" spans="1:23" ht="21.6" customHeight="1" x14ac:dyDescent="0.15">
      <c r="A171" s="16"/>
      <c r="B171" s="276" t="s">
        <v>58</v>
      </c>
      <c r="C171" s="14" t="s">
        <v>14</v>
      </c>
      <c r="D171" s="221">
        <v>5.1428571428571423</v>
      </c>
      <c r="E171" s="222">
        <v>21.428571428571431</v>
      </c>
      <c r="F171" s="221">
        <v>35.400000000000006</v>
      </c>
      <c r="G171" s="222">
        <v>30.000000000000004</v>
      </c>
      <c r="H171" s="221">
        <v>22.08</v>
      </c>
      <c r="I171" s="222">
        <v>32.000000000000007</v>
      </c>
      <c r="J171" s="221">
        <v>53.048780487804876</v>
      </c>
      <c r="K171" s="222">
        <v>36.585365853658537</v>
      </c>
      <c r="L171" s="221">
        <v>7.2</v>
      </c>
      <c r="M171" s="222">
        <v>40</v>
      </c>
      <c r="N171" s="221"/>
      <c r="O171" s="222"/>
      <c r="P171" s="221"/>
      <c r="Q171" s="222"/>
      <c r="R171" s="221"/>
      <c r="S171" s="222"/>
      <c r="T171" s="221"/>
      <c r="U171" s="222"/>
      <c r="V171" s="221">
        <v>122.87163763066202</v>
      </c>
      <c r="W171" s="222">
        <v>32.249773656341738</v>
      </c>
    </row>
    <row r="172" spans="1:23" ht="21.6" customHeight="1" x14ac:dyDescent="0.15">
      <c r="A172" s="16"/>
      <c r="B172" s="277"/>
      <c r="C172" s="15" t="s">
        <v>21</v>
      </c>
      <c r="D172" s="219"/>
      <c r="E172" s="223"/>
      <c r="F172" s="219">
        <v>29.5</v>
      </c>
      <c r="G172" s="223">
        <v>25</v>
      </c>
      <c r="H172" s="219">
        <v>13.799999999999999</v>
      </c>
      <c r="I172" s="223">
        <v>20.000000000000004</v>
      </c>
      <c r="J172" s="219">
        <v>38.902439024390247</v>
      </c>
      <c r="K172" s="223">
        <v>26.829268292682929</v>
      </c>
      <c r="L172" s="219"/>
      <c r="M172" s="223"/>
      <c r="N172" s="219"/>
      <c r="O172" s="223"/>
      <c r="P172" s="219"/>
      <c r="Q172" s="223"/>
      <c r="R172" s="219"/>
      <c r="S172" s="223"/>
      <c r="T172" s="219"/>
      <c r="U172" s="223"/>
      <c r="V172" s="219">
        <v>82.202439024390245</v>
      </c>
      <c r="W172" s="223">
        <v>21.57544331348825</v>
      </c>
    </row>
    <row r="173" spans="1:23" ht="21.6" customHeight="1" x14ac:dyDescent="0.15">
      <c r="A173" s="16"/>
      <c r="B173" s="23"/>
      <c r="C173" s="15" t="s">
        <v>51</v>
      </c>
      <c r="D173" s="219">
        <v>15.428571428571427</v>
      </c>
      <c r="E173" s="223">
        <v>64.285714285714292</v>
      </c>
      <c r="F173" s="219">
        <v>53.1</v>
      </c>
      <c r="G173" s="223">
        <v>45</v>
      </c>
      <c r="H173" s="219">
        <v>27.599999999999998</v>
      </c>
      <c r="I173" s="223">
        <v>40.000000000000007</v>
      </c>
      <c r="J173" s="219">
        <v>49.512195121951223</v>
      </c>
      <c r="K173" s="223">
        <v>34.146341463414636</v>
      </c>
      <c r="L173" s="219">
        <v>10.8</v>
      </c>
      <c r="M173" s="223">
        <v>60.000000000000007</v>
      </c>
      <c r="N173" s="219">
        <v>7</v>
      </c>
      <c r="O173" s="223">
        <v>100</v>
      </c>
      <c r="P173" s="219"/>
      <c r="Q173" s="223"/>
      <c r="R173" s="219"/>
      <c r="S173" s="223"/>
      <c r="T173" s="219"/>
      <c r="U173" s="223"/>
      <c r="V173" s="219">
        <v>163.44076655052265</v>
      </c>
      <c r="W173" s="223">
        <v>42.897838989638487</v>
      </c>
    </row>
    <row r="174" spans="1:23" ht="21.6" customHeight="1" x14ac:dyDescent="0.15">
      <c r="A174" s="25"/>
      <c r="B174" s="24"/>
      <c r="C174" s="18" t="s">
        <v>22</v>
      </c>
      <c r="D174" s="224">
        <v>3.4285714285714284</v>
      </c>
      <c r="E174" s="225">
        <v>14.285714285714288</v>
      </c>
      <c r="F174" s="224"/>
      <c r="G174" s="225"/>
      <c r="H174" s="224">
        <v>5.52</v>
      </c>
      <c r="I174" s="225">
        <v>8.0000000000000018</v>
      </c>
      <c r="J174" s="224">
        <v>3.5365853658536586</v>
      </c>
      <c r="K174" s="225">
        <v>2.4390243902439024</v>
      </c>
      <c r="L174" s="224"/>
      <c r="M174" s="225"/>
      <c r="N174" s="224"/>
      <c r="O174" s="225"/>
      <c r="P174" s="224"/>
      <c r="Q174" s="225"/>
      <c r="R174" s="224"/>
      <c r="S174" s="225"/>
      <c r="T174" s="224"/>
      <c r="U174" s="225"/>
      <c r="V174" s="224">
        <v>12.485156794425087</v>
      </c>
      <c r="W174" s="225">
        <v>3.2769440405315189</v>
      </c>
    </row>
    <row r="175" spans="1:23" ht="21.6" customHeight="1" x14ac:dyDescent="0.15">
      <c r="A175" s="29"/>
      <c r="B175" s="26"/>
      <c r="C175" s="20" t="s">
        <v>18</v>
      </c>
      <c r="D175" s="220">
        <v>23.999999999999996</v>
      </c>
      <c r="E175" s="226">
        <v>100.00000000000001</v>
      </c>
      <c r="F175" s="220">
        <v>118</v>
      </c>
      <c r="G175" s="226">
        <v>100</v>
      </c>
      <c r="H175" s="220">
        <v>68.999999999999986</v>
      </c>
      <c r="I175" s="226">
        <v>100.00000000000003</v>
      </c>
      <c r="J175" s="220">
        <v>145</v>
      </c>
      <c r="K175" s="226">
        <v>100</v>
      </c>
      <c r="L175" s="220">
        <v>18</v>
      </c>
      <c r="M175" s="226">
        <v>100</v>
      </c>
      <c r="N175" s="220">
        <v>7</v>
      </c>
      <c r="O175" s="226">
        <v>100</v>
      </c>
      <c r="P175" s="220"/>
      <c r="Q175" s="226"/>
      <c r="R175" s="220"/>
      <c r="S175" s="226"/>
      <c r="T175" s="220"/>
      <c r="U175" s="226"/>
      <c r="V175" s="220">
        <v>381.00000000000006</v>
      </c>
      <c r="W175" s="226">
        <v>99.999999999999986</v>
      </c>
    </row>
    <row r="176" spans="1:23" ht="21.6" customHeight="1" x14ac:dyDescent="0.15">
      <c r="A176" s="278" t="s">
        <v>49</v>
      </c>
      <c r="B176" s="276" t="s">
        <v>59</v>
      </c>
      <c r="C176" s="14" t="s">
        <v>14</v>
      </c>
      <c r="D176" s="221"/>
      <c r="E176" s="222"/>
      <c r="F176" s="221">
        <v>198.66666666666666</v>
      </c>
      <c r="G176" s="222">
        <v>66.666666666666657</v>
      </c>
      <c r="H176" s="221">
        <v>113</v>
      </c>
      <c r="I176" s="222">
        <v>100</v>
      </c>
      <c r="J176" s="221">
        <v>210</v>
      </c>
      <c r="K176" s="222">
        <v>66.666666666666657</v>
      </c>
      <c r="L176" s="221">
        <v>17.333333333333332</v>
      </c>
      <c r="M176" s="222">
        <v>66.666666666666657</v>
      </c>
      <c r="N176" s="221">
        <v>8</v>
      </c>
      <c r="O176" s="222">
        <v>66.666666666666657</v>
      </c>
      <c r="P176" s="221">
        <v>1</v>
      </c>
      <c r="Q176" s="222">
        <v>100</v>
      </c>
      <c r="R176" s="221"/>
      <c r="S176" s="222"/>
      <c r="T176" s="221"/>
      <c r="U176" s="222"/>
      <c r="V176" s="221">
        <v>548</v>
      </c>
      <c r="W176" s="222">
        <v>62.988505747126432</v>
      </c>
    </row>
    <row r="177" spans="1:23" ht="21.6" customHeight="1" x14ac:dyDescent="0.15">
      <c r="A177" s="271"/>
      <c r="B177" s="277"/>
      <c r="C177" s="15" t="s">
        <v>54</v>
      </c>
      <c r="D177" s="219"/>
      <c r="E177" s="223"/>
      <c r="F177" s="219"/>
      <c r="G177" s="223"/>
      <c r="H177" s="219"/>
      <c r="I177" s="223"/>
      <c r="J177" s="219"/>
      <c r="K177" s="223"/>
      <c r="L177" s="219"/>
      <c r="M177" s="223"/>
      <c r="N177" s="219"/>
      <c r="O177" s="223"/>
      <c r="P177" s="219"/>
      <c r="Q177" s="223"/>
      <c r="R177" s="219"/>
      <c r="S177" s="223"/>
      <c r="T177" s="219"/>
      <c r="U177" s="223"/>
      <c r="V177" s="219"/>
      <c r="W177" s="223"/>
    </row>
    <row r="178" spans="1:23" ht="21.6" customHeight="1" x14ac:dyDescent="0.15">
      <c r="A178" s="271"/>
      <c r="B178" s="23"/>
      <c r="C178" s="15" t="s">
        <v>51</v>
      </c>
      <c r="D178" s="219"/>
      <c r="E178" s="223"/>
      <c r="F178" s="219">
        <v>99.333333333333329</v>
      </c>
      <c r="G178" s="223">
        <v>33.333333333333329</v>
      </c>
      <c r="H178" s="219"/>
      <c r="I178" s="223"/>
      <c r="J178" s="219">
        <v>70</v>
      </c>
      <c r="K178" s="223">
        <v>22.222222222222221</v>
      </c>
      <c r="L178" s="219">
        <v>8.6666666666666661</v>
      </c>
      <c r="M178" s="223">
        <v>33.333333333333329</v>
      </c>
      <c r="N178" s="219">
        <v>4</v>
      </c>
      <c r="O178" s="223">
        <v>33.333333333333329</v>
      </c>
      <c r="P178" s="219"/>
      <c r="Q178" s="223"/>
      <c r="R178" s="219"/>
      <c r="S178" s="223"/>
      <c r="T178" s="219"/>
      <c r="U178" s="223"/>
      <c r="V178" s="219">
        <v>181.99999999999997</v>
      </c>
      <c r="W178" s="223">
        <v>20.919540229885055</v>
      </c>
    </row>
    <row r="179" spans="1:23" ht="21.6" customHeight="1" x14ac:dyDescent="0.15">
      <c r="A179" s="25"/>
      <c r="B179" s="24"/>
      <c r="C179" s="18" t="s">
        <v>52</v>
      </c>
      <c r="D179" s="224">
        <v>105</v>
      </c>
      <c r="E179" s="225">
        <v>100</v>
      </c>
      <c r="F179" s="224"/>
      <c r="G179" s="225"/>
      <c r="H179" s="224"/>
      <c r="I179" s="225"/>
      <c r="J179" s="224">
        <v>35</v>
      </c>
      <c r="K179" s="225">
        <v>11.111111111111111</v>
      </c>
      <c r="L179" s="224"/>
      <c r="M179" s="225"/>
      <c r="N179" s="224"/>
      <c r="O179" s="225"/>
      <c r="P179" s="224"/>
      <c r="Q179" s="225"/>
      <c r="R179" s="224"/>
      <c r="S179" s="225"/>
      <c r="T179" s="224"/>
      <c r="U179" s="225"/>
      <c r="V179" s="224">
        <v>140</v>
      </c>
      <c r="W179" s="225">
        <v>16.091954022988507</v>
      </c>
    </row>
    <row r="180" spans="1:23" ht="21.6" customHeight="1" x14ac:dyDescent="0.15">
      <c r="A180" s="25"/>
      <c r="B180" s="26"/>
      <c r="C180" s="20" t="s">
        <v>18</v>
      </c>
      <c r="D180" s="220">
        <v>105</v>
      </c>
      <c r="E180" s="226">
        <v>100</v>
      </c>
      <c r="F180" s="220">
        <v>298</v>
      </c>
      <c r="G180" s="226">
        <v>99.999999999999986</v>
      </c>
      <c r="H180" s="220">
        <v>113</v>
      </c>
      <c r="I180" s="226">
        <v>100</v>
      </c>
      <c r="J180" s="220">
        <v>315</v>
      </c>
      <c r="K180" s="226">
        <v>100</v>
      </c>
      <c r="L180" s="220">
        <v>26</v>
      </c>
      <c r="M180" s="226">
        <v>99.999999999999986</v>
      </c>
      <c r="N180" s="220">
        <v>12</v>
      </c>
      <c r="O180" s="226">
        <v>99.999999999999986</v>
      </c>
      <c r="P180" s="220">
        <v>1</v>
      </c>
      <c r="Q180" s="226">
        <v>100</v>
      </c>
      <c r="R180" s="220"/>
      <c r="S180" s="226"/>
      <c r="T180" s="220"/>
      <c r="U180" s="226"/>
      <c r="V180" s="220">
        <v>870</v>
      </c>
      <c r="W180" s="226">
        <v>99.999999999999986</v>
      </c>
    </row>
    <row r="181" spans="1:23" ht="21.6" customHeight="1" x14ac:dyDescent="0.15">
      <c r="A181" s="17"/>
      <c r="B181" s="27" t="s">
        <v>18</v>
      </c>
      <c r="C181" s="14" t="s">
        <v>14</v>
      </c>
      <c r="D181" s="221">
        <v>4104.4761904761899</v>
      </c>
      <c r="E181" s="222">
        <v>45.484000337723735</v>
      </c>
      <c r="F181" s="221">
        <v>8760.532822330526</v>
      </c>
      <c r="G181" s="222">
        <v>38.250590849803636</v>
      </c>
      <c r="H181" s="221">
        <v>5194.2996177335999</v>
      </c>
      <c r="I181" s="222">
        <v>40.250287622887257</v>
      </c>
      <c r="J181" s="221">
        <v>9270.8229840620079</v>
      </c>
      <c r="K181" s="222">
        <v>47.326678156424563</v>
      </c>
      <c r="L181" s="221">
        <v>1334.2512934733268</v>
      </c>
      <c r="M181" s="222">
        <v>61.036198237572123</v>
      </c>
      <c r="N181" s="221">
        <v>653.5258125772832</v>
      </c>
      <c r="O181" s="222">
        <v>75.815059463721937</v>
      </c>
      <c r="P181" s="221">
        <v>137.81159420289856</v>
      </c>
      <c r="Q181" s="222">
        <v>85.068885310431213</v>
      </c>
      <c r="R181" s="221">
        <v>28.444444444444443</v>
      </c>
      <c r="S181" s="222">
        <v>98.084291187739453</v>
      </c>
      <c r="T181" s="221">
        <v>43</v>
      </c>
      <c r="U181" s="222">
        <v>100</v>
      </c>
      <c r="V181" s="221">
        <v>29527.164759300278</v>
      </c>
      <c r="W181" s="222">
        <v>43.612786374754855</v>
      </c>
    </row>
    <row r="182" spans="1:23" ht="21.6" customHeight="1" x14ac:dyDescent="0.15">
      <c r="A182" s="17"/>
      <c r="B182" s="23"/>
      <c r="C182" s="15" t="s">
        <v>54</v>
      </c>
      <c r="D182" s="219">
        <v>1688.9047619047619</v>
      </c>
      <c r="E182" s="223">
        <v>18.715699932455252</v>
      </c>
      <c r="F182" s="219">
        <v>3747.8723644956431</v>
      </c>
      <c r="G182" s="223">
        <v>16.364111096780523</v>
      </c>
      <c r="H182" s="219">
        <v>2488.5296936429054</v>
      </c>
      <c r="I182" s="223">
        <v>19.283453650855524</v>
      </c>
      <c r="J182" s="219">
        <v>4527.0193064162577</v>
      </c>
      <c r="K182" s="223">
        <v>23.110007179622531</v>
      </c>
      <c r="L182" s="219">
        <v>344.56851438997228</v>
      </c>
      <c r="M182" s="223">
        <v>15.762512094692235</v>
      </c>
      <c r="N182" s="219">
        <v>94.868833907436851</v>
      </c>
      <c r="O182" s="223">
        <v>11.005665186477591</v>
      </c>
      <c r="P182" s="219">
        <v>14.514492753623188</v>
      </c>
      <c r="Q182" s="223">
        <v>8.9595634281624612</v>
      </c>
      <c r="R182" s="219">
        <v>0.55555555555555558</v>
      </c>
      <c r="S182" s="223">
        <v>1.9157088122605366</v>
      </c>
      <c r="T182" s="219"/>
      <c r="U182" s="223"/>
      <c r="V182" s="219">
        <v>12906.833523066154</v>
      </c>
      <c r="W182" s="223">
        <v>19.0639019291112</v>
      </c>
    </row>
    <row r="183" spans="1:23" ht="21.6" customHeight="1" x14ac:dyDescent="0.15">
      <c r="A183" s="17"/>
      <c r="B183" s="23"/>
      <c r="C183" s="15" t="s">
        <v>51</v>
      </c>
      <c r="D183" s="219">
        <v>2120.8253968253971</v>
      </c>
      <c r="E183" s="223">
        <v>23.502054486097045</v>
      </c>
      <c r="F183" s="219">
        <v>10142.250329345739</v>
      </c>
      <c r="G183" s="223">
        <v>44.283501416171418</v>
      </c>
      <c r="H183" s="219">
        <v>5006.4047869841515</v>
      </c>
      <c r="I183" s="223">
        <v>38.794302882480835</v>
      </c>
      <c r="J183" s="219">
        <v>5424.2300985148549</v>
      </c>
      <c r="K183" s="223">
        <v>27.690183769027797</v>
      </c>
      <c r="L183" s="219">
        <v>507.18019213670084</v>
      </c>
      <c r="M183" s="223">
        <v>23.20128966773563</v>
      </c>
      <c r="N183" s="219">
        <v>108.5914646263911</v>
      </c>
      <c r="O183" s="223">
        <v>12.597617706077852</v>
      </c>
      <c r="P183" s="219">
        <v>9.6739130434782616</v>
      </c>
      <c r="Q183" s="223">
        <v>5.9715512614063337</v>
      </c>
      <c r="R183" s="219"/>
      <c r="S183" s="223"/>
      <c r="T183" s="219"/>
      <c r="U183" s="223"/>
      <c r="V183" s="219">
        <v>23319.156181476716</v>
      </c>
      <c r="W183" s="223">
        <v>34.443312972064334</v>
      </c>
    </row>
    <row r="184" spans="1:23" ht="21.6" customHeight="1" x14ac:dyDescent="0.15">
      <c r="A184" s="17"/>
      <c r="B184" s="24"/>
      <c r="C184" s="18" t="s">
        <v>52</v>
      </c>
      <c r="D184" s="224">
        <v>1109.7936507936506</v>
      </c>
      <c r="E184" s="225">
        <v>12.298245243723965</v>
      </c>
      <c r="F184" s="224">
        <v>252.3444838280904</v>
      </c>
      <c r="G184" s="225">
        <v>1.1017966372444239</v>
      </c>
      <c r="H184" s="224">
        <v>215.76590163934426</v>
      </c>
      <c r="I184" s="225">
        <v>1.6719558437763986</v>
      </c>
      <c r="J184" s="224">
        <v>366.92761100687932</v>
      </c>
      <c r="K184" s="225">
        <v>1.8731308949251075</v>
      </c>
      <c r="L184" s="224"/>
      <c r="M184" s="225"/>
      <c r="N184" s="224">
        <v>5.0138888888888893</v>
      </c>
      <c r="O184" s="225">
        <v>0.58165764372260886</v>
      </c>
      <c r="P184" s="224"/>
      <c r="Q184" s="225"/>
      <c r="R184" s="224"/>
      <c r="S184" s="225"/>
      <c r="T184" s="224"/>
      <c r="U184" s="225"/>
      <c r="V184" s="224">
        <v>1949.8455361568535</v>
      </c>
      <c r="W184" s="225">
        <v>2.8799987240696181</v>
      </c>
    </row>
    <row r="185" spans="1:23" ht="21.6" customHeight="1" thickBot="1" x14ac:dyDescent="0.2">
      <c r="A185" s="30"/>
      <c r="B185" s="31"/>
      <c r="C185" s="32" t="s">
        <v>18</v>
      </c>
      <c r="D185" s="232">
        <v>9024</v>
      </c>
      <c r="E185" s="233">
        <v>100.00000000000001</v>
      </c>
      <c r="F185" s="232">
        <v>22903</v>
      </c>
      <c r="G185" s="233">
        <v>100</v>
      </c>
      <c r="H185" s="232">
        <v>12905</v>
      </c>
      <c r="I185" s="233">
        <v>100.00000000000001</v>
      </c>
      <c r="J185" s="232">
        <v>19589</v>
      </c>
      <c r="K185" s="233">
        <v>100</v>
      </c>
      <c r="L185" s="232">
        <v>2186</v>
      </c>
      <c r="M185" s="233">
        <v>100</v>
      </c>
      <c r="N185" s="232">
        <v>862.00000000000011</v>
      </c>
      <c r="O185" s="233">
        <v>99.999999999999986</v>
      </c>
      <c r="P185" s="232">
        <v>162</v>
      </c>
      <c r="Q185" s="233">
        <v>100.00000000000001</v>
      </c>
      <c r="R185" s="232">
        <v>29</v>
      </c>
      <c r="S185" s="233">
        <v>99.999999999999986</v>
      </c>
      <c r="T185" s="232">
        <v>43</v>
      </c>
      <c r="U185" s="233">
        <v>100</v>
      </c>
      <c r="V185" s="232">
        <v>67703</v>
      </c>
      <c r="W185" s="233">
        <v>100.00000000000001</v>
      </c>
    </row>
    <row r="186" spans="1:23" ht="21.6" customHeight="1" thickTop="1" x14ac:dyDescent="0.15">
      <c r="A186" s="274" t="s">
        <v>60</v>
      </c>
      <c r="B186" s="275"/>
      <c r="C186" s="14" t="s">
        <v>14</v>
      </c>
      <c r="D186" s="218">
        <v>19617.209704248085</v>
      </c>
      <c r="E186" s="231">
        <v>40.358816022893997</v>
      </c>
      <c r="F186" s="218">
        <v>28059.858393259019</v>
      </c>
      <c r="G186" s="231">
        <v>30.641730614867779</v>
      </c>
      <c r="H186" s="218">
        <v>20762.033966192172</v>
      </c>
      <c r="I186" s="231">
        <v>35.797844694975986</v>
      </c>
      <c r="J186" s="218">
        <v>41195.906698060731</v>
      </c>
      <c r="K186" s="231">
        <v>48.630544312565789</v>
      </c>
      <c r="L186" s="218">
        <v>8262.12211214942</v>
      </c>
      <c r="M186" s="231">
        <v>53.071185201370895</v>
      </c>
      <c r="N186" s="218">
        <v>3861.8949456116761</v>
      </c>
      <c r="O186" s="231">
        <v>67.093379875115971</v>
      </c>
      <c r="P186" s="218">
        <v>818.67865769496211</v>
      </c>
      <c r="Q186" s="231">
        <v>87.186225526620035</v>
      </c>
      <c r="R186" s="218">
        <v>125.66549707602339</v>
      </c>
      <c r="S186" s="231">
        <v>92.40110079119367</v>
      </c>
      <c r="T186" s="218">
        <v>173</v>
      </c>
      <c r="U186" s="231">
        <v>100</v>
      </c>
      <c r="V186" s="218">
        <v>122876.3699742921</v>
      </c>
      <c r="W186" s="231">
        <v>40.226269621620979</v>
      </c>
    </row>
    <row r="187" spans="1:23" ht="21.6" customHeight="1" x14ac:dyDescent="0.15">
      <c r="A187" s="17"/>
      <c r="B187" s="23"/>
      <c r="C187" s="15" t="s">
        <v>54</v>
      </c>
      <c r="D187" s="219">
        <v>6073.9828034345664</v>
      </c>
      <c r="E187" s="223">
        <v>12.496107152127403</v>
      </c>
      <c r="F187" s="219">
        <v>17354.90986090466</v>
      </c>
      <c r="G187" s="223">
        <v>18.951787473414573</v>
      </c>
      <c r="H187" s="219">
        <v>10173.076382120569</v>
      </c>
      <c r="I187" s="223">
        <v>17.540391706818458</v>
      </c>
      <c r="J187" s="219">
        <v>16900.871904314525</v>
      </c>
      <c r="K187" s="223">
        <v>19.950977316454015</v>
      </c>
      <c r="L187" s="219">
        <v>2637.4193609184667</v>
      </c>
      <c r="M187" s="223">
        <v>16.941285720185427</v>
      </c>
      <c r="N187" s="219">
        <v>787.40136116910048</v>
      </c>
      <c r="O187" s="223">
        <v>13.679662285773112</v>
      </c>
      <c r="P187" s="219">
        <v>43.252587991718428</v>
      </c>
      <c r="Q187" s="223">
        <v>4.6062394027389164</v>
      </c>
      <c r="R187" s="219">
        <v>10.334502923976608</v>
      </c>
      <c r="S187" s="223">
        <v>7.5988992088063299</v>
      </c>
      <c r="T187" s="219"/>
      <c r="U187" s="223"/>
      <c r="V187" s="219">
        <v>53981.248763777578</v>
      </c>
      <c r="W187" s="223">
        <v>17.671943496848254</v>
      </c>
    </row>
    <row r="188" spans="1:23" ht="21.6" customHeight="1" x14ac:dyDescent="0.15">
      <c r="A188" s="17"/>
      <c r="B188" s="23"/>
      <c r="C188" s="15" t="s">
        <v>51</v>
      </c>
      <c r="D188" s="219">
        <v>16664.408239189914</v>
      </c>
      <c r="E188" s="223">
        <v>34.283967821897903</v>
      </c>
      <c r="F188" s="219">
        <v>43592.917481973411</v>
      </c>
      <c r="G188" s="223">
        <v>47.604033330392262</v>
      </c>
      <c r="H188" s="219">
        <v>26489.715337761816</v>
      </c>
      <c r="I188" s="223">
        <v>45.673497944346039</v>
      </c>
      <c r="J188" s="219">
        <v>25186.724309162164</v>
      </c>
      <c r="K188" s="223">
        <v>29.732179985317504</v>
      </c>
      <c r="L188" s="219">
        <v>4632.8496411634478</v>
      </c>
      <c r="M188" s="223">
        <v>29.758797797812491</v>
      </c>
      <c r="N188" s="219">
        <v>1050.1874665161909</v>
      </c>
      <c r="O188" s="223">
        <v>18.245091496111719</v>
      </c>
      <c r="P188" s="219">
        <v>69.73095669427191</v>
      </c>
      <c r="Q188" s="223">
        <v>7.4260869748958376</v>
      </c>
      <c r="R188" s="219"/>
      <c r="S188" s="223"/>
      <c r="T188" s="219"/>
      <c r="U188" s="223"/>
      <c r="V188" s="219">
        <v>117686.53343246122</v>
      </c>
      <c r="W188" s="223">
        <v>38.527263017930558</v>
      </c>
    </row>
    <row r="189" spans="1:23" ht="21.6" customHeight="1" x14ac:dyDescent="0.15">
      <c r="A189" s="17"/>
      <c r="B189" s="24"/>
      <c r="C189" s="18" t="s">
        <v>52</v>
      </c>
      <c r="D189" s="224">
        <v>6251.3992531274307</v>
      </c>
      <c r="E189" s="225">
        <v>12.86110900308069</v>
      </c>
      <c r="F189" s="224">
        <v>2566.3142638629088</v>
      </c>
      <c r="G189" s="225">
        <v>2.8024485813253857</v>
      </c>
      <c r="H189" s="224">
        <v>573.17431392544256</v>
      </c>
      <c r="I189" s="225">
        <v>0.98826565385951681</v>
      </c>
      <c r="J189" s="224">
        <v>1428.4970884625779</v>
      </c>
      <c r="K189" s="225">
        <v>1.6862983856626899</v>
      </c>
      <c r="L189" s="224">
        <v>35.608885768665402</v>
      </c>
      <c r="M189" s="225">
        <v>0.22873128063120121</v>
      </c>
      <c r="N189" s="224">
        <v>56.516226703032672</v>
      </c>
      <c r="O189" s="225">
        <v>0.98186634299917763</v>
      </c>
      <c r="P189" s="224">
        <v>7.3377976190476186</v>
      </c>
      <c r="Q189" s="225">
        <v>0.78144809574522034</v>
      </c>
      <c r="R189" s="224"/>
      <c r="S189" s="225"/>
      <c r="T189" s="224"/>
      <c r="U189" s="225"/>
      <c r="V189" s="224">
        <v>10918.847829469105</v>
      </c>
      <c r="W189" s="225">
        <v>3.5745238636002084</v>
      </c>
    </row>
    <row r="190" spans="1:23" ht="21.6" customHeight="1" x14ac:dyDescent="0.15">
      <c r="A190" s="26"/>
      <c r="B190" s="28"/>
      <c r="C190" s="20"/>
      <c r="D190" s="220">
        <v>48607</v>
      </c>
      <c r="E190" s="226">
        <v>99.999999999999986</v>
      </c>
      <c r="F190" s="220">
        <v>91574</v>
      </c>
      <c r="G190" s="226">
        <v>99.999999999999986</v>
      </c>
      <c r="H190" s="220">
        <v>57998</v>
      </c>
      <c r="I190" s="226">
        <v>100</v>
      </c>
      <c r="J190" s="220">
        <v>84712</v>
      </c>
      <c r="K190" s="226">
        <v>100</v>
      </c>
      <c r="L190" s="220">
        <v>15567.999999999998</v>
      </c>
      <c r="M190" s="226">
        <v>100</v>
      </c>
      <c r="N190" s="220">
        <v>5756.0000000000009</v>
      </c>
      <c r="O190" s="226">
        <v>99.999999999999972</v>
      </c>
      <c r="P190" s="220">
        <v>939</v>
      </c>
      <c r="Q190" s="226">
        <v>100.00000000000001</v>
      </c>
      <c r="R190" s="220">
        <v>136</v>
      </c>
      <c r="S190" s="226">
        <v>100</v>
      </c>
      <c r="T190" s="220">
        <v>173</v>
      </c>
      <c r="U190" s="226">
        <v>100</v>
      </c>
      <c r="V190" s="220">
        <v>305463</v>
      </c>
      <c r="W190" s="226">
        <v>100</v>
      </c>
    </row>
    <row r="191" spans="1:23" ht="21.6" customHeight="1" x14ac:dyDescent="0.15">
      <c r="N191" s="4"/>
      <c r="O191" s="33" t="s">
        <v>61</v>
      </c>
      <c r="P191" s="34" t="s">
        <v>62</v>
      </c>
    </row>
    <row r="192" spans="1:23" ht="21.6" customHeight="1" x14ac:dyDescent="0.15">
      <c r="N192" s="4"/>
    </row>
  </sheetData>
  <mergeCells count="47">
    <mergeCell ref="D4:E5"/>
    <mergeCell ref="F4:U4"/>
    <mergeCell ref="V4:W5"/>
    <mergeCell ref="F5:G5"/>
    <mergeCell ref="H5:I5"/>
    <mergeCell ref="J5:K5"/>
    <mergeCell ref="L5:M5"/>
    <mergeCell ref="N5:O5"/>
    <mergeCell ref="P5:Q5"/>
    <mergeCell ref="R5:S5"/>
    <mergeCell ref="T5:U5"/>
    <mergeCell ref="B71:B72"/>
    <mergeCell ref="B76:B77"/>
    <mergeCell ref="B81:B83"/>
    <mergeCell ref="B86:B88"/>
    <mergeCell ref="B21:B22"/>
    <mergeCell ref="B121:B123"/>
    <mergeCell ref="B126:B128"/>
    <mergeCell ref="B131:B133"/>
    <mergeCell ref="B136:B138"/>
    <mergeCell ref="A6:A8"/>
    <mergeCell ref="B6:B8"/>
    <mergeCell ref="B11:B12"/>
    <mergeCell ref="B16:B17"/>
    <mergeCell ref="B91:B92"/>
    <mergeCell ref="B26:B27"/>
    <mergeCell ref="B31:B32"/>
    <mergeCell ref="B41:B42"/>
    <mergeCell ref="B46:B47"/>
    <mergeCell ref="B56:B57"/>
    <mergeCell ref="B61:B63"/>
    <mergeCell ref="B66:B68"/>
    <mergeCell ref="B96:B98"/>
    <mergeCell ref="B101:B103"/>
    <mergeCell ref="B106:B107"/>
    <mergeCell ref="B111:B113"/>
    <mergeCell ref="B116:B118"/>
    <mergeCell ref="A146:A148"/>
    <mergeCell ref="B146:B148"/>
    <mergeCell ref="A186:B186"/>
    <mergeCell ref="B156:B157"/>
    <mergeCell ref="B161:B162"/>
    <mergeCell ref="B166:B167"/>
    <mergeCell ref="B171:B172"/>
    <mergeCell ref="A176:A178"/>
    <mergeCell ref="B176:B177"/>
    <mergeCell ref="B151:B152"/>
  </mergeCells>
  <phoneticPr fontId="4"/>
  <pageMargins left="0.59055118110236227" right="0.59055118110236227" top="0.98425196850393704" bottom="0.98425196850393704" header="0.51181102362204722" footer="0.51181102362204722"/>
  <pageSetup paperSize="9" scale="53" fitToHeight="0" orientation="portrait" horizontalDpi="1200" verticalDpi="1200" r:id="rId1"/>
  <headerFooter alignWithMargins="0"/>
  <rowBreaks count="3" manualBreakCount="3">
    <brk id="60" max="22" man="1"/>
    <brk id="120" max="22" man="1"/>
    <brk id="175" max="22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9">
    <pageSetUpPr fitToPage="1"/>
  </sheetPr>
  <dimension ref="A1:Y102"/>
  <sheetViews>
    <sheetView zoomScale="85" zoomScaleNormal="85" workbookViewId="0"/>
  </sheetViews>
  <sheetFormatPr defaultColWidth="9" defaultRowHeight="13.5" x14ac:dyDescent="0.15"/>
  <cols>
    <col min="1" max="1" width="4.25" style="2" customWidth="1"/>
    <col min="2" max="2" width="18.75" style="2" customWidth="1"/>
    <col min="3" max="3" width="9.625" style="3" customWidth="1"/>
    <col min="4" max="5" width="8.125" style="4" customWidth="1"/>
    <col min="6" max="6" width="9.75" style="4" customWidth="1"/>
    <col min="7" max="7" width="8.125" style="3" customWidth="1"/>
    <col min="8" max="8" width="8.125" style="2" customWidth="1"/>
    <col min="9" max="9" width="9.625" style="2" customWidth="1"/>
    <col min="10" max="11" width="8.125" style="2" customWidth="1"/>
    <col min="12" max="12" width="9.625" style="2" customWidth="1"/>
    <col min="13" max="20" width="8.125" style="2" customWidth="1"/>
    <col min="21" max="21" width="9" style="2"/>
    <col min="22" max="22" width="8.125" style="2" customWidth="1"/>
    <col min="23" max="16384" width="9" style="2"/>
  </cols>
  <sheetData>
    <row r="1" spans="1:23" ht="17.25" customHeight="1" x14ac:dyDescent="0.15">
      <c r="A1" s="1" t="s">
        <v>126</v>
      </c>
    </row>
    <row r="2" spans="1:23" ht="17.25" customHeight="1" x14ac:dyDescent="0.15">
      <c r="A2" s="1"/>
    </row>
    <row r="3" spans="1:23" ht="17.25" customHeight="1" x14ac:dyDescent="0.15">
      <c r="A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7" t="s">
        <v>1</v>
      </c>
    </row>
    <row r="4" spans="1:23" ht="21" customHeight="1" x14ac:dyDescent="0.15">
      <c r="A4" s="106"/>
      <c r="B4" s="10" t="s">
        <v>2</v>
      </c>
      <c r="C4" s="281" t="s">
        <v>127</v>
      </c>
      <c r="D4" s="282"/>
      <c r="E4" s="285" t="s">
        <v>128</v>
      </c>
      <c r="F4" s="286"/>
      <c r="G4" s="286"/>
      <c r="H4" s="286"/>
      <c r="I4" s="286"/>
      <c r="J4" s="286"/>
      <c r="K4" s="286"/>
      <c r="L4" s="286"/>
      <c r="M4" s="286"/>
      <c r="N4" s="286"/>
      <c r="O4" s="286"/>
      <c r="P4" s="286"/>
      <c r="Q4" s="286"/>
      <c r="R4" s="286"/>
      <c r="S4" s="286"/>
      <c r="T4" s="287"/>
      <c r="U4" s="281" t="s">
        <v>92</v>
      </c>
      <c r="V4" s="282"/>
    </row>
    <row r="5" spans="1:23" ht="36" customHeight="1" x14ac:dyDescent="0.15">
      <c r="A5" s="107" t="s">
        <v>64</v>
      </c>
      <c r="B5" s="13" t="s">
        <v>7</v>
      </c>
      <c r="C5" s="288"/>
      <c r="D5" s="289"/>
      <c r="E5" s="344" t="s">
        <v>93</v>
      </c>
      <c r="F5" s="291"/>
      <c r="G5" s="290" t="s">
        <v>66</v>
      </c>
      <c r="H5" s="291"/>
      <c r="I5" s="290" t="s">
        <v>129</v>
      </c>
      <c r="J5" s="291"/>
      <c r="K5" s="290" t="s">
        <v>95</v>
      </c>
      <c r="L5" s="291"/>
      <c r="M5" s="290" t="s">
        <v>67</v>
      </c>
      <c r="N5" s="291"/>
      <c r="O5" s="290" t="s">
        <v>130</v>
      </c>
      <c r="P5" s="291"/>
      <c r="Q5" s="290" t="s">
        <v>131</v>
      </c>
      <c r="R5" s="291"/>
      <c r="S5" s="345" t="s">
        <v>96</v>
      </c>
      <c r="T5" s="346"/>
      <c r="U5" s="288"/>
      <c r="V5" s="289"/>
    </row>
    <row r="6" spans="1:23" ht="24.95" customHeight="1" x14ac:dyDescent="0.15">
      <c r="A6" s="336" t="s">
        <v>162</v>
      </c>
      <c r="B6" s="108" t="s">
        <v>14</v>
      </c>
      <c r="C6" s="159">
        <f>IF('4-1-5'!D186&lt;&gt;"",'4-1-5'!D186,"")</f>
        <v>19617.209704248085</v>
      </c>
      <c r="D6" s="171">
        <f>IF('4-1-5'!E186&lt;&gt;"",'4-1-5'!E186,"")</f>
        <v>40.358816022893997</v>
      </c>
      <c r="E6" s="159">
        <f>IF('4-1-5'!F186&lt;&gt;"",'4-1-5'!F186,"")</f>
        <v>28059.858393259019</v>
      </c>
      <c r="F6" s="171">
        <f>IF('4-1-5'!G186&lt;&gt;"",'4-1-5'!G186,"")</f>
        <v>30.641730614867779</v>
      </c>
      <c r="G6" s="253">
        <f>IF('4-1-5'!H186&lt;&gt;"",'4-1-5'!H186,"")</f>
        <v>20762.033966192172</v>
      </c>
      <c r="H6" s="171">
        <f>IF('4-1-5'!I186&lt;&gt;"",'4-1-5'!I186,"")</f>
        <v>35.797844694975986</v>
      </c>
      <c r="I6" s="253">
        <f>IF('4-1-5'!J186&lt;&gt;"",'4-1-5'!J186,"")</f>
        <v>41195.906698060731</v>
      </c>
      <c r="J6" s="171">
        <f>IF('4-1-5'!K186&lt;&gt;"",'4-1-5'!K186,"")</f>
        <v>48.630544312565789</v>
      </c>
      <c r="K6" s="253">
        <f>IF('4-1-5'!L186&lt;&gt;"",'4-1-5'!L186,"")</f>
        <v>8262.12211214942</v>
      </c>
      <c r="L6" s="171">
        <f>IF('4-1-5'!M186&lt;&gt;"",'4-1-5'!M186,"")</f>
        <v>53.071185201370895</v>
      </c>
      <c r="M6" s="253">
        <f>IF('4-1-5'!N186&lt;&gt;"",'4-1-5'!N186,"")</f>
        <v>3861.8949456116761</v>
      </c>
      <c r="N6" s="171">
        <f>IF('4-1-5'!O186&lt;&gt;"",'4-1-5'!O186,"")</f>
        <v>67.093379875115971</v>
      </c>
      <c r="O6" s="253">
        <f>IF('4-1-5'!P186&lt;&gt;"",'4-1-5'!P186,"")</f>
        <v>818.67865769496211</v>
      </c>
      <c r="P6" s="171">
        <f>IF('4-1-5'!Q186&lt;&gt;"",'4-1-5'!Q186,"")</f>
        <v>87.186225526620035</v>
      </c>
      <c r="Q6" s="253">
        <f>IF('4-1-5'!R186&lt;&gt;"",'4-1-5'!R186,"")</f>
        <v>125.66549707602339</v>
      </c>
      <c r="R6" s="171">
        <f>IF('4-1-5'!S186&lt;&gt;"",'4-1-5'!S186,"")</f>
        <v>92.40110079119367</v>
      </c>
      <c r="S6" s="253">
        <f>IF('4-1-5'!T186&lt;&gt;"",'4-1-5'!T186,"")</f>
        <v>173</v>
      </c>
      <c r="T6" s="171">
        <f>IF('4-1-5'!U186&lt;&gt;"",'4-1-5'!U186,"")</f>
        <v>100</v>
      </c>
      <c r="U6" s="253">
        <f>IF('4-1-5'!V186&lt;&gt;"",'4-1-5'!V186,"")</f>
        <v>122876.3699742921</v>
      </c>
      <c r="V6" s="160">
        <f>IF('4-1-5'!W186&lt;&gt;"",'4-1-5'!W186,"")</f>
        <v>40.226269621620979</v>
      </c>
      <c r="W6" s="268"/>
    </row>
    <row r="7" spans="1:23" ht="24.95" customHeight="1" x14ac:dyDescent="0.15">
      <c r="A7" s="337"/>
      <c r="B7" s="109" t="s">
        <v>73</v>
      </c>
      <c r="C7" s="134">
        <f>IF('4-1-5'!D187&lt;&gt;"",'4-1-5'!D187,"")</f>
        <v>6073.9828034345664</v>
      </c>
      <c r="D7" s="166">
        <f>IF('4-1-5'!E187&lt;&gt;"",'4-1-5'!E187,"")</f>
        <v>12.496107152127403</v>
      </c>
      <c r="E7" s="134">
        <f>IF('4-1-5'!F187&lt;&gt;"",'4-1-5'!F187,"")</f>
        <v>17354.90986090466</v>
      </c>
      <c r="F7" s="166">
        <f>IF('4-1-5'!G187&lt;&gt;"",'4-1-5'!G187,"")</f>
        <v>18.951787473414573</v>
      </c>
      <c r="G7" s="254">
        <f>IF('4-1-5'!H187&lt;&gt;"",'4-1-5'!H187,"")</f>
        <v>10173.076382120569</v>
      </c>
      <c r="H7" s="166">
        <f>IF('4-1-5'!I187&lt;&gt;"",'4-1-5'!I187,"")</f>
        <v>17.540391706818458</v>
      </c>
      <c r="I7" s="254">
        <f>IF('4-1-5'!J187&lt;&gt;"",'4-1-5'!J187,"")</f>
        <v>16900.871904314525</v>
      </c>
      <c r="J7" s="166">
        <f>IF('4-1-5'!K187&lt;&gt;"",'4-1-5'!K187,"")</f>
        <v>19.950977316454015</v>
      </c>
      <c r="K7" s="254">
        <f>IF('4-1-5'!L187&lt;&gt;"",'4-1-5'!L187,"")</f>
        <v>2637.4193609184667</v>
      </c>
      <c r="L7" s="166">
        <f>IF('4-1-5'!M187&lt;&gt;"",'4-1-5'!M187,"")</f>
        <v>16.941285720185427</v>
      </c>
      <c r="M7" s="254">
        <f>IF('4-1-5'!N187&lt;&gt;"",'4-1-5'!N187,"")</f>
        <v>787.40136116910048</v>
      </c>
      <c r="N7" s="166">
        <f>IF('4-1-5'!O187&lt;&gt;"",'4-1-5'!O187,"")</f>
        <v>13.679662285773112</v>
      </c>
      <c r="O7" s="254">
        <f>IF('4-1-5'!P187&lt;&gt;"",'4-1-5'!P187,"")</f>
        <v>43.252587991718428</v>
      </c>
      <c r="P7" s="166">
        <f>IF('4-1-5'!Q187&lt;&gt;"",'4-1-5'!Q187,"")</f>
        <v>4.6062394027389164</v>
      </c>
      <c r="Q7" s="254">
        <f>IF('4-1-5'!R187&lt;&gt;"",'4-1-5'!R187,"")</f>
        <v>10.334502923976608</v>
      </c>
      <c r="R7" s="166">
        <f>IF('4-1-5'!S187&lt;&gt;"",'4-1-5'!S187,"")</f>
        <v>7.5988992088063299</v>
      </c>
      <c r="S7" s="254" t="str">
        <f>IF('4-1-5'!T187&lt;&gt;"",'4-1-5'!T187,"")</f>
        <v/>
      </c>
      <c r="T7" s="166" t="str">
        <f>IF('4-1-5'!U187&lt;&gt;"",'4-1-5'!U187,"")</f>
        <v/>
      </c>
      <c r="U7" s="254">
        <f>IF('4-1-5'!V187&lt;&gt;"",'4-1-5'!V187,"")</f>
        <v>53981.248763777578</v>
      </c>
      <c r="V7" s="135">
        <f>IF('4-1-5'!W187&lt;&gt;"",'4-1-5'!W187,"")</f>
        <v>17.671943496848254</v>
      </c>
      <c r="W7" s="268"/>
    </row>
    <row r="8" spans="1:23" ht="24.95" customHeight="1" x14ac:dyDescent="0.15">
      <c r="A8" s="337"/>
      <c r="B8" s="109" t="s">
        <v>78</v>
      </c>
      <c r="C8" s="134">
        <f>IF('4-1-5'!D188&lt;&gt;"",'4-1-5'!D188,"")</f>
        <v>16664.408239189914</v>
      </c>
      <c r="D8" s="166">
        <f>IF('4-1-5'!E188&lt;&gt;"",'4-1-5'!E188,"")</f>
        <v>34.283967821897903</v>
      </c>
      <c r="E8" s="134">
        <f>IF('4-1-5'!F188&lt;&gt;"",'4-1-5'!F188,"")</f>
        <v>43592.917481973411</v>
      </c>
      <c r="F8" s="166">
        <f>IF('4-1-5'!G188&lt;&gt;"",'4-1-5'!G188,"")</f>
        <v>47.604033330392262</v>
      </c>
      <c r="G8" s="254">
        <f>IF('4-1-5'!H188&lt;&gt;"",'4-1-5'!H188,"")</f>
        <v>26489.715337761816</v>
      </c>
      <c r="H8" s="166">
        <f>IF('4-1-5'!I188&lt;&gt;"",'4-1-5'!I188,"")</f>
        <v>45.673497944346039</v>
      </c>
      <c r="I8" s="254">
        <f>IF('4-1-5'!J188&lt;&gt;"",'4-1-5'!J188,"")</f>
        <v>25186.724309162164</v>
      </c>
      <c r="J8" s="166">
        <f>IF('4-1-5'!K188&lt;&gt;"",'4-1-5'!K188,"")</f>
        <v>29.732179985317504</v>
      </c>
      <c r="K8" s="254">
        <f>IF('4-1-5'!L188&lt;&gt;"",'4-1-5'!L188,"")</f>
        <v>4632.8496411634478</v>
      </c>
      <c r="L8" s="166">
        <f>IF('4-1-5'!M188&lt;&gt;"",'4-1-5'!M188,"")</f>
        <v>29.758797797812491</v>
      </c>
      <c r="M8" s="254">
        <f>IF('4-1-5'!N188&lt;&gt;"",'4-1-5'!N188,"")</f>
        <v>1050.1874665161909</v>
      </c>
      <c r="N8" s="166">
        <f>IF('4-1-5'!O188&lt;&gt;"",'4-1-5'!O188,"")</f>
        <v>18.245091496111719</v>
      </c>
      <c r="O8" s="254">
        <f>IF('4-1-5'!P188&lt;&gt;"",'4-1-5'!P188,"")</f>
        <v>69.73095669427191</v>
      </c>
      <c r="P8" s="166">
        <f>IF('4-1-5'!Q188&lt;&gt;"",'4-1-5'!Q188,"")</f>
        <v>7.4260869748958376</v>
      </c>
      <c r="Q8" s="254" t="str">
        <f>IF('4-1-5'!R188&lt;&gt;"",'4-1-5'!R188,"")</f>
        <v/>
      </c>
      <c r="R8" s="166" t="str">
        <f>IF('4-1-5'!S188&lt;&gt;"",'4-1-5'!S188,"")</f>
        <v/>
      </c>
      <c r="S8" s="254" t="str">
        <f>IF('4-1-5'!T188&lt;&gt;"",'4-1-5'!T188,"")</f>
        <v/>
      </c>
      <c r="T8" s="166" t="str">
        <f>IF('4-1-5'!U188&lt;&gt;"",'4-1-5'!U188,"")</f>
        <v/>
      </c>
      <c r="U8" s="254">
        <f>IF('4-1-5'!V188&lt;&gt;"",'4-1-5'!V188,"")</f>
        <v>117686.53343246122</v>
      </c>
      <c r="V8" s="135">
        <f>IF('4-1-5'!W188&lt;&gt;"",'4-1-5'!W188,"")</f>
        <v>38.527263017930558</v>
      </c>
      <c r="W8" s="268"/>
    </row>
    <row r="9" spans="1:23" ht="24.95" customHeight="1" x14ac:dyDescent="0.15">
      <c r="A9" s="337"/>
      <c r="B9" s="110" t="s">
        <v>71</v>
      </c>
      <c r="C9" s="139">
        <f>IF('4-1-5'!D189&lt;&gt;"",'4-1-5'!D189,"")</f>
        <v>6251.3992531274307</v>
      </c>
      <c r="D9" s="167">
        <f>IF('4-1-5'!E189&lt;&gt;"",'4-1-5'!E189,"")</f>
        <v>12.86110900308069</v>
      </c>
      <c r="E9" s="139">
        <f>IF('4-1-5'!F189&lt;&gt;"",'4-1-5'!F189,"")</f>
        <v>2566.3142638629088</v>
      </c>
      <c r="F9" s="167">
        <f>IF('4-1-5'!G189&lt;&gt;"",'4-1-5'!G189,"")</f>
        <v>2.8024485813253857</v>
      </c>
      <c r="G9" s="255">
        <f>IF('4-1-5'!H189&lt;&gt;"",'4-1-5'!H189,"")</f>
        <v>573.17431392544256</v>
      </c>
      <c r="H9" s="167">
        <f>IF('4-1-5'!I189&lt;&gt;"",'4-1-5'!I189,"")</f>
        <v>0.98826565385951681</v>
      </c>
      <c r="I9" s="255">
        <f>IF('4-1-5'!J189&lt;&gt;"",'4-1-5'!J189,"")</f>
        <v>1428.4970884625779</v>
      </c>
      <c r="J9" s="167">
        <f>IF('4-1-5'!K189&lt;&gt;"",'4-1-5'!K189,"")</f>
        <v>1.6862983856626899</v>
      </c>
      <c r="K9" s="255">
        <f>IF('4-1-5'!L189&lt;&gt;"",'4-1-5'!L189,"")</f>
        <v>35.608885768665402</v>
      </c>
      <c r="L9" s="167">
        <f>IF('4-1-5'!M189&lt;&gt;"",'4-1-5'!M189,"")</f>
        <v>0.22873128063120121</v>
      </c>
      <c r="M9" s="255">
        <f>IF('4-1-5'!N189&lt;&gt;"",'4-1-5'!N189,"")</f>
        <v>56.516226703032672</v>
      </c>
      <c r="N9" s="167">
        <f>IF('4-1-5'!O189&lt;&gt;"",'4-1-5'!O189,"")</f>
        <v>0.98186634299917763</v>
      </c>
      <c r="O9" s="255">
        <f>IF('4-1-5'!P189&lt;&gt;"",'4-1-5'!P189,"")</f>
        <v>7.3377976190476186</v>
      </c>
      <c r="P9" s="167">
        <f>IF('4-1-5'!Q189&lt;&gt;"",'4-1-5'!Q189,"")</f>
        <v>0.78144809574522034</v>
      </c>
      <c r="Q9" s="255" t="str">
        <f>IF('4-1-5'!R189&lt;&gt;"",'4-1-5'!R189,"")</f>
        <v/>
      </c>
      <c r="R9" s="167" t="str">
        <f>IF('4-1-5'!S189&lt;&gt;"",'4-1-5'!S189,"")</f>
        <v/>
      </c>
      <c r="S9" s="255" t="str">
        <f>IF('4-1-5'!T189&lt;&gt;"",'4-1-5'!T189,"")</f>
        <v/>
      </c>
      <c r="T9" s="167" t="str">
        <f>IF('4-1-5'!U189&lt;&gt;"",'4-1-5'!U189,"")</f>
        <v/>
      </c>
      <c r="U9" s="255">
        <f>IF('4-1-5'!V189&lt;&gt;"",'4-1-5'!V189,"")</f>
        <v>10918.847829469105</v>
      </c>
      <c r="V9" s="140">
        <f>IF('4-1-5'!W189&lt;&gt;"",'4-1-5'!W189,"")</f>
        <v>3.5745238636002084</v>
      </c>
      <c r="W9" s="268"/>
    </row>
    <row r="10" spans="1:23" ht="24.95" customHeight="1" x14ac:dyDescent="0.15">
      <c r="A10" s="338"/>
      <c r="B10" s="111"/>
      <c r="C10" s="145">
        <f>IF('4-1-5'!D190&lt;&gt;"",'4-1-5'!D190,"")</f>
        <v>48607</v>
      </c>
      <c r="D10" s="168">
        <f>IF('4-1-5'!E190&lt;&gt;"",'4-1-5'!E190,"")</f>
        <v>99.999999999999986</v>
      </c>
      <c r="E10" s="145">
        <f>IF('4-1-5'!F190&lt;&gt;"",'4-1-5'!F190,"")</f>
        <v>91574</v>
      </c>
      <c r="F10" s="168">
        <f>IF('4-1-5'!G190&lt;&gt;"",'4-1-5'!G190,"")</f>
        <v>99.999999999999986</v>
      </c>
      <c r="G10" s="256">
        <f>IF('4-1-5'!H190&lt;&gt;"",'4-1-5'!H190,"")</f>
        <v>57998</v>
      </c>
      <c r="H10" s="168">
        <f>IF('4-1-5'!I190&lt;&gt;"",'4-1-5'!I190,"")</f>
        <v>100</v>
      </c>
      <c r="I10" s="256">
        <f>IF('4-1-5'!J190&lt;&gt;"",'4-1-5'!J190,"")</f>
        <v>84712</v>
      </c>
      <c r="J10" s="168">
        <f>IF('4-1-5'!K190&lt;&gt;"",'4-1-5'!K190,"")</f>
        <v>100</v>
      </c>
      <c r="K10" s="256">
        <f>IF('4-1-5'!L190&lt;&gt;"",'4-1-5'!L190,"")</f>
        <v>15567.999999999998</v>
      </c>
      <c r="L10" s="168">
        <f>IF('4-1-5'!M190&lt;&gt;"",'4-1-5'!M190,"")</f>
        <v>100</v>
      </c>
      <c r="M10" s="256">
        <f>IF('4-1-5'!N190&lt;&gt;"",'4-1-5'!N190,"")</f>
        <v>5756.0000000000009</v>
      </c>
      <c r="N10" s="168">
        <f>IF('4-1-5'!O190&lt;&gt;"",'4-1-5'!O190,"")</f>
        <v>99.999999999999972</v>
      </c>
      <c r="O10" s="256">
        <f>IF('4-1-5'!P190&lt;&gt;"",'4-1-5'!P190,"")</f>
        <v>939</v>
      </c>
      <c r="P10" s="168">
        <f>IF('4-1-5'!Q190&lt;&gt;"",'4-1-5'!Q190,"")</f>
        <v>100.00000000000001</v>
      </c>
      <c r="Q10" s="256">
        <f>IF('4-1-5'!R190&lt;&gt;"",'4-1-5'!R190,"")</f>
        <v>136</v>
      </c>
      <c r="R10" s="168">
        <f>IF('4-1-5'!S190&lt;&gt;"",'4-1-5'!S190,"")</f>
        <v>100</v>
      </c>
      <c r="S10" s="256">
        <f>IF('4-1-5'!T190&lt;&gt;"",'4-1-5'!T190,"")</f>
        <v>173</v>
      </c>
      <c r="T10" s="168">
        <f>IF('4-1-5'!U190&lt;&gt;"",'4-1-5'!U190,"")</f>
        <v>100</v>
      </c>
      <c r="U10" s="256">
        <f>IF('4-1-5'!V190&lt;&gt;"",'4-1-5'!V190,"")</f>
        <v>305463</v>
      </c>
      <c r="V10" s="146">
        <f>IF('4-1-5'!W190&lt;&gt;"",'4-1-5'!W190,"")</f>
        <v>100</v>
      </c>
      <c r="W10" s="268"/>
    </row>
    <row r="11" spans="1:23" ht="24.95" customHeight="1" x14ac:dyDescent="0.15">
      <c r="A11" s="336" t="s">
        <v>72</v>
      </c>
      <c r="B11" s="108" t="s">
        <v>14</v>
      </c>
      <c r="C11" s="159"/>
      <c r="D11" s="257">
        <f>IF(AND(ISNUMBER(D6),ISNUMBER(D16)),D6-D16,"")</f>
        <v>-3.5398881227003827</v>
      </c>
      <c r="E11" s="159"/>
      <c r="F11" s="257">
        <f>IF(AND(ISNUMBER(F6),ISNUMBER(F16)),F6-F16,"")</f>
        <v>-1.6682222567211262</v>
      </c>
      <c r="G11" s="159"/>
      <c r="H11" s="257">
        <f>IF(AND(ISNUMBER(H6),ISNUMBER(H16)),H6-H16,"")</f>
        <v>1.313323131829307</v>
      </c>
      <c r="I11" s="159"/>
      <c r="J11" s="257">
        <f>IF(AND(ISNUMBER(J6),ISNUMBER(J16)),J6-J16,"")</f>
        <v>1.5204848086320553</v>
      </c>
      <c r="K11" s="159"/>
      <c r="L11" s="257">
        <f>IF(AND(ISNUMBER(L6),ISNUMBER(L16)),L6-L16,"")</f>
        <v>-0.88040349022676168</v>
      </c>
      <c r="M11" s="159"/>
      <c r="N11" s="257">
        <f>IF(AND(ISNUMBER(N6),ISNUMBER(N16)),N6-N16,"")</f>
        <v>-10.735426852140435</v>
      </c>
      <c r="O11" s="159"/>
      <c r="P11" s="257">
        <f>IF(AND(ISNUMBER(P6),ISNUMBER(P16)),P6-P16,"")</f>
        <v>0.17627034423701105</v>
      </c>
      <c r="Q11" s="159"/>
      <c r="R11" s="257">
        <f>IF(AND(ISNUMBER(R6),ISNUMBER(R16)),R6-R16,"")</f>
        <v>-0.88144296073629391</v>
      </c>
      <c r="S11" s="159"/>
      <c r="T11" s="257">
        <f>IF(AND(ISNUMBER(T6),ISNUMBER(T16)),T6-T16,"")</f>
        <v>3.5415153715807151</v>
      </c>
      <c r="U11" s="159"/>
      <c r="V11" s="258">
        <f>IF(AND(ISNUMBER(V6),ISNUMBER(V16)),V6-V16,"")</f>
        <v>-2.059554272637051</v>
      </c>
      <c r="W11" s="268"/>
    </row>
    <row r="12" spans="1:23" ht="24.95" customHeight="1" x14ac:dyDescent="0.15">
      <c r="A12" s="337"/>
      <c r="B12" s="109" t="s">
        <v>77</v>
      </c>
      <c r="C12" s="134"/>
      <c r="D12" s="259">
        <f>IF(AND(ISNUMBER(D7),ISNUMBER(D17)),D7-D17,"")</f>
        <v>-2.347773513320714</v>
      </c>
      <c r="E12" s="134"/>
      <c r="F12" s="259">
        <f>IF(AND(ISNUMBER(F7),ISNUMBER(F17)),F7-F17,"")</f>
        <v>1.3202363093216327</v>
      </c>
      <c r="G12" s="134"/>
      <c r="H12" s="259">
        <f>IF(AND(ISNUMBER(H7),ISNUMBER(H17)),H7-H17,"")</f>
        <v>1.3721795129217398</v>
      </c>
      <c r="I12" s="134"/>
      <c r="J12" s="259">
        <f>IF(AND(ISNUMBER(J7),ISNUMBER(J17)),J7-J17,"")</f>
        <v>3.2137513742361286</v>
      </c>
      <c r="K12" s="134"/>
      <c r="L12" s="259">
        <f>IF(AND(ISNUMBER(L7),ISNUMBER(L17)),L7-L17,"")</f>
        <v>-1.5705065154630127</v>
      </c>
      <c r="M12" s="134"/>
      <c r="N12" s="259">
        <f>IF(AND(ISNUMBER(N7),ISNUMBER(N17)),N7-N17,"")</f>
        <v>2.8474860081231235</v>
      </c>
      <c r="O12" s="134"/>
      <c r="P12" s="259">
        <f>IF(AND(ISNUMBER(P7),ISNUMBER(P17)),P7-P17,"")</f>
        <v>6.3644209348634462E-2</v>
      </c>
      <c r="Q12" s="134"/>
      <c r="R12" s="259">
        <f>IF(AND(ISNUMBER(R7),ISNUMBER(R17)),R7-R17,"")</f>
        <v>3.7706502195710638</v>
      </c>
      <c r="S12" s="134"/>
      <c r="T12" s="259" t="str">
        <f>IF(AND(ISNUMBER(T7),ISNUMBER(T17)),T7-T17,"")</f>
        <v/>
      </c>
      <c r="U12" s="134"/>
      <c r="V12" s="260">
        <f>IF(AND(ISNUMBER(V7),ISNUMBER(V17)),V7-V17,"")</f>
        <v>1.1200829559916556</v>
      </c>
      <c r="W12" s="268"/>
    </row>
    <row r="13" spans="1:23" ht="24.95" customHeight="1" x14ac:dyDescent="0.15">
      <c r="A13" s="337"/>
      <c r="B13" s="109" t="s">
        <v>78</v>
      </c>
      <c r="C13" s="134"/>
      <c r="D13" s="259">
        <f>IF(AND(ISNUMBER(D8),ISNUMBER(D18)),D8-D18,"")</f>
        <v>12.119501044053564</v>
      </c>
      <c r="E13" s="134"/>
      <c r="F13" s="259">
        <f>IF(AND(ISNUMBER(F8),ISNUMBER(F18)),F8-F18,"")</f>
        <v>-0.80206897374993247</v>
      </c>
      <c r="G13" s="134"/>
      <c r="H13" s="259">
        <f>IF(AND(ISNUMBER(H8),ISNUMBER(H18)),H8-H18,"")</f>
        <v>-0.73886700972153818</v>
      </c>
      <c r="I13" s="134"/>
      <c r="J13" s="259">
        <f>IF(AND(ISNUMBER(J8),ISNUMBER(J18)),J8-J18,"")</f>
        <v>-6.1028584153879386</v>
      </c>
      <c r="K13" s="134"/>
      <c r="L13" s="259">
        <f>IF(AND(ISNUMBER(L8),ISNUMBER(L18)),L8-L18,"")</f>
        <v>2.4330446652604465</v>
      </c>
      <c r="M13" s="134"/>
      <c r="N13" s="259">
        <f>IF(AND(ISNUMBER(N8),ISNUMBER(N18)),N8-N18,"")</f>
        <v>6.9684155656793472</v>
      </c>
      <c r="O13" s="134"/>
      <c r="P13" s="259">
        <f>IF(AND(ISNUMBER(P8),ISNUMBER(P18)),P8-P18,"")</f>
        <v>-0.61614158991687784</v>
      </c>
      <c r="Q13" s="134"/>
      <c r="R13" s="259" t="str">
        <f>IF(AND(ISNUMBER(R8),ISNUMBER(R18)),R8-R18,"")</f>
        <v/>
      </c>
      <c r="S13" s="134"/>
      <c r="T13" s="259" t="str">
        <f>IF(AND(ISNUMBER(T8),ISNUMBER(T18)),T8-T18,"")</f>
        <v/>
      </c>
      <c r="U13" s="134"/>
      <c r="V13" s="260">
        <f>IF(AND(ISNUMBER(V8),ISNUMBER(V18)),V8-V18,"")</f>
        <v>0.52521238836411044</v>
      </c>
      <c r="W13" s="268"/>
    </row>
    <row r="14" spans="1:23" ht="24.95" customHeight="1" x14ac:dyDescent="0.15">
      <c r="A14" s="337"/>
      <c r="B14" s="110" t="s">
        <v>71</v>
      </c>
      <c r="C14" s="139"/>
      <c r="D14" s="261">
        <f>IF(AND(ISNUMBER(D9),ISNUMBER(D19)),D9-D19,"")</f>
        <v>-6.2318394080325081</v>
      </c>
      <c r="E14" s="139"/>
      <c r="F14" s="261">
        <f>IF(AND(ISNUMBER(F9),ISNUMBER(F19)),F9-F19,"")</f>
        <v>1.150054921149452</v>
      </c>
      <c r="G14" s="139"/>
      <c r="H14" s="261">
        <f>IF(AND(ISNUMBER(H9),ISNUMBER(H19)),H9-H19,"")</f>
        <v>-1.9466356350294807</v>
      </c>
      <c r="I14" s="139"/>
      <c r="J14" s="261">
        <f>IF(AND(ISNUMBER(J9),ISNUMBER(J19)),J9-J19,"")</f>
        <v>1.3686222325197821</v>
      </c>
      <c r="K14" s="139"/>
      <c r="L14" s="261">
        <f>IF(AND(ISNUMBER(L9),ISNUMBER(L19)),L9-L19,"")</f>
        <v>1.7865340429296328E-2</v>
      </c>
      <c r="M14" s="139"/>
      <c r="N14" s="261">
        <f>IF(AND(ISNUMBER(N9),ISNUMBER(N19)),N9-N19,"")</f>
        <v>0.91952527833792863</v>
      </c>
      <c r="O14" s="139"/>
      <c r="P14" s="261">
        <f>IF(AND(ISNUMBER(P9),ISNUMBER(P19)),P9-P19,"")</f>
        <v>0.37622703633125565</v>
      </c>
      <c r="Q14" s="139"/>
      <c r="R14" s="261" t="str">
        <f>IF(AND(ISNUMBER(R9),ISNUMBER(R19)),R9-R19,"")</f>
        <v/>
      </c>
      <c r="S14" s="139"/>
      <c r="T14" s="261" t="str">
        <f>IF(AND(ISNUMBER(T9),ISNUMBER(T19)),T9-T19,"")</f>
        <v/>
      </c>
      <c r="U14" s="139"/>
      <c r="V14" s="262">
        <f>IF(AND(ISNUMBER(V9),ISNUMBER(V19)),V9-V19,"")</f>
        <v>0.4142589282813014</v>
      </c>
      <c r="W14" s="268"/>
    </row>
    <row r="15" spans="1:23" ht="24.95" customHeight="1" x14ac:dyDescent="0.15">
      <c r="A15" s="338"/>
      <c r="B15" s="111"/>
      <c r="C15" s="263" t="s">
        <v>132</v>
      </c>
      <c r="D15" s="264" t="s">
        <v>132</v>
      </c>
      <c r="E15" s="263" t="s">
        <v>132</v>
      </c>
      <c r="F15" s="264" t="s">
        <v>132</v>
      </c>
      <c r="G15" s="263" t="s">
        <v>132</v>
      </c>
      <c r="H15" s="264" t="s">
        <v>132</v>
      </c>
      <c r="I15" s="263" t="s">
        <v>132</v>
      </c>
      <c r="J15" s="264" t="s">
        <v>132</v>
      </c>
      <c r="K15" s="263" t="s">
        <v>132</v>
      </c>
      <c r="L15" s="264" t="s">
        <v>132</v>
      </c>
      <c r="M15" s="263" t="s">
        <v>132</v>
      </c>
      <c r="N15" s="264" t="s">
        <v>132</v>
      </c>
      <c r="O15" s="263" t="s">
        <v>132</v>
      </c>
      <c r="P15" s="264" t="s">
        <v>132</v>
      </c>
      <c r="Q15" s="263" t="s">
        <v>132</v>
      </c>
      <c r="R15" s="264" t="s">
        <v>132</v>
      </c>
      <c r="S15" s="263" t="s">
        <v>132</v>
      </c>
      <c r="T15" s="264" t="s">
        <v>132</v>
      </c>
      <c r="U15" s="263" t="s">
        <v>132</v>
      </c>
      <c r="V15" s="265" t="s">
        <v>132</v>
      </c>
      <c r="W15" s="268"/>
    </row>
    <row r="16" spans="1:23" ht="24.95" customHeight="1" x14ac:dyDescent="0.15">
      <c r="A16" s="336" t="s">
        <v>70</v>
      </c>
      <c r="B16" s="108" t="s">
        <v>14</v>
      </c>
      <c r="C16" s="159">
        <v>7140.9119506453626</v>
      </c>
      <c r="D16" s="171">
        <v>43.89870414559438</v>
      </c>
      <c r="E16" s="159">
        <v>12041.178430071759</v>
      </c>
      <c r="F16" s="171">
        <v>32.309952871588905</v>
      </c>
      <c r="G16" s="253">
        <v>9165.3786098361925</v>
      </c>
      <c r="H16" s="171">
        <v>34.484521563146679</v>
      </c>
      <c r="I16" s="253">
        <v>25286.805065800803</v>
      </c>
      <c r="J16" s="171">
        <v>47.110059503933734</v>
      </c>
      <c r="K16" s="253">
        <v>5545.4621614548587</v>
      </c>
      <c r="L16" s="171">
        <v>53.951588691597657</v>
      </c>
      <c r="M16" s="253">
        <v>2913.0164846726962</v>
      </c>
      <c r="N16" s="171">
        <v>77.828806727256406</v>
      </c>
      <c r="O16" s="253">
        <v>501.01845410628027</v>
      </c>
      <c r="P16" s="171">
        <v>87.009955182383024</v>
      </c>
      <c r="Q16" s="253">
        <v>118.3840282524493</v>
      </c>
      <c r="R16" s="171">
        <v>93.282543751929964</v>
      </c>
      <c r="S16" s="253">
        <v>156.2627450980392</v>
      </c>
      <c r="T16" s="171">
        <v>96.458484628419285</v>
      </c>
      <c r="U16" s="253">
        <v>62868.417929938434</v>
      </c>
      <c r="V16" s="160">
        <v>42.28582389425803</v>
      </c>
      <c r="W16" s="268"/>
    </row>
    <row r="17" spans="1:23" ht="24.95" customHeight="1" x14ac:dyDescent="0.15">
      <c r="A17" s="337"/>
      <c r="B17" s="109" t="s">
        <v>77</v>
      </c>
      <c r="C17" s="134">
        <v>2414.6235498500473</v>
      </c>
      <c r="D17" s="166">
        <v>14.843880665448117</v>
      </c>
      <c r="E17" s="134">
        <v>6570.8747521098448</v>
      </c>
      <c r="F17" s="166">
        <v>17.63155116409294</v>
      </c>
      <c r="G17" s="254">
        <v>4297.2261027278028</v>
      </c>
      <c r="H17" s="166">
        <v>16.168212193896718</v>
      </c>
      <c r="I17" s="254">
        <v>8983.8767813016166</v>
      </c>
      <c r="J17" s="166">
        <v>16.737225942217886</v>
      </c>
      <c r="K17" s="254">
        <v>1902.7510750483209</v>
      </c>
      <c r="L17" s="166">
        <v>18.511792235648439</v>
      </c>
      <c r="M17" s="254">
        <v>405.43224788546468</v>
      </c>
      <c r="N17" s="166">
        <v>10.832176277649989</v>
      </c>
      <c r="O17" s="254">
        <v>26.157053140096622</v>
      </c>
      <c r="P17" s="166">
        <v>4.5425951933902819</v>
      </c>
      <c r="Q17" s="254">
        <v>4.8583959899749374</v>
      </c>
      <c r="R17" s="166">
        <v>3.828248989235266</v>
      </c>
      <c r="S17" s="254">
        <v>2.6666666666666665</v>
      </c>
      <c r="T17" s="166">
        <v>1.6460905349794241</v>
      </c>
      <c r="U17" s="254">
        <v>24608.466624719837</v>
      </c>
      <c r="V17" s="135">
        <v>16.551860540856598</v>
      </c>
      <c r="W17" s="268"/>
    </row>
    <row r="18" spans="1:23" ht="24.95" customHeight="1" x14ac:dyDescent="0.15">
      <c r="A18" s="337"/>
      <c r="B18" s="109" t="s">
        <v>78</v>
      </c>
      <c r="C18" s="134">
        <v>3605.4482421316525</v>
      </c>
      <c r="D18" s="166">
        <v>22.164466777844339</v>
      </c>
      <c r="E18" s="134">
        <v>18039.844170154007</v>
      </c>
      <c r="F18" s="166">
        <v>48.406102304142195</v>
      </c>
      <c r="G18" s="254">
        <v>12335.589351383938</v>
      </c>
      <c r="H18" s="166">
        <v>46.412364954067577</v>
      </c>
      <c r="I18" s="254">
        <v>19234.822458427589</v>
      </c>
      <c r="J18" s="166">
        <v>35.835038400705443</v>
      </c>
      <c r="K18" s="254">
        <v>2808.7019067415085</v>
      </c>
      <c r="L18" s="166">
        <v>27.325753132552045</v>
      </c>
      <c r="M18" s="254">
        <v>422.06920880565451</v>
      </c>
      <c r="N18" s="166">
        <v>11.276675930432372</v>
      </c>
      <c r="O18" s="254">
        <v>46.308550724637684</v>
      </c>
      <c r="P18" s="166">
        <v>8.0422285648127154</v>
      </c>
      <c r="Q18" s="254">
        <v>3.6666666666666665</v>
      </c>
      <c r="R18" s="166">
        <v>2.8892072588347659</v>
      </c>
      <c r="S18" s="254">
        <v>3.0705882352941178</v>
      </c>
      <c r="T18" s="166">
        <v>1.8954248366013076</v>
      </c>
      <c r="U18" s="254">
        <v>56499.52114327094</v>
      </c>
      <c r="V18" s="135">
        <v>38.002050629566448</v>
      </c>
      <c r="W18" s="268"/>
    </row>
    <row r="19" spans="1:23" ht="24.95" customHeight="1" x14ac:dyDescent="0.15">
      <c r="A19" s="337"/>
      <c r="B19" s="110" t="s">
        <v>71</v>
      </c>
      <c r="C19" s="139">
        <v>3105.8106642461485</v>
      </c>
      <c r="D19" s="167">
        <v>19.092948411113198</v>
      </c>
      <c r="E19" s="139">
        <v>615.80922070590793</v>
      </c>
      <c r="F19" s="167">
        <v>1.6523936601759337</v>
      </c>
      <c r="G19" s="255">
        <v>780.04508329647649</v>
      </c>
      <c r="H19" s="167">
        <v>2.9349012888889976</v>
      </c>
      <c r="I19" s="255">
        <v>170.51591620060313</v>
      </c>
      <c r="J19" s="167">
        <v>0.31767615314290776</v>
      </c>
      <c r="K19" s="255">
        <v>21.674043728602552</v>
      </c>
      <c r="L19" s="167">
        <v>0.21086594020190488</v>
      </c>
      <c r="M19" s="255">
        <v>2.3333333333333335</v>
      </c>
      <c r="N19" s="167">
        <v>6.2341064661249057E-2</v>
      </c>
      <c r="O19" s="255">
        <v>2.3333333333333335</v>
      </c>
      <c r="P19" s="167">
        <v>0.40522105941396469</v>
      </c>
      <c r="Q19" s="255" t="s">
        <v>79</v>
      </c>
      <c r="R19" s="167" t="s">
        <v>79</v>
      </c>
      <c r="S19" s="255" t="s">
        <v>79</v>
      </c>
      <c r="T19" s="167" t="s">
        <v>79</v>
      </c>
      <c r="U19" s="255">
        <v>4698.5215948444047</v>
      </c>
      <c r="V19" s="140">
        <v>3.160264935318907</v>
      </c>
      <c r="W19" s="268"/>
    </row>
    <row r="20" spans="1:23" ht="24.95" customHeight="1" x14ac:dyDescent="0.15">
      <c r="A20" s="338"/>
      <c r="B20" s="111"/>
      <c r="C20" s="145">
        <v>16266.794406873205</v>
      </c>
      <c r="D20" s="168">
        <v>100</v>
      </c>
      <c r="E20" s="145">
        <v>37267.706573041527</v>
      </c>
      <c r="F20" s="168">
        <v>100</v>
      </c>
      <c r="G20" s="256">
        <v>26578.239147244418</v>
      </c>
      <c r="H20" s="168">
        <v>100</v>
      </c>
      <c r="I20" s="256">
        <v>53676.020221730629</v>
      </c>
      <c r="J20" s="168">
        <v>100</v>
      </c>
      <c r="K20" s="256">
        <v>10278.589186973286</v>
      </c>
      <c r="L20" s="168">
        <v>100</v>
      </c>
      <c r="M20" s="256">
        <v>3742.8512746971478</v>
      </c>
      <c r="N20" s="168">
        <v>100</v>
      </c>
      <c r="O20" s="256">
        <v>575.81739130434801</v>
      </c>
      <c r="P20" s="168">
        <v>100</v>
      </c>
      <c r="Q20" s="256">
        <v>126.90909090909091</v>
      </c>
      <c r="R20" s="168">
        <v>100</v>
      </c>
      <c r="S20" s="256">
        <v>161.99999999999997</v>
      </c>
      <c r="T20" s="168">
        <v>100</v>
      </c>
      <c r="U20" s="256">
        <v>148674.92729277365</v>
      </c>
      <c r="V20" s="146">
        <v>100</v>
      </c>
      <c r="W20" s="268"/>
    </row>
    <row r="21" spans="1:23" ht="24.95" customHeight="1" x14ac:dyDescent="0.15">
      <c r="A21" s="336" t="s">
        <v>72</v>
      </c>
      <c r="B21" s="108" t="s">
        <v>14</v>
      </c>
      <c r="C21" s="159"/>
      <c r="D21" s="257">
        <f>IF(AND(ISNUMBER(D16),ISNUMBER(D26)),D16-D26,"")</f>
        <v>-7.5140338844405719</v>
      </c>
      <c r="E21" s="159"/>
      <c r="F21" s="257">
        <f>IF(AND(ISNUMBER(F16),ISNUMBER(F26)),F16-F26,"")</f>
        <v>1.5416351576179217</v>
      </c>
      <c r="G21" s="159"/>
      <c r="H21" s="257">
        <f>IF(AND(ISNUMBER(H16),ISNUMBER(H26)),H16-H26,"")</f>
        <v>-0.18323353439259193</v>
      </c>
      <c r="I21" s="159"/>
      <c r="J21" s="257">
        <f>IF(AND(ISNUMBER(J16),ISNUMBER(J26)),J16-J26,"")</f>
        <v>2.2727716405955221</v>
      </c>
      <c r="K21" s="159"/>
      <c r="L21" s="257">
        <f>IF(AND(ISNUMBER(L16),ISNUMBER(L26)),L16-L26,"")</f>
        <v>-5.1614557645038843</v>
      </c>
      <c r="M21" s="159"/>
      <c r="N21" s="257">
        <f>IF(AND(ISNUMBER(N16),ISNUMBER(N26)),N16-N26,"")</f>
        <v>0.728343774440674</v>
      </c>
      <c r="O21" s="159"/>
      <c r="P21" s="257">
        <f>IF(AND(ISNUMBER(P16),ISNUMBER(P26)),P16-P26,"")</f>
        <v>-3.9138436460196431</v>
      </c>
      <c r="Q21" s="159"/>
      <c r="R21" s="257">
        <f>IF(AND(ISNUMBER(R16),ISNUMBER(R26)),R16-R26,"")</f>
        <v>3.8182520744102106</v>
      </c>
      <c r="S21" s="159"/>
      <c r="T21" s="257">
        <f>IF(AND(ISNUMBER(T16),ISNUMBER(T26)),T16-T26,"")</f>
        <v>-1.4746562857037731</v>
      </c>
      <c r="U21" s="159"/>
      <c r="V21" s="258">
        <f>IF(AND(ISNUMBER(V16),ISNUMBER(V26)),V16-V26,"")</f>
        <v>-0.44785230094633732</v>
      </c>
      <c r="W21" s="268"/>
    </row>
    <row r="22" spans="1:23" ht="24.95" customHeight="1" x14ac:dyDescent="0.15">
      <c r="A22" s="337"/>
      <c r="B22" s="109" t="s">
        <v>77</v>
      </c>
      <c r="C22" s="134"/>
      <c r="D22" s="259">
        <f>IF(AND(ISNUMBER(D17),ISNUMBER(D27)),D17-D27,"")</f>
        <v>4.5979186032710295</v>
      </c>
      <c r="E22" s="134"/>
      <c r="F22" s="259">
        <f>IF(AND(ISNUMBER(F17),ISNUMBER(F27)),F17-F27,"")</f>
        <v>-0.18221315947200267</v>
      </c>
      <c r="G22" s="134"/>
      <c r="H22" s="259">
        <f>IF(AND(ISNUMBER(H17),ISNUMBER(H27)),H17-H27,"")</f>
        <v>1.0714019719409649</v>
      </c>
      <c r="I22" s="134"/>
      <c r="J22" s="259">
        <f>IF(AND(ISNUMBER(J17),ISNUMBER(J27)),J17-J27,"")</f>
        <v>-3.782042804067089</v>
      </c>
      <c r="K22" s="134"/>
      <c r="L22" s="259">
        <f>IF(AND(ISNUMBER(L17),ISNUMBER(L27)),L17-L27,"")</f>
        <v>3.544556599238998</v>
      </c>
      <c r="M22" s="134"/>
      <c r="N22" s="259">
        <f>IF(AND(ISNUMBER(N17),ISNUMBER(N27)),N17-N27,"")</f>
        <v>0.43895003176787917</v>
      </c>
      <c r="O22" s="134"/>
      <c r="P22" s="259">
        <f>IF(AND(ISNUMBER(P17),ISNUMBER(P27)),P17-P27,"")</f>
        <v>0.15503224476696165</v>
      </c>
      <c r="Q22" s="134"/>
      <c r="R22" s="259">
        <f>IF(AND(ISNUMBER(R17),ISNUMBER(R27)),R17-R27,"")</f>
        <v>0.88889937293359589</v>
      </c>
      <c r="S22" s="134"/>
      <c r="T22" s="259">
        <f>IF(AND(ISNUMBER(T17),ISNUMBER(T27)),T17-T27,"")</f>
        <v>1.0886020010556539</v>
      </c>
      <c r="U22" s="134"/>
      <c r="V22" s="260">
        <f>IF(AND(ISNUMBER(V17),ISNUMBER(V27)),V17-V27,"")</f>
        <v>-0.37528643883710444</v>
      </c>
      <c r="W22" s="268"/>
    </row>
    <row r="23" spans="1:23" ht="24.95" customHeight="1" x14ac:dyDescent="0.15">
      <c r="A23" s="337"/>
      <c r="B23" s="109" t="s">
        <v>78</v>
      </c>
      <c r="C23" s="134"/>
      <c r="D23" s="259">
        <f>IF(AND(ISNUMBER(D18),ISNUMBER(D28)),D18-D28,"")</f>
        <v>-5.3020968326905589</v>
      </c>
      <c r="E23" s="134"/>
      <c r="F23" s="259">
        <f>IF(AND(ISNUMBER(F18),ISNUMBER(F28)),F18-F28,"")</f>
        <v>-1.8641434347356736</v>
      </c>
      <c r="G23" s="134"/>
      <c r="H23" s="259">
        <f>IF(AND(ISNUMBER(H18),ISNUMBER(H28)),H18-H28,"")</f>
        <v>-3.2932096205156043</v>
      </c>
      <c r="I23" s="134"/>
      <c r="J23" s="259">
        <f>IF(AND(ISNUMBER(J18),ISNUMBER(J28)),J18-J28,"")</f>
        <v>1.5320265335811669</v>
      </c>
      <c r="K23" s="134"/>
      <c r="L23" s="259">
        <f>IF(AND(ISNUMBER(L18),ISNUMBER(L28)),L18-L28,"")</f>
        <v>1.7003539527875944</v>
      </c>
      <c r="M23" s="134"/>
      <c r="N23" s="259">
        <f>IF(AND(ISNUMBER(N18),ISNUMBER(N28)),N18-N28,"")</f>
        <v>-0.95401486098395871</v>
      </c>
      <c r="O23" s="134"/>
      <c r="P23" s="259">
        <f>IF(AND(ISNUMBER(P18),ISNUMBER(P28)),P18-P28,"")</f>
        <v>3.3535903418387001</v>
      </c>
      <c r="Q23" s="134"/>
      <c r="R23" s="259">
        <f>IF(AND(ISNUMBER(R18),ISNUMBER(R28)),R18-R28,"")</f>
        <v>-4.7071514473438141</v>
      </c>
      <c r="S23" s="134"/>
      <c r="T23" s="259">
        <f>IF(AND(ISNUMBER(T18),ISNUMBER(T28)),T18-T28,"")</f>
        <v>0.38605428464812075</v>
      </c>
      <c r="U23" s="134"/>
      <c r="V23" s="260">
        <f>IF(AND(ISNUMBER(V18),ISNUMBER(V28)),V18-V28,"")</f>
        <v>-0.26521389964950259</v>
      </c>
      <c r="W23" s="268"/>
    </row>
    <row r="24" spans="1:23" ht="24.95" customHeight="1" x14ac:dyDescent="0.15">
      <c r="A24" s="337"/>
      <c r="B24" s="110" t="s">
        <v>71</v>
      </c>
      <c r="C24" s="139"/>
      <c r="D24" s="261">
        <f>IF(AND(ISNUMBER(D19),ISNUMBER(D29)),D19-D29,"")</f>
        <v>8.2182121138600372</v>
      </c>
      <c r="E24" s="139"/>
      <c r="F24" s="261">
        <f>IF(AND(ISNUMBER(F19),ISNUMBER(F29)),F19-F29,"")</f>
        <v>0.50472143658972612</v>
      </c>
      <c r="G24" s="139"/>
      <c r="H24" s="261">
        <f>IF(AND(ISNUMBER(H19),ISNUMBER(H29)),H19-H29,"")</f>
        <v>2.4050411829672167</v>
      </c>
      <c r="I24" s="139"/>
      <c r="J24" s="261">
        <f>IF(AND(ISNUMBER(J19),ISNUMBER(J29)),J19-J29,"")</f>
        <v>-2.275537010962192E-2</v>
      </c>
      <c r="K24" s="139"/>
      <c r="L24" s="261">
        <f>IF(AND(ISNUMBER(L19),ISNUMBER(L29)),L19-L29,"")</f>
        <v>-8.3454787522691948E-2</v>
      </c>
      <c r="M24" s="139"/>
      <c r="N24" s="261">
        <f>IF(AND(ISNUMBER(N19),ISNUMBER(N29)),N19-N29,"")</f>
        <v>-0.21327894522459573</v>
      </c>
      <c r="O24" s="139"/>
      <c r="P24" s="261" t="str">
        <f>IF(AND(ISNUMBER(P19),ISNUMBER(P29)),P19-P29,"")</f>
        <v/>
      </c>
      <c r="Q24" s="139"/>
      <c r="R24" s="261" t="str">
        <f>IF(AND(ISNUMBER(R19),ISNUMBER(R29)),R19-R29,"")</f>
        <v/>
      </c>
      <c r="S24" s="139"/>
      <c r="T24" s="261" t="str">
        <f>IF(AND(ISNUMBER(T19),ISNUMBER(T29)),T19-T29,"")</f>
        <v/>
      </c>
      <c r="U24" s="139"/>
      <c r="V24" s="262">
        <f>IF(AND(ISNUMBER(V19),ISNUMBER(V29)),V19-V29,"")</f>
        <v>1.0883526394329155</v>
      </c>
      <c r="W24" s="268"/>
    </row>
    <row r="25" spans="1:23" ht="24.95" customHeight="1" x14ac:dyDescent="0.15">
      <c r="A25" s="338"/>
      <c r="B25" s="111"/>
      <c r="C25" s="263" t="s">
        <v>132</v>
      </c>
      <c r="D25" s="264" t="s">
        <v>132</v>
      </c>
      <c r="E25" s="263" t="s">
        <v>132</v>
      </c>
      <c r="F25" s="264" t="s">
        <v>132</v>
      </c>
      <c r="G25" s="263" t="s">
        <v>132</v>
      </c>
      <c r="H25" s="264" t="s">
        <v>132</v>
      </c>
      <c r="I25" s="263" t="s">
        <v>132</v>
      </c>
      <c r="J25" s="264" t="s">
        <v>132</v>
      </c>
      <c r="K25" s="263" t="s">
        <v>132</v>
      </c>
      <c r="L25" s="264" t="s">
        <v>132</v>
      </c>
      <c r="M25" s="263" t="s">
        <v>132</v>
      </c>
      <c r="N25" s="264" t="s">
        <v>132</v>
      </c>
      <c r="O25" s="263" t="s">
        <v>132</v>
      </c>
      <c r="P25" s="264" t="s">
        <v>132</v>
      </c>
      <c r="Q25" s="263" t="s">
        <v>132</v>
      </c>
      <c r="R25" s="264" t="s">
        <v>132</v>
      </c>
      <c r="S25" s="263" t="s">
        <v>132</v>
      </c>
      <c r="T25" s="264" t="s">
        <v>132</v>
      </c>
      <c r="U25" s="263" t="s">
        <v>132</v>
      </c>
      <c r="V25" s="265" t="s">
        <v>132</v>
      </c>
      <c r="W25" s="268"/>
    </row>
    <row r="26" spans="1:23" ht="24.95" customHeight="1" x14ac:dyDescent="0.15">
      <c r="A26" s="336" t="s">
        <v>161</v>
      </c>
      <c r="B26" s="108" t="s">
        <v>156</v>
      </c>
      <c r="C26" s="159">
        <v>12684.912650926768</v>
      </c>
      <c r="D26" s="171">
        <v>51.412738030034951</v>
      </c>
      <c r="E26" s="159">
        <v>13060.592097410406</v>
      </c>
      <c r="F26" s="171">
        <v>30.768317713970983</v>
      </c>
      <c r="G26" s="253">
        <v>8553.4364537847432</v>
      </c>
      <c r="H26" s="171">
        <v>34.667755097539271</v>
      </c>
      <c r="I26" s="253">
        <v>28880.399925166221</v>
      </c>
      <c r="J26" s="171">
        <v>44.837287863338211</v>
      </c>
      <c r="K26" s="253">
        <v>6529.3499150171783</v>
      </c>
      <c r="L26" s="171">
        <v>59.113044456101541</v>
      </c>
      <c r="M26" s="253">
        <v>2930.2895462425272</v>
      </c>
      <c r="N26" s="171">
        <v>77.100462952815732</v>
      </c>
      <c r="O26" s="253">
        <v>549.90129162776248</v>
      </c>
      <c r="P26" s="171">
        <v>90.923798828402667</v>
      </c>
      <c r="Q26" s="253">
        <v>128.30670498084288</v>
      </c>
      <c r="R26" s="171">
        <v>89.464291677519753</v>
      </c>
      <c r="S26" s="253">
        <v>175.66843971631209</v>
      </c>
      <c r="T26" s="171">
        <v>97.933140914123058</v>
      </c>
      <c r="U26" s="253">
        <v>73492.857024872763</v>
      </c>
      <c r="V26" s="160">
        <v>42.733676195204367</v>
      </c>
      <c r="W26" s="268"/>
    </row>
    <row r="27" spans="1:23" ht="24.95" customHeight="1" x14ac:dyDescent="0.15">
      <c r="A27" s="337"/>
      <c r="B27" s="109" t="s">
        <v>155</v>
      </c>
      <c r="C27" s="134">
        <v>2527.9558872647244</v>
      </c>
      <c r="D27" s="166">
        <v>10.245962062177087</v>
      </c>
      <c r="E27" s="134">
        <v>7561.619446091473</v>
      </c>
      <c r="F27" s="166">
        <v>17.813764323564943</v>
      </c>
      <c r="G27" s="254">
        <v>3724.7755594509822</v>
      </c>
      <c r="H27" s="166">
        <v>15.096810221955753</v>
      </c>
      <c r="I27" s="254">
        <v>13216.782633483615</v>
      </c>
      <c r="J27" s="166">
        <v>20.519268746284975</v>
      </c>
      <c r="K27" s="254">
        <v>1653.2107190521285</v>
      </c>
      <c r="L27" s="166">
        <v>14.967235636409441</v>
      </c>
      <c r="M27" s="254">
        <v>395.00621726071722</v>
      </c>
      <c r="N27" s="166">
        <v>10.39322624588211</v>
      </c>
      <c r="O27" s="254">
        <v>26.535698723934019</v>
      </c>
      <c r="P27" s="166">
        <v>4.3875629486233203</v>
      </c>
      <c r="Q27" s="254">
        <v>4.2155172413793105</v>
      </c>
      <c r="R27" s="166">
        <v>2.9393496163016701</v>
      </c>
      <c r="S27" s="254">
        <v>1</v>
      </c>
      <c r="T27" s="166">
        <v>0.55748853392377029</v>
      </c>
      <c r="U27" s="254">
        <v>29111.101678568957</v>
      </c>
      <c r="V27" s="135">
        <v>16.927146979693703</v>
      </c>
      <c r="W27" s="268"/>
    </row>
    <row r="28" spans="1:23" ht="24.95" customHeight="1" x14ac:dyDescent="0.15">
      <c r="A28" s="337"/>
      <c r="B28" s="109" t="s">
        <v>154</v>
      </c>
      <c r="C28" s="134">
        <v>6776.7439271026524</v>
      </c>
      <c r="D28" s="166">
        <v>27.466563610534898</v>
      </c>
      <c r="E28" s="134">
        <v>21338.80637659768</v>
      </c>
      <c r="F28" s="166">
        <v>50.270245738877868</v>
      </c>
      <c r="G28" s="254">
        <v>12263.657462860449</v>
      </c>
      <c r="H28" s="166">
        <v>49.705574574583181</v>
      </c>
      <c r="I28" s="254">
        <v>22095.107634070748</v>
      </c>
      <c r="J28" s="166">
        <v>34.303011867124276</v>
      </c>
      <c r="K28" s="254">
        <v>2830.4615249672884</v>
      </c>
      <c r="L28" s="166">
        <v>25.62539917976445</v>
      </c>
      <c r="M28" s="254">
        <v>464.84111763823262</v>
      </c>
      <c r="N28" s="166">
        <v>12.230690791416331</v>
      </c>
      <c r="O28" s="254">
        <v>28.356582633053225</v>
      </c>
      <c r="P28" s="166">
        <v>4.6886382229740153</v>
      </c>
      <c r="Q28" s="254">
        <v>10.894444444444444</v>
      </c>
      <c r="R28" s="166">
        <v>7.59635870617858</v>
      </c>
      <c r="S28" s="254">
        <v>2.7074468085106385</v>
      </c>
      <c r="T28" s="166">
        <v>1.5093705519531868</v>
      </c>
      <c r="U28" s="254">
        <v>65811.57651712306</v>
      </c>
      <c r="V28" s="135">
        <v>38.26726452921595</v>
      </c>
      <c r="W28" s="268"/>
    </row>
    <row r="29" spans="1:23" ht="24.95" customHeight="1" x14ac:dyDescent="0.15">
      <c r="A29" s="337"/>
      <c r="B29" s="110" t="s">
        <v>71</v>
      </c>
      <c r="C29" s="139">
        <v>2683.0914928501302</v>
      </c>
      <c r="D29" s="167">
        <v>10.874736297253161</v>
      </c>
      <c r="E29" s="139">
        <v>487.16601645663786</v>
      </c>
      <c r="F29" s="167">
        <v>1.1476722235862076</v>
      </c>
      <c r="G29" s="255">
        <v>130.73026311182454</v>
      </c>
      <c r="H29" s="167">
        <v>0.52986010592178079</v>
      </c>
      <c r="I29" s="255">
        <v>219.27728029923233</v>
      </c>
      <c r="J29" s="167">
        <v>0.34043152325252968</v>
      </c>
      <c r="K29" s="255">
        <v>32.509288537549409</v>
      </c>
      <c r="L29" s="167">
        <v>0.29432072772459683</v>
      </c>
      <c r="M29" s="255">
        <v>10.475247524752476</v>
      </c>
      <c r="N29" s="167">
        <v>0.27562000988584479</v>
      </c>
      <c r="O29" s="255" t="s">
        <v>79</v>
      </c>
      <c r="P29" s="167" t="s">
        <v>79</v>
      </c>
      <c r="Q29" s="255" t="s">
        <v>79</v>
      </c>
      <c r="R29" s="167" t="s">
        <v>79</v>
      </c>
      <c r="S29" s="255" t="s">
        <v>79</v>
      </c>
      <c r="T29" s="167" t="s">
        <v>79</v>
      </c>
      <c r="U29" s="255">
        <v>3563.2495887801265</v>
      </c>
      <c r="V29" s="140">
        <v>2.0719122958859915</v>
      </c>
      <c r="W29" s="268"/>
    </row>
    <row r="30" spans="1:23" ht="24.95" customHeight="1" x14ac:dyDescent="0.15">
      <c r="A30" s="338"/>
      <c r="B30" s="111"/>
      <c r="C30" s="145">
        <v>24672.703958144251</v>
      </c>
      <c r="D30" s="168">
        <v>100</v>
      </c>
      <c r="E30" s="145">
        <v>42448.183936556197</v>
      </c>
      <c r="F30" s="168">
        <v>100</v>
      </c>
      <c r="G30" s="256">
        <v>24672.599739208003</v>
      </c>
      <c r="H30" s="168">
        <v>100</v>
      </c>
      <c r="I30" s="256">
        <v>64411.567473019823</v>
      </c>
      <c r="J30" s="168">
        <v>100</v>
      </c>
      <c r="K30" s="256">
        <v>11045.531447574142</v>
      </c>
      <c r="L30" s="168">
        <v>100</v>
      </c>
      <c r="M30" s="256">
        <v>3800.6121286662287</v>
      </c>
      <c r="N30" s="168">
        <v>100</v>
      </c>
      <c r="O30" s="256">
        <v>604.79357298474974</v>
      </c>
      <c r="P30" s="168">
        <v>100</v>
      </c>
      <c r="Q30" s="256">
        <v>143.41666666666663</v>
      </c>
      <c r="R30" s="168">
        <v>100</v>
      </c>
      <c r="S30" s="256">
        <v>179.3758865248227</v>
      </c>
      <c r="T30" s="168">
        <v>100</v>
      </c>
      <c r="U30" s="256">
        <v>171978.78480934488</v>
      </c>
      <c r="V30" s="146">
        <v>100</v>
      </c>
      <c r="W30" s="268"/>
    </row>
    <row r="31" spans="1:23" ht="24.95" customHeight="1" x14ac:dyDescent="0.15">
      <c r="A31" s="336" t="s">
        <v>158</v>
      </c>
      <c r="B31" s="108" t="s">
        <v>156</v>
      </c>
      <c r="C31" s="159"/>
      <c r="D31" s="257">
        <f>IF(AND(ISNUMBER(D26),ISNUMBER(D36)),D26-D36,"")</f>
        <v>6.0127380300349529</v>
      </c>
      <c r="E31" s="159"/>
      <c r="F31" s="257">
        <f>IF(AND(ISNUMBER(F26),ISNUMBER(F36)),F26-F36,"")</f>
        <v>-6.0316822860290138</v>
      </c>
      <c r="G31" s="159"/>
      <c r="H31" s="257">
        <f>IF(AND(ISNUMBER(H26),ISNUMBER(H36)),H26-H36,"")</f>
        <v>2.267755097539272</v>
      </c>
      <c r="I31" s="159"/>
      <c r="J31" s="257">
        <f>IF(AND(ISNUMBER(J26),ISNUMBER(J36)),J26-J36,"")</f>
        <v>-4.8627121366617914</v>
      </c>
      <c r="K31" s="159"/>
      <c r="L31" s="257">
        <f>IF(AND(ISNUMBER(L26),ISNUMBER(L36)),L26-L36,"")</f>
        <v>0.81304445610154374</v>
      </c>
      <c r="M31" s="159"/>
      <c r="N31" s="257">
        <f>IF(AND(ISNUMBER(N26),ISNUMBER(N36)),N26-N36,"")</f>
        <v>3.9004629528157295</v>
      </c>
      <c r="O31" s="159"/>
      <c r="P31" s="257">
        <f>IF(AND(ISNUMBER(P26),ISNUMBER(P36)),P26-P36,"")</f>
        <v>-1.4762011715973387</v>
      </c>
      <c r="Q31" s="159"/>
      <c r="R31" s="257">
        <f>IF(AND(ISNUMBER(R26),ISNUMBER(R36)),R26-R36,"")</f>
        <v>-9.6357083224802409</v>
      </c>
      <c r="S31" s="159"/>
      <c r="T31" s="257">
        <f>IF(AND(ISNUMBER(T26),ISNUMBER(T36)),T26-T36,"")</f>
        <v>0.933140914123058</v>
      </c>
      <c r="U31" s="159"/>
      <c r="V31" s="258">
        <f>IF(AND(ISNUMBER(V26),ISNUMBER(V36)),V26-V36,"")</f>
        <v>-2.1663238047956312</v>
      </c>
      <c r="W31" s="268"/>
    </row>
    <row r="32" spans="1:23" ht="24.95" customHeight="1" x14ac:dyDescent="0.15">
      <c r="A32" s="337"/>
      <c r="B32" s="109" t="s">
        <v>155</v>
      </c>
      <c r="C32" s="134"/>
      <c r="D32" s="259">
        <f>IF(AND(ISNUMBER(D27),ISNUMBER(D37)),D27-D37,"")</f>
        <v>1.9459620621770863</v>
      </c>
      <c r="E32" s="134"/>
      <c r="F32" s="259">
        <f>IF(AND(ISNUMBER(F27),ISNUMBER(F37)),F27-F37,"")</f>
        <v>2.0137643235649421</v>
      </c>
      <c r="G32" s="134"/>
      <c r="H32" s="259">
        <f>IF(AND(ISNUMBER(H27),ISNUMBER(H37)),H27-H37,"")</f>
        <v>9.6810221955752951E-2</v>
      </c>
      <c r="I32" s="134"/>
      <c r="J32" s="259">
        <f>IF(AND(ISNUMBER(J27),ISNUMBER(J37)),J27-J37,"")</f>
        <v>3.419268746284974</v>
      </c>
      <c r="K32" s="134"/>
      <c r="L32" s="259">
        <f>IF(AND(ISNUMBER(L27),ISNUMBER(L37)),L27-L37,"")</f>
        <v>-0.8327643635905595</v>
      </c>
      <c r="M32" s="134"/>
      <c r="N32" s="259">
        <f>IF(AND(ISNUMBER(N27),ISNUMBER(N37)),N27-N37,"")</f>
        <v>0.89322624588210964</v>
      </c>
      <c r="O32" s="134"/>
      <c r="P32" s="259">
        <f>IF(AND(ISNUMBER(P27),ISNUMBER(P37)),P27-P37,"")</f>
        <v>1.0875629486233205</v>
      </c>
      <c r="Q32" s="134"/>
      <c r="R32" s="259">
        <f>IF(AND(ISNUMBER(R27),ISNUMBER(R37)),R27-R37,"")</f>
        <v>2.33934961630167</v>
      </c>
      <c r="S32" s="134"/>
      <c r="T32" s="259">
        <f>IF(AND(ISNUMBER(T27),ISNUMBER(T37)),T27-T37,"")</f>
        <v>-0.44251146607622971</v>
      </c>
      <c r="U32" s="134"/>
      <c r="V32" s="260">
        <f>IF(AND(ISNUMBER(V27),ISNUMBER(V37)),V27-V37,"")</f>
        <v>2.0271469796937023</v>
      </c>
      <c r="W32" s="268"/>
    </row>
    <row r="33" spans="1:23" ht="24.95" customHeight="1" x14ac:dyDescent="0.15">
      <c r="A33" s="337"/>
      <c r="B33" s="109" t="s">
        <v>154</v>
      </c>
      <c r="C33" s="134"/>
      <c r="D33" s="259">
        <f>IF(AND(ISNUMBER(D28),ISNUMBER(D38)),D28-D38,"")</f>
        <v>-7.1334363894651034</v>
      </c>
      <c r="E33" s="134"/>
      <c r="F33" s="259">
        <f>IF(AND(ISNUMBER(F28),ISNUMBER(F38)),F28-F38,"")</f>
        <v>3.7702457388778683</v>
      </c>
      <c r="G33" s="134"/>
      <c r="H33" s="259">
        <f>IF(AND(ISNUMBER(H28),ISNUMBER(H38)),H28-H38,"")</f>
        <v>-2.7944254254168186</v>
      </c>
      <c r="I33" s="134"/>
      <c r="J33" s="259">
        <f>IF(AND(ISNUMBER(J28),ISNUMBER(J38)),J28-J38,"")</f>
        <v>1.6030118671242732</v>
      </c>
      <c r="K33" s="134"/>
      <c r="L33" s="259">
        <f>IF(AND(ISNUMBER(L28),ISNUMBER(L38)),L28-L38,"")</f>
        <v>0.22539917976445167</v>
      </c>
      <c r="M33" s="134"/>
      <c r="N33" s="259">
        <f>IF(AND(ISNUMBER(N28),ISNUMBER(N38)),N28-N38,"")</f>
        <v>-5.06930920858367</v>
      </c>
      <c r="O33" s="134"/>
      <c r="P33" s="259">
        <f>IF(AND(ISNUMBER(P28),ISNUMBER(P38)),P28-P38,"")</f>
        <v>0.28863822297401498</v>
      </c>
      <c r="Q33" s="134"/>
      <c r="R33" s="259">
        <f>IF(AND(ISNUMBER(R28),ISNUMBER(R38)),R28-R38,"")</f>
        <v>7.2963587061785802</v>
      </c>
      <c r="S33" s="134"/>
      <c r="T33" s="259">
        <f>IF(AND(ISNUMBER(T28),ISNUMBER(T38)),T28-T38,"")</f>
        <v>-0.59062944804681328</v>
      </c>
      <c r="U33" s="134"/>
      <c r="V33" s="260">
        <f>IF(AND(ISNUMBER(V28),ISNUMBER(V38)),V28-V38,"")</f>
        <v>0.26726452921595012</v>
      </c>
      <c r="W33" s="268"/>
    </row>
    <row r="34" spans="1:23" ht="24.95" customHeight="1" x14ac:dyDescent="0.15">
      <c r="A34" s="337"/>
      <c r="B34" s="110" t="s">
        <v>71</v>
      </c>
      <c r="C34" s="139"/>
      <c r="D34" s="261">
        <f>IF(AND(ISNUMBER(D29),ISNUMBER(D39)),D29-D39,"")</f>
        <v>-0.82526370274683813</v>
      </c>
      <c r="E34" s="139"/>
      <c r="F34" s="261">
        <f>IF(AND(ISNUMBER(F29),ISNUMBER(F39)),F29-F39,"")</f>
        <v>0.24767222358620755</v>
      </c>
      <c r="G34" s="139"/>
      <c r="H34" s="261">
        <f>IF(AND(ISNUMBER(H29),ISNUMBER(H39)),H29-H39,"")</f>
        <v>0.52986010592178079</v>
      </c>
      <c r="I34" s="139"/>
      <c r="J34" s="261">
        <f>IF(AND(ISNUMBER(J29),ISNUMBER(J39)),J29-J39,"")</f>
        <v>-5.9568476747470345E-2</v>
      </c>
      <c r="K34" s="139"/>
      <c r="L34" s="261">
        <f>IF(AND(ISNUMBER(L29),ISNUMBER(L39)),L29-L39,"")</f>
        <v>-0.20567927227540317</v>
      </c>
      <c r="M34" s="139"/>
      <c r="N34" s="261" t="str">
        <f>IF(AND(ISNUMBER(N29),ISNUMBER(N39)),N29-N39,"")</f>
        <v/>
      </c>
      <c r="O34" s="139"/>
      <c r="P34" s="261" t="str">
        <f>IF(AND(ISNUMBER(P29),ISNUMBER(P39)),P29-P39,"")</f>
        <v/>
      </c>
      <c r="Q34" s="139"/>
      <c r="R34" s="261" t="str">
        <f>IF(AND(ISNUMBER(R29),ISNUMBER(R39)),R29-R39,"")</f>
        <v/>
      </c>
      <c r="S34" s="139"/>
      <c r="T34" s="261" t="str">
        <f>IF(AND(ISNUMBER(T29),ISNUMBER(T39)),T29-T39,"")</f>
        <v/>
      </c>
      <c r="U34" s="139"/>
      <c r="V34" s="262">
        <f>IF(AND(ISNUMBER(V29),ISNUMBER(V39)),V29-V39,"")</f>
        <v>-0.12808770411400872</v>
      </c>
      <c r="W34" s="268"/>
    </row>
    <row r="35" spans="1:23" ht="24.95" customHeight="1" x14ac:dyDescent="0.15">
      <c r="A35" s="338"/>
      <c r="B35" s="111"/>
      <c r="C35" s="263" t="s">
        <v>132</v>
      </c>
      <c r="D35" s="264" t="s">
        <v>132</v>
      </c>
      <c r="E35" s="263" t="s">
        <v>132</v>
      </c>
      <c r="F35" s="264" t="s">
        <v>132</v>
      </c>
      <c r="G35" s="263" t="s">
        <v>132</v>
      </c>
      <c r="H35" s="264" t="s">
        <v>132</v>
      </c>
      <c r="I35" s="263" t="s">
        <v>132</v>
      </c>
      <c r="J35" s="264" t="s">
        <v>132</v>
      </c>
      <c r="K35" s="263" t="s">
        <v>132</v>
      </c>
      <c r="L35" s="264" t="s">
        <v>132</v>
      </c>
      <c r="M35" s="263" t="s">
        <v>132</v>
      </c>
      <c r="N35" s="264" t="s">
        <v>132</v>
      </c>
      <c r="O35" s="263" t="s">
        <v>132</v>
      </c>
      <c r="P35" s="264" t="s">
        <v>132</v>
      </c>
      <c r="Q35" s="263" t="s">
        <v>132</v>
      </c>
      <c r="R35" s="264" t="s">
        <v>132</v>
      </c>
      <c r="S35" s="263" t="s">
        <v>132</v>
      </c>
      <c r="T35" s="264" t="s">
        <v>132</v>
      </c>
      <c r="U35" s="263" t="s">
        <v>132</v>
      </c>
      <c r="V35" s="265" t="s">
        <v>132</v>
      </c>
      <c r="W35" s="268"/>
    </row>
    <row r="36" spans="1:23" ht="24.95" customHeight="1" x14ac:dyDescent="0.15">
      <c r="A36" s="336" t="s">
        <v>160</v>
      </c>
      <c r="B36" s="108" t="s">
        <v>156</v>
      </c>
      <c r="C36" s="159">
        <v>11516.86</v>
      </c>
      <c r="D36" s="171">
        <v>45.4</v>
      </c>
      <c r="E36" s="159">
        <v>15281.73</v>
      </c>
      <c r="F36" s="171">
        <v>36.799999999999997</v>
      </c>
      <c r="G36" s="253">
        <v>7450.18</v>
      </c>
      <c r="H36" s="171">
        <v>32.4</v>
      </c>
      <c r="I36" s="253">
        <v>32241.34</v>
      </c>
      <c r="J36" s="171">
        <v>49.7</v>
      </c>
      <c r="K36" s="253">
        <v>6492.67</v>
      </c>
      <c r="L36" s="171">
        <v>58.3</v>
      </c>
      <c r="M36" s="253">
        <v>2745.54</v>
      </c>
      <c r="N36" s="171">
        <v>73.2</v>
      </c>
      <c r="O36" s="253">
        <v>561.54999999999995</v>
      </c>
      <c r="P36" s="171">
        <v>92.4</v>
      </c>
      <c r="Q36" s="253">
        <v>157.5</v>
      </c>
      <c r="R36" s="171">
        <v>99.1</v>
      </c>
      <c r="S36" s="253">
        <v>178.88</v>
      </c>
      <c r="T36" s="171">
        <v>97</v>
      </c>
      <c r="U36" s="253">
        <v>76626.259999999995</v>
      </c>
      <c r="V36" s="160">
        <v>44.9</v>
      </c>
      <c r="W36" s="268"/>
    </row>
    <row r="37" spans="1:23" ht="24.95" customHeight="1" x14ac:dyDescent="0.15">
      <c r="A37" s="337"/>
      <c r="B37" s="109" t="s">
        <v>155</v>
      </c>
      <c r="C37" s="134">
        <v>2117.4499999999998</v>
      </c>
      <c r="D37" s="166">
        <v>8.3000000000000007</v>
      </c>
      <c r="E37" s="134">
        <v>6556.83</v>
      </c>
      <c r="F37" s="166">
        <v>15.8</v>
      </c>
      <c r="G37" s="254">
        <v>3454.69</v>
      </c>
      <c r="H37" s="166">
        <v>15</v>
      </c>
      <c r="I37" s="254">
        <v>11116.1</v>
      </c>
      <c r="J37" s="166">
        <v>17.100000000000001</v>
      </c>
      <c r="K37" s="254">
        <v>1764.15</v>
      </c>
      <c r="L37" s="166">
        <v>15.8</v>
      </c>
      <c r="M37" s="254">
        <v>356.42</v>
      </c>
      <c r="N37" s="166">
        <v>9.5</v>
      </c>
      <c r="O37" s="254">
        <v>19.77</v>
      </c>
      <c r="P37" s="166">
        <v>3.3</v>
      </c>
      <c r="Q37" s="254">
        <v>1</v>
      </c>
      <c r="R37" s="166">
        <v>0.6</v>
      </c>
      <c r="S37" s="254">
        <v>1.78</v>
      </c>
      <c r="T37" s="166">
        <v>1</v>
      </c>
      <c r="U37" s="254">
        <v>25388.18</v>
      </c>
      <c r="V37" s="135">
        <v>14.9</v>
      </c>
      <c r="W37" s="268"/>
    </row>
    <row r="38" spans="1:23" ht="24.95" customHeight="1" x14ac:dyDescent="0.15">
      <c r="A38" s="337"/>
      <c r="B38" s="109" t="s">
        <v>154</v>
      </c>
      <c r="C38" s="134">
        <v>8775.5499999999993</v>
      </c>
      <c r="D38" s="166">
        <v>34.6</v>
      </c>
      <c r="E38" s="134">
        <v>19314.189999999999</v>
      </c>
      <c r="F38" s="166">
        <v>46.5</v>
      </c>
      <c r="G38" s="254">
        <v>12056.76</v>
      </c>
      <c r="H38" s="166">
        <v>52.5</v>
      </c>
      <c r="I38" s="254">
        <v>21184.19</v>
      </c>
      <c r="J38" s="166">
        <v>32.700000000000003</v>
      </c>
      <c r="K38" s="254">
        <v>2826.6</v>
      </c>
      <c r="L38" s="166">
        <v>25.4</v>
      </c>
      <c r="M38" s="254">
        <v>648.37</v>
      </c>
      <c r="N38" s="166">
        <v>17.3</v>
      </c>
      <c r="O38" s="254">
        <v>26.61</v>
      </c>
      <c r="P38" s="166">
        <v>4.4000000000000004</v>
      </c>
      <c r="Q38" s="254">
        <v>0.5</v>
      </c>
      <c r="R38" s="166">
        <v>0.3</v>
      </c>
      <c r="S38" s="254">
        <v>3.8</v>
      </c>
      <c r="T38" s="166">
        <v>2.1</v>
      </c>
      <c r="U38" s="254">
        <v>64836.56</v>
      </c>
      <c r="V38" s="135">
        <v>38</v>
      </c>
      <c r="W38" s="268"/>
    </row>
    <row r="39" spans="1:23" ht="24.95" customHeight="1" x14ac:dyDescent="0.15">
      <c r="A39" s="337"/>
      <c r="B39" s="110" t="s">
        <v>71</v>
      </c>
      <c r="C39" s="139">
        <v>2978.26</v>
      </c>
      <c r="D39" s="167">
        <v>11.7</v>
      </c>
      <c r="E39" s="139">
        <v>370.18</v>
      </c>
      <c r="F39" s="167">
        <v>0.9</v>
      </c>
      <c r="G39" s="255">
        <v>1.65</v>
      </c>
      <c r="H39" s="167">
        <v>0</v>
      </c>
      <c r="I39" s="255">
        <v>278.95999999999998</v>
      </c>
      <c r="J39" s="167">
        <v>0.4</v>
      </c>
      <c r="K39" s="255">
        <v>51.91</v>
      </c>
      <c r="L39" s="167">
        <v>0.5</v>
      </c>
      <c r="M39" s="255" t="s">
        <v>80</v>
      </c>
      <c r="N39" s="167" t="s">
        <v>80</v>
      </c>
      <c r="O39" s="255" t="s">
        <v>80</v>
      </c>
      <c r="P39" s="167" t="s">
        <v>80</v>
      </c>
      <c r="Q39" s="255" t="s">
        <v>80</v>
      </c>
      <c r="R39" s="167" t="s">
        <v>80</v>
      </c>
      <c r="S39" s="255" t="s">
        <v>80</v>
      </c>
      <c r="T39" s="167" t="s">
        <v>80</v>
      </c>
      <c r="U39" s="255">
        <v>3680.97</v>
      </c>
      <c r="V39" s="140">
        <v>2.2000000000000002</v>
      </c>
      <c r="W39" s="268"/>
    </row>
    <row r="40" spans="1:23" ht="24.95" customHeight="1" x14ac:dyDescent="0.15">
      <c r="A40" s="338"/>
      <c r="B40" s="111"/>
      <c r="C40" s="145">
        <v>25388.12</v>
      </c>
      <c r="D40" s="168">
        <v>100</v>
      </c>
      <c r="E40" s="145">
        <v>41522.93</v>
      </c>
      <c r="F40" s="168">
        <v>100</v>
      </c>
      <c r="G40" s="256">
        <v>22963.279999999999</v>
      </c>
      <c r="H40" s="168">
        <v>100</v>
      </c>
      <c r="I40" s="256">
        <v>64820.6</v>
      </c>
      <c r="J40" s="168">
        <v>100</v>
      </c>
      <c r="K40" s="256">
        <v>11135.34</v>
      </c>
      <c r="L40" s="168">
        <v>100</v>
      </c>
      <c r="M40" s="256">
        <v>3750.32</v>
      </c>
      <c r="N40" s="168">
        <v>100</v>
      </c>
      <c r="O40" s="256">
        <v>607.92999999999995</v>
      </c>
      <c r="P40" s="168">
        <v>100</v>
      </c>
      <c r="Q40" s="256">
        <v>159</v>
      </c>
      <c r="R40" s="168">
        <v>100</v>
      </c>
      <c r="S40" s="256">
        <v>184.45</v>
      </c>
      <c r="T40" s="168">
        <v>100</v>
      </c>
      <c r="U40" s="256">
        <v>170531.98</v>
      </c>
      <c r="V40" s="146">
        <v>100</v>
      </c>
      <c r="W40" s="268"/>
    </row>
    <row r="41" spans="1:23" ht="24.95" customHeight="1" x14ac:dyDescent="0.15">
      <c r="A41" s="336" t="s">
        <v>158</v>
      </c>
      <c r="B41" s="108" t="s">
        <v>156</v>
      </c>
      <c r="C41" s="159"/>
      <c r="D41" s="257">
        <f t="shared" ref="D41:D44" si="0">IF(AND(ISNUMBER(D36),ISNUMBER(D46)),D36-D46,"")</f>
        <v>-18.100000000000001</v>
      </c>
      <c r="E41" s="159"/>
      <c r="F41" s="257">
        <f t="shared" ref="F41:F44" si="1">IF(AND(ISNUMBER(F36),ISNUMBER(F46)),F36-F46,"")</f>
        <v>0.29999999999999716</v>
      </c>
      <c r="G41" s="159"/>
      <c r="H41" s="257">
        <f t="shared" ref="H41:H44" si="2">IF(AND(ISNUMBER(H36),ISNUMBER(H46)),H36-H46,"")</f>
        <v>-6.8999999999999986</v>
      </c>
      <c r="I41" s="159"/>
      <c r="J41" s="257">
        <f t="shared" ref="J41:J44" si="3">IF(AND(ISNUMBER(J36),ISNUMBER(J46)),J36-J46,"")</f>
        <v>-0.89999999999999858</v>
      </c>
      <c r="K41" s="159"/>
      <c r="L41" s="257">
        <f t="shared" ref="L41:L44" si="4">IF(AND(ISNUMBER(L36),ISNUMBER(L46)),L36-L46,"")</f>
        <v>-0.70000000000000284</v>
      </c>
      <c r="M41" s="159"/>
      <c r="N41" s="257">
        <f t="shared" ref="N41:N44" si="5">IF(AND(ISNUMBER(N36),ISNUMBER(N46)),N36-N46,"")</f>
        <v>-0.89999999999999147</v>
      </c>
      <c r="O41" s="159"/>
      <c r="P41" s="257">
        <f t="shared" ref="P41:P44" si="6">IF(AND(ISNUMBER(P36),ISNUMBER(P46)),P36-P46,"")</f>
        <v>-0.39999999999999147</v>
      </c>
      <c r="Q41" s="159"/>
      <c r="R41" s="257">
        <f t="shared" ref="R41:R44" si="7">IF(AND(ISNUMBER(R36),ISNUMBER(R46)),R36-R46,"")</f>
        <v>3</v>
      </c>
      <c r="S41" s="159"/>
      <c r="T41" s="257">
        <f t="shared" ref="T41:T44" si="8">IF(AND(ISNUMBER(T36),ISNUMBER(T46)),T36-T46,"")</f>
        <v>0.20000000000000284</v>
      </c>
      <c r="U41" s="159"/>
      <c r="V41" s="258">
        <f t="shared" ref="V41:V44" si="9">IF(AND(ISNUMBER(V36),ISNUMBER(V46)),V36-V46,"")</f>
        <v>-4.6000000000000014</v>
      </c>
      <c r="W41" s="268"/>
    </row>
    <row r="42" spans="1:23" ht="24.95" customHeight="1" x14ac:dyDescent="0.15">
      <c r="A42" s="337"/>
      <c r="B42" s="109" t="s">
        <v>155</v>
      </c>
      <c r="C42" s="134"/>
      <c r="D42" s="259">
        <f t="shared" si="0"/>
        <v>3.6000000000000005</v>
      </c>
      <c r="E42" s="134"/>
      <c r="F42" s="259">
        <f t="shared" si="1"/>
        <v>-0.39999999999999858</v>
      </c>
      <c r="G42" s="134"/>
      <c r="H42" s="259">
        <f t="shared" si="2"/>
        <v>-3.1000000000000014</v>
      </c>
      <c r="I42" s="134"/>
      <c r="J42" s="259">
        <f t="shared" si="3"/>
        <v>0.5</v>
      </c>
      <c r="K42" s="134"/>
      <c r="L42" s="259">
        <f t="shared" si="4"/>
        <v>1.2000000000000011</v>
      </c>
      <c r="M42" s="134"/>
      <c r="N42" s="259">
        <f t="shared" si="5"/>
        <v>-1.0999999999999996</v>
      </c>
      <c r="O42" s="134"/>
      <c r="P42" s="259">
        <f t="shared" si="6"/>
        <v>1.4999999999999998</v>
      </c>
      <c r="Q42" s="134"/>
      <c r="R42" s="259" t="str">
        <f t="shared" si="7"/>
        <v/>
      </c>
      <c r="S42" s="134"/>
      <c r="T42" s="259">
        <f t="shared" si="8"/>
        <v>-1.2000000000000002</v>
      </c>
      <c r="U42" s="134"/>
      <c r="V42" s="260">
        <f t="shared" si="9"/>
        <v>0.5</v>
      </c>
      <c r="W42" s="268"/>
    </row>
    <row r="43" spans="1:23" ht="24.95" customHeight="1" x14ac:dyDescent="0.15">
      <c r="A43" s="337"/>
      <c r="B43" s="109" t="s">
        <v>154</v>
      </c>
      <c r="C43" s="134"/>
      <c r="D43" s="259">
        <f t="shared" si="0"/>
        <v>13.400000000000002</v>
      </c>
      <c r="E43" s="134"/>
      <c r="F43" s="259">
        <f t="shared" si="1"/>
        <v>0</v>
      </c>
      <c r="G43" s="134"/>
      <c r="H43" s="259">
        <f t="shared" si="2"/>
        <v>10.700000000000003</v>
      </c>
      <c r="I43" s="134"/>
      <c r="J43" s="259">
        <f t="shared" si="3"/>
        <v>0.30000000000000426</v>
      </c>
      <c r="K43" s="134"/>
      <c r="L43" s="259">
        <f t="shared" si="4"/>
        <v>-0.90000000000000213</v>
      </c>
      <c r="M43" s="134"/>
      <c r="N43" s="259">
        <f t="shared" si="5"/>
        <v>2.1000000000000014</v>
      </c>
      <c r="O43" s="134"/>
      <c r="P43" s="259">
        <f t="shared" si="6"/>
        <v>-0.69999999999999929</v>
      </c>
      <c r="Q43" s="134"/>
      <c r="R43" s="259">
        <f t="shared" si="7"/>
        <v>-3.6</v>
      </c>
      <c r="S43" s="134"/>
      <c r="T43" s="259">
        <f t="shared" si="8"/>
        <v>1.1000000000000001</v>
      </c>
      <c r="U43" s="134"/>
      <c r="V43" s="260">
        <f t="shared" si="9"/>
        <v>4.1000000000000014</v>
      </c>
      <c r="W43" s="268"/>
    </row>
    <row r="44" spans="1:23" ht="24.95" customHeight="1" x14ac:dyDescent="0.15">
      <c r="A44" s="337"/>
      <c r="B44" s="110" t="s">
        <v>71</v>
      </c>
      <c r="C44" s="139"/>
      <c r="D44" s="261">
        <f t="shared" si="0"/>
        <v>1.0999999999999996</v>
      </c>
      <c r="E44" s="139"/>
      <c r="F44" s="261">
        <f t="shared" si="1"/>
        <v>0</v>
      </c>
      <c r="G44" s="139"/>
      <c r="H44" s="261">
        <f t="shared" si="2"/>
        <v>-0.8</v>
      </c>
      <c r="I44" s="139"/>
      <c r="J44" s="261">
        <f t="shared" si="3"/>
        <v>0</v>
      </c>
      <c r="K44" s="139"/>
      <c r="L44" s="261">
        <f t="shared" si="4"/>
        <v>0.4</v>
      </c>
      <c r="M44" s="139"/>
      <c r="N44" s="261" t="str">
        <f t="shared" si="5"/>
        <v/>
      </c>
      <c r="O44" s="139"/>
      <c r="P44" s="261" t="str">
        <f t="shared" si="6"/>
        <v/>
      </c>
      <c r="Q44" s="139"/>
      <c r="R44" s="261" t="str">
        <f t="shared" si="7"/>
        <v/>
      </c>
      <c r="S44" s="139"/>
      <c r="T44" s="261" t="str">
        <f t="shared" si="8"/>
        <v/>
      </c>
      <c r="U44" s="139"/>
      <c r="V44" s="262">
        <f t="shared" si="9"/>
        <v>0</v>
      </c>
      <c r="W44" s="268"/>
    </row>
    <row r="45" spans="1:23" ht="24.95" customHeight="1" x14ac:dyDescent="0.15">
      <c r="A45" s="338"/>
      <c r="B45" s="111"/>
      <c r="C45" s="263" t="s">
        <v>132</v>
      </c>
      <c r="D45" s="264" t="s">
        <v>132</v>
      </c>
      <c r="E45" s="263" t="s">
        <v>132</v>
      </c>
      <c r="F45" s="264" t="s">
        <v>132</v>
      </c>
      <c r="G45" s="263" t="s">
        <v>132</v>
      </c>
      <c r="H45" s="264" t="s">
        <v>132</v>
      </c>
      <c r="I45" s="263" t="s">
        <v>132</v>
      </c>
      <c r="J45" s="264" t="s">
        <v>132</v>
      </c>
      <c r="K45" s="263" t="s">
        <v>132</v>
      </c>
      <c r="L45" s="264" t="s">
        <v>132</v>
      </c>
      <c r="M45" s="263" t="s">
        <v>132</v>
      </c>
      <c r="N45" s="264" t="s">
        <v>132</v>
      </c>
      <c r="O45" s="263" t="s">
        <v>132</v>
      </c>
      <c r="P45" s="264" t="s">
        <v>132</v>
      </c>
      <c r="Q45" s="263" t="s">
        <v>132</v>
      </c>
      <c r="R45" s="264" t="s">
        <v>132</v>
      </c>
      <c r="S45" s="263" t="s">
        <v>132</v>
      </c>
      <c r="T45" s="264" t="s">
        <v>132</v>
      </c>
      <c r="U45" s="263" t="s">
        <v>132</v>
      </c>
      <c r="V45" s="265" t="s">
        <v>132</v>
      </c>
      <c r="W45" s="268"/>
    </row>
    <row r="46" spans="1:23" ht="24.95" customHeight="1" x14ac:dyDescent="0.15">
      <c r="A46" s="336" t="s">
        <v>159</v>
      </c>
      <c r="B46" s="108" t="s">
        <v>156</v>
      </c>
      <c r="C46" s="159">
        <v>18669.919999999998</v>
      </c>
      <c r="D46" s="171">
        <v>63.5</v>
      </c>
      <c r="E46" s="159">
        <v>14773.23</v>
      </c>
      <c r="F46" s="171">
        <v>36.5</v>
      </c>
      <c r="G46" s="253">
        <v>8755.84</v>
      </c>
      <c r="H46" s="171">
        <v>39.299999999999997</v>
      </c>
      <c r="I46" s="253">
        <v>36275.79</v>
      </c>
      <c r="J46" s="171">
        <v>50.6</v>
      </c>
      <c r="K46" s="253">
        <v>7424.89</v>
      </c>
      <c r="L46" s="171">
        <v>59</v>
      </c>
      <c r="M46" s="253">
        <v>2975.74</v>
      </c>
      <c r="N46" s="171">
        <v>74.099999999999994</v>
      </c>
      <c r="O46" s="253">
        <v>649.27</v>
      </c>
      <c r="P46" s="171">
        <v>92.8</v>
      </c>
      <c r="Q46" s="253">
        <v>173.94</v>
      </c>
      <c r="R46" s="171">
        <v>96.1</v>
      </c>
      <c r="S46" s="253">
        <v>201</v>
      </c>
      <c r="T46" s="171">
        <v>96.8</v>
      </c>
      <c r="U46" s="253">
        <v>89899.64</v>
      </c>
      <c r="V46" s="160">
        <v>49.5</v>
      </c>
      <c r="W46" s="268"/>
    </row>
    <row r="47" spans="1:23" ht="24.95" customHeight="1" x14ac:dyDescent="0.15">
      <c r="A47" s="337"/>
      <c r="B47" s="109" t="s">
        <v>155</v>
      </c>
      <c r="C47" s="134">
        <v>1382.75</v>
      </c>
      <c r="D47" s="166">
        <v>4.7</v>
      </c>
      <c r="E47" s="134">
        <v>6568.9</v>
      </c>
      <c r="F47" s="166">
        <v>16.2</v>
      </c>
      <c r="G47" s="254">
        <v>4038.78</v>
      </c>
      <c r="H47" s="166">
        <v>18.100000000000001</v>
      </c>
      <c r="I47" s="254">
        <v>11901.9</v>
      </c>
      <c r="J47" s="166">
        <v>16.600000000000001</v>
      </c>
      <c r="K47" s="254">
        <v>1840.81</v>
      </c>
      <c r="L47" s="166">
        <v>14.6</v>
      </c>
      <c r="M47" s="254">
        <v>423.65</v>
      </c>
      <c r="N47" s="166">
        <v>10.6</v>
      </c>
      <c r="O47" s="254">
        <v>12.4</v>
      </c>
      <c r="P47" s="166">
        <v>1.8</v>
      </c>
      <c r="Q47" s="254" t="s">
        <v>80</v>
      </c>
      <c r="R47" s="166"/>
      <c r="S47" s="254">
        <v>4.4800000000000004</v>
      </c>
      <c r="T47" s="166">
        <v>2.2000000000000002</v>
      </c>
      <c r="U47" s="254">
        <v>26173.67</v>
      </c>
      <c r="V47" s="135">
        <v>14.4</v>
      </c>
      <c r="W47" s="268"/>
    </row>
    <row r="48" spans="1:23" ht="24.95" customHeight="1" x14ac:dyDescent="0.15">
      <c r="A48" s="337"/>
      <c r="B48" s="109" t="s">
        <v>154</v>
      </c>
      <c r="C48" s="134">
        <v>6247.27</v>
      </c>
      <c r="D48" s="166">
        <v>21.2</v>
      </c>
      <c r="E48" s="134">
        <v>18824.11</v>
      </c>
      <c r="F48" s="166">
        <v>46.5</v>
      </c>
      <c r="G48" s="254">
        <v>9305.9</v>
      </c>
      <c r="H48" s="166">
        <v>41.8</v>
      </c>
      <c r="I48" s="254">
        <v>23277.94</v>
      </c>
      <c r="J48" s="166">
        <v>32.4</v>
      </c>
      <c r="K48" s="254">
        <v>3316.55</v>
      </c>
      <c r="L48" s="166">
        <v>26.3</v>
      </c>
      <c r="M48" s="254">
        <v>609.38</v>
      </c>
      <c r="N48" s="166">
        <v>15.2</v>
      </c>
      <c r="O48" s="254">
        <v>35.369999999999997</v>
      </c>
      <c r="P48" s="166">
        <v>5.0999999999999996</v>
      </c>
      <c r="Q48" s="254">
        <v>7.01</v>
      </c>
      <c r="R48" s="166">
        <v>3.9</v>
      </c>
      <c r="S48" s="254">
        <v>2.17</v>
      </c>
      <c r="T48" s="166">
        <v>1</v>
      </c>
      <c r="U48" s="254">
        <v>61625.7</v>
      </c>
      <c r="V48" s="135">
        <v>33.9</v>
      </c>
      <c r="W48" s="268"/>
    </row>
    <row r="49" spans="1:23" ht="24.95" customHeight="1" x14ac:dyDescent="0.15">
      <c r="A49" s="337"/>
      <c r="B49" s="110" t="s">
        <v>71</v>
      </c>
      <c r="C49" s="139">
        <v>3110.06</v>
      </c>
      <c r="D49" s="167">
        <v>10.6</v>
      </c>
      <c r="E49" s="139">
        <v>358.68</v>
      </c>
      <c r="F49" s="167">
        <v>0.9</v>
      </c>
      <c r="G49" s="255">
        <v>179.2</v>
      </c>
      <c r="H49" s="167">
        <v>0.8</v>
      </c>
      <c r="I49" s="255">
        <v>302.64999999999998</v>
      </c>
      <c r="J49" s="167">
        <v>0.4</v>
      </c>
      <c r="K49" s="255">
        <v>9.26</v>
      </c>
      <c r="L49" s="167">
        <v>0.1</v>
      </c>
      <c r="M49" s="255">
        <v>5.71</v>
      </c>
      <c r="N49" s="167">
        <v>0.1</v>
      </c>
      <c r="O49" s="255">
        <v>2.95</v>
      </c>
      <c r="P49" s="167">
        <v>0.4</v>
      </c>
      <c r="Q49" s="255" t="s">
        <v>80</v>
      </c>
      <c r="R49" s="167"/>
      <c r="S49" s="255" t="s">
        <v>80</v>
      </c>
      <c r="T49" s="167"/>
      <c r="U49" s="255">
        <v>3968.51</v>
      </c>
      <c r="V49" s="140">
        <v>2.2000000000000002</v>
      </c>
      <c r="W49" s="268"/>
    </row>
    <row r="50" spans="1:23" ht="24.95" customHeight="1" x14ac:dyDescent="0.15">
      <c r="A50" s="338"/>
      <c r="B50" s="111"/>
      <c r="C50" s="145">
        <v>29410</v>
      </c>
      <c r="D50" s="168">
        <v>100</v>
      </c>
      <c r="E50" s="145">
        <v>40524.92</v>
      </c>
      <c r="F50" s="168">
        <v>100</v>
      </c>
      <c r="G50" s="256">
        <v>22279.72</v>
      </c>
      <c r="H50" s="168">
        <v>100</v>
      </c>
      <c r="I50" s="256">
        <v>71758.28</v>
      </c>
      <c r="J50" s="168">
        <v>100</v>
      </c>
      <c r="K50" s="256">
        <v>12591.51</v>
      </c>
      <c r="L50" s="168">
        <v>100</v>
      </c>
      <c r="M50" s="256">
        <v>4014.48</v>
      </c>
      <c r="N50" s="168">
        <v>100</v>
      </c>
      <c r="O50" s="256">
        <v>700</v>
      </c>
      <c r="P50" s="168">
        <v>100</v>
      </c>
      <c r="Q50" s="256">
        <v>180.96</v>
      </c>
      <c r="R50" s="168">
        <v>100</v>
      </c>
      <c r="S50" s="256">
        <v>207.65</v>
      </c>
      <c r="T50" s="168">
        <v>100</v>
      </c>
      <c r="U50" s="256">
        <v>181667.52</v>
      </c>
      <c r="V50" s="146">
        <v>100</v>
      </c>
      <c r="W50" s="268"/>
    </row>
    <row r="51" spans="1:23" ht="24.95" customHeight="1" x14ac:dyDescent="0.15">
      <c r="A51" s="336" t="s">
        <v>158</v>
      </c>
      <c r="B51" s="108" t="s">
        <v>156</v>
      </c>
      <c r="C51" s="159"/>
      <c r="D51" s="257">
        <f t="shared" ref="D51:D54" si="10">IF(AND(ISNUMBER(D46),ISNUMBER(D56)),D46-D56,"")</f>
        <v>12.200000000000003</v>
      </c>
      <c r="E51" s="159"/>
      <c r="F51" s="257">
        <f t="shared" ref="F51:F54" si="11">IF(AND(ISNUMBER(F46),ISNUMBER(F56)),F46-F56,"")</f>
        <v>-1.6000000000000014</v>
      </c>
      <c r="G51" s="159"/>
      <c r="H51" s="257">
        <f t="shared" ref="H51:H54" si="12">IF(AND(ISNUMBER(H46),ISNUMBER(H56)),H46-H56,"")</f>
        <v>3</v>
      </c>
      <c r="I51" s="159"/>
      <c r="J51" s="257">
        <f t="shared" ref="J51:J54" si="13">IF(AND(ISNUMBER(J46),ISNUMBER(J56)),J46-J56,"")</f>
        <v>-2.6000000000000014</v>
      </c>
      <c r="K51" s="159"/>
      <c r="L51" s="257">
        <f t="shared" ref="L51:L54" si="14">IF(AND(ISNUMBER(L46),ISNUMBER(L56)),L46-L56,"")</f>
        <v>-1.5</v>
      </c>
      <c r="M51" s="159"/>
      <c r="N51" s="257">
        <f t="shared" ref="N51:N54" si="15">IF(AND(ISNUMBER(N46),ISNUMBER(N56)),N46-N56,"")</f>
        <v>0</v>
      </c>
      <c r="O51" s="159"/>
      <c r="P51" s="257">
        <f t="shared" ref="P51:P54" si="16">IF(AND(ISNUMBER(P46),ISNUMBER(P56)),P46-P56,"")</f>
        <v>0.79999999999999716</v>
      </c>
      <c r="Q51" s="159"/>
      <c r="R51" s="257">
        <f t="shared" ref="R51:R54" si="17">IF(AND(ISNUMBER(R46),ISNUMBER(R56)),R46-R56,"")</f>
        <v>1.5999999999999943</v>
      </c>
      <c r="S51" s="159"/>
      <c r="T51" s="257">
        <f t="shared" ref="T51:T54" si="18">IF(AND(ISNUMBER(T46),ISNUMBER(T56)),T46-T56,"")</f>
        <v>-0.40000000000000568</v>
      </c>
      <c r="U51" s="159"/>
      <c r="V51" s="258">
        <f t="shared" ref="V51:V54" si="19">IF(AND(ISNUMBER(V46),ISNUMBER(V56)),V46-V56,"")</f>
        <v>1.1000000000000014</v>
      </c>
      <c r="W51" s="268"/>
    </row>
    <row r="52" spans="1:23" ht="24.95" customHeight="1" x14ac:dyDescent="0.15">
      <c r="A52" s="337"/>
      <c r="B52" s="109" t="s">
        <v>155</v>
      </c>
      <c r="C52" s="134"/>
      <c r="D52" s="259">
        <f t="shared" si="10"/>
        <v>-1.5</v>
      </c>
      <c r="E52" s="134"/>
      <c r="F52" s="259">
        <f t="shared" si="11"/>
        <v>0.69999999999999929</v>
      </c>
      <c r="G52" s="134"/>
      <c r="H52" s="259">
        <f t="shared" si="12"/>
        <v>2</v>
      </c>
      <c r="I52" s="134"/>
      <c r="J52" s="259">
        <f t="shared" si="13"/>
        <v>1.5000000000000018</v>
      </c>
      <c r="K52" s="134"/>
      <c r="L52" s="259">
        <f t="shared" si="14"/>
        <v>0.79999999999999893</v>
      </c>
      <c r="M52" s="134"/>
      <c r="N52" s="259">
        <f t="shared" si="15"/>
        <v>1.2999999999999989</v>
      </c>
      <c r="O52" s="134"/>
      <c r="P52" s="259">
        <f t="shared" si="16"/>
        <v>-2.2999999999999998</v>
      </c>
      <c r="Q52" s="134"/>
      <c r="R52" s="259" t="str">
        <f t="shared" si="17"/>
        <v/>
      </c>
      <c r="S52" s="134"/>
      <c r="T52" s="259">
        <f t="shared" si="18"/>
        <v>1.3000000000000003</v>
      </c>
      <c r="U52" s="134"/>
      <c r="V52" s="260">
        <f t="shared" si="19"/>
        <v>0.80000000000000071</v>
      </c>
      <c r="W52" s="268"/>
    </row>
    <row r="53" spans="1:23" ht="24.95" customHeight="1" x14ac:dyDescent="0.15">
      <c r="A53" s="337"/>
      <c r="B53" s="109" t="s">
        <v>154</v>
      </c>
      <c r="C53" s="134"/>
      <c r="D53" s="259">
        <f t="shared" si="10"/>
        <v>-2.3000000000000007</v>
      </c>
      <c r="E53" s="134"/>
      <c r="F53" s="259">
        <f t="shared" si="11"/>
        <v>1.2999999999999972</v>
      </c>
      <c r="G53" s="134"/>
      <c r="H53" s="259">
        <f t="shared" si="12"/>
        <v>-4.3000000000000043</v>
      </c>
      <c r="I53" s="134"/>
      <c r="J53" s="259">
        <f t="shared" si="13"/>
        <v>1.0999999999999979</v>
      </c>
      <c r="K53" s="134"/>
      <c r="L53" s="259">
        <f t="shared" si="14"/>
        <v>0.80000000000000071</v>
      </c>
      <c r="M53" s="134"/>
      <c r="N53" s="259">
        <f t="shared" si="15"/>
        <v>-1.3000000000000007</v>
      </c>
      <c r="O53" s="134"/>
      <c r="P53" s="259">
        <f t="shared" si="16"/>
        <v>1.2999999999999998</v>
      </c>
      <c r="Q53" s="134"/>
      <c r="R53" s="259">
        <f t="shared" si="17"/>
        <v>-0.50000000000000044</v>
      </c>
      <c r="S53" s="134"/>
      <c r="T53" s="259">
        <f t="shared" si="18"/>
        <v>-0.89999999999999991</v>
      </c>
      <c r="U53" s="134"/>
      <c r="V53" s="260">
        <f t="shared" si="19"/>
        <v>-0.30000000000000426</v>
      </c>
      <c r="W53" s="268"/>
    </row>
    <row r="54" spans="1:23" ht="24.95" customHeight="1" x14ac:dyDescent="0.15">
      <c r="A54" s="337"/>
      <c r="B54" s="110" t="s">
        <v>71</v>
      </c>
      <c r="C54" s="139"/>
      <c r="D54" s="261">
        <f t="shared" si="10"/>
        <v>-8.4</v>
      </c>
      <c r="E54" s="139"/>
      <c r="F54" s="261">
        <f t="shared" si="11"/>
        <v>-0.29999999999999993</v>
      </c>
      <c r="G54" s="139"/>
      <c r="H54" s="261">
        <f t="shared" si="12"/>
        <v>-0.7</v>
      </c>
      <c r="I54" s="139"/>
      <c r="J54" s="261">
        <f t="shared" si="13"/>
        <v>0.10000000000000003</v>
      </c>
      <c r="K54" s="139"/>
      <c r="L54" s="261">
        <f t="shared" si="14"/>
        <v>-0.19999999999999998</v>
      </c>
      <c r="M54" s="139"/>
      <c r="N54" s="261">
        <f t="shared" si="15"/>
        <v>0</v>
      </c>
      <c r="O54" s="139"/>
      <c r="P54" s="261">
        <f t="shared" si="16"/>
        <v>0.2</v>
      </c>
      <c r="Q54" s="139"/>
      <c r="R54" s="261" t="str">
        <f t="shared" si="17"/>
        <v/>
      </c>
      <c r="S54" s="139"/>
      <c r="T54" s="261" t="str">
        <f t="shared" si="18"/>
        <v/>
      </c>
      <c r="U54" s="139"/>
      <c r="V54" s="262">
        <f t="shared" si="19"/>
        <v>-1.5999999999999996</v>
      </c>
      <c r="W54" s="268"/>
    </row>
    <row r="55" spans="1:23" ht="24.95" customHeight="1" x14ac:dyDescent="0.15">
      <c r="A55" s="338"/>
      <c r="B55" s="111"/>
      <c r="C55" s="263" t="s">
        <v>132</v>
      </c>
      <c r="D55" s="264" t="s">
        <v>132</v>
      </c>
      <c r="E55" s="263" t="s">
        <v>132</v>
      </c>
      <c r="F55" s="264" t="s">
        <v>132</v>
      </c>
      <c r="G55" s="263" t="s">
        <v>132</v>
      </c>
      <c r="H55" s="264" t="s">
        <v>132</v>
      </c>
      <c r="I55" s="263" t="s">
        <v>132</v>
      </c>
      <c r="J55" s="264" t="s">
        <v>132</v>
      </c>
      <c r="K55" s="263" t="s">
        <v>132</v>
      </c>
      <c r="L55" s="264" t="s">
        <v>132</v>
      </c>
      <c r="M55" s="263" t="s">
        <v>132</v>
      </c>
      <c r="N55" s="264" t="s">
        <v>132</v>
      </c>
      <c r="O55" s="263" t="s">
        <v>132</v>
      </c>
      <c r="P55" s="264" t="s">
        <v>132</v>
      </c>
      <c r="Q55" s="263" t="s">
        <v>132</v>
      </c>
      <c r="R55" s="264" t="s">
        <v>132</v>
      </c>
      <c r="S55" s="263" t="s">
        <v>132</v>
      </c>
      <c r="T55" s="264" t="s">
        <v>132</v>
      </c>
      <c r="U55" s="263" t="s">
        <v>132</v>
      </c>
      <c r="V55" s="265" t="s">
        <v>132</v>
      </c>
      <c r="W55" s="268"/>
    </row>
    <row r="56" spans="1:23" ht="24.95" customHeight="1" x14ac:dyDescent="0.15">
      <c r="A56" s="339" t="s">
        <v>157</v>
      </c>
      <c r="B56" s="108" t="s">
        <v>156</v>
      </c>
      <c r="C56" s="159">
        <v>18166</v>
      </c>
      <c r="D56" s="171">
        <v>51.3</v>
      </c>
      <c r="E56" s="159">
        <v>18624</v>
      </c>
      <c r="F56" s="171">
        <v>38.1</v>
      </c>
      <c r="G56" s="253">
        <v>9929</v>
      </c>
      <c r="H56" s="171">
        <v>36.299999999999997</v>
      </c>
      <c r="I56" s="253">
        <v>43020</v>
      </c>
      <c r="J56" s="171">
        <v>53.2</v>
      </c>
      <c r="K56" s="253">
        <v>8581</v>
      </c>
      <c r="L56" s="171">
        <v>60.5</v>
      </c>
      <c r="M56" s="253">
        <v>3200</v>
      </c>
      <c r="N56" s="171">
        <v>74.099999999999994</v>
      </c>
      <c r="O56" s="253">
        <v>760</v>
      </c>
      <c r="P56" s="171">
        <v>92</v>
      </c>
      <c r="Q56" s="253">
        <v>201</v>
      </c>
      <c r="R56" s="171">
        <v>94.5</v>
      </c>
      <c r="S56" s="253">
        <v>242</v>
      </c>
      <c r="T56" s="171">
        <v>97.2</v>
      </c>
      <c r="U56" s="253">
        <v>102724</v>
      </c>
      <c r="V56" s="160">
        <v>48.4</v>
      </c>
      <c r="W56" s="268"/>
    </row>
    <row r="57" spans="1:23" ht="24.95" customHeight="1" x14ac:dyDescent="0.15">
      <c r="A57" s="340"/>
      <c r="B57" s="109" t="s">
        <v>155</v>
      </c>
      <c r="C57" s="134">
        <v>2187</v>
      </c>
      <c r="D57" s="166">
        <v>6.2</v>
      </c>
      <c r="E57" s="134">
        <v>7556</v>
      </c>
      <c r="F57" s="166">
        <v>15.5</v>
      </c>
      <c r="G57" s="254">
        <v>4416</v>
      </c>
      <c r="H57" s="166">
        <v>16.100000000000001</v>
      </c>
      <c r="I57" s="254">
        <v>12215</v>
      </c>
      <c r="J57" s="166">
        <v>15.1</v>
      </c>
      <c r="K57" s="254">
        <v>1954</v>
      </c>
      <c r="L57" s="166">
        <v>13.8</v>
      </c>
      <c r="M57" s="254">
        <v>404</v>
      </c>
      <c r="N57" s="166">
        <v>9.3000000000000007</v>
      </c>
      <c r="O57" s="254">
        <v>34</v>
      </c>
      <c r="P57" s="166">
        <v>4.0999999999999996</v>
      </c>
      <c r="Q57" s="254">
        <v>2</v>
      </c>
      <c r="R57" s="166">
        <v>1</v>
      </c>
      <c r="S57" s="254">
        <v>2</v>
      </c>
      <c r="T57" s="166">
        <v>0.9</v>
      </c>
      <c r="U57" s="254">
        <v>28770</v>
      </c>
      <c r="V57" s="135">
        <v>13.6</v>
      </c>
      <c r="W57" s="268"/>
    </row>
    <row r="58" spans="1:23" ht="24.95" customHeight="1" x14ac:dyDescent="0.15">
      <c r="A58" s="340"/>
      <c r="B58" s="109" t="s">
        <v>154</v>
      </c>
      <c r="C58" s="134">
        <v>8306</v>
      </c>
      <c r="D58" s="166">
        <v>23.5</v>
      </c>
      <c r="E58" s="134">
        <v>22068</v>
      </c>
      <c r="F58" s="166">
        <v>45.2</v>
      </c>
      <c r="G58" s="254">
        <v>12597</v>
      </c>
      <c r="H58" s="166">
        <v>46.1</v>
      </c>
      <c r="I58" s="254">
        <v>25300</v>
      </c>
      <c r="J58" s="166">
        <v>31.3</v>
      </c>
      <c r="K58" s="254">
        <v>3612</v>
      </c>
      <c r="L58" s="166">
        <v>25.5</v>
      </c>
      <c r="M58" s="254">
        <v>715</v>
      </c>
      <c r="N58" s="166">
        <v>16.5</v>
      </c>
      <c r="O58" s="254">
        <v>31</v>
      </c>
      <c r="P58" s="166">
        <v>3.8</v>
      </c>
      <c r="Q58" s="254">
        <v>9</v>
      </c>
      <c r="R58" s="166">
        <v>4.4000000000000004</v>
      </c>
      <c r="S58" s="254">
        <v>5</v>
      </c>
      <c r="T58" s="166">
        <v>1.9</v>
      </c>
      <c r="U58" s="254">
        <v>72643</v>
      </c>
      <c r="V58" s="135">
        <v>34.200000000000003</v>
      </c>
      <c r="W58" s="268"/>
    </row>
    <row r="59" spans="1:23" ht="24.95" customHeight="1" x14ac:dyDescent="0.15">
      <c r="A59" s="340"/>
      <c r="B59" s="110" t="s">
        <v>71</v>
      </c>
      <c r="C59" s="139">
        <v>6725</v>
      </c>
      <c r="D59" s="167">
        <v>19</v>
      </c>
      <c r="E59" s="139">
        <v>589</v>
      </c>
      <c r="F59" s="167">
        <v>1.2</v>
      </c>
      <c r="G59" s="255">
        <v>405</v>
      </c>
      <c r="H59" s="167">
        <v>1.5</v>
      </c>
      <c r="I59" s="255">
        <v>278</v>
      </c>
      <c r="J59" s="167">
        <v>0.3</v>
      </c>
      <c r="K59" s="255">
        <v>45</v>
      </c>
      <c r="L59" s="167">
        <v>0.3</v>
      </c>
      <c r="M59" s="255">
        <v>3</v>
      </c>
      <c r="N59" s="167">
        <v>0.1</v>
      </c>
      <c r="O59" s="255">
        <v>2</v>
      </c>
      <c r="P59" s="167">
        <v>0.2</v>
      </c>
      <c r="Q59" s="255" t="s">
        <v>80</v>
      </c>
      <c r="R59" s="167"/>
      <c r="S59" s="255" t="s">
        <v>80</v>
      </c>
      <c r="T59" s="167"/>
      <c r="U59" s="255">
        <v>8047</v>
      </c>
      <c r="V59" s="140">
        <v>3.8</v>
      </c>
      <c r="W59" s="268"/>
    </row>
    <row r="60" spans="1:23" ht="24.95" customHeight="1" x14ac:dyDescent="0.15">
      <c r="A60" s="341"/>
      <c r="B60" s="111"/>
      <c r="C60" s="145">
        <v>35385</v>
      </c>
      <c r="D60" s="168">
        <v>100</v>
      </c>
      <c r="E60" s="145">
        <v>48838</v>
      </c>
      <c r="F60" s="168">
        <v>100</v>
      </c>
      <c r="G60" s="256">
        <v>27347</v>
      </c>
      <c r="H60" s="168">
        <v>100</v>
      </c>
      <c r="I60" s="256">
        <v>80813</v>
      </c>
      <c r="J60" s="168">
        <v>100</v>
      </c>
      <c r="K60" s="256">
        <v>14192</v>
      </c>
      <c r="L60" s="168">
        <v>100</v>
      </c>
      <c r="M60" s="256">
        <v>4321</v>
      </c>
      <c r="N60" s="168">
        <v>100</v>
      </c>
      <c r="O60" s="256">
        <v>826</v>
      </c>
      <c r="P60" s="168">
        <v>100</v>
      </c>
      <c r="Q60" s="256">
        <v>213</v>
      </c>
      <c r="R60" s="168">
        <v>100</v>
      </c>
      <c r="S60" s="256">
        <v>249</v>
      </c>
      <c r="T60" s="168">
        <v>100</v>
      </c>
      <c r="U60" s="256">
        <v>212184</v>
      </c>
      <c r="V60" s="146">
        <v>100</v>
      </c>
      <c r="W60" s="268"/>
    </row>
    <row r="61" spans="1:23" ht="18.75" customHeight="1" x14ac:dyDescent="0.15">
      <c r="A61" s="112"/>
      <c r="R61" s="113"/>
      <c r="S61" s="114" t="str">
        <f>P102</f>
        <v/>
      </c>
    </row>
    <row r="62" spans="1:23" ht="23.25" customHeight="1" x14ac:dyDescent="0.15">
      <c r="A62" s="112"/>
    </row>
    <row r="63" spans="1:23" ht="17.25" customHeight="1" x14ac:dyDescent="0.15">
      <c r="C63" s="2"/>
      <c r="D63" s="2"/>
      <c r="E63" s="2"/>
      <c r="G63" s="2"/>
      <c r="H63" s="4"/>
      <c r="I63" s="4"/>
      <c r="K63" s="4"/>
      <c r="L63" s="4"/>
      <c r="S63" s="33" t="s">
        <v>1</v>
      </c>
    </row>
    <row r="64" spans="1:23" ht="24.95" customHeight="1" x14ac:dyDescent="0.15">
      <c r="A64" s="115"/>
      <c r="B64" s="116" t="s">
        <v>64</v>
      </c>
      <c r="C64" s="332" t="s">
        <v>162</v>
      </c>
      <c r="D64" s="342"/>
      <c r="E64" s="117"/>
      <c r="F64" s="332" t="s">
        <v>70</v>
      </c>
      <c r="G64" s="342"/>
      <c r="H64" s="117"/>
      <c r="I64" s="332" t="s">
        <v>161</v>
      </c>
      <c r="J64" s="342"/>
      <c r="K64" s="117"/>
      <c r="L64" s="332" t="s">
        <v>160</v>
      </c>
      <c r="M64" s="342"/>
      <c r="N64" s="117"/>
      <c r="O64" s="332" t="s">
        <v>159</v>
      </c>
      <c r="P64" s="342"/>
      <c r="Q64" s="117"/>
      <c r="R64" s="332" t="s">
        <v>157</v>
      </c>
      <c r="S64" s="342"/>
      <c r="T64" s="163"/>
    </row>
    <row r="65" spans="1:25" ht="24.95" customHeight="1" x14ac:dyDescent="0.15">
      <c r="A65" s="329" t="s">
        <v>83</v>
      </c>
      <c r="B65" s="118"/>
      <c r="C65" s="334"/>
      <c r="D65" s="343"/>
      <c r="E65" s="119"/>
      <c r="F65" s="334"/>
      <c r="G65" s="343"/>
      <c r="H65" s="119"/>
      <c r="I65" s="334"/>
      <c r="J65" s="343"/>
      <c r="K65" s="119"/>
      <c r="L65" s="334"/>
      <c r="M65" s="343"/>
      <c r="N65" s="119"/>
      <c r="O65" s="334"/>
      <c r="P65" s="343"/>
      <c r="Q65" s="119"/>
      <c r="R65" s="334"/>
      <c r="S65" s="343"/>
      <c r="T65" s="163"/>
    </row>
    <row r="66" spans="1:25" ht="24.95" customHeight="1" x14ac:dyDescent="0.15">
      <c r="A66" s="330"/>
      <c r="B66" s="120" t="s">
        <v>7</v>
      </c>
      <c r="C66" s="121"/>
      <c r="D66" s="122"/>
      <c r="E66" s="123" t="s">
        <v>72</v>
      </c>
      <c r="F66" s="121"/>
      <c r="G66" s="122"/>
      <c r="H66" s="123" t="s">
        <v>72</v>
      </c>
      <c r="I66" s="121"/>
      <c r="J66" s="122"/>
      <c r="K66" s="123" t="s">
        <v>158</v>
      </c>
      <c r="L66" s="121"/>
      <c r="M66" s="122"/>
      <c r="N66" s="123" t="s">
        <v>158</v>
      </c>
      <c r="O66" s="121"/>
      <c r="P66" s="122"/>
      <c r="Q66" s="123" t="s">
        <v>158</v>
      </c>
      <c r="R66" s="121"/>
      <c r="S66" s="164"/>
      <c r="T66" s="163"/>
      <c r="U66" s="125"/>
      <c r="V66" s="125"/>
      <c r="W66" s="125"/>
      <c r="X66" s="125"/>
      <c r="Y66" s="125"/>
    </row>
    <row r="67" spans="1:25" ht="24.75" customHeight="1" x14ac:dyDescent="0.15">
      <c r="A67" s="324" t="s">
        <v>84</v>
      </c>
      <c r="B67" s="108" t="s">
        <v>14</v>
      </c>
      <c r="C67" s="126">
        <f>IF('4-1-5'!V6&lt;&gt;"",'4-1-5'!V6,"")</f>
        <v>3608.0266256550467</v>
      </c>
      <c r="D67" s="127">
        <f>IF('4-1-5'!W6&lt;&gt;"",'4-1-5'!W6,"")</f>
        <v>48.65848449973091</v>
      </c>
      <c r="E67" s="128">
        <f>IF(AND(ISNUMBER(D67),ISNUMBER(G67)),D67-G67,"")</f>
        <v>-13.441550588383841</v>
      </c>
      <c r="F67" s="126">
        <v>2201.0465744170747</v>
      </c>
      <c r="G67" s="127">
        <v>62.100035088114751</v>
      </c>
      <c r="H67" s="128">
        <f>IF(AND(ISNUMBER(G67),ISNUMBER(J67)),G67-J67,"")</f>
        <v>-1.3304383998587213</v>
      </c>
      <c r="I67" s="126">
        <v>2661.7976907484972</v>
      </c>
      <c r="J67" s="127">
        <v>63.430473487973472</v>
      </c>
      <c r="K67" s="128">
        <f>IF(AND(ISNUMBER(J67),ISNUMBER(M67)),J67-M67,"")</f>
        <v>2.4304734879734724</v>
      </c>
      <c r="L67" s="126">
        <v>2586.4899999999998</v>
      </c>
      <c r="M67" s="127">
        <v>61</v>
      </c>
      <c r="N67" s="128">
        <f>M67-P67</f>
        <v>0</v>
      </c>
      <c r="O67" s="126">
        <v>3068.9</v>
      </c>
      <c r="P67" s="127">
        <v>61</v>
      </c>
      <c r="Q67" s="128">
        <f>P67-S67</f>
        <v>1.5</v>
      </c>
      <c r="R67" s="129">
        <v>3511</v>
      </c>
      <c r="S67" s="165">
        <v>59.5</v>
      </c>
      <c r="T67" s="269"/>
      <c r="U67" s="268"/>
      <c r="V67" s="268"/>
      <c r="W67" s="268"/>
    </row>
    <row r="68" spans="1:25" ht="24.75" customHeight="1" x14ac:dyDescent="0.15">
      <c r="A68" s="325"/>
      <c r="B68" s="109" t="s">
        <v>77</v>
      </c>
      <c r="C68" s="131">
        <f>IF('4-1-5'!V7&lt;&gt;"",'4-1-5'!V7,"")</f>
        <v>1086.8924174071544</v>
      </c>
      <c r="D68" s="132">
        <f>IF('4-1-5'!W7&lt;&gt;"",'4-1-5'!W7,"")</f>
        <v>14.658023161256297</v>
      </c>
      <c r="E68" s="133">
        <f>IF(AND(ISNUMBER(D68),ISNUMBER(G68)),D68-G68,"")</f>
        <v>3.0369246511207475</v>
      </c>
      <c r="F68" s="131">
        <v>411.89314998620148</v>
      </c>
      <c r="G68" s="132">
        <v>11.62109851013555</v>
      </c>
      <c r="H68" s="133">
        <f>IF(AND(ISNUMBER(G68),ISNUMBER(J68)),G68-J68,"")</f>
        <v>-1.3858662410753322</v>
      </c>
      <c r="I68" s="131">
        <v>545.82453566241475</v>
      </c>
      <c r="J68" s="132">
        <v>13.006964751210882</v>
      </c>
      <c r="K68" s="133">
        <f>IF(AND(ISNUMBER(J68),ISNUMBER(M68)),J68-M68,"")</f>
        <v>0.7069647512108812</v>
      </c>
      <c r="L68" s="131">
        <v>520.32000000000005</v>
      </c>
      <c r="M68" s="132">
        <v>12.3</v>
      </c>
      <c r="N68" s="133">
        <f>M68-P68</f>
        <v>-1.7999999999999989</v>
      </c>
      <c r="O68" s="131">
        <v>711.62</v>
      </c>
      <c r="P68" s="132">
        <v>14.1</v>
      </c>
      <c r="Q68" s="133">
        <f>P68-S68</f>
        <v>1.0999999999999996</v>
      </c>
      <c r="R68" s="134">
        <v>766</v>
      </c>
      <c r="S68" s="166">
        <v>13</v>
      </c>
      <c r="T68" s="269"/>
      <c r="U68" s="268"/>
      <c r="V68" s="268"/>
      <c r="W68" s="268"/>
    </row>
    <row r="69" spans="1:25" ht="24.75" customHeight="1" x14ac:dyDescent="0.15">
      <c r="A69" s="325"/>
      <c r="B69" s="109" t="s">
        <v>78</v>
      </c>
      <c r="C69" s="131">
        <f>IF('4-1-5'!V8&lt;&gt;"",'4-1-5'!V8,"")</f>
        <v>2616.9619093187516</v>
      </c>
      <c r="D69" s="132">
        <f>IF('4-1-5'!W8&lt;&gt;"",'4-1-5'!W8,"")</f>
        <v>35.292810644892128</v>
      </c>
      <c r="E69" s="133">
        <f>IF(AND(ISNUMBER(D69),ISNUMBER(G69)),D69-G69,"")</f>
        <v>9.0139442431424293</v>
      </c>
      <c r="F69" s="131">
        <v>931.41668585313334</v>
      </c>
      <c r="G69" s="132">
        <v>26.278866401749699</v>
      </c>
      <c r="H69" s="133">
        <f>IF(AND(ISNUMBER(G69),ISNUMBER(J69)),G69-J69,"")</f>
        <v>3.4543318331559583</v>
      </c>
      <c r="I69" s="131">
        <v>957.80923689007602</v>
      </c>
      <c r="J69" s="132">
        <v>22.824534568593741</v>
      </c>
      <c r="K69" s="133">
        <f>IF(AND(ISNUMBER(J69),ISNUMBER(M69)),J69-M69,"")</f>
        <v>-2.9754654314062599</v>
      </c>
      <c r="L69" s="131">
        <v>1094.6300000000001</v>
      </c>
      <c r="M69" s="132">
        <v>25.8</v>
      </c>
      <c r="N69" s="133">
        <f>M69-P69</f>
        <v>1.6000000000000014</v>
      </c>
      <c r="O69" s="131">
        <v>1215.96</v>
      </c>
      <c r="P69" s="132">
        <v>24.2</v>
      </c>
      <c r="Q69" s="133">
        <f>P69-S69</f>
        <v>-2.6999999999999993</v>
      </c>
      <c r="R69" s="134">
        <v>1586</v>
      </c>
      <c r="S69" s="166">
        <v>26.9</v>
      </c>
      <c r="T69" s="269"/>
      <c r="U69" s="268"/>
      <c r="V69" s="268"/>
      <c r="W69" s="268"/>
    </row>
    <row r="70" spans="1:25" ht="24.75" customHeight="1" x14ac:dyDescent="0.15">
      <c r="A70" s="325"/>
      <c r="B70" s="110" t="s">
        <v>71</v>
      </c>
      <c r="C70" s="136">
        <f>IF('4-1-5'!V9&lt;&gt;"",'4-1-5'!V9,"")</f>
        <v>103.11904761904762</v>
      </c>
      <c r="D70" s="137">
        <f>IF('4-1-5'!W9&lt;&gt;"",'4-1-5'!W9,"")</f>
        <v>1.3906816941206692</v>
      </c>
      <c r="E70" s="138" t="str">
        <f>IF(AND(ISNUMBER(D70),ISNUMBER(G70)),D70-G70,"")</f>
        <v/>
      </c>
      <c r="F70" s="136" t="s">
        <v>79</v>
      </c>
      <c r="G70" s="137" t="s">
        <v>79</v>
      </c>
      <c r="H70" s="138" t="str">
        <f>IF(AND(ISNUMBER(G70),ISNUMBER(J70)),G70-J70,"")</f>
        <v/>
      </c>
      <c r="I70" s="136">
        <v>30.970588235294116</v>
      </c>
      <c r="J70" s="137">
        <v>0.73802719222186841</v>
      </c>
      <c r="K70" s="138">
        <f>IF(AND(ISNUMBER(J70),ISNUMBER(M70)),J70-M70,"")</f>
        <v>-0.16197280777813161</v>
      </c>
      <c r="L70" s="136">
        <v>36.25</v>
      </c>
      <c r="M70" s="137">
        <v>0.9</v>
      </c>
      <c r="N70" s="138">
        <f>M70-P70</f>
        <v>0.20000000000000007</v>
      </c>
      <c r="O70" s="136">
        <v>35.57</v>
      </c>
      <c r="P70" s="137">
        <v>0.7</v>
      </c>
      <c r="Q70" s="138">
        <f>P70-S70</f>
        <v>0</v>
      </c>
      <c r="R70" s="139">
        <v>42</v>
      </c>
      <c r="S70" s="167">
        <v>0.7</v>
      </c>
      <c r="T70" s="269"/>
      <c r="U70" s="268"/>
      <c r="V70" s="268"/>
      <c r="W70" s="268"/>
    </row>
    <row r="71" spans="1:25" ht="24.75" customHeight="1" x14ac:dyDescent="0.15">
      <c r="A71" s="331"/>
      <c r="B71" s="141" t="s">
        <v>18</v>
      </c>
      <c r="C71" s="142">
        <f>IF('4-1-5'!V10&lt;&gt;"",'4-1-5'!V10,"")</f>
        <v>7415</v>
      </c>
      <c r="D71" s="143">
        <f>IF('4-1-5'!W10&lt;&gt;"",'4-1-5'!W10,"")</f>
        <v>100</v>
      </c>
      <c r="E71" s="144" t="s">
        <v>76</v>
      </c>
      <c r="F71" s="142">
        <v>3544.3564102564096</v>
      </c>
      <c r="G71" s="143">
        <v>100</v>
      </c>
      <c r="H71" s="144" t="s">
        <v>132</v>
      </c>
      <c r="I71" s="142">
        <v>4196.4020515362836</v>
      </c>
      <c r="J71" s="143">
        <v>100</v>
      </c>
      <c r="K71" s="144" t="s">
        <v>132</v>
      </c>
      <c r="L71" s="142">
        <v>4237.68</v>
      </c>
      <c r="M71" s="143">
        <v>100</v>
      </c>
      <c r="N71" s="144" t="s">
        <v>132</v>
      </c>
      <c r="O71" s="142">
        <v>5032.05</v>
      </c>
      <c r="P71" s="143">
        <v>100</v>
      </c>
      <c r="Q71" s="144" t="s">
        <v>132</v>
      </c>
      <c r="R71" s="145">
        <v>5905</v>
      </c>
      <c r="S71" s="168">
        <v>100</v>
      </c>
      <c r="T71" s="269"/>
      <c r="U71" s="268"/>
      <c r="V71" s="268"/>
      <c r="W71" s="268"/>
    </row>
    <row r="72" spans="1:25" ht="24.75" customHeight="1" x14ac:dyDescent="0.15">
      <c r="A72" s="324" t="s">
        <v>19</v>
      </c>
      <c r="B72" s="108" t="s">
        <v>14</v>
      </c>
      <c r="C72" s="126">
        <f>IF('4-1-5'!V36&lt;&gt;"",'4-1-5'!V36,"")</f>
        <v>14385.655561400807</v>
      </c>
      <c r="D72" s="127">
        <f>IF('4-1-5'!W36&lt;&gt;"",'4-1-5'!W36,"")</f>
        <v>37.07069927691802</v>
      </c>
      <c r="E72" s="147">
        <f>IF(AND(ISNUMBER(D72),ISNUMBER(G72)),D72-G72,"")</f>
        <v>-5.5678263510454116</v>
      </c>
      <c r="F72" s="126">
        <v>13415.19173048572</v>
      </c>
      <c r="G72" s="127">
        <v>42.638525627963432</v>
      </c>
      <c r="H72" s="147">
        <f>IF(AND(ISNUMBER(G72),ISNUMBER(J72)),G72-J72,"")</f>
        <v>1.2905959812273124</v>
      </c>
      <c r="I72" s="126">
        <v>15410.783843398938</v>
      </c>
      <c r="J72" s="127">
        <v>41.347929646736119</v>
      </c>
      <c r="K72" s="147">
        <f>IF(AND(ISNUMBER(J72),ISNUMBER(M72)),J72-M72,"")</f>
        <v>-1.3520703532638834</v>
      </c>
      <c r="L72" s="126">
        <v>16937.03</v>
      </c>
      <c r="M72" s="127">
        <v>42.7</v>
      </c>
      <c r="N72" s="147">
        <f>M72-P72</f>
        <v>-4.3999999999999986</v>
      </c>
      <c r="O72" s="126">
        <v>21677.53</v>
      </c>
      <c r="P72" s="127">
        <v>47.1</v>
      </c>
      <c r="Q72" s="147">
        <f>P72-S72</f>
        <v>0</v>
      </c>
      <c r="R72" s="129">
        <v>26316</v>
      </c>
      <c r="S72" s="165">
        <v>47.1</v>
      </c>
      <c r="T72" s="269"/>
      <c r="U72" s="268"/>
      <c r="V72" s="268"/>
      <c r="W72" s="268"/>
    </row>
    <row r="73" spans="1:25" ht="24.75" customHeight="1" x14ac:dyDescent="0.15">
      <c r="A73" s="325"/>
      <c r="B73" s="109" t="s">
        <v>77</v>
      </c>
      <c r="C73" s="131">
        <f>IF('4-1-5'!V37&lt;&gt;"",'4-1-5'!V37,"")</f>
        <v>7526.2676111169721</v>
      </c>
      <c r="D73" s="132">
        <f>IF('4-1-5'!W37&lt;&gt;"",'4-1-5'!W37,"")</f>
        <v>19.394597771264682</v>
      </c>
      <c r="E73" s="133">
        <f>IF(AND(ISNUMBER(D73),ISNUMBER(G73)),D73-G73,"")</f>
        <v>3.001861744104481</v>
      </c>
      <c r="F73" s="131">
        <v>5157.5821056854538</v>
      </c>
      <c r="G73" s="132">
        <v>16.392736027160201</v>
      </c>
      <c r="H73" s="133">
        <f>IF(AND(ISNUMBER(G73),ISNUMBER(J73)),G73-J73,"")</f>
        <v>-2.5796438831445307</v>
      </c>
      <c r="I73" s="131">
        <v>7071.1943328371772</v>
      </c>
      <c r="J73" s="132">
        <v>18.972379910304731</v>
      </c>
      <c r="K73" s="133">
        <f>IF(AND(ISNUMBER(J73),ISNUMBER(M73)),J73-M73,"")</f>
        <v>1.6723799103047305</v>
      </c>
      <c r="L73" s="131">
        <v>6843.93</v>
      </c>
      <c r="M73" s="132">
        <v>17.3</v>
      </c>
      <c r="N73" s="133">
        <f>M73-P73</f>
        <v>0.69999999999999929</v>
      </c>
      <c r="O73" s="131">
        <v>7656.31</v>
      </c>
      <c r="P73" s="132">
        <v>16.600000000000001</v>
      </c>
      <c r="Q73" s="133">
        <f>P73-S73</f>
        <v>1.2000000000000011</v>
      </c>
      <c r="R73" s="134">
        <v>8623</v>
      </c>
      <c r="S73" s="166">
        <v>15.4</v>
      </c>
      <c r="T73" s="269"/>
      <c r="U73" s="268"/>
      <c r="V73" s="268"/>
      <c r="W73" s="268"/>
    </row>
    <row r="74" spans="1:25" ht="24.75" customHeight="1" x14ac:dyDescent="0.15">
      <c r="A74" s="325"/>
      <c r="B74" s="109" t="s">
        <v>78</v>
      </c>
      <c r="C74" s="131">
        <f>IF('4-1-5'!V38&lt;&gt;"",'4-1-5'!V38,"")</f>
        <v>15888.564136280624</v>
      </c>
      <c r="D74" s="132">
        <f>IF('4-1-5'!W38&lt;&gt;"",'4-1-5'!W38,"")</f>
        <v>40.943576086895391</v>
      </c>
      <c r="E74" s="133">
        <f>IF(AND(ISNUMBER(D74),ISNUMBER(G74)),D74-G74,"")</f>
        <v>1.4275155195437179</v>
      </c>
      <c r="F74" s="131">
        <v>12432.782821103121</v>
      </c>
      <c r="G74" s="132">
        <v>39.516060567351673</v>
      </c>
      <c r="H74" s="133">
        <f>IF(AND(ISNUMBER(G74),ISNUMBER(J74)),G74-J74,"")</f>
        <v>0.58628957755233557</v>
      </c>
      <c r="I74" s="131">
        <v>14509.512106712644</v>
      </c>
      <c r="J74" s="132">
        <v>38.929770989799337</v>
      </c>
      <c r="K74" s="133">
        <f>IF(AND(ISNUMBER(J74),ISNUMBER(M74)),J74-M74,"")</f>
        <v>0.32977098979933572</v>
      </c>
      <c r="L74" s="131">
        <v>15285.2</v>
      </c>
      <c r="M74" s="132">
        <v>38.6</v>
      </c>
      <c r="N74" s="133">
        <f>M74-P74</f>
        <v>4.3999999999999986</v>
      </c>
      <c r="O74" s="131">
        <v>15718.8</v>
      </c>
      <c r="P74" s="132">
        <v>34.200000000000003</v>
      </c>
      <c r="Q74" s="133">
        <f>P74-S74</f>
        <v>-0.89999999999999858</v>
      </c>
      <c r="R74" s="134">
        <v>19628</v>
      </c>
      <c r="S74" s="166">
        <v>35.1</v>
      </c>
      <c r="T74" s="269"/>
      <c r="U74" s="268"/>
      <c r="V74" s="268"/>
      <c r="W74" s="268"/>
    </row>
    <row r="75" spans="1:25" ht="24.75" customHeight="1" x14ac:dyDescent="0.15">
      <c r="A75" s="325"/>
      <c r="B75" s="110" t="s">
        <v>71</v>
      </c>
      <c r="C75" s="136">
        <f>IF('4-1-5'!V39&lt;&gt;"",'4-1-5'!V39,"")</f>
        <v>1005.5126912015972</v>
      </c>
      <c r="D75" s="137">
        <f>IF('4-1-5'!W39&lt;&gt;"",'4-1-5'!W39,"")</f>
        <v>2.5911268649219119</v>
      </c>
      <c r="E75" s="138">
        <f>IF(AND(ISNUMBER(D75),ISNUMBER(G75)),D75-G75,"")</f>
        <v>1.1384490873972193</v>
      </c>
      <c r="F75" s="136">
        <v>457.05029949086548</v>
      </c>
      <c r="G75" s="137">
        <v>1.4526777775246926</v>
      </c>
      <c r="H75" s="138">
        <f>IF(AND(ISNUMBER(G75),ISNUMBER(J75)),G75-J75,"")</f>
        <v>0.70275832436488372</v>
      </c>
      <c r="I75" s="136">
        <v>279.50242470043509</v>
      </c>
      <c r="J75" s="137">
        <v>0.7499194531598089</v>
      </c>
      <c r="K75" s="138">
        <f>IF(AND(ISNUMBER(J75),ISNUMBER(M75)),J75-M75,"")</f>
        <v>-0.65008054684019101</v>
      </c>
      <c r="L75" s="136">
        <v>558.58000000000004</v>
      </c>
      <c r="M75" s="137">
        <v>1.4</v>
      </c>
      <c r="N75" s="138">
        <f>M75-P75</f>
        <v>-0.70000000000000018</v>
      </c>
      <c r="O75" s="136">
        <v>968.6</v>
      </c>
      <c r="P75" s="137">
        <v>2.1</v>
      </c>
      <c r="Q75" s="138">
        <f>P75-S75</f>
        <v>-0.29999999999999982</v>
      </c>
      <c r="R75" s="139">
        <v>1364</v>
      </c>
      <c r="S75" s="167">
        <v>2.4</v>
      </c>
      <c r="T75" s="269"/>
      <c r="U75" s="268"/>
      <c r="V75" s="268"/>
      <c r="W75" s="268"/>
    </row>
    <row r="76" spans="1:25" ht="24.75" customHeight="1" x14ac:dyDescent="0.15">
      <c r="A76" s="331"/>
      <c r="B76" s="141" t="s">
        <v>18</v>
      </c>
      <c r="C76" s="142">
        <f>IF('4-1-5'!V40&lt;&gt;"",'4-1-5'!V40,"")</f>
        <v>38806</v>
      </c>
      <c r="D76" s="143">
        <f>IF('4-1-5'!W40&lt;&gt;"",'4-1-5'!W40,"")</f>
        <v>100.00000000000001</v>
      </c>
      <c r="E76" s="144" t="s">
        <v>132</v>
      </c>
      <c r="F76" s="142">
        <v>31462.606956765161</v>
      </c>
      <c r="G76" s="143">
        <v>100</v>
      </c>
      <c r="H76" s="144" t="s">
        <v>132</v>
      </c>
      <c r="I76" s="142">
        <v>37270.992707649195</v>
      </c>
      <c r="J76" s="143">
        <v>100</v>
      </c>
      <c r="K76" s="144" t="s">
        <v>132</v>
      </c>
      <c r="L76" s="142">
        <v>39624.74</v>
      </c>
      <c r="M76" s="143">
        <v>100</v>
      </c>
      <c r="N76" s="144" t="s">
        <v>132</v>
      </c>
      <c r="O76" s="142">
        <v>46021.25</v>
      </c>
      <c r="P76" s="143">
        <v>100</v>
      </c>
      <c r="Q76" s="144" t="s">
        <v>132</v>
      </c>
      <c r="R76" s="145">
        <v>55931</v>
      </c>
      <c r="S76" s="168">
        <v>100</v>
      </c>
      <c r="T76" s="269"/>
      <c r="U76" s="268"/>
      <c r="V76" s="268"/>
      <c r="W76" s="268"/>
    </row>
    <row r="77" spans="1:25" ht="24.75" customHeight="1" x14ac:dyDescent="0.15">
      <c r="A77" s="324" t="s">
        <v>28</v>
      </c>
      <c r="B77" s="108" t="s">
        <v>14</v>
      </c>
      <c r="C77" s="126">
        <f>IF('4-1-5'!V41&lt;&gt;"",'4-1-5'!V41,"")</f>
        <v>32848.87662957127</v>
      </c>
      <c r="D77" s="127">
        <f>IF('4-1-5'!W41&lt;&gt;"",'4-1-5'!W41,"")</f>
        <v>44.866320603115859</v>
      </c>
      <c r="E77" s="147">
        <f>IF(AND(ISNUMBER(D77),ISNUMBER(G77)),D77-G77,"")</f>
        <v>-0.43915376417496788</v>
      </c>
      <c r="F77" s="126">
        <v>12210.112304063901</v>
      </c>
      <c r="G77" s="127">
        <v>45.305474367290827</v>
      </c>
      <c r="H77" s="147">
        <f>IF(AND(ISNUMBER(G77),ISNUMBER(J77)),G77-J77,"")</f>
        <v>6.7699088788295114E-2</v>
      </c>
      <c r="I77" s="126">
        <v>14382.49400765475</v>
      </c>
      <c r="J77" s="127">
        <v>45.237775278502532</v>
      </c>
      <c r="K77" s="147">
        <f>IF(AND(ISNUMBER(J77),ISNUMBER(M77)),J77-M77,"")</f>
        <v>-8.4622247214974706</v>
      </c>
      <c r="L77" s="126">
        <v>18331.61</v>
      </c>
      <c r="M77" s="127">
        <v>53.7</v>
      </c>
      <c r="N77" s="147">
        <f>M77-P77</f>
        <v>-1</v>
      </c>
      <c r="O77" s="126">
        <v>18581.11</v>
      </c>
      <c r="P77" s="127">
        <v>54.7</v>
      </c>
      <c r="Q77" s="147">
        <f>P77-S77</f>
        <v>2.2000000000000028</v>
      </c>
      <c r="R77" s="129">
        <v>22610</v>
      </c>
      <c r="S77" s="165">
        <v>52.5</v>
      </c>
      <c r="T77" s="269"/>
      <c r="U77" s="268"/>
      <c r="V77" s="268"/>
      <c r="W77" s="268"/>
    </row>
    <row r="78" spans="1:25" ht="24.75" customHeight="1" x14ac:dyDescent="0.15">
      <c r="A78" s="325"/>
      <c r="B78" s="109" t="s">
        <v>77</v>
      </c>
      <c r="C78" s="131">
        <f>IF('4-1-5'!V42&lt;&gt;"",'4-1-5'!V42,"")</f>
        <v>12403.540046513277</v>
      </c>
      <c r="D78" s="132">
        <f>IF('4-1-5'!W42&lt;&gt;"",'4-1-5'!W42,"")</f>
        <v>16.941255270795985</v>
      </c>
      <c r="E78" s="133">
        <f>IF(AND(ISNUMBER(D78),ISNUMBER(G78)),D78-G78,"")</f>
        <v>0.67102184679506394</v>
      </c>
      <c r="F78" s="131">
        <v>4384.9309624227844</v>
      </c>
      <c r="G78" s="132">
        <v>16.270233424000921</v>
      </c>
      <c r="H78" s="133">
        <f>IF(AND(ISNUMBER(G78),ISNUMBER(J78)),G78-J78,"")</f>
        <v>3.4752205559082814</v>
      </c>
      <c r="I78" s="131">
        <v>4067.9320494935578</v>
      </c>
      <c r="J78" s="132">
        <v>12.795012868092639</v>
      </c>
      <c r="K78" s="133">
        <f>IF(AND(ISNUMBER(J78),ISNUMBER(M78)),J78-M78,"")</f>
        <v>1.6950128680926397</v>
      </c>
      <c r="L78" s="131">
        <v>3794.95</v>
      </c>
      <c r="M78" s="132">
        <v>11.1</v>
      </c>
      <c r="N78" s="133">
        <f>M78-P78</f>
        <v>-1.9000000000000004</v>
      </c>
      <c r="O78" s="131">
        <v>4429.91</v>
      </c>
      <c r="P78" s="132">
        <v>13</v>
      </c>
      <c r="Q78" s="133">
        <f>P78-S78</f>
        <v>2</v>
      </c>
      <c r="R78" s="134">
        <v>4738</v>
      </c>
      <c r="S78" s="166">
        <v>11</v>
      </c>
      <c r="T78" s="269"/>
      <c r="U78" s="268"/>
      <c r="V78" s="268"/>
      <c r="W78" s="268"/>
    </row>
    <row r="79" spans="1:25" ht="24.75" customHeight="1" x14ac:dyDescent="0.15">
      <c r="A79" s="325"/>
      <c r="B79" s="109" t="s">
        <v>78</v>
      </c>
      <c r="C79" s="131">
        <f>IF('4-1-5'!V43&lt;&gt;"",'4-1-5'!V43,"")</f>
        <v>26128.91531769299</v>
      </c>
      <c r="D79" s="132">
        <f>IF('4-1-5'!W43&lt;&gt;"",'4-1-5'!W43,"")</f>
        <v>35.687926405371847</v>
      </c>
      <c r="E79" s="133">
        <f>IF(AND(ISNUMBER(D79),ISNUMBER(G79)),D79-G79,"")</f>
        <v>3.2765775368394259</v>
      </c>
      <c r="F79" s="131">
        <v>8735.0638115532456</v>
      </c>
      <c r="G79" s="132">
        <v>32.411348868532421</v>
      </c>
      <c r="H79" s="133">
        <f>IF(AND(ISNUMBER(G79),ISNUMBER(J79)),G79-J79,"")</f>
        <v>-8.4300036612848288</v>
      </c>
      <c r="I79" s="131">
        <v>12984.734647279409</v>
      </c>
      <c r="J79" s="132">
        <v>40.84135252981725</v>
      </c>
      <c r="K79" s="133">
        <f>IF(AND(ISNUMBER(J79),ISNUMBER(M79)),J79-M79,"")</f>
        <v>7.4413525298172516</v>
      </c>
      <c r="L79" s="131">
        <v>11410.35</v>
      </c>
      <c r="M79" s="132">
        <v>33.4</v>
      </c>
      <c r="N79" s="133">
        <f>M79-P79</f>
        <v>2.5</v>
      </c>
      <c r="O79" s="131">
        <v>10504.4</v>
      </c>
      <c r="P79" s="132">
        <v>30.9</v>
      </c>
      <c r="Q79" s="133">
        <f>P79-S79</f>
        <v>-0.80000000000000071</v>
      </c>
      <c r="R79" s="134">
        <v>13637</v>
      </c>
      <c r="S79" s="166">
        <v>31.7</v>
      </c>
      <c r="T79" s="269"/>
      <c r="U79" s="268"/>
      <c r="V79" s="268"/>
      <c r="W79" s="268"/>
    </row>
    <row r="80" spans="1:25" ht="24.75" customHeight="1" x14ac:dyDescent="0.15">
      <c r="A80" s="325"/>
      <c r="B80" s="110" t="s">
        <v>71</v>
      </c>
      <c r="C80" s="136">
        <f>IF('4-1-5'!V44&lt;&gt;"",'4-1-5'!V44,"")</f>
        <v>1833.6680062224527</v>
      </c>
      <c r="D80" s="137">
        <f>IF('4-1-5'!W44&lt;&gt;"",'4-1-5'!W44,"")</f>
        <v>2.5044977207163193</v>
      </c>
      <c r="E80" s="138">
        <f>IF(AND(ISNUMBER(D80),ISNUMBER(G80)),D80-G80,"")</f>
        <v>-3.5084456194595308</v>
      </c>
      <c r="F80" s="136">
        <v>1620.5263157894738</v>
      </c>
      <c r="G80" s="137">
        <v>6.0129433401758501</v>
      </c>
      <c r="H80" s="138">
        <f>IF(AND(ISNUMBER(G80),ISNUMBER(J80)),G80-J80,"")</f>
        <v>4.8870840165882763</v>
      </c>
      <c r="I80" s="136">
        <v>357.94565217391306</v>
      </c>
      <c r="J80" s="137">
        <v>1.1258593235875738</v>
      </c>
      <c r="K80" s="138">
        <f>IF(AND(ISNUMBER(J80),ISNUMBER(M80)),J80-M80,"")</f>
        <v>-0.57414067641242617</v>
      </c>
      <c r="L80" s="136">
        <v>579.62</v>
      </c>
      <c r="M80" s="137">
        <v>1.7</v>
      </c>
      <c r="N80" s="138">
        <f>M80-P80</f>
        <v>0.39999999999999991</v>
      </c>
      <c r="O80" s="136">
        <v>449.14</v>
      </c>
      <c r="P80" s="137">
        <v>1.3</v>
      </c>
      <c r="Q80" s="138">
        <f>P80-S80</f>
        <v>-3.6000000000000005</v>
      </c>
      <c r="R80" s="139">
        <v>2092</v>
      </c>
      <c r="S80" s="167">
        <v>4.9000000000000004</v>
      </c>
      <c r="T80" s="269"/>
      <c r="U80" s="268"/>
      <c r="V80" s="268"/>
      <c r="W80" s="268"/>
    </row>
    <row r="81" spans="1:25" ht="24.75" customHeight="1" x14ac:dyDescent="0.15">
      <c r="A81" s="331"/>
      <c r="B81" s="141" t="s">
        <v>18</v>
      </c>
      <c r="C81" s="142">
        <f>IF('4-1-5'!V45&lt;&gt;"",'4-1-5'!V45,"")</f>
        <v>73214.999999999985</v>
      </c>
      <c r="D81" s="143">
        <f>IF('4-1-5'!W45&lt;&gt;"",'4-1-5'!W45,"")</f>
        <v>100.00000000000001</v>
      </c>
      <c r="E81" s="144" t="s">
        <v>132</v>
      </c>
      <c r="F81" s="142">
        <v>26950.633393829401</v>
      </c>
      <c r="G81" s="143">
        <v>100</v>
      </c>
      <c r="H81" s="144" t="s">
        <v>132</v>
      </c>
      <c r="I81" s="142">
        <v>31793.106356601631</v>
      </c>
      <c r="J81" s="143">
        <v>100</v>
      </c>
      <c r="K81" s="144" t="s">
        <v>132</v>
      </c>
      <c r="L81" s="142">
        <v>34116.53</v>
      </c>
      <c r="M81" s="143">
        <v>100</v>
      </c>
      <c r="N81" s="144" t="s">
        <v>132</v>
      </c>
      <c r="O81" s="142">
        <v>33964.559999999998</v>
      </c>
      <c r="P81" s="143">
        <v>100</v>
      </c>
      <c r="Q81" s="144" t="s">
        <v>132</v>
      </c>
      <c r="R81" s="145">
        <v>43077</v>
      </c>
      <c r="S81" s="168">
        <v>100</v>
      </c>
      <c r="T81" s="269"/>
      <c r="U81" s="268"/>
      <c r="V81" s="268"/>
      <c r="W81" s="268"/>
    </row>
    <row r="82" spans="1:25" ht="24.75" customHeight="1" x14ac:dyDescent="0.15">
      <c r="A82" s="324" t="s">
        <v>86</v>
      </c>
      <c r="B82" s="108" t="s">
        <v>14</v>
      </c>
      <c r="C82" s="126">
        <f>IF('4-1-5'!V46&lt;&gt;"",'4-1-5'!V46,"")</f>
        <v>6969.1244660315042</v>
      </c>
      <c r="D82" s="127">
        <f>IF('4-1-5'!W46&lt;&gt;"",'4-1-5'!W46,"")</f>
        <v>41.851576183230264</v>
      </c>
      <c r="E82" s="147">
        <f>IF(AND(ISNUMBER(D82),ISNUMBER(G82)),D82-G82,"")</f>
        <v>-0.55050593540362058</v>
      </c>
      <c r="F82" s="126">
        <v>4234.3770647653</v>
      </c>
      <c r="G82" s="127">
        <v>42.402082118633885</v>
      </c>
      <c r="H82" s="147">
        <f>IF(AND(ISNUMBER(G82),ISNUMBER(J82)),G82-J82,"")</f>
        <v>-1.9604621341324986</v>
      </c>
      <c r="I82" s="126">
        <v>6660.2199687226912</v>
      </c>
      <c r="J82" s="127">
        <v>44.362544252766384</v>
      </c>
      <c r="K82" s="147">
        <f>IF(AND(ISNUMBER(J82),ISNUMBER(M82)),J82-M82,"")</f>
        <v>1.0625442527663864</v>
      </c>
      <c r="L82" s="126">
        <v>5517.32</v>
      </c>
      <c r="M82" s="127">
        <v>43.3</v>
      </c>
      <c r="N82" s="147">
        <f>M82-P82</f>
        <v>-16</v>
      </c>
      <c r="O82" s="126">
        <v>8610.93</v>
      </c>
      <c r="P82" s="127">
        <v>59.3</v>
      </c>
      <c r="Q82" s="147">
        <f>P82-S82</f>
        <v>11.399999999999999</v>
      </c>
      <c r="R82" s="129">
        <v>8777</v>
      </c>
      <c r="S82" s="165">
        <v>47.9</v>
      </c>
      <c r="T82" s="269"/>
      <c r="U82" s="268"/>
      <c r="V82" s="268"/>
      <c r="W82" s="268"/>
    </row>
    <row r="83" spans="1:25" ht="24.75" customHeight="1" x14ac:dyDescent="0.15">
      <c r="A83" s="325"/>
      <c r="B83" s="109" t="s">
        <v>77</v>
      </c>
      <c r="C83" s="131">
        <f>IF('4-1-5'!V47&lt;&gt;"",'4-1-5'!V47,"")</f>
        <v>2063.0021022320575</v>
      </c>
      <c r="D83" s="132">
        <f>IF('4-1-5'!W47&lt;&gt;"",'4-1-5'!W47,"")</f>
        <v>12.388914858467796</v>
      </c>
      <c r="E83" s="133">
        <f>IF(AND(ISNUMBER(D83),ISNUMBER(G83)),D83-G83,"")</f>
        <v>-2.7994993295046271</v>
      </c>
      <c r="F83" s="131">
        <v>1516.7527035056448</v>
      </c>
      <c r="G83" s="132">
        <v>15.188414187972423</v>
      </c>
      <c r="H83" s="133">
        <f>IF(AND(ISNUMBER(G83),ISNUMBER(J83)),G83-J83,"")</f>
        <v>0.3828999124534942</v>
      </c>
      <c r="I83" s="131">
        <v>2222.7756204237767</v>
      </c>
      <c r="J83" s="132">
        <v>14.805514275518929</v>
      </c>
      <c r="K83" s="133">
        <f>IF(AND(ISNUMBER(J83),ISNUMBER(M83)),J83-M83,"")</f>
        <v>1.3055142755189291</v>
      </c>
      <c r="L83" s="131">
        <v>1715.32</v>
      </c>
      <c r="M83" s="132">
        <v>13.5</v>
      </c>
      <c r="N83" s="133">
        <f>M83-P83</f>
        <v>3.4000000000000004</v>
      </c>
      <c r="O83" s="131">
        <v>1464.74</v>
      </c>
      <c r="P83" s="132">
        <v>10.1</v>
      </c>
      <c r="Q83" s="133">
        <f>P83-S83</f>
        <v>-0.30000000000000071</v>
      </c>
      <c r="R83" s="134">
        <v>1898</v>
      </c>
      <c r="S83" s="166">
        <v>10.4</v>
      </c>
      <c r="T83" s="269"/>
      <c r="U83" s="268"/>
      <c r="V83" s="268"/>
      <c r="W83" s="268"/>
    </row>
    <row r="84" spans="1:25" ht="24.75" customHeight="1" x14ac:dyDescent="0.15">
      <c r="A84" s="325"/>
      <c r="B84" s="109" t="s">
        <v>82</v>
      </c>
      <c r="C84" s="131">
        <f>IF('4-1-5'!V48&lt;&gt;"",'4-1-5'!V48,"")</f>
        <v>6199.0256859165238</v>
      </c>
      <c r="D84" s="132">
        <f>IF('4-1-5'!W48&lt;&gt;"",'4-1-5'!W48,"")</f>
        <v>37.22691379964283</v>
      </c>
      <c r="E84" s="133">
        <f>IF(AND(ISNUMBER(D84),ISNUMBER(G84)),D84-G84,"")</f>
        <v>-2.2203006564582708</v>
      </c>
      <c r="F84" s="131">
        <v>3939.2966528025349</v>
      </c>
      <c r="G84" s="132">
        <v>39.447214456101101</v>
      </c>
      <c r="H84" s="133">
        <f>IF(AND(ISNUMBER(G84),ISNUMBER(J84)),G84-J84,"")</f>
        <v>3.1396036994512357</v>
      </c>
      <c r="I84" s="131">
        <v>5450.9198751144868</v>
      </c>
      <c r="J84" s="132">
        <v>36.307610756649865</v>
      </c>
      <c r="K84" s="133">
        <f>IF(AND(ISNUMBER(J84),ISNUMBER(M84)),J84-M84,"")</f>
        <v>-0.2923892433501365</v>
      </c>
      <c r="L84" s="131">
        <v>4673.0200000000004</v>
      </c>
      <c r="M84" s="132">
        <v>36.6</v>
      </c>
      <c r="N84" s="133">
        <f>M84-P84</f>
        <v>6.5</v>
      </c>
      <c r="O84" s="131">
        <v>4364.63</v>
      </c>
      <c r="P84" s="132">
        <v>30.1</v>
      </c>
      <c r="Q84" s="133">
        <f>P84-S84</f>
        <v>-1.5</v>
      </c>
      <c r="R84" s="134">
        <v>5792</v>
      </c>
      <c r="S84" s="166">
        <v>31.6</v>
      </c>
      <c r="T84" s="269"/>
      <c r="U84" s="268"/>
      <c r="V84" s="268"/>
      <c r="W84" s="268"/>
    </row>
    <row r="85" spans="1:25" ht="24.75" customHeight="1" x14ac:dyDescent="0.15">
      <c r="A85" s="325"/>
      <c r="B85" s="110" t="s">
        <v>71</v>
      </c>
      <c r="C85" s="136">
        <f>IF('4-1-5'!V49&lt;&gt;"",'4-1-5'!V49,"")</f>
        <v>1420.8477458199143</v>
      </c>
      <c r="D85" s="137">
        <f>IF('4-1-5'!W49&lt;&gt;"",'4-1-5'!W49,"")</f>
        <v>8.5325951586591042</v>
      </c>
      <c r="E85" s="138">
        <f>IF(AND(ISNUMBER(D85),ISNUMBER(G85)),D85-G85,"")</f>
        <v>5.5703059213665291</v>
      </c>
      <c r="F85" s="136">
        <v>295.82154882154879</v>
      </c>
      <c r="G85" s="137">
        <v>2.9622892372925755</v>
      </c>
      <c r="H85" s="138">
        <f>IF(AND(ISNUMBER(G85),ISNUMBER(J85)),G85-J85,"")</f>
        <v>-1.5620414777722407</v>
      </c>
      <c r="I85" s="136">
        <v>679.24503161698283</v>
      </c>
      <c r="J85" s="137">
        <v>4.5243307150648162</v>
      </c>
      <c r="K85" s="138">
        <f>IF(AND(ISNUMBER(J85),ISNUMBER(M85)),J85-M85,"")</f>
        <v>-2.0756692849351834</v>
      </c>
      <c r="L85" s="136">
        <v>845.15</v>
      </c>
      <c r="M85" s="137">
        <v>6.6</v>
      </c>
      <c r="N85" s="138">
        <f>M85-P85</f>
        <v>6.1</v>
      </c>
      <c r="O85" s="136">
        <v>71.989999999999995</v>
      </c>
      <c r="P85" s="137">
        <v>0.5</v>
      </c>
      <c r="Q85" s="138">
        <f>P85-S85</f>
        <v>-9.6</v>
      </c>
      <c r="R85" s="139">
        <v>1851</v>
      </c>
      <c r="S85" s="167">
        <v>10.1</v>
      </c>
      <c r="T85" s="269"/>
      <c r="U85" s="268"/>
      <c r="V85" s="268"/>
      <c r="W85" s="268"/>
    </row>
    <row r="86" spans="1:25" ht="24.75" customHeight="1" x14ac:dyDescent="0.15">
      <c r="A86" s="331"/>
      <c r="B86" s="141" t="s">
        <v>18</v>
      </c>
      <c r="C86" s="142">
        <f>IF('4-1-5'!V50&lt;&gt;"",'4-1-5'!V50,"")</f>
        <v>16652</v>
      </c>
      <c r="D86" s="143">
        <f>IF('4-1-5'!W50&lt;&gt;"",'4-1-5'!W50,"")</f>
        <v>100</v>
      </c>
      <c r="E86" s="144" t="s">
        <v>132</v>
      </c>
      <c r="F86" s="142">
        <v>9986.2479698950301</v>
      </c>
      <c r="G86" s="143">
        <v>100</v>
      </c>
      <c r="H86" s="144" t="s">
        <v>132</v>
      </c>
      <c r="I86" s="142">
        <v>15013.160495877939</v>
      </c>
      <c r="J86" s="143">
        <v>100</v>
      </c>
      <c r="K86" s="144" t="s">
        <v>132</v>
      </c>
      <c r="L86" s="142">
        <v>12750.8</v>
      </c>
      <c r="M86" s="143">
        <v>100</v>
      </c>
      <c r="N86" s="144" t="s">
        <v>132</v>
      </c>
      <c r="O86" s="142">
        <v>14512.28</v>
      </c>
      <c r="P86" s="143">
        <v>100</v>
      </c>
      <c r="Q86" s="144" t="s">
        <v>132</v>
      </c>
      <c r="R86" s="145">
        <v>18318</v>
      </c>
      <c r="S86" s="168">
        <v>100</v>
      </c>
      <c r="T86" s="269"/>
      <c r="U86" s="268"/>
      <c r="V86" s="268"/>
      <c r="W86" s="268"/>
    </row>
    <row r="87" spans="1:25" ht="24.75" customHeight="1" x14ac:dyDescent="0.15">
      <c r="A87" s="324" t="s">
        <v>31</v>
      </c>
      <c r="B87" s="108" t="s">
        <v>14</v>
      </c>
      <c r="C87" s="126">
        <f>IF('4-1-5'!V141&lt;&gt;"",'4-1-5'!V141,"")</f>
        <v>35537.521932333184</v>
      </c>
      <c r="D87" s="127">
        <f>IF('4-1-5'!W141&lt;&gt;"",'4-1-5'!W141,"")</f>
        <v>34.953106000012966</v>
      </c>
      <c r="E87" s="147">
        <f>IF(AND(ISNUMBER(D87),ISNUMBER(G87)),D87-G87,"")</f>
        <v>-4.7518835136445858</v>
      </c>
      <c r="F87" s="126">
        <v>17131.700011827259</v>
      </c>
      <c r="G87" s="127">
        <v>39.704989513657551</v>
      </c>
      <c r="H87" s="147">
        <f>IF(AND(ISNUMBER(G87),ISNUMBER(J87)),G87-J87,"")</f>
        <v>1.0522833216269731</v>
      </c>
      <c r="I87" s="126">
        <v>17727.329782744517</v>
      </c>
      <c r="J87" s="127">
        <v>38.652706192030578</v>
      </c>
      <c r="K87" s="147">
        <f>IF(AND(ISNUMBER(J87),ISNUMBER(M87)),J87-M87,"")</f>
        <v>-0.54729380796942451</v>
      </c>
      <c r="L87" s="126">
        <v>16891.98</v>
      </c>
      <c r="M87" s="127">
        <v>39.200000000000003</v>
      </c>
      <c r="N87" s="147">
        <f>M87-P87</f>
        <v>-4.8999999999999986</v>
      </c>
      <c r="O87" s="126">
        <v>19539.689999999999</v>
      </c>
      <c r="P87" s="127">
        <v>44.1</v>
      </c>
      <c r="Q87" s="147">
        <f>P87-S87</f>
        <v>-2.6999999999999957</v>
      </c>
      <c r="R87" s="129">
        <v>22326</v>
      </c>
      <c r="S87" s="165">
        <v>46.8</v>
      </c>
      <c r="T87" s="269"/>
      <c r="U87" s="268"/>
      <c r="V87" s="268"/>
      <c r="W87" s="268"/>
    </row>
    <row r="88" spans="1:25" ht="24.75" customHeight="1" x14ac:dyDescent="0.15">
      <c r="A88" s="325"/>
      <c r="B88" s="109" t="s">
        <v>77</v>
      </c>
      <c r="C88" s="131">
        <f>IF('4-1-5'!V142&lt;&gt;"",'4-1-5'!V142,"")</f>
        <v>17994.713063441966</v>
      </c>
      <c r="D88" s="132">
        <f>IF('4-1-5'!W142&lt;&gt;"",'4-1-5'!W142,"")</f>
        <v>17.698789306241608</v>
      </c>
      <c r="E88" s="133">
        <f>IF(AND(ISNUMBER(D88),ISNUMBER(G88)),D88-G88,"")</f>
        <v>1.1500547586602323</v>
      </c>
      <c r="F88" s="131">
        <v>7140.3609298777474</v>
      </c>
      <c r="G88" s="132">
        <v>16.548734547581375</v>
      </c>
      <c r="H88" s="133">
        <f>IF(AND(ISNUMBER(G88),ISNUMBER(J88)),G88-J88,"")</f>
        <v>-0.82901783335495338</v>
      </c>
      <c r="I88" s="131">
        <v>7969.9761721534542</v>
      </c>
      <c r="J88" s="132">
        <v>17.377752380936329</v>
      </c>
      <c r="K88" s="133">
        <f>IF(AND(ISNUMBER(J88),ISNUMBER(M88)),J88-M88,"")</f>
        <v>1.7777523809363291</v>
      </c>
      <c r="L88" s="131">
        <v>6721.19</v>
      </c>
      <c r="M88" s="132">
        <v>15.6</v>
      </c>
      <c r="N88" s="133">
        <f>M88-P88</f>
        <v>1.2999999999999989</v>
      </c>
      <c r="O88" s="131">
        <v>6338.54</v>
      </c>
      <c r="P88" s="132">
        <v>14.3</v>
      </c>
      <c r="Q88" s="133">
        <f>P88-S88</f>
        <v>1.1000000000000014</v>
      </c>
      <c r="R88" s="134">
        <v>6284</v>
      </c>
      <c r="S88" s="166">
        <v>13.2</v>
      </c>
      <c r="T88" s="269"/>
      <c r="U88" s="268"/>
      <c r="V88" s="268"/>
      <c r="W88" s="268"/>
    </row>
    <row r="89" spans="1:25" ht="24.75" customHeight="1" x14ac:dyDescent="0.15">
      <c r="A89" s="325"/>
      <c r="B89" s="109" t="s">
        <v>78</v>
      </c>
      <c r="C89" s="131">
        <f>IF('4-1-5'!V143&lt;&gt;"",'4-1-5'!V143,"")</f>
        <v>43533.910201775616</v>
      </c>
      <c r="D89" s="132">
        <f>IF('4-1-5'!W143&lt;&gt;"",'4-1-5'!W143,"")</f>
        <v>42.817993352914883</v>
      </c>
      <c r="E89" s="133">
        <f>IF(AND(ISNUMBER(D89),ISNUMBER(G89)),D89-G89,"")</f>
        <v>2.7321313364353799</v>
      </c>
      <c r="F89" s="131">
        <v>17296.036875808928</v>
      </c>
      <c r="G89" s="132">
        <v>40.085862016479503</v>
      </c>
      <c r="H89" s="133">
        <f>IF(AND(ISNUMBER(G89),ISNUMBER(J89)),G89-J89,"")</f>
        <v>-0.28671295858546131</v>
      </c>
      <c r="I89" s="131">
        <v>18516.11494434296</v>
      </c>
      <c r="J89" s="132">
        <v>40.372574975064964</v>
      </c>
      <c r="K89" s="133">
        <f>IF(AND(ISNUMBER(J89),ISNUMBER(M89)),J89-M89,"")</f>
        <v>-3.0274250249350345</v>
      </c>
      <c r="L89" s="131">
        <v>18701.88</v>
      </c>
      <c r="M89" s="132">
        <v>43.4</v>
      </c>
      <c r="N89" s="133">
        <f>M89-P89</f>
        <v>5.8999999999999986</v>
      </c>
      <c r="O89" s="131">
        <v>16584.310000000001</v>
      </c>
      <c r="P89" s="132">
        <v>37.5</v>
      </c>
      <c r="Q89" s="133">
        <f>P89-S89</f>
        <v>0.60000000000000142</v>
      </c>
      <c r="R89" s="134">
        <v>17607</v>
      </c>
      <c r="S89" s="166">
        <v>36.9</v>
      </c>
      <c r="T89" s="269"/>
      <c r="U89" s="268"/>
      <c r="V89" s="268"/>
      <c r="W89" s="268"/>
    </row>
    <row r="90" spans="1:25" ht="24.75" customHeight="1" x14ac:dyDescent="0.15">
      <c r="A90" s="325"/>
      <c r="B90" s="110" t="s">
        <v>71</v>
      </c>
      <c r="C90" s="136">
        <f>IF('4-1-5'!V144&lt;&gt;"",'4-1-5'!V144,"")</f>
        <v>4605.8548024492411</v>
      </c>
      <c r="D90" s="137">
        <f>IF('4-1-5'!W144&lt;&gt;"",'4-1-5'!W144,"")</f>
        <v>4.5301113408305538</v>
      </c>
      <c r="E90" s="138">
        <f>IF(AND(ISNUMBER(D90),ISNUMBER(G90)),D90-G90,"")</f>
        <v>0.86969741854898697</v>
      </c>
      <c r="F90" s="136">
        <v>1579.3761440000726</v>
      </c>
      <c r="G90" s="137">
        <v>3.6604139222815668</v>
      </c>
      <c r="H90" s="138">
        <f>IF(AND(ISNUMBER(G90),ISNUMBER(J90)),G90-J90,"")</f>
        <v>6.3447470313452659E-2</v>
      </c>
      <c r="I90" s="136">
        <v>1649.6803663556736</v>
      </c>
      <c r="J90" s="137">
        <v>3.5969664519681142</v>
      </c>
      <c r="K90" s="138">
        <f>IF(AND(ISNUMBER(J90),ISNUMBER(M90)),J90-M90,"")</f>
        <v>1.6969664519681142</v>
      </c>
      <c r="L90" s="136">
        <v>808.57</v>
      </c>
      <c r="M90" s="137">
        <v>1.9</v>
      </c>
      <c r="N90" s="138">
        <f>M90-P90</f>
        <v>-2.1999999999999997</v>
      </c>
      <c r="O90" s="136">
        <v>1818.32</v>
      </c>
      <c r="P90" s="137">
        <v>4.0999999999999996</v>
      </c>
      <c r="Q90" s="138">
        <f>P90-S90</f>
        <v>0.99999999999999956</v>
      </c>
      <c r="R90" s="139">
        <v>1491</v>
      </c>
      <c r="S90" s="167">
        <v>3.1</v>
      </c>
      <c r="T90" s="269"/>
      <c r="U90" s="268"/>
      <c r="V90" s="268"/>
      <c r="W90" s="268"/>
    </row>
    <row r="91" spans="1:25" ht="24.75" customHeight="1" x14ac:dyDescent="0.15">
      <c r="A91" s="331"/>
      <c r="B91" s="141" t="s">
        <v>18</v>
      </c>
      <c r="C91" s="142">
        <f>IF('4-1-5'!V145&lt;&gt;"",'4-1-5'!V145,"")</f>
        <v>101672</v>
      </c>
      <c r="D91" s="148">
        <f>IF('4-1-5'!W145&lt;&gt;"",'4-1-5'!W145,"")</f>
        <v>100.00000000000001</v>
      </c>
      <c r="E91" s="144" t="s">
        <v>132</v>
      </c>
      <c r="F91" s="142">
        <v>43147.473961514006</v>
      </c>
      <c r="G91" s="148">
        <v>100</v>
      </c>
      <c r="H91" s="144" t="s">
        <v>132</v>
      </c>
      <c r="I91" s="142">
        <v>45863.101265596611</v>
      </c>
      <c r="J91" s="148">
        <v>100</v>
      </c>
      <c r="K91" s="144" t="s">
        <v>132</v>
      </c>
      <c r="L91" s="142">
        <v>43123.62</v>
      </c>
      <c r="M91" s="148">
        <v>100</v>
      </c>
      <c r="N91" s="144" t="s">
        <v>132</v>
      </c>
      <c r="O91" s="142">
        <v>44280.86</v>
      </c>
      <c r="P91" s="148">
        <v>100</v>
      </c>
      <c r="Q91" s="144" t="s">
        <v>132</v>
      </c>
      <c r="R91" s="145">
        <v>47708</v>
      </c>
      <c r="S91" s="169">
        <v>100</v>
      </c>
      <c r="T91" s="269"/>
      <c r="U91" s="268"/>
      <c r="V91" s="268"/>
      <c r="W91" s="268"/>
    </row>
    <row r="92" spans="1:25" ht="24.75" customHeight="1" x14ac:dyDescent="0.15">
      <c r="A92" s="324" t="s">
        <v>49</v>
      </c>
      <c r="B92" s="108" t="s">
        <v>14</v>
      </c>
      <c r="C92" s="126">
        <f>IF('4-1-5'!V181&lt;&gt;"",'4-1-5'!V181,"")</f>
        <v>29527.164759300278</v>
      </c>
      <c r="D92" s="127">
        <f>IF('4-1-5'!W181&lt;&gt;"",'4-1-5'!W181,"")</f>
        <v>43.612786374754855</v>
      </c>
      <c r="E92" s="147">
        <f>IF(AND(ISNUMBER(D92),ISNUMBER(G92)),D92-G92,"")</f>
        <v>2.8905685599306778</v>
      </c>
      <c r="F92" s="126">
        <v>13675.99024437918</v>
      </c>
      <c r="G92" s="127">
        <v>40.722217814824177</v>
      </c>
      <c r="H92" s="147">
        <f>IF(AND(ISNUMBER(G92),ISNUMBER(J92)),G92-J92,"")</f>
        <v>-3.2771006187581122</v>
      </c>
      <c r="I92" s="126">
        <v>16650.231731603351</v>
      </c>
      <c r="J92" s="127">
        <v>43.999318433582289</v>
      </c>
      <c r="K92" s="147">
        <f>IF(AND(ISNUMBER(J92),ISNUMBER(M92)),J92-M92,"")</f>
        <v>-0.60068156641771253</v>
      </c>
      <c r="L92" s="126">
        <v>16361.84</v>
      </c>
      <c r="M92" s="127">
        <v>44.6</v>
      </c>
      <c r="N92" s="147">
        <f>M92-P92</f>
        <v>-4.1000000000000014</v>
      </c>
      <c r="O92" s="126">
        <v>18421.48</v>
      </c>
      <c r="P92" s="127">
        <v>48.7</v>
      </c>
      <c r="Q92" s="147">
        <f>P92-S92</f>
        <v>2.2000000000000028</v>
      </c>
      <c r="R92" s="129">
        <v>19183</v>
      </c>
      <c r="S92" s="165">
        <v>46.5</v>
      </c>
      <c r="T92" s="269"/>
      <c r="U92" s="268"/>
      <c r="V92" s="268"/>
      <c r="W92" s="268"/>
    </row>
    <row r="93" spans="1:25" ht="24.75" customHeight="1" x14ac:dyDescent="0.15">
      <c r="A93" s="325"/>
      <c r="B93" s="109" t="s">
        <v>54</v>
      </c>
      <c r="C93" s="131">
        <f>IF('4-1-5'!V182&lt;&gt;"",'4-1-5'!V182,"")</f>
        <v>12906.833523066154</v>
      </c>
      <c r="D93" s="132">
        <f>IF('4-1-5'!W182&lt;&gt;"",'4-1-5'!W182,"")</f>
        <v>19.0639019291112</v>
      </c>
      <c r="E93" s="133">
        <f>IF(AND(ISNUMBER(D93),ISNUMBER(G93)),D93-G93,"")</f>
        <v>1.2071348241304456</v>
      </c>
      <c r="F93" s="131">
        <v>5996.9467732420035</v>
      </c>
      <c r="G93" s="132">
        <v>17.856767104980754</v>
      </c>
      <c r="H93" s="133">
        <f>IF(AND(ISNUMBER(G93),ISNUMBER(J93)),G93-J93,"")</f>
        <v>-1.2579593252841939</v>
      </c>
      <c r="I93" s="131">
        <v>7233.3989679985725</v>
      </c>
      <c r="J93" s="132">
        <v>19.114726430264948</v>
      </c>
      <c r="K93" s="133">
        <f>IF(AND(ISNUMBER(J93),ISNUMBER(M93)),J93-M93,"")</f>
        <v>3.3147264302649475</v>
      </c>
      <c r="L93" s="131">
        <v>5792.48</v>
      </c>
      <c r="M93" s="132">
        <v>15.8</v>
      </c>
      <c r="N93" s="133">
        <f>M93-P93</f>
        <v>1.1000000000000014</v>
      </c>
      <c r="O93" s="131">
        <v>5572.54</v>
      </c>
      <c r="P93" s="132">
        <v>14.7</v>
      </c>
      <c r="Q93" s="133">
        <f>P93-S93</f>
        <v>-1</v>
      </c>
      <c r="R93" s="134">
        <v>6461</v>
      </c>
      <c r="S93" s="166">
        <v>15.7</v>
      </c>
      <c r="T93" s="269"/>
      <c r="U93" s="268"/>
      <c r="V93" s="268"/>
      <c r="W93" s="268"/>
    </row>
    <row r="94" spans="1:25" ht="24.75" customHeight="1" x14ac:dyDescent="0.15">
      <c r="A94" s="325"/>
      <c r="B94" s="109" t="s">
        <v>82</v>
      </c>
      <c r="C94" s="131">
        <f>IF('4-1-5'!V183&lt;&gt;"",'4-1-5'!V183,"")</f>
        <v>23319.156181476716</v>
      </c>
      <c r="D94" s="132">
        <f>IF('4-1-5'!W183&lt;&gt;"",'4-1-5'!W183,"")</f>
        <v>34.443312972064334</v>
      </c>
      <c r="E94" s="133">
        <f>IF(AND(ISNUMBER(D94),ISNUMBER(G94)),D94-G94,"")</f>
        <v>-4.7571328547985132</v>
      </c>
      <c r="F94" s="131">
        <v>13164.924296149993</v>
      </c>
      <c r="G94" s="132">
        <v>39.200445826862847</v>
      </c>
      <c r="H94" s="133">
        <f>IF(AND(ISNUMBER(G94),ISNUMBER(J94)),G94-J94,"")</f>
        <v>3.8099327860438947</v>
      </c>
      <c r="I94" s="131">
        <v>13392.485706783484</v>
      </c>
      <c r="J94" s="132">
        <v>35.390513040818952</v>
      </c>
      <c r="K94" s="133">
        <f>IF(AND(ISNUMBER(J94),ISNUMBER(M94)),J94-M94,"")</f>
        <v>-1.9094869591810451</v>
      </c>
      <c r="L94" s="131">
        <v>13671.49</v>
      </c>
      <c r="M94" s="132">
        <v>37.299999999999997</v>
      </c>
      <c r="N94" s="133">
        <f>M94-P94</f>
        <v>2.2999999999999972</v>
      </c>
      <c r="O94" s="131">
        <v>13237.6</v>
      </c>
      <c r="P94" s="132">
        <v>35</v>
      </c>
      <c r="Q94" s="133">
        <f>P94-S94</f>
        <v>0.10000000000000142</v>
      </c>
      <c r="R94" s="134">
        <v>14394</v>
      </c>
      <c r="S94" s="166">
        <v>34.9</v>
      </c>
      <c r="T94" s="269"/>
      <c r="U94" s="268"/>
      <c r="V94" s="268"/>
      <c r="W94" s="268"/>
    </row>
    <row r="95" spans="1:25" ht="24.75" customHeight="1" x14ac:dyDescent="0.15">
      <c r="A95" s="325"/>
      <c r="B95" s="110" t="s">
        <v>71</v>
      </c>
      <c r="C95" s="136">
        <f>IF('4-1-5'!V184&lt;&gt;"",'4-1-5'!V184,"")</f>
        <v>1949.8455361568535</v>
      </c>
      <c r="D95" s="137">
        <f>IF('4-1-5'!W184&lt;&gt;"",'4-1-5'!W184,"")</f>
        <v>2.8799987240696181</v>
      </c>
      <c r="E95" s="138">
        <f>IF(AND(ISNUMBER(D95),ISNUMBER(G95)),D95-G95,"")</f>
        <v>0.659429470737388</v>
      </c>
      <c r="F95" s="136">
        <v>745.74728674244386</v>
      </c>
      <c r="G95" s="137">
        <v>2.2205692533322301</v>
      </c>
      <c r="H95" s="138">
        <f>IF(AND(ISNUMBER(G95),ISNUMBER(J95)),G95-J95,"")</f>
        <v>0.72512715799841287</v>
      </c>
      <c r="I95" s="136">
        <v>565.90552569782812</v>
      </c>
      <c r="J95" s="137">
        <v>1.4954420953338172</v>
      </c>
      <c r="K95" s="138">
        <f>IF(AND(ISNUMBER(J95),ISNUMBER(M95)),J95-M95,"")</f>
        <v>-0.8045579046661826</v>
      </c>
      <c r="L95" s="136">
        <v>852.8</v>
      </c>
      <c r="M95" s="137">
        <v>2.2999999999999998</v>
      </c>
      <c r="N95" s="138">
        <f>M95-P95</f>
        <v>0.59999999999999987</v>
      </c>
      <c r="O95" s="136">
        <v>624.89</v>
      </c>
      <c r="P95" s="137">
        <v>1.7</v>
      </c>
      <c r="Q95" s="138">
        <f>P95-S95</f>
        <v>-1.2</v>
      </c>
      <c r="R95" s="139">
        <v>1208</v>
      </c>
      <c r="S95" s="167">
        <v>2.9</v>
      </c>
      <c r="T95" s="269"/>
      <c r="U95" s="268"/>
      <c r="V95" s="268"/>
      <c r="W95" s="268"/>
    </row>
    <row r="96" spans="1:25" s="125" customFormat="1" ht="24.75" customHeight="1" thickBot="1" x14ac:dyDescent="0.2">
      <c r="A96" s="326"/>
      <c r="B96" s="150" t="s">
        <v>18</v>
      </c>
      <c r="C96" s="151">
        <f>IF('4-1-5'!V185&lt;&gt;"",'4-1-5'!V185,"")</f>
        <v>67703</v>
      </c>
      <c r="D96" s="152">
        <f>IF('4-1-5'!W185&lt;&gt;"",'4-1-5'!W185,"")</f>
        <v>100.00000000000001</v>
      </c>
      <c r="E96" s="153" t="s">
        <v>132</v>
      </c>
      <c r="F96" s="151">
        <v>33583.608600513617</v>
      </c>
      <c r="G96" s="152">
        <v>100</v>
      </c>
      <c r="H96" s="153" t="s">
        <v>132</v>
      </c>
      <c r="I96" s="151">
        <v>37842.021932083233</v>
      </c>
      <c r="J96" s="152">
        <v>100</v>
      </c>
      <c r="K96" s="153" t="s">
        <v>132</v>
      </c>
      <c r="L96" s="151">
        <v>36678.6</v>
      </c>
      <c r="M96" s="152">
        <v>100</v>
      </c>
      <c r="N96" s="153" t="s">
        <v>132</v>
      </c>
      <c r="O96" s="151">
        <v>37856.519999999997</v>
      </c>
      <c r="P96" s="152">
        <v>100</v>
      </c>
      <c r="Q96" s="153" t="s">
        <v>132</v>
      </c>
      <c r="R96" s="154">
        <v>41245</v>
      </c>
      <c r="S96" s="170">
        <v>100</v>
      </c>
      <c r="T96" s="269"/>
      <c r="U96" s="268"/>
      <c r="V96" s="268"/>
      <c r="W96" s="268"/>
      <c r="X96" s="2"/>
      <c r="Y96" s="2"/>
    </row>
    <row r="97" spans="1:23" ht="24.75" customHeight="1" thickTop="1" x14ac:dyDescent="0.15">
      <c r="A97" s="347" t="s">
        <v>60</v>
      </c>
      <c r="B97" s="108" t="s">
        <v>14</v>
      </c>
      <c r="C97" s="156">
        <f>IF('4-1-5'!V186&lt;&gt;"",'4-1-5'!V186,"")</f>
        <v>122876.3699742921</v>
      </c>
      <c r="D97" s="157">
        <f>IF('4-1-5'!W186&lt;&gt;"",'4-1-5'!W186,"")</f>
        <v>40.226269621620979</v>
      </c>
      <c r="E97" s="158">
        <f>IF(AND(ISNUMBER(D97),ISNUMBER(G97)),D97-G97,"")</f>
        <v>-2.059554272637051</v>
      </c>
      <c r="F97" s="156">
        <v>62868.417929938434</v>
      </c>
      <c r="G97" s="157">
        <v>42.28582389425803</v>
      </c>
      <c r="H97" s="158">
        <f>IF(AND(ISNUMBER(G97),ISNUMBER(J97)),G97-J97,"")</f>
        <v>-0.44785230094633732</v>
      </c>
      <c r="I97" s="156">
        <v>73492.857024872763</v>
      </c>
      <c r="J97" s="157">
        <v>42.733676195204367</v>
      </c>
      <c r="K97" s="158">
        <f>IF(AND(ISNUMBER(J97),ISNUMBER(M97)),J97-M97,"")</f>
        <v>-2.1663238047956312</v>
      </c>
      <c r="L97" s="156">
        <v>76626.259999999995</v>
      </c>
      <c r="M97" s="157">
        <v>44.9</v>
      </c>
      <c r="N97" s="158">
        <f>M97-P97</f>
        <v>-4.6000000000000014</v>
      </c>
      <c r="O97" s="156">
        <v>89899.64</v>
      </c>
      <c r="P97" s="157">
        <v>49.5</v>
      </c>
      <c r="Q97" s="158">
        <f>P97-S97</f>
        <v>1.1000000000000014</v>
      </c>
      <c r="R97" s="159">
        <v>102724</v>
      </c>
      <c r="S97" s="171">
        <v>48.4</v>
      </c>
      <c r="T97" s="269"/>
      <c r="U97" s="268"/>
      <c r="V97" s="268"/>
      <c r="W97" s="268"/>
    </row>
    <row r="98" spans="1:23" ht="24.75" customHeight="1" x14ac:dyDescent="0.15">
      <c r="A98" s="348"/>
      <c r="B98" s="109" t="s">
        <v>21</v>
      </c>
      <c r="C98" s="131">
        <f>IF('4-1-5'!V187&lt;&gt;"",'4-1-5'!V187,"")</f>
        <v>53981.248763777578</v>
      </c>
      <c r="D98" s="132">
        <f>IF('4-1-5'!W187&lt;&gt;"",'4-1-5'!W187,"")</f>
        <v>17.671943496848254</v>
      </c>
      <c r="E98" s="133">
        <f>IF(AND(ISNUMBER(D98),ISNUMBER(G98)),D98-G98,"")</f>
        <v>1.1200829559916556</v>
      </c>
      <c r="F98" s="131">
        <v>24608.466624719837</v>
      </c>
      <c r="G98" s="132">
        <v>16.551860540856598</v>
      </c>
      <c r="H98" s="133">
        <f>IF(AND(ISNUMBER(G98),ISNUMBER(J98)),G98-J98,"")</f>
        <v>-0.37528643883710444</v>
      </c>
      <c r="I98" s="131">
        <v>29111.101678568957</v>
      </c>
      <c r="J98" s="132">
        <v>16.927146979693703</v>
      </c>
      <c r="K98" s="133">
        <f>IF(AND(ISNUMBER(J98),ISNUMBER(M98)),J98-M98,"")</f>
        <v>2.0271469796937023</v>
      </c>
      <c r="L98" s="131">
        <v>25388.18</v>
      </c>
      <c r="M98" s="132">
        <v>14.9</v>
      </c>
      <c r="N98" s="133">
        <f>M98-P98</f>
        <v>0.5</v>
      </c>
      <c r="O98" s="131">
        <v>26173.67</v>
      </c>
      <c r="P98" s="132">
        <v>14.4</v>
      </c>
      <c r="Q98" s="133">
        <f>P98-S98</f>
        <v>0.80000000000000071</v>
      </c>
      <c r="R98" s="134">
        <v>28770</v>
      </c>
      <c r="S98" s="166">
        <v>13.6</v>
      </c>
      <c r="T98" s="269"/>
      <c r="U98" s="268"/>
      <c r="V98" s="268"/>
      <c r="W98" s="268"/>
    </row>
    <row r="99" spans="1:23" ht="24.75" customHeight="1" x14ac:dyDescent="0.15">
      <c r="A99" s="348"/>
      <c r="B99" s="109" t="s">
        <v>25</v>
      </c>
      <c r="C99" s="131">
        <f>IF('4-1-5'!V188&lt;&gt;"",'4-1-5'!V188,"")</f>
        <v>117686.53343246122</v>
      </c>
      <c r="D99" s="132">
        <f>IF('4-1-5'!W188&lt;&gt;"",'4-1-5'!W188,"")</f>
        <v>38.527263017930558</v>
      </c>
      <c r="E99" s="133">
        <f>IF(AND(ISNUMBER(D99),ISNUMBER(G99)),D99-G99,"")</f>
        <v>0.52521238836411044</v>
      </c>
      <c r="F99" s="131">
        <v>56499.52114327094</v>
      </c>
      <c r="G99" s="132">
        <v>38.002050629566448</v>
      </c>
      <c r="H99" s="133">
        <f>IF(AND(ISNUMBER(G99),ISNUMBER(J99)),G99-J99,"")</f>
        <v>-0.26521389964950259</v>
      </c>
      <c r="I99" s="131">
        <v>65811.57651712306</v>
      </c>
      <c r="J99" s="132">
        <v>38.26726452921595</v>
      </c>
      <c r="K99" s="133">
        <f>IF(AND(ISNUMBER(J99),ISNUMBER(M99)),J99-M99,"")</f>
        <v>0.26726452921595012</v>
      </c>
      <c r="L99" s="131">
        <v>64836.56</v>
      </c>
      <c r="M99" s="132">
        <v>38</v>
      </c>
      <c r="N99" s="133">
        <f>M99-P99</f>
        <v>4.1000000000000014</v>
      </c>
      <c r="O99" s="131">
        <v>61625.7</v>
      </c>
      <c r="P99" s="132">
        <v>33.9</v>
      </c>
      <c r="Q99" s="133">
        <f>P99-S99</f>
        <v>-0.30000000000000426</v>
      </c>
      <c r="R99" s="134">
        <v>72643</v>
      </c>
      <c r="S99" s="166">
        <v>34.200000000000003</v>
      </c>
      <c r="T99" s="269"/>
      <c r="U99" s="268"/>
      <c r="V99" s="268"/>
      <c r="W99" s="268"/>
    </row>
    <row r="100" spans="1:23" ht="24.75" customHeight="1" x14ac:dyDescent="0.15">
      <c r="A100" s="348"/>
      <c r="B100" s="110" t="s">
        <v>71</v>
      </c>
      <c r="C100" s="136">
        <f>IF('4-1-5'!V189&lt;&gt;"",'4-1-5'!V189,"")</f>
        <v>10918.847829469105</v>
      </c>
      <c r="D100" s="137">
        <f>IF('4-1-5'!W189&lt;&gt;"",'4-1-5'!W189,"")</f>
        <v>3.5745238636002084</v>
      </c>
      <c r="E100" s="138">
        <f>IF(AND(ISNUMBER(D100),ISNUMBER(G100)),D100-G100,"")</f>
        <v>0.4142589282813014</v>
      </c>
      <c r="F100" s="136">
        <v>4698.5215948444047</v>
      </c>
      <c r="G100" s="137">
        <v>3.160264935318907</v>
      </c>
      <c r="H100" s="138">
        <f>IF(AND(ISNUMBER(G100),ISNUMBER(J100)),G100-J100,"")</f>
        <v>1.0883526394329155</v>
      </c>
      <c r="I100" s="136">
        <v>3563.2495887801265</v>
      </c>
      <c r="J100" s="137">
        <v>2.0719122958859915</v>
      </c>
      <c r="K100" s="138">
        <f>IF(AND(ISNUMBER(J100),ISNUMBER(M100)),J100-M100,"")</f>
        <v>-0.12808770411400872</v>
      </c>
      <c r="L100" s="136">
        <v>3680.97</v>
      </c>
      <c r="M100" s="137">
        <v>2.2000000000000002</v>
      </c>
      <c r="N100" s="138">
        <f>M100-P100</f>
        <v>0</v>
      </c>
      <c r="O100" s="136">
        <v>3968.51</v>
      </c>
      <c r="P100" s="137">
        <v>2.2000000000000002</v>
      </c>
      <c r="Q100" s="138">
        <f>P100-S100</f>
        <v>-1.5999999999999996</v>
      </c>
      <c r="R100" s="139">
        <v>8047</v>
      </c>
      <c r="S100" s="167">
        <v>3.8</v>
      </c>
      <c r="T100" s="269"/>
      <c r="U100" s="268"/>
      <c r="V100" s="268"/>
      <c r="W100" s="268"/>
    </row>
    <row r="101" spans="1:23" ht="24.75" customHeight="1" x14ac:dyDescent="0.15">
      <c r="A101" s="161"/>
      <c r="B101" s="119"/>
      <c r="C101" s="162">
        <f>IF('4-1-5'!V190&lt;&gt;"",'4-1-5'!V190,"")</f>
        <v>305463</v>
      </c>
      <c r="D101" s="143">
        <f>IF('4-1-5'!W190&lt;&gt;"",'4-1-5'!W190,"")</f>
        <v>100</v>
      </c>
      <c r="E101" s="144" t="s">
        <v>132</v>
      </c>
      <c r="F101" s="162">
        <v>148674.92729277365</v>
      </c>
      <c r="G101" s="143">
        <v>100</v>
      </c>
      <c r="H101" s="144" t="s">
        <v>132</v>
      </c>
      <c r="I101" s="162">
        <v>171978.78480934488</v>
      </c>
      <c r="J101" s="143">
        <v>100</v>
      </c>
      <c r="K101" s="144" t="s">
        <v>132</v>
      </c>
      <c r="L101" s="162">
        <v>170531.98</v>
      </c>
      <c r="M101" s="143">
        <v>100</v>
      </c>
      <c r="N101" s="144" t="s">
        <v>132</v>
      </c>
      <c r="O101" s="162">
        <v>181667.52</v>
      </c>
      <c r="P101" s="143">
        <v>100</v>
      </c>
      <c r="Q101" s="144" t="s">
        <v>132</v>
      </c>
      <c r="R101" s="162">
        <v>212184</v>
      </c>
      <c r="S101" s="168">
        <v>100</v>
      </c>
      <c r="T101" s="269"/>
      <c r="U101" s="268"/>
      <c r="V101" s="268"/>
      <c r="W101" s="268"/>
    </row>
    <row r="102" spans="1:23" x14ac:dyDescent="0.15">
      <c r="C102" s="2"/>
      <c r="D102" s="2"/>
      <c r="E102" s="2"/>
      <c r="F102" s="3"/>
      <c r="G102" s="4"/>
      <c r="H102" s="4"/>
      <c r="I102" s="3"/>
      <c r="J102" s="4"/>
      <c r="K102" s="4"/>
      <c r="L102" s="4"/>
      <c r="M102" s="3"/>
      <c r="P102" s="2" t="str">
        <f>SUBSTITUTE('4-1-5'!P192,"2．","（注）")</f>
        <v/>
      </c>
    </row>
  </sheetData>
  <mergeCells count="36">
    <mergeCell ref="A26:A30"/>
    <mergeCell ref="C4:D5"/>
    <mergeCell ref="E4:T4"/>
    <mergeCell ref="U4:V5"/>
    <mergeCell ref="E5:F5"/>
    <mergeCell ref="G5:H5"/>
    <mergeCell ref="I5:J5"/>
    <mergeCell ref="K5:L5"/>
    <mergeCell ref="M5:N5"/>
    <mergeCell ref="O5:P5"/>
    <mergeCell ref="Q5:R5"/>
    <mergeCell ref="S5:T5"/>
    <mergeCell ref="A6:A10"/>
    <mergeCell ref="A11:A15"/>
    <mergeCell ref="A16:A20"/>
    <mergeCell ref="A21:A25"/>
    <mergeCell ref="R64:S65"/>
    <mergeCell ref="A31:A35"/>
    <mergeCell ref="A36:A40"/>
    <mergeCell ref="A41:A45"/>
    <mergeCell ref="A46:A50"/>
    <mergeCell ref="A51:A55"/>
    <mergeCell ref="A56:A60"/>
    <mergeCell ref="C64:D65"/>
    <mergeCell ref="F64:G65"/>
    <mergeCell ref="I64:J65"/>
    <mergeCell ref="L64:M65"/>
    <mergeCell ref="O64:P65"/>
    <mergeCell ref="A92:A96"/>
    <mergeCell ref="A97:A100"/>
    <mergeCell ref="A65:A66"/>
    <mergeCell ref="A67:A71"/>
    <mergeCell ref="A72:A76"/>
    <mergeCell ref="A77:A81"/>
    <mergeCell ref="A82:A86"/>
    <mergeCell ref="A87:A91"/>
  </mergeCells>
  <phoneticPr fontId="4"/>
  <pageMargins left="0.59055118110236227" right="0.59055118110236227" top="0.98425196850393704" bottom="0.98425196850393704" header="0.51181102362204722" footer="0.51181102362204722"/>
  <pageSetup paperSize="9" scale="30" orientation="portrait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0"/>
  <dimension ref="A1:W192"/>
  <sheetViews>
    <sheetView zoomScale="85" zoomScaleNormal="85" workbookViewId="0"/>
  </sheetViews>
  <sheetFormatPr defaultColWidth="9" defaultRowHeight="13.5" x14ac:dyDescent="0.15"/>
  <cols>
    <col min="1" max="1" width="4.875" style="2" customWidth="1"/>
    <col min="2" max="2" width="12.5" style="5" customWidth="1"/>
    <col min="3" max="3" width="20.375" style="2" customWidth="1"/>
    <col min="4" max="4" width="6.625" style="3" customWidth="1"/>
    <col min="5" max="5" width="6.375" style="4" customWidth="1"/>
    <col min="6" max="6" width="6.625" style="3" customWidth="1"/>
    <col min="7" max="7" width="6.375" style="4" customWidth="1"/>
    <col min="8" max="8" width="6.625" style="3" customWidth="1"/>
    <col min="9" max="9" width="6.375" style="4" customWidth="1"/>
    <col min="10" max="10" width="6.625" style="3" customWidth="1"/>
    <col min="11" max="11" width="6.375" style="4" customWidth="1"/>
    <col min="12" max="12" width="6.625" style="3" customWidth="1"/>
    <col min="13" max="13" width="6.375" style="4" customWidth="1"/>
    <col min="14" max="14" width="6.625" style="3" customWidth="1"/>
    <col min="15" max="15" width="6.375" style="4" customWidth="1"/>
    <col min="16" max="16" width="6.625" style="3" customWidth="1"/>
    <col min="17" max="17" width="6.375" style="4" customWidth="1"/>
    <col min="18" max="18" width="6.625" style="4" customWidth="1"/>
    <col min="19" max="19" width="6.375" style="4" customWidth="1"/>
    <col min="20" max="20" width="6.625" style="4" customWidth="1"/>
    <col min="21" max="21" width="6.375" style="3" customWidth="1"/>
    <col min="22" max="22" width="8.75" style="4" customWidth="1"/>
    <col min="23" max="23" width="6.375" style="3" customWidth="1"/>
    <col min="24" max="16384" width="9" style="2"/>
  </cols>
  <sheetData>
    <row r="1" spans="1:23" ht="17.25" customHeight="1" x14ac:dyDescent="0.15">
      <c r="A1" s="1" t="s">
        <v>133</v>
      </c>
      <c r="B1" s="2"/>
    </row>
    <row r="2" spans="1:23" ht="17.25" customHeight="1" x14ac:dyDescent="0.15">
      <c r="A2" s="172"/>
      <c r="B2" s="2"/>
    </row>
    <row r="3" spans="1:23" s="6" customFormat="1" x14ac:dyDescent="0.15">
      <c r="B3" s="5"/>
      <c r="C3" s="2"/>
      <c r="W3" s="7" t="s">
        <v>1</v>
      </c>
    </row>
    <row r="4" spans="1:23" s="6" customFormat="1" ht="19.5" customHeight="1" x14ac:dyDescent="0.15">
      <c r="A4" s="8"/>
      <c r="B4" s="9"/>
      <c r="C4" s="10" t="s">
        <v>2</v>
      </c>
      <c r="D4" s="281" t="s">
        <v>127</v>
      </c>
      <c r="E4" s="282"/>
      <c r="F4" s="285" t="s">
        <v>91</v>
      </c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49"/>
      <c r="T4" s="349"/>
      <c r="U4" s="350"/>
      <c r="V4" s="281" t="s">
        <v>92</v>
      </c>
      <c r="W4" s="282"/>
    </row>
    <row r="5" spans="1:23" s="6" customFormat="1" ht="39.950000000000003" customHeight="1" x14ac:dyDescent="0.15">
      <c r="A5" s="11" t="s">
        <v>6</v>
      </c>
      <c r="B5" s="12"/>
      <c r="C5" s="13" t="s">
        <v>7</v>
      </c>
      <c r="D5" s="283"/>
      <c r="E5" s="284"/>
      <c r="F5" s="323" t="s">
        <v>174</v>
      </c>
      <c r="G5" s="293"/>
      <c r="H5" s="292" t="s">
        <v>165</v>
      </c>
      <c r="I5" s="293"/>
      <c r="J5" s="292" t="s">
        <v>167</v>
      </c>
      <c r="K5" s="293"/>
      <c r="L5" s="292" t="s">
        <v>169</v>
      </c>
      <c r="M5" s="293"/>
      <c r="N5" s="292" t="s">
        <v>171</v>
      </c>
      <c r="O5" s="293"/>
      <c r="P5" s="292" t="s">
        <v>163</v>
      </c>
      <c r="Q5" s="293"/>
      <c r="R5" s="292" t="s">
        <v>173</v>
      </c>
      <c r="S5" s="293"/>
      <c r="T5" s="294" t="s">
        <v>175</v>
      </c>
      <c r="U5" s="295"/>
      <c r="V5" s="288"/>
      <c r="W5" s="289"/>
    </row>
    <row r="6" spans="1:23" s="6" customFormat="1" ht="21.6" customHeight="1" x14ac:dyDescent="0.15">
      <c r="A6" s="271" t="s">
        <v>12</v>
      </c>
      <c r="B6" s="276" t="s">
        <v>13</v>
      </c>
      <c r="C6" s="14" t="s">
        <v>14</v>
      </c>
      <c r="D6" s="221">
        <v>396</v>
      </c>
      <c r="E6" s="222">
        <v>100</v>
      </c>
      <c r="F6" s="221">
        <v>462</v>
      </c>
      <c r="G6" s="222">
        <v>60</v>
      </c>
      <c r="H6" s="221">
        <v>541.14285714285711</v>
      </c>
      <c r="I6" s="222">
        <v>57.142857142857153</v>
      </c>
      <c r="J6" s="221">
        <v>2299.92</v>
      </c>
      <c r="K6" s="222">
        <v>83.999999999999986</v>
      </c>
      <c r="L6" s="221">
        <v>1284.2105263157894</v>
      </c>
      <c r="M6" s="222">
        <v>84.21052631578948</v>
      </c>
      <c r="N6" s="221">
        <v>730.69090909090914</v>
      </c>
      <c r="O6" s="222">
        <v>92.72727272727272</v>
      </c>
      <c r="P6" s="221">
        <v>164.76190476190476</v>
      </c>
      <c r="Q6" s="222">
        <v>95.238095238095227</v>
      </c>
      <c r="R6" s="221">
        <v>26</v>
      </c>
      <c r="S6" s="222">
        <v>100</v>
      </c>
      <c r="T6" s="221">
        <v>52</v>
      </c>
      <c r="U6" s="222">
        <v>100</v>
      </c>
      <c r="V6" s="221">
        <v>5956.7261973114601</v>
      </c>
      <c r="W6" s="223">
        <v>80.33346186529279</v>
      </c>
    </row>
    <row r="7" spans="1:23" s="6" customFormat="1" ht="21.6" customHeight="1" x14ac:dyDescent="0.15">
      <c r="A7" s="271"/>
      <c r="B7" s="272"/>
      <c r="C7" s="15" t="s">
        <v>98</v>
      </c>
      <c r="D7" s="219"/>
      <c r="E7" s="223"/>
      <c r="F7" s="219">
        <v>154</v>
      </c>
      <c r="G7" s="223">
        <v>20</v>
      </c>
      <c r="H7" s="219">
        <v>135.28571428571428</v>
      </c>
      <c r="I7" s="223">
        <v>14.285714285714288</v>
      </c>
      <c r="J7" s="219">
        <v>109.52</v>
      </c>
      <c r="K7" s="223">
        <v>3.9999999999999996</v>
      </c>
      <c r="L7" s="219">
        <v>80.263157894736835</v>
      </c>
      <c r="M7" s="223">
        <v>5.2631578947368425</v>
      </c>
      <c r="N7" s="219">
        <v>42.981818181818184</v>
      </c>
      <c r="O7" s="223">
        <v>5.4545454545454541</v>
      </c>
      <c r="P7" s="219">
        <v>4.1190476190476186</v>
      </c>
      <c r="Q7" s="223">
        <v>2.3809523809523809</v>
      </c>
      <c r="R7" s="219"/>
      <c r="S7" s="223"/>
      <c r="T7" s="219"/>
      <c r="U7" s="223"/>
      <c r="V7" s="219">
        <v>526.16973798131687</v>
      </c>
      <c r="W7" s="223">
        <v>7.0960180442524194</v>
      </c>
    </row>
    <row r="8" spans="1:23" s="6" customFormat="1" ht="21.6" customHeight="1" x14ac:dyDescent="0.15">
      <c r="A8" s="271"/>
      <c r="B8" s="273"/>
      <c r="C8" s="15" t="s">
        <v>105</v>
      </c>
      <c r="D8" s="219"/>
      <c r="E8" s="223"/>
      <c r="F8" s="219"/>
      <c r="G8" s="223"/>
      <c r="H8" s="219">
        <v>135.28571428571428</v>
      </c>
      <c r="I8" s="223">
        <v>14.285714285714288</v>
      </c>
      <c r="J8" s="219">
        <v>273.8</v>
      </c>
      <c r="K8" s="223">
        <v>10</v>
      </c>
      <c r="L8" s="219">
        <v>120.39473684210526</v>
      </c>
      <c r="M8" s="223">
        <v>7.8947368421052637</v>
      </c>
      <c r="N8" s="219"/>
      <c r="O8" s="223"/>
      <c r="P8" s="219"/>
      <c r="Q8" s="223"/>
      <c r="R8" s="219"/>
      <c r="S8" s="223"/>
      <c r="T8" s="219"/>
      <c r="U8" s="223"/>
      <c r="V8" s="219">
        <v>529.48045112781961</v>
      </c>
      <c r="W8" s="223">
        <v>7.1406669066462518</v>
      </c>
    </row>
    <row r="9" spans="1:23" s="6" customFormat="1" ht="21.6" customHeight="1" x14ac:dyDescent="0.15">
      <c r="A9" s="16"/>
      <c r="B9" s="17"/>
      <c r="C9" s="18" t="s">
        <v>97</v>
      </c>
      <c r="D9" s="224"/>
      <c r="E9" s="225"/>
      <c r="F9" s="224">
        <v>154</v>
      </c>
      <c r="G9" s="225">
        <v>20</v>
      </c>
      <c r="H9" s="224">
        <v>135.28571428571428</v>
      </c>
      <c r="I9" s="225">
        <v>14.285714285714288</v>
      </c>
      <c r="J9" s="224">
        <v>54.76</v>
      </c>
      <c r="K9" s="225">
        <v>1.9999999999999998</v>
      </c>
      <c r="L9" s="224">
        <v>40.131578947368418</v>
      </c>
      <c r="M9" s="225">
        <v>2.6315789473684212</v>
      </c>
      <c r="N9" s="224">
        <v>14.327272727272728</v>
      </c>
      <c r="O9" s="225">
        <v>1.8181818181818181</v>
      </c>
      <c r="P9" s="224">
        <v>4.1190476190476186</v>
      </c>
      <c r="Q9" s="225">
        <v>2.3809523809523809</v>
      </c>
      <c r="R9" s="224"/>
      <c r="S9" s="225"/>
      <c r="T9" s="224"/>
      <c r="U9" s="225"/>
      <c r="V9" s="224">
        <v>402.62361357940301</v>
      </c>
      <c r="W9" s="225">
        <v>5.4298531838085369</v>
      </c>
    </row>
    <row r="10" spans="1:23" s="6" customFormat="1" ht="21.6" customHeight="1" x14ac:dyDescent="0.15">
      <c r="A10" s="19"/>
      <c r="B10" s="17"/>
      <c r="C10" s="20" t="s">
        <v>18</v>
      </c>
      <c r="D10" s="220">
        <v>396</v>
      </c>
      <c r="E10" s="226">
        <v>100</v>
      </c>
      <c r="F10" s="220">
        <v>770</v>
      </c>
      <c r="G10" s="226">
        <v>100</v>
      </c>
      <c r="H10" s="220">
        <v>946.99999999999977</v>
      </c>
      <c r="I10" s="226">
        <v>100.00000000000003</v>
      </c>
      <c r="J10" s="220">
        <v>2738.0000000000005</v>
      </c>
      <c r="K10" s="226">
        <v>99.999999999999986</v>
      </c>
      <c r="L10" s="220">
        <v>1524.9999999999998</v>
      </c>
      <c r="M10" s="226">
        <v>100.00000000000001</v>
      </c>
      <c r="N10" s="220">
        <v>788.00000000000011</v>
      </c>
      <c r="O10" s="226">
        <v>99.999999999999986</v>
      </c>
      <c r="P10" s="220">
        <v>173</v>
      </c>
      <c r="Q10" s="226">
        <v>99.999999999999986</v>
      </c>
      <c r="R10" s="220">
        <v>26</v>
      </c>
      <c r="S10" s="226">
        <v>100</v>
      </c>
      <c r="T10" s="220">
        <v>52</v>
      </c>
      <c r="U10" s="226">
        <v>100</v>
      </c>
      <c r="V10" s="220">
        <v>7415</v>
      </c>
      <c r="W10" s="226">
        <v>99.999999999999986</v>
      </c>
    </row>
    <row r="11" spans="1:23" s="6" customFormat="1" ht="21.6" customHeight="1" x14ac:dyDescent="0.15">
      <c r="A11" s="21" t="s">
        <v>19</v>
      </c>
      <c r="B11" s="276" t="s">
        <v>20</v>
      </c>
      <c r="C11" s="14" t="s">
        <v>14</v>
      </c>
      <c r="D11" s="221">
        <v>1515.75</v>
      </c>
      <c r="E11" s="222">
        <v>75</v>
      </c>
      <c r="F11" s="221">
        <v>3362.125</v>
      </c>
      <c r="G11" s="222">
        <v>54.166666666666664</v>
      </c>
      <c r="H11" s="221">
        <v>4405.6779661016953</v>
      </c>
      <c r="I11" s="222">
        <v>72.881355932203391</v>
      </c>
      <c r="J11" s="221">
        <v>8719.78947368421</v>
      </c>
      <c r="K11" s="222">
        <v>73.68421052631578</v>
      </c>
      <c r="L11" s="221">
        <v>3096.4878048780488</v>
      </c>
      <c r="M11" s="222">
        <v>82.926829268292678</v>
      </c>
      <c r="N11" s="221">
        <v>943.22033898305085</v>
      </c>
      <c r="O11" s="222">
        <v>84.745762711864401</v>
      </c>
      <c r="P11" s="221">
        <v>99.78125</v>
      </c>
      <c r="Q11" s="222">
        <v>96.875</v>
      </c>
      <c r="R11" s="221">
        <v>14.4</v>
      </c>
      <c r="S11" s="222">
        <v>80</v>
      </c>
      <c r="T11" s="221">
        <v>20</v>
      </c>
      <c r="U11" s="222">
        <v>100</v>
      </c>
      <c r="V11" s="221">
        <v>22177.231833647005</v>
      </c>
      <c r="W11" s="222">
        <v>71.320893499427569</v>
      </c>
    </row>
    <row r="12" spans="1:23" s="6" customFormat="1" ht="21.6" customHeight="1" x14ac:dyDescent="0.15">
      <c r="A12" s="22"/>
      <c r="B12" s="277"/>
      <c r="C12" s="15" t="s">
        <v>102</v>
      </c>
      <c r="D12" s="219"/>
      <c r="E12" s="223"/>
      <c r="F12" s="219">
        <v>517.25</v>
      </c>
      <c r="G12" s="223">
        <v>8.3333333333333321</v>
      </c>
      <c r="H12" s="219">
        <v>307.37288135593224</v>
      </c>
      <c r="I12" s="223">
        <v>5.0847457627118651</v>
      </c>
      <c r="J12" s="219">
        <v>1245.6842105263158</v>
      </c>
      <c r="K12" s="223">
        <v>10.526315789473685</v>
      </c>
      <c r="L12" s="219">
        <v>455.36585365853659</v>
      </c>
      <c r="M12" s="223">
        <v>12.195121951219512</v>
      </c>
      <c r="N12" s="219">
        <v>94.322033898305079</v>
      </c>
      <c r="O12" s="223">
        <v>8.4745762711864394</v>
      </c>
      <c r="P12" s="219"/>
      <c r="Q12" s="223"/>
      <c r="R12" s="219">
        <v>3.6</v>
      </c>
      <c r="S12" s="223">
        <v>20</v>
      </c>
      <c r="T12" s="219"/>
      <c r="U12" s="223"/>
      <c r="V12" s="219">
        <v>2623.5949794390899</v>
      </c>
      <c r="W12" s="223">
        <v>8.4373532061073799</v>
      </c>
    </row>
    <row r="13" spans="1:23" s="6" customFormat="1" ht="21.6" customHeight="1" x14ac:dyDescent="0.15">
      <c r="A13" s="22"/>
      <c r="B13" s="23"/>
      <c r="C13" s="15" t="s">
        <v>108</v>
      </c>
      <c r="D13" s="219"/>
      <c r="E13" s="223"/>
      <c r="F13" s="219">
        <v>775.875</v>
      </c>
      <c r="G13" s="223">
        <v>12.5</v>
      </c>
      <c r="H13" s="219">
        <v>409.83050847457628</v>
      </c>
      <c r="I13" s="223">
        <v>6.7796610169491522</v>
      </c>
      <c r="J13" s="219">
        <v>467.13157894736844</v>
      </c>
      <c r="K13" s="223">
        <v>3.9473684210526319</v>
      </c>
      <c r="L13" s="219">
        <v>91.073170731707322</v>
      </c>
      <c r="M13" s="223">
        <v>2.4390243902439024</v>
      </c>
      <c r="N13" s="219">
        <v>56.593220338983052</v>
      </c>
      <c r="O13" s="223">
        <v>5.0847457627118651</v>
      </c>
      <c r="P13" s="219"/>
      <c r="Q13" s="223"/>
      <c r="R13" s="219"/>
      <c r="S13" s="223"/>
      <c r="T13" s="219"/>
      <c r="U13" s="223"/>
      <c r="V13" s="219">
        <v>1800.5034784926347</v>
      </c>
      <c r="W13" s="223">
        <v>5.7903311737984708</v>
      </c>
    </row>
    <row r="14" spans="1:23" s="6" customFormat="1" ht="21.6" customHeight="1" x14ac:dyDescent="0.15">
      <c r="A14" s="16"/>
      <c r="B14" s="24"/>
      <c r="C14" s="18" t="s">
        <v>135</v>
      </c>
      <c r="D14" s="224">
        <v>505.25</v>
      </c>
      <c r="E14" s="225">
        <v>25</v>
      </c>
      <c r="F14" s="224">
        <v>1551.75</v>
      </c>
      <c r="G14" s="225">
        <v>25</v>
      </c>
      <c r="H14" s="224">
        <v>922.11864406779659</v>
      </c>
      <c r="I14" s="225">
        <v>15.254237288135593</v>
      </c>
      <c r="J14" s="224">
        <v>1401.3947368421054</v>
      </c>
      <c r="K14" s="225">
        <v>11.842105263157896</v>
      </c>
      <c r="L14" s="224">
        <v>91.073170731707322</v>
      </c>
      <c r="M14" s="225">
        <v>2.4390243902439024</v>
      </c>
      <c r="N14" s="224">
        <v>18.864406779661017</v>
      </c>
      <c r="O14" s="225">
        <v>1.6949152542372881</v>
      </c>
      <c r="P14" s="224">
        <v>3.21875</v>
      </c>
      <c r="Q14" s="225">
        <v>3.125</v>
      </c>
      <c r="R14" s="224"/>
      <c r="S14" s="225"/>
      <c r="T14" s="224"/>
      <c r="U14" s="225"/>
      <c r="V14" s="224">
        <v>4493.669708421271</v>
      </c>
      <c r="W14" s="225">
        <v>14.451422120666571</v>
      </c>
    </row>
    <row r="15" spans="1:23" s="6" customFormat="1" ht="21.6" customHeight="1" x14ac:dyDescent="0.15">
      <c r="A15" s="16"/>
      <c r="B15" s="24"/>
      <c r="C15" s="20" t="s">
        <v>18</v>
      </c>
      <c r="D15" s="220">
        <v>2021</v>
      </c>
      <c r="E15" s="226">
        <v>100</v>
      </c>
      <c r="F15" s="220">
        <v>6207</v>
      </c>
      <c r="G15" s="226">
        <v>100</v>
      </c>
      <c r="H15" s="220">
        <v>6045</v>
      </c>
      <c r="I15" s="226">
        <v>100</v>
      </c>
      <c r="J15" s="220">
        <v>11834</v>
      </c>
      <c r="K15" s="226">
        <v>99.999999999999986</v>
      </c>
      <c r="L15" s="220">
        <v>3734</v>
      </c>
      <c r="M15" s="226">
        <v>100</v>
      </c>
      <c r="N15" s="220">
        <v>1113</v>
      </c>
      <c r="O15" s="226">
        <v>99.999999999999986</v>
      </c>
      <c r="P15" s="220">
        <v>103</v>
      </c>
      <c r="Q15" s="226">
        <v>100</v>
      </c>
      <c r="R15" s="220">
        <v>18</v>
      </c>
      <c r="S15" s="226">
        <v>100</v>
      </c>
      <c r="T15" s="220">
        <v>20</v>
      </c>
      <c r="U15" s="226">
        <v>100</v>
      </c>
      <c r="V15" s="220">
        <v>31095.000000000004</v>
      </c>
      <c r="W15" s="226">
        <v>99.999999999999972</v>
      </c>
    </row>
    <row r="16" spans="1:23" ht="21.6" customHeight="1" x14ac:dyDescent="0.15">
      <c r="A16" s="25"/>
      <c r="B16" s="276" t="s">
        <v>23</v>
      </c>
      <c r="C16" s="14" t="s">
        <v>14</v>
      </c>
      <c r="D16" s="221">
        <v>9.6666666666666661</v>
      </c>
      <c r="E16" s="222">
        <v>33.333333333333329</v>
      </c>
      <c r="F16" s="221">
        <v>397.17241379310349</v>
      </c>
      <c r="G16" s="222">
        <v>44.827586206896555</v>
      </c>
      <c r="H16" s="221">
        <v>505.04166666666663</v>
      </c>
      <c r="I16" s="222">
        <v>70.833333333333329</v>
      </c>
      <c r="J16" s="221">
        <v>1261.2380952380952</v>
      </c>
      <c r="K16" s="222">
        <v>90.476190476190482</v>
      </c>
      <c r="L16" s="221">
        <v>313.17391304347825</v>
      </c>
      <c r="M16" s="222">
        <v>91.304347826086953</v>
      </c>
      <c r="N16" s="221">
        <v>112.25806451612902</v>
      </c>
      <c r="O16" s="222">
        <v>96.774193548387103</v>
      </c>
      <c r="P16" s="221">
        <v>8</v>
      </c>
      <c r="Q16" s="222">
        <v>80</v>
      </c>
      <c r="R16" s="221"/>
      <c r="S16" s="222"/>
      <c r="T16" s="221">
        <v>6</v>
      </c>
      <c r="U16" s="222">
        <v>100</v>
      </c>
      <c r="V16" s="221">
        <v>2612.5508199241385</v>
      </c>
      <c r="W16" s="222">
        <v>74.708344864859569</v>
      </c>
    </row>
    <row r="17" spans="1:23" ht="21.6" customHeight="1" x14ac:dyDescent="0.15">
      <c r="A17" s="25"/>
      <c r="B17" s="277"/>
      <c r="C17" s="15" t="s">
        <v>77</v>
      </c>
      <c r="D17" s="219"/>
      <c r="E17" s="223"/>
      <c r="F17" s="219">
        <v>61.103448275862071</v>
      </c>
      <c r="G17" s="223">
        <v>6.8965517241379306</v>
      </c>
      <c r="H17" s="219">
        <v>89.125</v>
      </c>
      <c r="I17" s="223">
        <v>12.5</v>
      </c>
      <c r="J17" s="219">
        <v>66.38095238095238</v>
      </c>
      <c r="K17" s="223">
        <v>4.7619047619047628</v>
      </c>
      <c r="L17" s="219">
        <v>7.4565217391304346</v>
      </c>
      <c r="M17" s="223">
        <v>2.1739130434782608</v>
      </c>
      <c r="N17" s="219">
        <v>3.7419354838709675</v>
      </c>
      <c r="O17" s="223">
        <v>3.225806451612903</v>
      </c>
      <c r="P17" s="219">
        <v>2</v>
      </c>
      <c r="Q17" s="223">
        <v>20</v>
      </c>
      <c r="R17" s="219"/>
      <c r="S17" s="223"/>
      <c r="T17" s="219"/>
      <c r="U17" s="223"/>
      <c r="V17" s="219">
        <v>229.80785787981586</v>
      </c>
      <c r="W17" s="223">
        <v>6.571571572199483</v>
      </c>
    </row>
    <row r="18" spans="1:23" ht="21.6" customHeight="1" x14ac:dyDescent="0.15">
      <c r="A18" s="25"/>
      <c r="B18" s="23"/>
      <c r="C18" s="15" t="s">
        <v>78</v>
      </c>
      <c r="D18" s="219"/>
      <c r="E18" s="223"/>
      <c r="F18" s="219">
        <v>152.75862068965517</v>
      </c>
      <c r="G18" s="223">
        <v>17.241379310344829</v>
      </c>
      <c r="H18" s="219">
        <v>29.708333333333332</v>
      </c>
      <c r="I18" s="223">
        <v>4.1666666666666661</v>
      </c>
      <c r="J18" s="219">
        <v>33.19047619047619</v>
      </c>
      <c r="K18" s="223">
        <v>2.3809523809523814</v>
      </c>
      <c r="L18" s="219">
        <v>7.4565217391304346</v>
      </c>
      <c r="M18" s="223">
        <v>2.1739130434782608</v>
      </c>
      <c r="N18" s="219"/>
      <c r="O18" s="223"/>
      <c r="P18" s="219"/>
      <c r="Q18" s="223"/>
      <c r="R18" s="219"/>
      <c r="S18" s="223"/>
      <c r="T18" s="219"/>
      <c r="U18" s="223"/>
      <c r="V18" s="219">
        <v>223.11395195259513</v>
      </c>
      <c r="W18" s="223">
        <v>6.3801530441119585</v>
      </c>
    </row>
    <row r="19" spans="1:23" ht="21.6" customHeight="1" x14ac:dyDescent="0.15">
      <c r="A19" s="25"/>
      <c r="B19" s="24"/>
      <c r="C19" s="18" t="s">
        <v>97</v>
      </c>
      <c r="D19" s="224">
        <v>19.333333333333332</v>
      </c>
      <c r="E19" s="225">
        <v>66.666666666666657</v>
      </c>
      <c r="F19" s="224">
        <v>274.9655172413793</v>
      </c>
      <c r="G19" s="225">
        <v>31.03448275862069</v>
      </c>
      <c r="H19" s="224">
        <v>89.125</v>
      </c>
      <c r="I19" s="225">
        <v>12.5</v>
      </c>
      <c r="J19" s="224">
        <v>33.19047619047619</v>
      </c>
      <c r="K19" s="225">
        <v>2.3809523809523814</v>
      </c>
      <c r="L19" s="224">
        <v>14.913043478260869</v>
      </c>
      <c r="M19" s="225">
        <v>4.3478260869565215</v>
      </c>
      <c r="N19" s="224"/>
      <c r="O19" s="225"/>
      <c r="P19" s="224"/>
      <c r="Q19" s="225"/>
      <c r="R19" s="224"/>
      <c r="S19" s="225"/>
      <c r="T19" s="224"/>
      <c r="U19" s="225"/>
      <c r="V19" s="224">
        <v>431.5273702434497</v>
      </c>
      <c r="W19" s="225">
        <v>12.339930518828991</v>
      </c>
    </row>
    <row r="20" spans="1:23" ht="21.6" customHeight="1" x14ac:dyDescent="0.15">
      <c r="A20" s="25"/>
      <c r="B20" s="26"/>
      <c r="C20" s="20" t="s">
        <v>18</v>
      </c>
      <c r="D20" s="220">
        <v>29</v>
      </c>
      <c r="E20" s="226">
        <v>99.999999999999986</v>
      </c>
      <c r="F20" s="220">
        <v>886</v>
      </c>
      <c r="G20" s="226">
        <v>100</v>
      </c>
      <c r="H20" s="220">
        <v>713</v>
      </c>
      <c r="I20" s="226">
        <v>100</v>
      </c>
      <c r="J20" s="220">
        <v>1393.9999999999998</v>
      </c>
      <c r="K20" s="226">
        <v>100</v>
      </c>
      <c r="L20" s="220">
        <v>343</v>
      </c>
      <c r="M20" s="226">
        <v>100</v>
      </c>
      <c r="N20" s="220">
        <v>115.99999999999999</v>
      </c>
      <c r="O20" s="226">
        <v>100</v>
      </c>
      <c r="P20" s="220">
        <v>10</v>
      </c>
      <c r="Q20" s="226">
        <v>100</v>
      </c>
      <c r="R20" s="220"/>
      <c r="S20" s="226"/>
      <c r="T20" s="220">
        <v>6</v>
      </c>
      <c r="U20" s="226">
        <v>100</v>
      </c>
      <c r="V20" s="220">
        <v>3496.9999999999991</v>
      </c>
      <c r="W20" s="226">
        <v>100.00000000000001</v>
      </c>
    </row>
    <row r="21" spans="1:23" ht="21.6" customHeight="1" x14ac:dyDescent="0.15">
      <c r="A21" s="25"/>
      <c r="B21" s="276" t="s">
        <v>24</v>
      </c>
      <c r="C21" s="14" t="s">
        <v>14</v>
      </c>
      <c r="D21" s="221"/>
      <c r="E21" s="222"/>
      <c r="F21" s="221"/>
      <c r="G21" s="222"/>
      <c r="H21" s="221"/>
      <c r="I21" s="222"/>
      <c r="J21" s="221">
        <v>46</v>
      </c>
      <c r="K21" s="222">
        <v>100</v>
      </c>
      <c r="L21" s="221">
        <v>18</v>
      </c>
      <c r="M21" s="222">
        <v>66.666666666666657</v>
      </c>
      <c r="N21" s="221">
        <v>8</v>
      </c>
      <c r="O21" s="222">
        <v>100</v>
      </c>
      <c r="P21" s="221"/>
      <c r="Q21" s="222"/>
      <c r="R21" s="221"/>
      <c r="S21" s="222"/>
      <c r="T21" s="221"/>
      <c r="U21" s="222"/>
      <c r="V21" s="221">
        <v>72</v>
      </c>
      <c r="W21" s="222">
        <v>48</v>
      </c>
    </row>
    <row r="22" spans="1:23" ht="21.6" customHeight="1" x14ac:dyDescent="0.15">
      <c r="A22" s="25"/>
      <c r="B22" s="277"/>
      <c r="C22" s="15" t="s">
        <v>77</v>
      </c>
      <c r="D22" s="219"/>
      <c r="E22" s="223"/>
      <c r="F22" s="219"/>
      <c r="G22" s="223"/>
      <c r="H22" s="219"/>
      <c r="I22" s="223"/>
      <c r="J22" s="219"/>
      <c r="K22" s="223"/>
      <c r="L22" s="219"/>
      <c r="M22" s="223"/>
      <c r="N22" s="219"/>
      <c r="O22" s="223"/>
      <c r="P22" s="219"/>
      <c r="Q22" s="223"/>
      <c r="R22" s="219"/>
      <c r="S22" s="223"/>
      <c r="T22" s="219"/>
      <c r="U22" s="223"/>
      <c r="V22" s="219"/>
      <c r="W22" s="223"/>
    </row>
    <row r="23" spans="1:23" ht="21.6" customHeight="1" x14ac:dyDescent="0.15">
      <c r="A23" s="25"/>
      <c r="B23" s="23"/>
      <c r="C23" s="15" t="s">
        <v>25</v>
      </c>
      <c r="D23" s="219"/>
      <c r="E23" s="223"/>
      <c r="F23" s="219"/>
      <c r="G23" s="223"/>
      <c r="H23" s="219"/>
      <c r="I23" s="223"/>
      <c r="J23" s="219"/>
      <c r="K23" s="223"/>
      <c r="L23" s="219"/>
      <c r="M23" s="223"/>
      <c r="N23" s="219"/>
      <c r="O23" s="223"/>
      <c r="P23" s="219"/>
      <c r="Q23" s="223"/>
      <c r="R23" s="219"/>
      <c r="S23" s="223"/>
      <c r="T23" s="219"/>
      <c r="U23" s="223"/>
      <c r="V23" s="219"/>
      <c r="W23" s="223"/>
    </row>
    <row r="24" spans="1:23" ht="21.6" customHeight="1" x14ac:dyDescent="0.15">
      <c r="A24" s="25"/>
      <c r="B24" s="24"/>
      <c r="C24" s="18" t="s">
        <v>97</v>
      </c>
      <c r="D24" s="224"/>
      <c r="E24" s="225"/>
      <c r="F24" s="224"/>
      <c r="G24" s="225"/>
      <c r="H24" s="224">
        <v>69</v>
      </c>
      <c r="I24" s="225">
        <v>100</v>
      </c>
      <c r="J24" s="224"/>
      <c r="K24" s="225"/>
      <c r="L24" s="224">
        <v>9</v>
      </c>
      <c r="M24" s="225">
        <v>33.333333333333329</v>
      </c>
      <c r="N24" s="224"/>
      <c r="O24" s="225"/>
      <c r="P24" s="224"/>
      <c r="Q24" s="225"/>
      <c r="R24" s="224"/>
      <c r="S24" s="225"/>
      <c r="T24" s="224"/>
      <c r="U24" s="225"/>
      <c r="V24" s="224">
        <v>78</v>
      </c>
      <c r="W24" s="225">
        <v>52</v>
      </c>
    </row>
    <row r="25" spans="1:23" ht="21.6" customHeight="1" x14ac:dyDescent="0.15">
      <c r="A25" s="25"/>
      <c r="B25" s="26"/>
      <c r="C25" s="20" t="s">
        <v>18</v>
      </c>
      <c r="D25" s="220"/>
      <c r="E25" s="226"/>
      <c r="F25" s="220"/>
      <c r="G25" s="226"/>
      <c r="H25" s="220">
        <v>69</v>
      </c>
      <c r="I25" s="226">
        <v>100</v>
      </c>
      <c r="J25" s="220">
        <v>46</v>
      </c>
      <c r="K25" s="226">
        <v>100</v>
      </c>
      <c r="L25" s="220">
        <v>27</v>
      </c>
      <c r="M25" s="226">
        <v>99.999999999999986</v>
      </c>
      <c r="N25" s="220">
        <v>8</v>
      </c>
      <c r="O25" s="226">
        <v>100</v>
      </c>
      <c r="P25" s="220"/>
      <c r="Q25" s="226"/>
      <c r="R25" s="220"/>
      <c r="S25" s="226"/>
      <c r="T25" s="220"/>
      <c r="U25" s="226"/>
      <c r="V25" s="220">
        <v>150</v>
      </c>
      <c r="W25" s="226">
        <v>100</v>
      </c>
    </row>
    <row r="26" spans="1:23" ht="21.6" customHeight="1" x14ac:dyDescent="0.15">
      <c r="A26" s="25"/>
      <c r="B26" s="276" t="s">
        <v>26</v>
      </c>
      <c r="C26" s="14" t="s">
        <v>14</v>
      </c>
      <c r="D26" s="221">
        <v>406</v>
      </c>
      <c r="E26" s="222">
        <v>100</v>
      </c>
      <c r="F26" s="221">
        <v>389.40000000000003</v>
      </c>
      <c r="G26" s="222">
        <v>60.000000000000007</v>
      </c>
      <c r="H26" s="221">
        <v>246</v>
      </c>
      <c r="I26" s="222">
        <v>66.666666666666657</v>
      </c>
      <c r="J26" s="221">
        <v>602.55319148936178</v>
      </c>
      <c r="K26" s="222">
        <v>85.106382978723417</v>
      </c>
      <c r="L26" s="221">
        <v>134.48936170212767</v>
      </c>
      <c r="M26" s="222">
        <v>91.489361702127667</v>
      </c>
      <c r="N26" s="221">
        <v>28</v>
      </c>
      <c r="O26" s="222">
        <v>82.35294117647058</v>
      </c>
      <c r="P26" s="221"/>
      <c r="Q26" s="222"/>
      <c r="R26" s="221"/>
      <c r="S26" s="222"/>
      <c r="T26" s="221"/>
      <c r="U26" s="222"/>
      <c r="V26" s="221">
        <v>1806.4425531914894</v>
      </c>
      <c r="W26" s="222">
        <v>78.099548343773861</v>
      </c>
    </row>
    <row r="27" spans="1:23" ht="21.6" customHeight="1" x14ac:dyDescent="0.15">
      <c r="A27" s="25"/>
      <c r="B27" s="277"/>
      <c r="C27" s="15" t="s">
        <v>98</v>
      </c>
      <c r="D27" s="219"/>
      <c r="E27" s="223"/>
      <c r="F27" s="219">
        <v>129.80000000000001</v>
      </c>
      <c r="G27" s="223">
        <v>20</v>
      </c>
      <c r="H27" s="219"/>
      <c r="I27" s="223"/>
      <c r="J27" s="219">
        <v>15.063829787234043</v>
      </c>
      <c r="K27" s="223">
        <v>2.1276595744680855</v>
      </c>
      <c r="L27" s="219">
        <v>6.2553191489361701</v>
      </c>
      <c r="M27" s="223">
        <v>4.2553191489361701</v>
      </c>
      <c r="N27" s="219">
        <v>2</v>
      </c>
      <c r="O27" s="223">
        <v>5.8823529411764701</v>
      </c>
      <c r="P27" s="219"/>
      <c r="Q27" s="223"/>
      <c r="R27" s="219"/>
      <c r="S27" s="223"/>
      <c r="T27" s="219"/>
      <c r="U27" s="223"/>
      <c r="V27" s="219">
        <v>153.11914893617023</v>
      </c>
      <c r="W27" s="223">
        <v>6.6199372648582031</v>
      </c>
    </row>
    <row r="28" spans="1:23" ht="21.6" customHeight="1" x14ac:dyDescent="0.15">
      <c r="A28" s="25"/>
      <c r="B28" s="23"/>
      <c r="C28" s="15" t="s">
        <v>78</v>
      </c>
      <c r="D28" s="219"/>
      <c r="E28" s="223"/>
      <c r="F28" s="219"/>
      <c r="G28" s="223"/>
      <c r="H28" s="219"/>
      <c r="I28" s="223"/>
      <c r="J28" s="219">
        <v>15.063829787234043</v>
      </c>
      <c r="K28" s="223">
        <v>2.1276595744680855</v>
      </c>
      <c r="L28" s="219"/>
      <c r="M28" s="223"/>
      <c r="N28" s="219">
        <v>2</v>
      </c>
      <c r="O28" s="223">
        <v>5.8823529411764701</v>
      </c>
      <c r="P28" s="219"/>
      <c r="Q28" s="223"/>
      <c r="R28" s="219"/>
      <c r="S28" s="223"/>
      <c r="T28" s="219"/>
      <c r="U28" s="223"/>
      <c r="V28" s="219">
        <v>17.063829787234042</v>
      </c>
      <c r="W28" s="223">
        <v>0.73773583170056389</v>
      </c>
    </row>
    <row r="29" spans="1:23" ht="21.6" customHeight="1" x14ac:dyDescent="0.15">
      <c r="A29" s="25"/>
      <c r="B29" s="24"/>
      <c r="C29" s="18" t="s">
        <v>97</v>
      </c>
      <c r="D29" s="224"/>
      <c r="E29" s="225"/>
      <c r="F29" s="224">
        <v>129.80000000000001</v>
      </c>
      <c r="G29" s="225">
        <v>20</v>
      </c>
      <c r="H29" s="224">
        <v>123</v>
      </c>
      <c r="I29" s="225">
        <v>33.333333333333329</v>
      </c>
      <c r="J29" s="224">
        <v>75.319148936170222</v>
      </c>
      <c r="K29" s="225">
        <v>10.638297872340427</v>
      </c>
      <c r="L29" s="224">
        <v>6.2553191489361701</v>
      </c>
      <c r="M29" s="225">
        <v>4.2553191489361701</v>
      </c>
      <c r="N29" s="224">
        <v>2</v>
      </c>
      <c r="O29" s="225">
        <v>5.8823529411764701</v>
      </c>
      <c r="P29" s="224"/>
      <c r="Q29" s="225"/>
      <c r="R29" s="224"/>
      <c r="S29" s="225"/>
      <c r="T29" s="224"/>
      <c r="U29" s="225"/>
      <c r="V29" s="224">
        <v>336.3744680851064</v>
      </c>
      <c r="W29" s="225">
        <v>14.542778559667378</v>
      </c>
    </row>
    <row r="30" spans="1:23" ht="21.6" customHeight="1" x14ac:dyDescent="0.15">
      <c r="A30" s="25"/>
      <c r="B30" s="26"/>
      <c r="C30" s="20" t="s">
        <v>18</v>
      </c>
      <c r="D30" s="220">
        <v>406</v>
      </c>
      <c r="E30" s="226">
        <v>100</v>
      </c>
      <c r="F30" s="220">
        <v>649</v>
      </c>
      <c r="G30" s="226">
        <v>100</v>
      </c>
      <c r="H30" s="220">
        <v>369</v>
      </c>
      <c r="I30" s="226">
        <v>99.999999999999986</v>
      </c>
      <c r="J30" s="220">
        <v>708</v>
      </c>
      <c r="K30" s="226">
        <v>100.00000000000001</v>
      </c>
      <c r="L30" s="220">
        <v>147</v>
      </c>
      <c r="M30" s="226">
        <v>100</v>
      </c>
      <c r="N30" s="220">
        <v>34</v>
      </c>
      <c r="O30" s="226">
        <v>99.999999999999972</v>
      </c>
      <c r="P30" s="220"/>
      <c r="Q30" s="226"/>
      <c r="R30" s="220"/>
      <c r="S30" s="226"/>
      <c r="T30" s="220"/>
      <c r="U30" s="226"/>
      <c r="V30" s="220">
        <v>2313</v>
      </c>
      <c r="W30" s="226">
        <v>100.00000000000001</v>
      </c>
    </row>
    <row r="31" spans="1:23" ht="21.6" customHeight="1" x14ac:dyDescent="0.15">
      <c r="A31" s="25"/>
      <c r="B31" s="276" t="s">
        <v>27</v>
      </c>
      <c r="C31" s="14" t="s">
        <v>14</v>
      </c>
      <c r="D31" s="221"/>
      <c r="E31" s="222"/>
      <c r="F31" s="221">
        <v>208.92307692307693</v>
      </c>
      <c r="G31" s="222">
        <v>53.846153846153847</v>
      </c>
      <c r="H31" s="221">
        <v>285.33333333333337</v>
      </c>
      <c r="I31" s="222">
        <v>66.666666666666671</v>
      </c>
      <c r="J31" s="221">
        <v>518.08108108108104</v>
      </c>
      <c r="K31" s="222">
        <v>78.378378378378386</v>
      </c>
      <c r="L31" s="221">
        <v>143.1875</v>
      </c>
      <c r="M31" s="222">
        <v>90.625</v>
      </c>
      <c r="N31" s="221">
        <v>42.666666666666664</v>
      </c>
      <c r="O31" s="222">
        <v>88.888888888888886</v>
      </c>
      <c r="P31" s="221"/>
      <c r="Q31" s="222"/>
      <c r="R31" s="221"/>
      <c r="S31" s="222"/>
      <c r="T31" s="221"/>
      <c r="U31" s="222"/>
      <c r="V31" s="221">
        <v>1198.1916580041582</v>
      </c>
      <c r="W31" s="222">
        <v>68.428992461688068</v>
      </c>
    </row>
    <row r="32" spans="1:23" ht="21.6" customHeight="1" x14ac:dyDescent="0.15">
      <c r="A32" s="25"/>
      <c r="B32" s="277"/>
      <c r="C32" s="15" t="s">
        <v>21</v>
      </c>
      <c r="D32" s="219"/>
      <c r="E32" s="223"/>
      <c r="F32" s="219">
        <v>149.23076923076923</v>
      </c>
      <c r="G32" s="223">
        <v>38.461538461538453</v>
      </c>
      <c r="H32" s="219">
        <v>95.111111111111114</v>
      </c>
      <c r="I32" s="223">
        <v>22.222222222222225</v>
      </c>
      <c r="J32" s="219">
        <v>35.729729729729726</v>
      </c>
      <c r="K32" s="223">
        <v>5.4054054054054053</v>
      </c>
      <c r="L32" s="219">
        <v>4.9375</v>
      </c>
      <c r="M32" s="223">
        <v>3.125</v>
      </c>
      <c r="N32" s="219"/>
      <c r="O32" s="223"/>
      <c r="P32" s="219"/>
      <c r="Q32" s="223"/>
      <c r="R32" s="219"/>
      <c r="S32" s="223"/>
      <c r="T32" s="219"/>
      <c r="U32" s="223"/>
      <c r="V32" s="219">
        <v>285.00911007161005</v>
      </c>
      <c r="W32" s="223">
        <v>16.276933756231298</v>
      </c>
    </row>
    <row r="33" spans="1:23" ht="21.6" customHeight="1" x14ac:dyDescent="0.15">
      <c r="A33" s="25"/>
      <c r="B33" s="23"/>
      <c r="C33" s="15" t="s">
        <v>78</v>
      </c>
      <c r="D33" s="219"/>
      <c r="E33" s="223"/>
      <c r="F33" s="219">
        <v>29.846153846153847</v>
      </c>
      <c r="G33" s="223">
        <v>7.6923076923076916</v>
      </c>
      <c r="H33" s="219"/>
      <c r="I33" s="223"/>
      <c r="J33" s="219">
        <v>35.729729729729726</v>
      </c>
      <c r="K33" s="223">
        <v>5.4054054054054053</v>
      </c>
      <c r="L33" s="219">
        <v>4.9375</v>
      </c>
      <c r="M33" s="223">
        <v>3.125</v>
      </c>
      <c r="N33" s="219">
        <v>5.333333333333333</v>
      </c>
      <c r="O33" s="223">
        <v>11.111111111111111</v>
      </c>
      <c r="P33" s="219">
        <v>3</v>
      </c>
      <c r="Q33" s="223">
        <v>100</v>
      </c>
      <c r="R33" s="219"/>
      <c r="S33" s="223"/>
      <c r="T33" s="219"/>
      <c r="U33" s="223"/>
      <c r="V33" s="219">
        <v>78.846716909216909</v>
      </c>
      <c r="W33" s="223">
        <v>4.5029535642042777</v>
      </c>
    </row>
    <row r="34" spans="1:23" ht="21.6" customHeight="1" x14ac:dyDescent="0.15">
      <c r="A34" s="25"/>
      <c r="B34" s="24"/>
      <c r="C34" s="18" t="s">
        <v>135</v>
      </c>
      <c r="D34" s="224">
        <v>65</v>
      </c>
      <c r="E34" s="225">
        <v>100</v>
      </c>
      <c r="F34" s="224"/>
      <c r="G34" s="225"/>
      <c r="H34" s="224">
        <v>47.555555555555557</v>
      </c>
      <c r="I34" s="225">
        <v>11.111111111111112</v>
      </c>
      <c r="J34" s="224">
        <v>71.459459459459453</v>
      </c>
      <c r="K34" s="225">
        <v>10.810810810810811</v>
      </c>
      <c r="L34" s="224">
        <v>4.9375</v>
      </c>
      <c r="M34" s="225">
        <v>3.125</v>
      </c>
      <c r="N34" s="224"/>
      <c r="O34" s="225"/>
      <c r="P34" s="224"/>
      <c r="Q34" s="225"/>
      <c r="R34" s="224"/>
      <c r="S34" s="225"/>
      <c r="T34" s="224"/>
      <c r="U34" s="225"/>
      <c r="V34" s="224">
        <v>188.95251501501502</v>
      </c>
      <c r="W34" s="225">
        <v>10.791120217876356</v>
      </c>
    </row>
    <row r="35" spans="1:23" ht="21.6" customHeight="1" x14ac:dyDescent="0.15">
      <c r="A35" s="25"/>
      <c r="B35" s="26"/>
      <c r="C35" s="20" t="s">
        <v>18</v>
      </c>
      <c r="D35" s="220">
        <v>65</v>
      </c>
      <c r="E35" s="226">
        <v>100</v>
      </c>
      <c r="F35" s="220">
        <v>388.00000000000006</v>
      </c>
      <c r="G35" s="226">
        <v>99.999999999999986</v>
      </c>
      <c r="H35" s="220">
        <v>428</v>
      </c>
      <c r="I35" s="226">
        <v>100.00000000000001</v>
      </c>
      <c r="J35" s="220">
        <v>660.99999999999989</v>
      </c>
      <c r="K35" s="226">
        <v>100</v>
      </c>
      <c r="L35" s="220">
        <v>158</v>
      </c>
      <c r="M35" s="226">
        <v>100</v>
      </c>
      <c r="N35" s="220">
        <v>48</v>
      </c>
      <c r="O35" s="226">
        <v>100</v>
      </c>
      <c r="P35" s="220">
        <v>3</v>
      </c>
      <c r="Q35" s="226">
        <v>100</v>
      </c>
      <c r="R35" s="220"/>
      <c r="S35" s="226"/>
      <c r="T35" s="220"/>
      <c r="U35" s="226"/>
      <c r="V35" s="220">
        <v>1751.0000000000002</v>
      </c>
      <c r="W35" s="226">
        <v>100</v>
      </c>
    </row>
    <row r="36" spans="1:23" ht="21.6" customHeight="1" x14ac:dyDescent="0.15">
      <c r="A36" s="17"/>
      <c r="B36" s="27" t="s">
        <v>18</v>
      </c>
      <c r="C36" s="14" t="s">
        <v>14</v>
      </c>
      <c r="D36" s="221">
        <v>1931.4166666666667</v>
      </c>
      <c r="E36" s="222">
        <v>76.613116488166071</v>
      </c>
      <c r="F36" s="221">
        <v>4357.62049071618</v>
      </c>
      <c r="G36" s="222">
        <v>53.599268028489298</v>
      </c>
      <c r="H36" s="221">
        <v>5442.0529661016953</v>
      </c>
      <c r="I36" s="222">
        <v>71.380547823999152</v>
      </c>
      <c r="J36" s="221">
        <v>11147.661841492749</v>
      </c>
      <c r="K36" s="222">
        <v>76.129630823552191</v>
      </c>
      <c r="L36" s="221">
        <v>3705.3385796236548</v>
      </c>
      <c r="M36" s="222">
        <v>84.040339751046815</v>
      </c>
      <c r="N36" s="221">
        <v>1134.1450701658466</v>
      </c>
      <c r="O36" s="222">
        <v>85.985221392406856</v>
      </c>
      <c r="P36" s="221">
        <v>107.78125</v>
      </c>
      <c r="Q36" s="222">
        <v>92.914870689655174</v>
      </c>
      <c r="R36" s="221">
        <v>14.4</v>
      </c>
      <c r="S36" s="222">
        <v>80</v>
      </c>
      <c r="T36" s="221">
        <v>26</v>
      </c>
      <c r="U36" s="222">
        <v>100</v>
      </c>
      <c r="V36" s="221">
        <v>27866.416864766794</v>
      </c>
      <c r="W36" s="222">
        <v>71.809557451854857</v>
      </c>
    </row>
    <row r="37" spans="1:23" ht="21.6" customHeight="1" x14ac:dyDescent="0.15">
      <c r="A37" s="17"/>
      <c r="B37" s="23"/>
      <c r="C37" s="15" t="s">
        <v>77</v>
      </c>
      <c r="D37" s="219"/>
      <c r="E37" s="223"/>
      <c r="F37" s="219">
        <v>857.38421750663133</v>
      </c>
      <c r="G37" s="223">
        <v>10.545931334644912</v>
      </c>
      <c r="H37" s="219">
        <v>491.60899246704332</v>
      </c>
      <c r="I37" s="223">
        <v>6.44817671126762</v>
      </c>
      <c r="J37" s="219">
        <v>1362.8587224242319</v>
      </c>
      <c r="K37" s="223">
        <v>9.3072370581454074</v>
      </c>
      <c r="L37" s="219">
        <v>474.0151945466032</v>
      </c>
      <c r="M37" s="223">
        <v>10.751081754289023</v>
      </c>
      <c r="N37" s="219">
        <v>100.06396938217604</v>
      </c>
      <c r="O37" s="223">
        <v>7.5863509766623221</v>
      </c>
      <c r="P37" s="219">
        <v>2</v>
      </c>
      <c r="Q37" s="223">
        <v>1.7241379310344827</v>
      </c>
      <c r="R37" s="219">
        <v>3.6</v>
      </c>
      <c r="S37" s="223">
        <v>20</v>
      </c>
      <c r="T37" s="219"/>
      <c r="U37" s="223"/>
      <c r="V37" s="219">
        <v>3291.5310963266857</v>
      </c>
      <c r="W37" s="223">
        <v>8.4820159159065245</v>
      </c>
    </row>
    <row r="38" spans="1:23" ht="21.6" customHeight="1" x14ac:dyDescent="0.15">
      <c r="A38" s="17"/>
      <c r="B38" s="23"/>
      <c r="C38" s="15" t="s">
        <v>25</v>
      </c>
      <c r="D38" s="219"/>
      <c r="E38" s="223"/>
      <c r="F38" s="219">
        <v>958.47977453580893</v>
      </c>
      <c r="G38" s="223">
        <v>11.789419120981659</v>
      </c>
      <c r="H38" s="219">
        <v>439.53884180790959</v>
      </c>
      <c r="I38" s="223">
        <v>5.7651999187816054</v>
      </c>
      <c r="J38" s="219">
        <v>551.11561465480838</v>
      </c>
      <c r="K38" s="223">
        <v>3.7636796739384581</v>
      </c>
      <c r="L38" s="219">
        <v>103.46719247083776</v>
      </c>
      <c r="M38" s="223">
        <v>2.3467269782453561</v>
      </c>
      <c r="N38" s="219">
        <v>63.926553672316388</v>
      </c>
      <c r="O38" s="223">
        <v>4.8465923936555253</v>
      </c>
      <c r="P38" s="219">
        <v>3</v>
      </c>
      <c r="Q38" s="223">
        <v>2.5862068965517242</v>
      </c>
      <c r="R38" s="219"/>
      <c r="S38" s="223"/>
      <c r="T38" s="219"/>
      <c r="U38" s="223"/>
      <c r="V38" s="219">
        <v>2119.5279771416813</v>
      </c>
      <c r="W38" s="223">
        <v>5.4618563550525208</v>
      </c>
    </row>
    <row r="39" spans="1:23" ht="21.6" customHeight="1" x14ac:dyDescent="0.15">
      <c r="A39" s="17"/>
      <c r="B39" s="24"/>
      <c r="C39" s="18" t="s">
        <v>22</v>
      </c>
      <c r="D39" s="224">
        <v>589.58333333333337</v>
      </c>
      <c r="E39" s="225">
        <v>23.386883511833929</v>
      </c>
      <c r="F39" s="224">
        <v>1956.5155172413793</v>
      </c>
      <c r="G39" s="225">
        <v>24.065381515884123</v>
      </c>
      <c r="H39" s="224">
        <v>1250.7991996233523</v>
      </c>
      <c r="I39" s="225">
        <v>16.40607554595163</v>
      </c>
      <c r="J39" s="224">
        <v>1581.3638214282112</v>
      </c>
      <c r="K39" s="225">
        <v>10.799452444363936</v>
      </c>
      <c r="L39" s="224">
        <v>126.17903335890436</v>
      </c>
      <c r="M39" s="225">
        <v>2.8618515164187874</v>
      </c>
      <c r="N39" s="224">
        <v>20.864406779661017</v>
      </c>
      <c r="O39" s="225">
        <v>1.5818352372752853</v>
      </c>
      <c r="P39" s="224">
        <v>3.21875</v>
      </c>
      <c r="Q39" s="225">
        <v>2.774784482758621</v>
      </c>
      <c r="R39" s="224"/>
      <c r="S39" s="225"/>
      <c r="T39" s="224"/>
      <c r="U39" s="225"/>
      <c r="V39" s="224">
        <v>5528.5240617648415</v>
      </c>
      <c r="W39" s="225">
        <v>14.246570277186111</v>
      </c>
    </row>
    <row r="40" spans="1:23" ht="21.6" customHeight="1" x14ac:dyDescent="0.15">
      <c r="A40" s="26"/>
      <c r="B40" s="28"/>
      <c r="C40" s="20" t="s">
        <v>18</v>
      </c>
      <c r="D40" s="220">
        <v>2521</v>
      </c>
      <c r="E40" s="226">
        <v>100</v>
      </c>
      <c r="F40" s="220">
        <v>8130</v>
      </c>
      <c r="G40" s="226">
        <v>100</v>
      </c>
      <c r="H40" s="220">
        <v>7624</v>
      </c>
      <c r="I40" s="226">
        <v>100</v>
      </c>
      <c r="J40" s="220">
        <v>14643</v>
      </c>
      <c r="K40" s="226">
        <v>99.999999999999986</v>
      </c>
      <c r="L40" s="220">
        <v>4409.0000000000009</v>
      </c>
      <c r="M40" s="226">
        <v>99.999999999999972</v>
      </c>
      <c r="N40" s="220">
        <v>1319.0000000000002</v>
      </c>
      <c r="O40" s="226">
        <v>99.999999999999986</v>
      </c>
      <c r="P40" s="220">
        <v>116</v>
      </c>
      <c r="Q40" s="226">
        <v>100</v>
      </c>
      <c r="R40" s="220">
        <v>18</v>
      </c>
      <c r="S40" s="226">
        <v>100</v>
      </c>
      <c r="T40" s="220">
        <v>26</v>
      </c>
      <c r="U40" s="226">
        <v>100</v>
      </c>
      <c r="V40" s="220">
        <v>38806</v>
      </c>
      <c r="W40" s="226">
        <v>100.00000000000001</v>
      </c>
    </row>
    <row r="41" spans="1:23" ht="21.6" customHeight="1" x14ac:dyDescent="0.15">
      <c r="A41" s="25" t="s">
        <v>28</v>
      </c>
      <c r="B41" s="276" t="s">
        <v>29</v>
      </c>
      <c r="C41" s="14" t="s">
        <v>14</v>
      </c>
      <c r="D41" s="221">
        <v>5153.1578947368416</v>
      </c>
      <c r="E41" s="222">
        <v>52.631578947368418</v>
      </c>
      <c r="F41" s="221">
        <v>12234.857142857141</v>
      </c>
      <c r="G41" s="222">
        <v>64.285714285714292</v>
      </c>
      <c r="H41" s="221">
        <v>9846.0555555555566</v>
      </c>
      <c r="I41" s="222">
        <v>72.222222222222214</v>
      </c>
      <c r="J41" s="221">
        <v>20907</v>
      </c>
      <c r="K41" s="222">
        <v>90.789473684210535</v>
      </c>
      <c r="L41" s="221">
        <v>4836.3076923076924</v>
      </c>
      <c r="M41" s="222">
        <v>89.230769230769241</v>
      </c>
      <c r="N41" s="221">
        <v>1827.7241379310346</v>
      </c>
      <c r="O41" s="222">
        <v>96.551724137931032</v>
      </c>
      <c r="P41" s="221">
        <v>315.71428571428572</v>
      </c>
      <c r="Q41" s="222">
        <v>97.142857142857139</v>
      </c>
      <c r="R41" s="221">
        <v>49</v>
      </c>
      <c r="S41" s="222">
        <v>100</v>
      </c>
      <c r="T41" s="221">
        <v>44</v>
      </c>
      <c r="U41" s="222">
        <v>100</v>
      </c>
      <c r="V41" s="221">
        <v>55213.816709102553</v>
      </c>
      <c r="W41" s="222">
        <v>75.413257814795543</v>
      </c>
    </row>
    <row r="42" spans="1:23" ht="21.6" customHeight="1" x14ac:dyDescent="0.15">
      <c r="A42" s="25"/>
      <c r="B42" s="277"/>
      <c r="C42" s="15" t="s">
        <v>21</v>
      </c>
      <c r="D42" s="219">
        <v>1030.6315789473683</v>
      </c>
      <c r="E42" s="223">
        <v>10.526315789473683</v>
      </c>
      <c r="F42" s="219">
        <v>2039.1428571428569</v>
      </c>
      <c r="G42" s="223">
        <v>10.714285714285715</v>
      </c>
      <c r="H42" s="219">
        <v>1893.4722222222222</v>
      </c>
      <c r="I42" s="223">
        <v>13.888888888888888</v>
      </c>
      <c r="J42" s="219">
        <v>606</v>
      </c>
      <c r="K42" s="223">
        <v>2.6315789473684208</v>
      </c>
      <c r="L42" s="219">
        <v>83.384615384615387</v>
      </c>
      <c r="M42" s="223">
        <v>1.5384615384615385</v>
      </c>
      <c r="N42" s="219"/>
      <c r="O42" s="223"/>
      <c r="P42" s="219"/>
      <c r="Q42" s="223"/>
      <c r="R42" s="219"/>
      <c r="S42" s="223"/>
      <c r="T42" s="219"/>
      <c r="U42" s="223"/>
      <c r="V42" s="219">
        <v>5652.6312736970631</v>
      </c>
      <c r="W42" s="223">
        <v>7.7205917826907919</v>
      </c>
    </row>
    <row r="43" spans="1:23" ht="21.6" customHeight="1" x14ac:dyDescent="0.15">
      <c r="A43" s="25"/>
      <c r="B43" s="23"/>
      <c r="C43" s="15" t="s">
        <v>78</v>
      </c>
      <c r="D43" s="219">
        <v>1030.6315789473683</v>
      </c>
      <c r="E43" s="223">
        <v>10.526315789473683</v>
      </c>
      <c r="F43" s="219">
        <v>1359.4285714285713</v>
      </c>
      <c r="G43" s="223">
        <v>7.1428571428571441</v>
      </c>
      <c r="H43" s="219">
        <v>1136.0833333333335</v>
      </c>
      <c r="I43" s="223">
        <v>8.3333333333333321</v>
      </c>
      <c r="J43" s="219">
        <v>606</v>
      </c>
      <c r="K43" s="223">
        <v>2.6315789473684208</v>
      </c>
      <c r="L43" s="219">
        <v>416.92307692307691</v>
      </c>
      <c r="M43" s="223">
        <v>7.6923076923076916</v>
      </c>
      <c r="N43" s="219">
        <v>32.637931034482762</v>
      </c>
      <c r="O43" s="223">
        <v>1.7241379310344827</v>
      </c>
      <c r="P43" s="219"/>
      <c r="Q43" s="223"/>
      <c r="R43" s="219"/>
      <c r="S43" s="223"/>
      <c r="T43" s="219"/>
      <c r="U43" s="223"/>
      <c r="V43" s="219">
        <v>4581.7044916668328</v>
      </c>
      <c r="W43" s="223">
        <v>6.2578767898201635</v>
      </c>
    </row>
    <row r="44" spans="1:23" ht="21.6" customHeight="1" x14ac:dyDescent="0.15">
      <c r="A44" s="25"/>
      <c r="B44" s="24"/>
      <c r="C44" s="18" t="s">
        <v>97</v>
      </c>
      <c r="D44" s="224">
        <v>2576.5789473684208</v>
      </c>
      <c r="E44" s="225">
        <v>26.315789473684209</v>
      </c>
      <c r="F44" s="224">
        <v>3398.5714285714284</v>
      </c>
      <c r="G44" s="225">
        <v>17.857142857142861</v>
      </c>
      <c r="H44" s="224">
        <v>757.38888888888891</v>
      </c>
      <c r="I44" s="225">
        <v>5.5555555555555554</v>
      </c>
      <c r="J44" s="224">
        <v>909</v>
      </c>
      <c r="K44" s="225">
        <v>3.9473684210526314</v>
      </c>
      <c r="L44" s="224">
        <v>83.384615384615387</v>
      </c>
      <c r="M44" s="225">
        <v>1.5384615384615385</v>
      </c>
      <c r="N44" s="224">
        <v>32.637931034482762</v>
      </c>
      <c r="O44" s="225">
        <v>1.7241379310344827</v>
      </c>
      <c r="P44" s="224">
        <v>9.2857142857142865</v>
      </c>
      <c r="Q44" s="225">
        <v>2.8571428571428572</v>
      </c>
      <c r="R44" s="224"/>
      <c r="S44" s="225"/>
      <c r="T44" s="224"/>
      <c r="U44" s="225"/>
      <c r="V44" s="224">
        <v>7766.8475255335507</v>
      </c>
      <c r="W44" s="225">
        <v>10.608273612693505</v>
      </c>
    </row>
    <row r="45" spans="1:23" ht="21.6" customHeight="1" x14ac:dyDescent="0.15">
      <c r="A45" s="25"/>
      <c r="B45" s="26"/>
      <c r="C45" s="20" t="s">
        <v>18</v>
      </c>
      <c r="D45" s="220">
        <v>9791</v>
      </c>
      <c r="E45" s="226">
        <v>99.999999999999986</v>
      </c>
      <c r="F45" s="220">
        <v>19031.999999999996</v>
      </c>
      <c r="G45" s="226">
        <v>100</v>
      </c>
      <c r="H45" s="220">
        <v>13633.000000000002</v>
      </c>
      <c r="I45" s="226">
        <v>99.999999999999986</v>
      </c>
      <c r="J45" s="220">
        <v>23028</v>
      </c>
      <c r="K45" s="226">
        <v>100.00000000000001</v>
      </c>
      <c r="L45" s="220">
        <v>5420</v>
      </c>
      <c r="M45" s="226">
        <v>100</v>
      </c>
      <c r="N45" s="220">
        <v>1893.0000000000002</v>
      </c>
      <c r="O45" s="226">
        <v>99.999999999999986</v>
      </c>
      <c r="P45" s="220">
        <v>325</v>
      </c>
      <c r="Q45" s="226">
        <v>100</v>
      </c>
      <c r="R45" s="220">
        <v>49</v>
      </c>
      <c r="S45" s="226">
        <v>100</v>
      </c>
      <c r="T45" s="220">
        <v>44</v>
      </c>
      <c r="U45" s="226">
        <v>100</v>
      </c>
      <c r="V45" s="220">
        <v>73215</v>
      </c>
      <c r="W45" s="226">
        <v>100</v>
      </c>
    </row>
    <row r="46" spans="1:23" ht="21.6" customHeight="1" x14ac:dyDescent="0.15">
      <c r="A46" s="25"/>
      <c r="B46" s="276" t="s">
        <v>30</v>
      </c>
      <c r="C46" s="14" t="s">
        <v>14</v>
      </c>
      <c r="D46" s="221">
        <v>2850.5454545454545</v>
      </c>
      <c r="E46" s="222">
        <v>54.54545454545454</v>
      </c>
      <c r="F46" s="221">
        <v>2615.7241379310344</v>
      </c>
      <c r="G46" s="222">
        <v>55.172413793103445</v>
      </c>
      <c r="H46" s="221">
        <v>2353.1395348837209</v>
      </c>
      <c r="I46" s="222">
        <v>81.395348837209298</v>
      </c>
      <c r="J46" s="221">
        <v>2952</v>
      </c>
      <c r="K46" s="222">
        <v>88.888888888888872</v>
      </c>
      <c r="L46" s="221">
        <v>277.05882352941171</v>
      </c>
      <c r="M46" s="222">
        <v>88.235294117647058</v>
      </c>
      <c r="N46" s="221">
        <v>95.65217391304347</v>
      </c>
      <c r="O46" s="222">
        <v>86.956521739130437</v>
      </c>
      <c r="P46" s="221">
        <v>43</v>
      </c>
      <c r="Q46" s="222">
        <v>100</v>
      </c>
      <c r="R46" s="221">
        <v>2</v>
      </c>
      <c r="S46" s="222">
        <v>100</v>
      </c>
      <c r="T46" s="221">
        <v>4</v>
      </c>
      <c r="U46" s="222">
        <v>100</v>
      </c>
      <c r="V46" s="221">
        <v>11193.120124802666</v>
      </c>
      <c r="W46" s="222">
        <v>67.217872476595403</v>
      </c>
    </row>
    <row r="47" spans="1:23" ht="21.6" customHeight="1" x14ac:dyDescent="0.15">
      <c r="A47" s="25"/>
      <c r="B47" s="277"/>
      <c r="C47" s="15" t="s">
        <v>77</v>
      </c>
      <c r="D47" s="219"/>
      <c r="E47" s="223"/>
      <c r="F47" s="219">
        <v>1144.3793103448274</v>
      </c>
      <c r="G47" s="223">
        <v>24.137931034482758</v>
      </c>
      <c r="H47" s="219">
        <v>268.93023255813955</v>
      </c>
      <c r="I47" s="223">
        <v>9.3023255813953494</v>
      </c>
      <c r="J47" s="219">
        <v>221.39999999999998</v>
      </c>
      <c r="K47" s="223">
        <v>6.6666666666666652</v>
      </c>
      <c r="L47" s="219">
        <v>27.705882352941174</v>
      </c>
      <c r="M47" s="223">
        <v>8.8235294117647065</v>
      </c>
      <c r="N47" s="219"/>
      <c r="O47" s="223"/>
      <c r="P47" s="219"/>
      <c r="Q47" s="223"/>
      <c r="R47" s="219"/>
      <c r="S47" s="223"/>
      <c r="T47" s="219"/>
      <c r="U47" s="223"/>
      <c r="V47" s="219">
        <v>1662.4154252559081</v>
      </c>
      <c r="W47" s="223">
        <v>9.9832778360311547</v>
      </c>
    </row>
    <row r="48" spans="1:23" ht="21.6" customHeight="1" x14ac:dyDescent="0.15">
      <c r="A48" s="25"/>
      <c r="B48" s="23"/>
      <c r="C48" s="15" t="s">
        <v>124</v>
      </c>
      <c r="D48" s="219">
        <v>950.18181818181813</v>
      </c>
      <c r="E48" s="223">
        <v>18.18181818181818</v>
      </c>
      <c r="F48" s="219">
        <v>163.48275862068965</v>
      </c>
      <c r="G48" s="223">
        <v>3.4482758620689653</v>
      </c>
      <c r="H48" s="219">
        <v>67.232558139534888</v>
      </c>
      <c r="I48" s="223">
        <v>2.3255813953488373</v>
      </c>
      <c r="J48" s="219">
        <v>73.8</v>
      </c>
      <c r="K48" s="223">
        <v>2.2222222222222219</v>
      </c>
      <c r="L48" s="219"/>
      <c r="M48" s="223"/>
      <c r="N48" s="219">
        <v>4.7826086956521738</v>
      </c>
      <c r="O48" s="223">
        <v>4.3478260869565224</v>
      </c>
      <c r="P48" s="219"/>
      <c r="Q48" s="223"/>
      <c r="R48" s="219"/>
      <c r="S48" s="223"/>
      <c r="T48" s="219"/>
      <c r="U48" s="223"/>
      <c r="V48" s="219">
        <v>1259.4797436376948</v>
      </c>
      <c r="W48" s="223">
        <v>7.5635343720735939</v>
      </c>
    </row>
    <row r="49" spans="1:23" ht="21.6" customHeight="1" x14ac:dyDescent="0.15">
      <c r="A49" s="25"/>
      <c r="B49" s="24"/>
      <c r="C49" s="18" t="s">
        <v>97</v>
      </c>
      <c r="D49" s="224">
        <v>1425.2727272727273</v>
      </c>
      <c r="E49" s="225">
        <v>27.27272727272727</v>
      </c>
      <c r="F49" s="224">
        <v>817.41379310344826</v>
      </c>
      <c r="G49" s="225">
        <v>17.241379310344826</v>
      </c>
      <c r="H49" s="224">
        <v>201.69767441860466</v>
      </c>
      <c r="I49" s="225">
        <v>6.9767441860465116</v>
      </c>
      <c r="J49" s="224">
        <v>73.8</v>
      </c>
      <c r="K49" s="225">
        <v>2.2222222222222219</v>
      </c>
      <c r="L49" s="224">
        <v>9.235294117647058</v>
      </c>
      <c r="M49" s="225">
        <v>2.9411764705882355</v>
      </c>
      <c r="N49" s="224">
        <v>9.5652173913043477</v>
      </c>
      <c r="O49" s="225">
        <v>8.6956521739130448</v>
      </c>
      <c r="P49" s="224"/>
      <c r="Q49" s="225"/>
      <c r="R49" s="224"/>
      <c r="S49" s="225"/>
      <c r="T49" s="224"/>
      <c r="U49" s="225"/>
      <c r="V49" s="224">
        <v>2536.9847063037314</v>
      </c>
      <c r="W49" s="225">
        <v>15.235315315299852</v>
      </c>
    </row>
    <row r="50" spans="1:23" ht="21.6" customHeight="1" x14ac:dyDescent="0.15">
      <c r="A50" s="25"/>
      <c r="B50" s="26"/>
      <c r="C50" s="20" t="s">
        <v>18</v>
      </c>
      <c r="D50" s="220">
        <v>5226</v>
      </c>
      <c r="E50" s="226">
        <v>99.999999999999986</v>
      </c>
      <c r="F50" s="220">
        <v>4741</v>
      </c>
      <c r="G50" s="226">
        <v>100</v>
      </c>
      <c r="H50" s="220">
        <v>2891</v>
      </c>
      <c r="I50" s="226">
        <v>100</v>
      </c>
      <c r="J50" s="220">
        <v>3321.0000000000005</v>
      </c>
      <c r="K50" s="226">
        <v>100</v>
      </c>
      <c r="L50" s="220">
        <v>313.99999999999994</v>
      </c>
      <c r="M50" s="226">
        <v>100</v>
      </c>
      <c r="N50" s="220">
        <v>109.99999999999999</v>
      </c>
      <c r="O50" s="226">
        <v>100</v>
      </c>
      <c r="P50" s="220">
        <v>43</v>
      </c>
      <c r="Q50" s="226">
        <v>100</v>
      </c>
      <c r="R50" s="220">
        <v>2</v>
      </c>
      <c r="S50" s="226">
        <v>100</v>
      </c>
      <c r="T50" s="220">
        <v>4</v>
      </c>
      <c r="U50" s="226">
        <v>100</v>
      </c>
      <c r="V50" s="220">
        <v>16652</v>
      </c>
      <c r="W50" s="226">
        <v>100</v>
      </c>
    </row>
    <row r="51" spans="1:23" ht="21.6" customHeight="1" x14ac:dyDescent="0.15">
      <c r="A51" s="17"/>
      <c r="B51" s="27" t="s">
        <v>18</v>
      </c>
      <c r="C51" s="14" t="s">
        <v>14</v>
      </c>
      <c r="D51" s="221">
        <v>8003.7033492822957</v>
      </c>
      <c r="E51" s="222">
        <v>53.297618361072765</v>
      </c>
      <c r="F51" s="221">
        <v>14850.581280788176</v>
      </c>
      <c r="G51" s="222">
        <v>62.468267701965161</v>
      </c>
      <c r="H51" s="221">
        <v>12199.195090439278</v>
      </c>
      <c r="I51" s="222">
        <v>73.827130782130695</v>
      </c>
      <c r="J51" s="221">
        <v>23859</v>
      </c>
      <c r="K51" s="222">
        <v>90.549925993396329</v>
      </c>
      <c r="L51" s="221">
        <v>5113.3665158371041</v>
      </c>
      <c r="M51" s="222">
        <v>89.176255944142042</v>
      </c>
      <c r="N51" s="221">
        <v>1923.3763118440781</v>
      </c>
      <c r="O51" s="222">
        <v>96.024778424567046</v>
      </c>
      <c r="P51" s="221">
        <v>358.71428571428572</v>
      </c>
      <c r="Q51" s="222">
        <v>97.476708074534173</v>
      </c>
      <c r="R51" s="221">
        <v>51</v>
      </c>
      <c r="S51" s="222">
        <v>100</v>
      </c>
      <c r="T51" s="221">
        <v>48</v>
      </c>
      <c r="U51" s="222">
        <v>100</v>
      </c>
      <c r="V51" s="221">
        <v>66406.936833905231</v>
      </c>
      <c r="W51" s="222">
        <v>73.894685294830396</v>
      </c>
    </row>
    <row r="52" spans="1:23" ht="21.6" customHeight="1" x14ac:dyDescent="0.15">
      <c r="A52" s="17"/>
      <c r="B52" s="23"/>
      <c r="C52" s="15" t="s">
        <v>77</v>
      </c>
      <c r="D52" s="219">
        <v>1030.6315789473683</v>
      </c>
      <c r="E52" s="223">
        <v>6.8630990140998103</v>
      </c>
      <c r="F52" s="219">
        <v>3183.5221674876843</v>
      </c>
      <c r="G52" s="223">
        <v>13.391335411970239</v>
      </c>
      <c r="H52" s="219">
        <v>2162.4024547803619</v>
      </c>
      <c r="I52" s="223">
        <v>13.086434608934653</v>
      </c>
      <c r="J52" s="219">
        <v>827.4</v>
      </c>
      <c r="K52" s="223">
        <v>3.1401571217123987</v>
      </c>
      <c r="L52" s="219">
        <v>111.09049773755656</v>
      </c>
      <c r="M52" s="223">
        <v>1.9373996815060441</v>
      </c>
      <c r="N52" s="219"/>
      <c r="O52" s="223"/>
      <c r="P52" s="219"/>
      <c r="Q52" s="223"/>
      <c r="R52" s="219"/>
      <c r="S52" s="223"/>
      <c r="T52" s="219"/>
      <c r="U52" s="223"/>
      <c r="V52" s="219">
        <v>7315.0466989529714</v>
      </c>
      <c r="W52" s="223">
        <v>8.1398585676087674</v>
      </c>
    </row>
    <row r="53" spans="1:23" ht="21.6" customHeight="1" x14ac:dyDescent="0.15">
      <c r="A53" s="17"/>
      <c r="B53" s="23"/>
      <c r="C53" s="15" t="s">
        <v>78</v>
      </c>
      <c r="D53" s="219">
        <v>1980.8133971291863</v>
      </c>
      <c r="E53" s="223">
        <v>13.190473444291047</v>
      </c>
      <c r="F53" s="219">
        <v>1522.9113300492609</v>
      </c>
      <c r="G53" s="223">
        <v>6.4060544737696592</v>
      </c>
      <c r="H53" s="219">
        <v>1203.3158914728683</v>
      </c>
      <c r="I53" s="223">
        <v>7.2822312483228542</v>
      </c>
      <c r="J53" s="219">
        <v>679.8</v>
      </c>
      <c r="K53" s="223">
        <v>2.5799840601161335</v>
      </c>
      <c r="L53" s="219">
        <v>416.92307692307691</v>
      </c>
      <c r="M53" s="223">
        <v>7.2710686592793321</v>
      </c>
      <c r="N53" s="219">
        <v>37.420539730134934</v>
      </c>
      <c r="O53" s="223">
        <v>1.8682246495324479</v>
      </c>
      <c r="P53" s="219"/>
      <c r="Q53" s="223"/>
      <c r="R53" s="219"/>
      <c r="S53" s="223"/>
      <c r="T53" s="219"/>
      <c r="U53" s="223"/>
      <c r="V53" s="219">
        <v>5841.1842353045276</v>
      </c>
      <c r="W53" s="223">
        <v>6.4998099806430929</v>
      </c>
    </row>
    <row r="54" spans="1:23" ht="21.6" customHeight="1" x14ac:dyDescent="0.15">
      <c r="A54" s="17"/>
      <c r="B54" s="24"/>
      <c r="C54" s="18" t="s">
        <v>22</v>
      </c>
      <c r="D54" s="224">
        <v>4001.8516746411478</v>
      </c>
      <c r="E54" s="225">
        <v>26.648809180536382</v>
      </c>
      <c r="F54" s="224">
        <v>4215.9852216748768</v>
      </c>
      <c r="G54" s="225">
        <v>17.734342412294946</v>
      </c>
      <c r="H54" s="224">
        <v>959.08656330749363</v>
      </c>
      <c r="I54" s="225">
        <v>5.8042033606117993</v>
      </c>
      <c r="J54" s="224">
        <v>982.8</v>
      </c>
      <c r="K54" s="225">
        <v>3.7299328247751333</v>
      </c>
      <c r="L54" s="224">
        <v>92.619909502262445</v>
      </c>
      <c r="M54" s="225">
        <v>1.6152757150725925</v>
      </c>
      <c r="N54" s="224">
        <v>42.203148425787106</v>
      </c>
      <c r="O54" s="225">
        <v>2.1069969259005044</v>
      </c>
      <c r="P54" s="224">
        <v>9.2857142857142865</v>
      </c>
      <c r="Q54" s="225">
        <v>2.5232919254658386</v>
      </c>
      <c r="R54" s="224"/>
      <c r="S54" s="225"/>
      <c r="T54" s="224"/>
      <c r="U54" s="225"/>
      <c r="V54" s="224">
        <v>10303.832231837281</v>
      </c>
      <c r="W54" s="225">
        <v>11.465646156917758</v>
      </c>
    </row>
    <row r="55" spans="1:23" ht="21.6" customHeight="1" x14ac:dyDescent="0.15">
      <c r="A55" s="26"/>
      <c r="B55" s="28"/>
      <c r="C55" s="20" t="s">
        <v>18</v>
      </c>
      <c r="D55" s="220">
        <v>15016.999999999998</v>
      </c>
      <c r="E55" s="226">
        <v>100</v>
      </c>
      <c r="F55" s="220">
        <v>23772.999999999996</v>
      </c>
      <c r="G55" s="226">
        <v>100.00000000000001</v>
      </c>
      <c r="H55" s="220">
        <v>16524</v>
      </c>
      <c r="I55" s="226">
        <v>100</v>
      </c>
      <c r="J55" s="220">
        <v>26349</v>
      </c>
      <c r="K55" s="226">
        <v>100</v>
      </c>
      <c r="L55" s="220">
        <v>5734</v>
      </c>
      <c r="M55" s="226">
        <v>100.00000000000003</v>
      </c>
      <c r="N55" s="220">
        <v>2003.0000000000002</v>
      </c>
      <c r="O55" s="226">
        <v>100</v>
      </c>
      <c r="P55" s="220">
        <v>368</v>
      </c>
      <c r="Q55" s="226">
        <v>100.00000000000001</v>
      </c>
      <c r="R55" s="220">
        <v>51</v>
      </c>
      <c r="S55" s="226">
        <v>100</v>
      </c>
      <c r="T55" s="220">
        <v>48</v>
      </c>
      <c r="U55" s="226">
        <v>100</v>
      </c>
      <c r="V55" s="220">
        <v>89867</v>
      </c>
      <c r="W55" s="226">
        <v>100.00000000000001</v>
      </c>
    </row>
    <row r="56" spans="1:23" ht="21.6" customHeight="1" x14ac:dyDescent="0.15">
      <c r="A56" s="25" t="s">
        <v>31</v>
      </c>
      <c r="B56" s="276" t="s">
        <v>32</v>
      </c>
      <c r="C56" s="14" t="s">
        <v>14</v>
      </c>
      <c r="D56" s="221">
        <v>1364.3999999999999</v>
      </c>
      <c r="E56" s="222">
        <v>60</v>
      </c>
      <c r="F56" s="221">
        <v>1230.3902439024391</v>
      </c>
      <c r="G56" s="222">
        <v>53.658536585365859</v>
      </c>
      <c r="H56" s="221">
        <v>818.28571428571422</v>
      </c>
      <c r="I56" s="222">
        <v>57.142857142857139</v>
      </c>
      <c r="J56" s="221">
        <v>1013.5106382978723</v>
      </c>
      <c r="K56" s="222">
        <v>74.468085106382972</v>
      </c>
      <c r="L56" s="221">
        <v>68.8</v>
      </c>
      <c r="M56" s="222">
        <v>80</v>
      </c>
      <c r="N56" s="221">
        <v>31.5</v>
      </c>
      <c r="O56" s="222">
        <v>75</v>
      </c>
      <c r="P56" s="221">
        <v>5</v>
      </c>
      <c r="Q56" s="222">
        <v>100</v>
      </c>
      <c r="R56" s="221"/>
      <c r="S56" s="222"/>
      <c r="T56" s="221"/>
      <c r="U56" s="222"/>
      <c r="V56" s="221">
        <v>4531.8865964860261</v>
      </c>
      <c r="W56" s="222">
        <v>60.481604116989537</v>
      </c>
    </row>
    <row r="57" spans="1:23" ht="21.6" customHeight="1" x14ac:dyDescent="0.15">
      <c r="A57" s="25"/>
      <c r="B57" s="277"/>
      <c r="C57" s="15" t="s">
        <v>136</v>
      </c>
      <c r="D57" s="219"/>
      <c r="E57" s="223"/>
      <c r="F57" s="219">
        <v>223.70731707317074</v>
      </c>
      <c r="G57" s="223">
        <v>9.7560975609756095</v>
      </c>
      <c r="H57" s="219">
        <v>170.47619047619048</v>
      </c>
      <c r="I57" s="223">
        <v>11.904761904761905</v>
      </c>
      <c r="J57" s="219">
        <v>115.82978723404256</v>
      </c>
      <c r="K57" s="223">
        <v>8.5106382978723403</v>
      </c>
      <c r="L57" s="219">
        <v>13.76</v>
      </c>
      <c r="M57" s="223">
        <v>16</v>
      </c>
      <c r="N57" s="219">
        <v>7.875</v>
      </c>
      <c r="O57" s="223">
        <v>18.75</v>
      </c>
      <c r="P57" s="219"/>
      <c r="Q57" s="223"/>
      <c r="R57" s="219"/>
      <c r="S57" s="223"/>
      <c r="T57" s="219"/>
      <c r="U57" s="223"/>
      <c r="V57" s="219">
        <v>531.6482947834038</v>
      </c>
      <c r="W57" s="223">
        <v>7.0952661788790046</v>
      </c>
    </row>
    <row r="58" spans="1:23" ht="21.6" customHeight="1" x14ac:dyDescent="0.15">
      <c r="A58" s="25"/>
      <c r="B58" s="23"/>
      <c r="C58" s="15" t="s">
        <v>78</v>
      </c>
      <c r="D58" s="219">
        <v>151.6</v>
      </c>
      <c r="E58" s="223">
        <v>6.666666666666667</v>
      </c>
      <c r="F58" s="219">
        <v>167.78048780487805</v>
      </c>
      <c r="G58" s="223">
        <v>7.3170731707317067</v>
      </c>
      <c r="H58" s="219">
        <v>204.57142857142856</v>
      </c>
      <c r="I58" s="223">
        <v>14.285714285714285</v>
      </c>
      <c r="J58" s="219">
        <v>115.82978723404256</v>
      </c>
      <c r="K58" s="223">
        <v>8.5106382978723403</v>
      </c>
      <c r="L58" s="219"/>
      <c r="M58" s="223"/>
      <c r="N58" s="219">
        <v>2.625</v>
      </c>
      <c r="O58" s="223">
        <v>6.25</v>
      </c>
      <c r="P58" s="219"/>
      <c r="Q58" s="223"/>
      <c r="R58" s="219"/>
      <c r="S58" s="223"/>
      <c r="T58" s="219"/>
      <c r="U58" s="223"/>
      <c r="V58" s="219">
        <v>642.40670361034915</v>
      </c>
      <c r="W58" s="223">
        <v>8.573424577743884</v>
      </c>
    </row>
    <row r="59" spans="1:23" ht="21.6" customHeight="1" x14ac:dyDescent="0.15">
      <c r="A59" s="25"/>
      <c r="B59" s="24"/>
      <c r="C59" s="18" t="s">
        <v>97</v>
      </c>
      <c r="D59" s="224">
        <v>758</v>
      </c>
      <c r="E59" s="225">
        <v>33.333333333333329</v>
      </c>
      <c r="F59" s="224">
        <v>671.1219512195122</v>
      </c>
      <c r="G59" s="225">
        <v>29.268292682926827</v>
      </c>
      <c r="H59" s="224">
        <v>238.66666666666666</v>
      </c>
      <c r="I59" s="225">
        <v>16.666666666666664</v>
      </c>
      <c r="J59" s="224">
        <v>115.82978723404256</v>
      </c>
      <c r="K59" s="225">
        <v>8.5106382978723403</v>
      </c>
      <c r="L59" s="224">
        <v>3.44</v>
      </c>
      <c r="M59" s="225">
        <v>4</v>
      </c>
      <c r="N59" s="224"/>
      <c r="O59" s="225"/>
      <c r="P59" s="224"/>
      <c r="Q59" s="225"/>
      <c r="R59" s="224"/>
      <c r="S59" s="225"/>
      <c r="T59" s="224"/>
      <c r="U59" s="225"/>
      <c r="V59" s="224">
        <v>1787.0584051202213</v>
      </c>
      <c r="W59" s="225">
        <v>23.84970512638758</v>
      </c>
    </row>
    <row r="60" spans="1:23" ht="21.6" customHeight="1" x14ac:dyDescent="0.15">
      <c r="A60" s="29"/>
      <c r="B60" s="26"/>
      <c r="C60" s="20" t="s">
        <v>18</v>
      </c>
      <c r="D60" s="220">
        <v>2274</v>
      </c>
      <c r="E60" s="226">
        <v>100</v>
      </c>
      <c r="F60" s="220">
        <v>2293</v>
      </c>
      <c r="G60" s="226">
        <v>100</v>
      </c>
      <c r="H60" s="220">
        <v>1432</v>
      </c>
      <c r="I60" s="226">
        <v>99.999999999999972</v>
      </c>
      <c r="J60" s="220">
        <v>1361</v>
      </c>
      <c r="K60" s="226">
        <v>99.999999999999972</v>
      </c>
      <c r="L60" s="220">
        <v>86</v>
      </c>
      <c r="M60" s="226">
        <v>100</v>
      </c>
      <c r="N60" s="220">
        <v>42</v>
      </c>
      <c r="O60" s="226">
        <v>100</v>
      </c>
      <c r="P60" s="220">
        <v>5</v>
      </c>
      <c r="Q60" s="226">
        <v>100</v>
      </c>
      <c r="R60" s="220"/>
      <c r="S60" s="226"/>
      <c r="T60" s="220"/>
      <c r="U60" s="226"/>
      <c r="V60" s="220">
        <v>7493</v>
      </c>
      <c r="W60" s="226">
        <v>100</v>
      </c>
    </row>
    <row r="61" spans="1:23" ht="21.6" customHeight="1" x14ac:dyDescent="0.15">
      <c r="A61" s="21" t="s">
        <v>31</v>
      </c>
      <c r="B61" s="276" t="s">
        <v>33</v>
      </c>
      <c r="C61" s="14" t="s">
        <v>14</v>
      </c>
      <c r="D61" s="221">
        <v>445.23076923076923</v>
      </c>
      <c r="E61" s="222">
        <v>30.76923076923077</v>
      </c>
      <c r="F61" s="221">
        <v>4855.2</v>
      </c>
      <c r="G61" s="222">
        <v>62.222222222222221</v>
      </c>
      <c r="H61" s="221">
        <v>3022.3255813953488</v>
      </c>
      <c r="I61" s="222">
        <v>69.767441860465112</v>
      </c>
      <c r="J61" s="221">
        <v>2853.6000000000004</v>
      </c>
      <c r="K61" s="222">
        <v>80.000000000000014</v>
      </c>
      <c r="L61" s="221">
        <v>292.84615384615387</v>
      </c>
      <c r="M61" s="222">
        <v>89.010989010989007</v>
      </c>
      <c r="N61" s="221">
        <v>139.38709677419357</v>
      </c>
      <c r="O61" s="222">
        <v>93.548387096774192</v>
      </c>
      <c r="P61" s="221">
        <v>31.777777777777779</v>
      </c>
      <c r="Q61" s="222">
        <v>96.296296296296305</v>
      </c>
      <c r="R61" s="221">
        <v>2</v>
      </c>
      <c r="S61" s="222">
        <v>100</v>
      </c>
      <c r="T61" s="221">
        <v>1</v>
      </c>
      <c r="U61" s="222">
        <v>100</v>
      </c>
      <c r="V61" s="221">
        <v>11643.367379024243</v>
      </c>
      <c r="W61" s="222">
        <v>65.919534501637571</v>
      </c>
    </row>
    <row r="62" spans="1:23" ht="21.6" customHeight="1" x14ac:dyDescent="0.15">
      <c r="A62" s="25"/>
      <c r="B62" s="277"/>
      <c r="C62" s="15" t="s">
        <v>77</v>
      </c>
      <c r="D62" s="219">
        <v>111.30769230769231</v>
      </c>
      <c r="E62" s="223">
        <v>7.6923076923076925</v>
      </c>
      <c r="F62" s="219">
        <v>433.5</v>
      </c>
      <c r="G62" s="223">
        <v>5.5555555555555554</v>
      </c>
      <c r="H62" s="219">
        <v>503.72093023255815</v>
      </c>
      <c r="I62" s="223">
        <v>11.627906976744185</v>
      </c>
      <c r="J62" s="219">
        <v>171.21600000000001</v>
      </c>
      <c r="K62" s="223">
        <v>4.8</v>
      </c>
      <c r="L62" s="219">
        <v>10.846153846153847</v>
      </c>
      <c r="M62" s="223">
        <v>3.2967032967032961</v>
      </c>
      <c r="N62" s="219">
        <v>4.806451612903226</v>
      </c>
      <c r="O62" s="223">
        <v>3.2258064516129026</v>
      </c>
      <c r="P62" s="219">
        <v>1.2222222222222223</v>
      </c>
      <c r="Q62" s="223">
        <v>3.7037037037037042</v>
      </c>
      <c r="R62" s="219"/>
      <c r="S62" s="223"/>
      <c r="T62" s="219"/>
      <c r="U62" s="223"/>
      <c r="V62" s="219">
        <v>1236.6194502215296</v>
      </c>
      <c r="W62" s="223">
        <v>7.0011858134038931</v>
      </c>
    </row>
    <row r="63" spans="1:23" ht="21.6" customHeight="1" x14ac:dyDescent="0.15">
      <c r="A63" s="25"/>
      <c r="B63" s="277"/>
      <c r="C63" s="15" t="s">
        <v>78</v>
      </c>
      <c r="D63" s="219">
        <v>333.92307692307691</v>
      </c>
      <c r="E63" s="223">
        <v>23.076923076923077</v>
      </c>
      <c r="F63" s="219">
        <v>606.9</v>
      </c>
      <c r="G63" s="223">
        <v>7.7777777777777777</v>
      </c>
      <c r="H63" s="219">
        <v>151.11627906976744</v>
      </c>
      <c r="I63" s="223">
        <v>3.4883720930232558</v>
      </c>
      <c r="J63" s="219">
        <v>114.14400000000001</v>
      </c>
      <c r="K63" s="223">
        <v>3.2</v>
      </c>
      <c r="L63" s="219">
        <v>18.076923076923077</v>
      </c>
      <c r="M63" s="223">
        <v>5.4945054945054936</v>
      </c>
      <c r="N63" s="219">
        <v>4.806451612903226</v>
      </c>
      <c r="O63" s="223">
        <v>3.2258064516129026</v>
      </c>
      <c r="P63" s="219"/>
      <c r="Q63" s="223"/>
      <c r="R63" s="219"/>
      <c r="S63" s="223"/>
      <c r="T63" s="219"/>
      <c r="U63" s="223"/>
      <c r="V63" s="219">
        <v>1228.9667306826707</v>
      </c>
      <c r="W63" s="223">
        <v>6.9578595407499906</v>
      </c>
    </row>
    <row r="64" spans="1:23" ht="21.6" customHeight="1" x14ac:dyDescent="0.15">
      <c r="A64" s="25"/>
      <c r="B64" s="24"/>
      <c r="C64" s="18" t="s">
        <v>97</v>
      </c>
      <c r="D64" s="224">
        <v>556.53846153846155</v>
      </c>
      <c r="E64" s="225">
        <v>38.461538461538467</v>
      </c>
      <c r="F64" s="224">
        <v>1907.4</v>
      </c>
      <c r="G64" s="225">
        <v>24.444444444444446</v>
      </c>
      <c r="H64" s="224">
        <v>654.83720930232562</v>
      </c>
      <c r="I64" s="225">
        <v>15.116279069767444</v>
      </c>
      <c r="J64" s="224">
        <v>428.04</v>
      </c>
      <c r="K64" s="225">
        <v>12.000000000000002</v>
      </c>
      <c r="L64" s="224">
        <v>7.2307692307692308</v>
      </c>
      <c r="M64" s="225">
        <v>2.1978021978021971</v>
      </c>
      <c r="N64" s="224"/>
      <c r="O64" s="225"/>
      <c r="P64" s="224"/>
      <c r="Q64" s="225"/>
      <c r="R64" s="224"/>
      <c r="S64" s="225"/>
      <c r="T64" s="224"/>
      <c r="U64" s="225"/>
      <c r="V64" s="224">
        <v>3554.0464400715559</v>
      </c>
      <c r="W64" s="225">
        <v>20.12142014420855</v>
      </c>
    </row>
    <row r="65" spans="1:23" ht="21.6" customHeight="1" x14ac:dyDescent="0.15">
      <c r="A65" s="25"/>
      <c r="B65" s="26"/>
      <c r="C65" s="20" t="s">
        <v>18</v>
      </c>
      <c r="D65" s="220">
        <v>1447</v>
      </c>
      <c r="E65" s="226">
        <v>100</v>
      </c>
      <c r="F65" s="220">
        <v>7803</v>
      </c>
      <c r="G65" s="226">
        <v>99.999999999999986</v>
      </c>
      <c r="H65" s="220">
        <v>4332</v>
      </c>
      <c r="I65" s="226">
        <v>100</v>
      </c>
      <c r="J65" s="220">
        <v>3567</v>
      </c>
      <c r="K65" s="226">
        <v>100.00000000000001</v>
      </c>
      <c r="L65" s="220">
        <v>329.00000000000006</v>
      </c>
      <c r="M65" s="226">
        <v>100</v>
      </c>
      <c r="N65" s="220">
        <v>149.00000000000003</v>
      </c>
      <c r="O65" s="226">
        <v>99.999999999999986</v>
      </c>
      <c r="P65" s="220">
        <v>33</v>
      </c>
      <c r="Q65" s="226">
        <v>100.00000000000001</v>
      </c>
      <c r="R65" s="220">
        <v>2</v>
      </c>
      <c r="S65" s="226">
        <v>100</v>
      </c>
      <c r="T65" s="220">
        <v>1</v>
      </c>
      <c r="U65" s="226">
        <v>100</v>
      </c>
      <c r="V65" s="220">
        <v>17663</v>
      </c>
      <c r="W65" s="226">
        <v>100</v>
      </c>
    </row>
    <row r="66" spans="1:23" ht="21.6" customHeight="1" x14ac:dyDescent="0.15">
      <c r="A66" s="25"/>
      <c r="B66" s="276" t="s">
        <v>34</v>
      </c>
      <c r="C66" s="14" t="s">
        <v>14</v>
      </c>
      <c r="D66" s="221">
        <v>81.375</v>
      </c>
      <c r="E66" s="222">
        <v>37.5</v>
      </c>
      <c r="F66" s="221">
        <v>1118.5714285714287</v>
      </c>
      <c r="G66" s="222">
        <v>71.428571428571431</v>
      </c>
      <c r="H66" s="221">
        <v>474.17857142857144</v>
      </c>
      <c r="I66" s="222">
        <v>60.714285714285722</v>
      </c>
      <c r="J66" s="221">
        <v>1546.0526315789473</v>
      </c>
      <c r="K66" s="222">
        <v>82.456140350877192</v>
      </c>
      <c r="L66" s="221">
        <v>132.83720930232556</v>
      </c>
      <c r="M66" s="222">
        <v>79.069767441860449</v>
      </c>
      <c r="N66" s="221">
        <v>80.925000000000011</v>
      </c>
      <c r="O66" s="222">
        <v>97.5</v>
      </c>
      <c r="P66" s="221">
        <v>9</v>
      </c>
      <c r="Q66" s="222">
        <v>100</v>
      </c>
      <c r="R66" s="221">
        <v>5</v>
      </c>
      <c r="S66" s="222">
        <v>100</v>
      </c>
      <c r="T66" s="221">
        <v>3</v>
      </c>
      <c r="U66" s="222">
        <v>100</v>
      </c>
      <c r="V66" s="221">
        <v>3450.9398408812731</v>
      </c>
      <c r="W66" s="222">
        <v>73.315059292145165</v>
      </c>
    </row>
    <row r="67" spans="1:23" ht="21.6" customHeight="1" x14ac:dyDescent="0.15">
      <c r="A67" s="25"/>
      <c r="B67" s="277"/>
      <c r="C67" s="15" t="s">
        <v>77</v>
      </c>
      <c r="D67" s="219">
        <v>27.125</v>
      </c>
      <c r="E67" s="223">
        <v>12.5</v>
      </c>
      <c r="F67" s="219">
        <v>111.85714285714286</v>
      </c>
      <c r="G67" s="223">
        <v>7.1428571428571423</v>
      </c>
      <c r="H67" s="219">
        <v>55.785714285714285</v>
      </c>
      <c r="I67" s="223">
        <v>7.1428571428571423</v>
      </c>
      <c r="J67" s="219">
        <v>98.68421052631578</v>
      </c>
      <c r="K67" s="223">
        <v>5.2631578947368416</v>
      </c>
      <c r="L67" s="219">
        <v>23.441860465116278</v>
      </c>
      <c r="M67" s="223">
        <v>13.953488372093023</v>
      </c>
      <c r="N67" s="219"/>
      <c r="O67" s="223"/>
      <c r="P67" s="219"/>
      <c r="Q67" s="223"/>
      <c r="R67" s="219"/>
      <c r="S67" s="223"/>
      <c r="T67" s="219"/>
      <c r="U67" s="223"/>
      <c r="V67" s="219">
        <v>316.89392813428924</v>
      </c>
      <c r="W67" s="223">
        <v>6.7323970285593626</v>
      </c>
    </row>
    <row r="68" spans="1:23" ht="21.6" customHeight="1" x14ac:dyDescent="0.15">
      <c r="A68" s="25"/>
      <c r="B68" s="277"/>
      <c r="C68" s="15" t="s">
        <v>78</v>
      </c>
      <c r="D68" s="219">
        <v>27.125</v>
      </c>
      <c r="E68" s="223">
        <v>12.5</v>
      </c>
      <c r="F68" s="219">
        <v>55.928571428571431</v>
      </c>
      <c r="G68" s="223">
        <v>3.5714285714285712</v>
      </c>
      <c r="H68" s="219">
        <v>27.892857142857142</v>
      </c>
      <c r="I68" s="223">
        <v>3.5714285714285712</v>
      </c>
      <c r="J68" s="219"/>
      <c r="K68" s="223"/>
      <c r="L68" s="219">
        <v>3.9069767441860463</v>
      </c>
      <c r="M68" s="223">
        <v>2.3255813953488373</v>
      </c>
      <c r="N68" s="219"/>
      <c r="O68" s="223"/>
      <c r="P68" s="219"/>
      <c r="Q68" s="223"/>
      <c r="R68" s="219"/>
      <c r="S68" s="223"/>
      <c r="T68" s="219"/>
      <c r="U68" s="223"/>
      <c r="V68" s="219">
        <v>114.85340531561462</v>
      </c>
      <c r="W68" s="223">
        <v>2.4400553498112307</v>
      </c>
    </row>
    <row r="69" spans="1:23" ht="21.6" customHeight="1" x14ac:dyDescent="0.15">
      <c r="A69" s="25"/>
      <c r="B69" s="24"/>
      <c r="C69" s="18" t="s">
        <v>97</v>
      </c>
      <c r="D69" s="224">
        <v>81.375</v>
      </c>
      <c r="E69" s="225">
        <v>37.5</v>
      </c>
      <c r="F69" s="224">
        <v>279.64285714285717</v>
      </c>
      <c r="G69" s="225">
        <v>17.857142857142858</v>
      </c>
      <c r="H69" s="224">
        <v>223.14285714285714</v>
      </c>
      <c r="I69" s="225">
        <v>28.571428571428569</v>
      </c>
      <c r="J69" s="224">
        <v>230.26315789473682</v>
      </c>
      <c r="K69" s="225">
        <v>12.280701754385964</v>
      </c>
      <c r="L69" s="224">
        <v>7.8139534883720927</v>
      </c>
      <c r="M69" s="225">
        <v>4.6511627906976747</v>
      </c>
      <c r="N69" s="224">
        <v>2.0750000000000002</v>
      </c>
      <c r="O69" s="225">
        <v>2.5</v>
      </c>
      <c r="P69" s="224"/>
      <c r="Q69" s="225"/>
      <c r="R69" s="224"/>
      <c r="S69" s="225"/>
      <c r="T69" s="224"/>
      <c r="U69" s="225"/>
      <c r="V69" s="224">
        <v>824.31282566882328</v>
      </c>
      <c r="W69" s="225">
        <v>17.512488329484242</v>
      </c>
    </row>
    <row r="70" spans="1:23" ht="21.6" customHeight="1" x14ac:dyDescent="0.15">
      <c r="A70" s="25"/>
      <c r="B70" s="26"/>
      <c r="C70" s="20" t="s">
        <v>18</v>
      </c>
      <c r="D70" s="220">
        <v>217</v>
      </c>
      <c r="E70" s="226">
        <v>100</v>
      </c>
      <c r="F70" s="220">
        <v>1566</v>
      </c>
      <c r="G70" s="226">
        <v>100</v>
      </c>
      <c r="H70" s="220">
        <v>781</v>
      </c>
      <c r="I70" s="226">
        <v>100</v>
      </c>
      <c r="J70" s="220">
        <v>1875</v>
      </c>
      <c r="K70" s="226">
        <v>99.999999999999986</v>
      </c>
      <c r="L70" s="220">
        <v>168</v>
      </c>
      <c r="M70" s="226">
        <v>99.999999999999972</v>
      </c>
      <c r="N70" s="220">
        <v>83.000000000000014</v>
      </c>
      <c r="O70" s="226">
        <v>100</v>
      </c>
      <c r="P70" s="220">
        <v>9</v>
      </c>
      <c r="Q70" s="226">
        <v>100</v>
      </c>
      <c r="R70" s="220">
        <v>5</v>
      </c>
      <c r="S70" s="226">
        <v>100</v>
      </c>
      <c r="T70" s="220">
        <v>3</v>
      </c>
      <c r="U70" s="226">
        <v>100</v>
      </c>
      <c r="V70" s="220">
        <v>4707</v>
      </c>
      <c r="W70" s="226">
        <v>100</v>
      </c>
    </row>
    <row r="71" spans="1:23" ht="21.6" customHeight="1" x14ac:dyDescent="0.15">
      <c r="A71" s="25"/>
      <c r="B71" s="276" t="s">
        <v>35</v>
      </c>
      <c r="C71" s="14" t="s">
        <v>14</v>
      </c>
      <c r="D71" s="221"/>
      <c r="E71" s="222"/>
      <c r="F71" s="221">
        <v>646.70967741935488</v>
      </c>
      <c r="G71" s="222">
        <v>51.612903225806448</v>
      </c>
      <c r="H71" s="221">
        <v>523.33333333333337</v>
      </c>
      <c r="I71" s="222">
        <v>66.666666666666671</v>
      </c>
      <c r="J71" s="221">
        <v>556.84444444444443</v>
      </c>
      <c r="K71" s="222">
        <v>75.555555555555557</v>
      </c>
      <c r="L71" s="221">
        <v>33.571428571428569</v>
      </c>
      <c r="M71" s="222">
        <v>71.428571428571431</v>
      </c>
      <c r="N71" s="221">
        <v>22</v>
      </c>
      <c r="O71" s="222">
        <v>100</v>
      </c>
      <c r="P71" s="221"/>
      <c r="Q71" s="222"/>
      <c r="R71" s="221"/>
      <c r="S71" s="222"/>
      <c r="T71" s="221"/>
      <c r="U71" s="222"/>
      <c r="V71" s="221">
        <v>1782.4588837685612</v>
      </c>
      <c r="W71" s="222">
        <v>35.394338438613211</v>
      </c>
    </row>
    <row r="72" spans="1:23" ht="21.6" customHeight="1" x14ac:dyDescent="0.15">
      <c r="A72" s="25"/>
      <c r="B72" s="277"/>
      <c r="C72" s="15" t="s">
        <v>77</v>
      </c>
      <c r="D72" s="219"/>
      <c r="E72" s="223"/>
      <c r="F72" s="219">
        <v>121.25806451612904</v>
      </c>
      <c r="G72" s="223">
        <v>9.67741935483871</v>
      </c>
      <c r="H72" s="219"/>
      <c r="I72" s="223"/>
      <c r="J72" s="219"/>
      <c r="K72" s="223"/>
      <c r="L72" s="219">
        <v>3.3571428571428572</v>
      </c>
      <c r="M72" s="223">
        <v>7.1428571428571441</v>
      </c>
      <c r="N72" s="219"/>
      <c r="O72" s="223"/>
      <c r="P72" s="219"/>
      <c r="Q72" s="223"/>
      <c r="R72" s="219"/>
      <c r="S72" s="223"/>
      <c r="T72" s="219"/>
      <c r="U72" s="223"/>
      <c r="V72" s="219">
        <v>124.6152073732719</v>
      </c>
      <c r="W72" s="223">
        <v>2.4744878350530559</v>
      </c>
    </row>
    <row r="73" spans="1:23" ht="21.6" customHeight="1" x14ac:dyDescent="0.15">
      <c r="A73" s="25"/>
      <c r="B73" s="23"/>
      <c r="C73" s="15" t="s">
        <v>78</v>
      </c>
      <c r="D73" s="219"/>
      <c r="E73" s="223"/>
      <c r="F73" s="219">
        <v>161.67741935483872</v>
      </c>
      <c r="G73" s="223">
        <v>12.903225806451612</v>
      </c>
      <c r="H73" s="219">
        <v>98.125</v>
      </c>
      <c r="I73" s="223">
        <v>12.5</v>
      </c>
      <c r="J73" s="219">
        <v>32.755555555555553</v>
      </c>
      <c r="K73" s="223">
        <v>4.4444444444444438</v>
      </c>
      <c r="L73" s="219">
        <v>3.3571428571428572</v>
      </c>
      <c r="M73" s="223">
        <v>7.1428571428571441</v>
      </c>
      <c r="N73" s="219"/>
      <c r="O73" s="223"/>
      <c r="P73" s="219"/>
      <c r="Q73" s="223"/>
      <c r="R73" s="219"/>
      <c r="S73" s="223"/>
      <c r="T73" s="219"/>
      <c r="U73" s="223"/>
      <c r="V73" s="219">
        <v>295.91511776753708</v>
      </c>
      <c r="W73" s="223">
        <v>5.8759951899828655</v>
      </c>
    </row>
    <row r="74" spans="1:23" ht="21.6" customHeight="1" x14ac:dyDescent="0.15">
      <c r="A74" s="25"/>
      <c r="B74" s="24"/>
      <c r="C74" s="18" t="s">
        <v>97</v>
      </c>
      <c r="D74" s="224">
        <v>2192</v>
      </c>
      <c r="E74" s="225">
        <v>100</v>
      </c>
      <c r="F74" s="224">
        <v>323.35483870967744</v>
      </c>
      <c r="G74" s="225">
        <v>25.806451612903224</v>
      </c>
      <c r="H74" s="224">
        <v>163.54166666666669</v>
      </c>
      <c r="I74" s="225">
        <v>20.833333333333336</v>
      </c>
      <c r="J74" s="224">
        <v>147.39999999999998</v>
      </c>
      <c r="K74" s="225">
        <v>19.999999999999996</v>
      </c>
      <c r="L74" s="224">
        <v>6.7142857142857144</v>
      </c>
      <c r="M74" s="225">
        <v>14.285714285714288</v>
      </c>
      <c r="N74" s="224"/>
      <c r="O74" s="225"/>
      <c r="P74" s="224"/>
      <c r="Q74" s="225"/>
      <c r="R74" s="224"/>
      <c r="S74" s="225"/>
      <c r="T74" s="224"/>
      <c r="U74" s="225"/>
      <c r="V74" s="224">
        <v>2833.0107910906299</v>
      </c>
      <c r="W74" s="225">
        <v>56.255178536350869</v>
      </c>
    </row>
    <row r="75" spans="1:23" ht="21.6" customHeight="1" x14ac:dyDescent="0.15">
      <c r="A75" s="25"/>
      <c r="B75" s="26"/>
      <c r="C75" s="20" t="s">
        <v>18</v>
      </c>
      <c r="D75" s="220">
        <v>2192</v>
      </c>
      <c r="E75" s="226">
        <v>100</v>
      </c>
      <c r="F75" s="220">
        <v>1253</v>
      </c>
      <c r="G75" s="226">
        <v>100</v>
      </c>
      <c r="H75" s="220">
        <v>785</v>
      </c>
      <c r="I75" s="226">
        <v>100</v>
      </c>
      <c r="J75" s="220">
        <v>737</v>
      </c>
      <c r="K75" s="226">
        <v>100</v>
      </c>
      <c r="L75" s="220">
        <v>46.999999999999993</v>
      </c>
      <c r="M75" s="226">
        <v>100</v>
      </c>
      <c r="N75" s="220">
        <v>22</v>
      </c>
      <c r="O75" s="226">
        <v>100</v>
      </c>
      <c r="P75" s="220"/>
      <c r="Q75" s="226"/>
      <c r="R75" s="220"/>
      <c r="S75" s="226"/>
      <c r="T75" s="220"/>
      <c r="U75" s="226"/>
      <c r="V75" s="220">
        <v>5036</v>
      </c>
      <c r="W75" s="226">
        <v>100</v>
      </c>
    </row>
    <row r="76" spans="1:23" ht="21.6" customHeight="1" x14ac:dyDescent="0.15">
      <c r="A76" s="25"/>
      <c r="B76" s="276" t="s">
        <v>137</v>
      </c>
      <c r="C76" s="14" t="s">
        <v>14</v>
      </c>
      <c r="D76" s="221"/>
      <c r="E76" s="222"/>
      <c r="F76" s="221">
        <v>850.85714285714289</v>
      </c>
      <c r="G76" s="222">
        <v>57.142857142857139</v>
      </c>
      <c r="H76" s="221">
        <v>448.36363636363637</v>
      </c>
      <c r="I76" s="222">
        <v>54.54545454545454</v>
      </c>
      <c r="J76" s="221">
        <v>600.78125</v>
      </c>
      <c r="K76" s="222">
        <v>78.125</v>
      </c>
      <c r="L76" s="221">
        <v>127.68</v>
      </c>
      <c r="M76" s="222">
        <v>83.999999999999986</v>
      </c>
      <c r="N76" s="221">
        <v>33.300000000000004</v>
      </c>
      <c r="O76" s="222">
        <v>89.999999999999986</v>
      </c>
      <c r="P76" s="221">
        <v>7</v>
      </c>
      <c r="Q76" s="222">
        <v>100</v>
      </c>
      <c r="R76" s="221"/>
      <c r="S76" s="222"/>
      <c r="T76" s="221"/>
      <c r="U76" s="222"/>
      <c r="V76" s="221">
        <v>2067.9820292207792</v>
      </c>
      <c r="W76" s="222">
        <v>56.750330110339711</v>
      </c>
    </row>
    <row r="77" spans="1:23" ht="21.6" customHeight="1" x14ac:dyDescent="0.15">
      <c r="A77" s="25"/>
      <c r="B77" s="277"/>
      <c r="C77" s="15" t="s">
        <v>77</v>
      </c>
      <c r="D77" s="219"/>
      <c r="E77" s="223"/>
      <c r="F77" s="219">
        <v>319.07142857142856</v>
      </c>
      <c r="G77" s="223">
        <v>21.428571428571427</v>
      </c>
      <c r="H77" s="219">
        <v>74.727272727272734</v>
      </c>
      <c r="I77" s="223">
        <v>9.0909090909090917</v>
      </c>
      <c r="J77" s="219">
        <v>24.03125</v>
      </c>
      <c r="K77" s="223">
        <v>3.125</v>
      </c>
      <c r="L77" s="219">
        <v>18.240000000000002</v>
      </c>
      <c r="M77" s="223">
        <v>12</v>
      </c>
      <c r="N77" s="219">
        <v>3.7</v>
      </c>
      <c r="O77" s="223">
        <v>10</v>
      </c>
      <c r="P77" s="219"/>
      <c r="Q77" s="223"/>
      <c r="R77" s="219"/>
      <c r="S77" s="223"/>
      <c r="T77" s="219"/>
      <c r="U77" s="223"/>
      <c r="V77" s="219">
        <v>439.7699512987013</v>
      </c>
      <c r="W77" s="223">
        <v>12.068330167362824</v>
      </c>
    </row>
    <row r="78" spans="1:23" ht="21.6" customHeight="1" x14ac:dyDescent="0.15">
      <c r="A78" s="25"/>
      <c r="B78" s="23"/>
      <c r="C78" s="15" t="s">
        <v>25</v>
      </c>
      <c r="D78" s="219">
        <v>368</v>
      </c>
      <c r="E78" s="223">
        <v>100</v>
      </c>
      <c r="F78" s="219"/>
      <c r="G78" s="223"/>
      <c r="H78" s="219">
        <v>74.727272727272734</v>
      </c>
      <c r="I78" s="223">
        <v>9.0909090909090917</v>
      </c>
      <c r="J78" s="219">
        <v>72.09375</v>
      </c>
      <c r="K78" s="223">
        <v>9.375</v>
      </c>
      <c r="L78" s="219"/>
      <c r="M78" s="223"/>
      <c r="N78" s="219"/>
      <c r="O78" s="223"/>
      <c r="P78" s="219"/>
      <c r="Q78" s="223"/>
      <c r="R78" s="219"/>
      <c r="S78" s="223"/>
      <c r="T78" s="219"/>
      <c r="U78" s="223"/>
      <c r="V78" s="219">
        <v>514.82102272727275</v>
      </c>
      <c r="W78" s="223">
        <v>14.127909515018461</v>
      </c>
    </row>
    <row r="79" spans="1:23" ht="21.6" customHeight="1" x14ac:dyDescent="0.15">
      <c r="A79" s="25"/>
      <c r="B79" s="24"/>
      <c r="C79" s="18" t="s">
        <v>22</v>
      </c>
      <c r="D79" s="224"/>
      <c r="E79" s="225"/>
      <c r="F79" s="224">
        <v>319.07142857142856</v>
      </c>
      <c r="G79" s="225">
        <v>21.428571428571427</v>
      </c>
      <c r="H79" s="224">
        <v>224.18181818181819</v>
      </c>
      <c r="I79" s="225">
        <v>27.27272727272727</v>
      </c>
      <c r="J79" s="224">
        <v>72.09375</v>
      </c>
      <c r="K79" s="225">
        <v>9.375</v>
      </c>
      <c r="L79" s="224">
        <v>6.08</v>
      </c>
      <c r="M79" s="225">
        <v>3.9999999999999996</v>
      </c>
      <c r="N79" s="224"/>
      <c r="O79" s="225"/>
      <c r="P79" s="224"/>
      <c r="Q79" s="225"/>
      <c r="R79" s="224"/>
      <c r="S79" s="225"/>
      <c r="T79" s="224"/>
      <c r="U79" s="225"/>
      <c r="V79" s="224">
        <v>621.42699675324673</v>
      </c>
      <c r="W79" s="225">
        <v>17.053430207278996</v>
      </c>
    </row>
    <row r="80" spans="1:23" ht="21.6" customHeight="1" x14ac:dyDescent="0.15">
      <c r="A80" s="25"/>
      <c r="B80" s="26"/>
      <c r="C80" s="20" t="s">
        <v>18</v>
      </c>
      <c r="D80" s="220">
        <v>368</v>
      </c>
      <c r="E80" s="226">
        <v>100</v>
      </c>
      <c r="F80" s="220">
        <v>1489</v>
      </c>
      <c r="G80" s="226">
        <v>100</v>
      </c>
      <c r="H80" s="220">
        <v>822</v>
      </c>
      <c r="I80" s="226">
        <v>99.999999999999986</v>
      </c>
      <c r="J80" s="220">
        <v>769</v>
      </c>
      <c r="K80" s="226">
        <v>100</v>
      </c>
      <c r="L80" s="220">
        <v>152.00000000000003</v>
      </c>
      <c r="M80" s="226">
        <v>99.999999999999986</v>
      </c>
      <c r="N80" s="220">
        <v>37.000000000000007</v>
      </c>
      <c r="O80" s="226">
        <v>99.999999999999986</v>
      </c>
      <c r="P80" s="220">
        <v>7</v>
      </c>
      <c r="Q80" s="226">
        <v>100</v>
      </c>
      <c r="R80" s="220"/>
      <c r="S80" s="226"/>
      <c r="T80" s="220"/>
      <c r="U80" s="226"/>
      <c r="V80" s="220">
        <v>3644.0000000000005</v>
      </c>
      <c r="W80" s="226">
        <v>99.999999999999986</v>
      </c>
    </row>
    <row r="81" spans="1:23" ht="21.6" customHeight="1" x14ac:dyDescent="0.15">
      <c r="A81" s="25"/>
      <c r="B81" s="279" t="s">
        <v>37</v>
      </c>
      <c r="C81" s="14" t="s">
        <v>14</v>
      </c>
      <c r="D81" s="221">
        <v>1891.0057692307691</v>
      </c>
      <c r="E81" s="222">
        <v>29.101350711461514</v>
      </c>
      <c r="F81" s="221">
        <v>8701.7284927503661</v>
      </c>
      <c r="G81" s="222">
        <v>60.411889008264133</v>
      </c>
      <c r="H81" s="221">
        <v>5286.4868368066036</v>
      </c>
      <c r="I81" s="222">
        <v>64.848955309207611</v>
      </c>
      <c r="J81" s="221">
        <v>6570.7889643212638</v>
      </c>
      <c r="K81" s="222">
        <v>79.080382288136533</v>
      </c>
      <c r="L81" s="221">
        <v>655.73479171990812</v>
      </c>
      <c r="M81" s="222">
        <v>83.853553928376982</v>
      </c>
      <c r="N81" s="221">
        <v>307.11209677419362</v>
      </c>
      <c r="O81" s="222">
        <v>92.225854887145218</v>
      </c>
      <c r="P81" s="221">
        <v>52.777777777777779</v>
      </c>
      <c r="Q81" s="222">
        <v>97.7366255144033</v>
      </c>
      <c r="R81" s="221">
        <v>7</v>
      </c>
      <c r="S81" s="222">
        <v>100</v>
      </c>
      <c r="T81" s="221">
        <v>4</v>
      </c>
      <c r="U81" s="222">
        <v>100</v>
      </c>
      <c r="V81" s="221">
        <v>23476.634729380883</v>
      </c>
      <c r="W81" s="222">
        <v>60.910242402980785</v>
      </c>
    </row>
    <row r="82" spans="1:23" ht="21.6" customHeight="1" x14ac:dyDescent="0.15">
      <c r="A82" s="25"/>
      <c r="B82" s="280"/>
      <c r="C82" s="15" t="s">
        <v>21</v>
      </c>
      <c r="D82" s="219">
        <v>138.43269230769232</v>
      </c>
      <c r="E82" s="223">
        <v>2.1303892321897866</v>
      </c>
      <c r="F82" s="219">
        <v>1209.3939530178714</v>
      </c>
      <c r="G82" s="223">
        <v>8.3962368301712811</v>
      </c>
      <c r="H82" s="219">
        <v>804.71010772173565</v>
      </c>
      <c r="I82" s="223">
        <v>9.8713212429064736</v>
      </c>
      <c r="J82" s="219">
        <v>409.76124776035834</v>
      </c>
      <c r="K82" s="223">
        <v>4.9315350554863207</v>
      </c>
      <c r="L82" s="219">
        <v>69.645157168412979</v>
      </c>
      <c r="M82" s="223">
        <v>8.9060303284415561</v>
      </c>
      <c r="N82" s="219">
        <v>16.381451612903227</v>
      </c>
      <c r="O82" s="223">
        <v>4.919354838709677</v>
      </c>
      <c r="P82" s="219">
        <v>1.2222222222222223</v>
      </c>
      <c r="Q82" s="223">
        <v>2.263374485596708</v>
      </c>
      <c r="R82" s="219"/>
      <c r="S82" s="223"/>
      <c r="T82" s="219"/>
      <c r="U82" s="223"/>
      <c r="V82" s="219">
        <v>2649.5468318111962</v>
      </c>
      <c r="W82" s="223">
        <v>6.8742620756329202</v>
      </c>
    </row>
    <row r="83" spans="1:23" ht="21.6" customHeight="1" x14ac:dyDescent="0.15">
      <c r="A83" s="25"/>
      <c r="B83" s="280"/>
      <c r="C83" s="15" t="s">
        <v>78</v>
      </c>
      <c r="D83" s="219">
        <v>880.64807692307693</v>
      </c>
      <c r="E83" s="223">
        <v>13.552601984042429</v>
      </c>
      <c r="F83" s="219">
        <v>992.28647858828822</v>
      </c>
      <c r="G83" s="223">
        <v>6.8889647222180521</v>
      </c>
      <c r="H83" s="219">
        <v>556.43283751132583</v>
      </c>
      <c r="I83" s="223">
        <v>6.8257217555363816</v>
      </c>
      <c r="J83" s="219">
        <v>334.82309278959809</v>
      </c>
      <c r="K83" s="223">
        <v>4.0296436730003382</v>
      </c>
      <c r="L83" s="219">
        <v>25.341042678251981</v>
      </c>
      <c r="M83" s="223">
        <v>3.2405425419759561</v>
      </c>
      <c r="N83" s="219">
        <v>7.431451612903226</v>
      </c>
      <c r="O83" s="223">
        <v>2.2316671510219894</v>
      </c>
      <c r="P83" s="219"/>
      <c r="Q83" s="223"/>
      <c r="R83" s="219"/>
      <c r="S83" s="223"/>
      <c r="T83" s="219"/>
      <c r="U83" s="223"/>
      <c r="V83" s="219">
        <v>2796.9629801034444</v>
      </c>
      <c r="W83" s="223">
        <v>7.2567339856872692</v>
      </c>
    </row>
    <row r="84" spans="1:23" ht="21.6" customHeight="1" x14ac:dyDescent="0.15">
      <c r="A84" s="25"/>
      <c r="B84" s="24"/>
      <c r="C84" s="18" t="s">
        <v>97</v>
      </c>
      <c r="D84" s="224">
        <v>3587.9134615384614</v>
      </c>
      <c r="E84" s="225">
        <v>55.215658072306276</v>
      </c>
      <c r="F84" s="224">
        <v>3500.5910756434755</v>
      </c>
      <c r="G84" s="225">
        <v>24.302909439346539</v>
      </c>
      <c r="H84" s="224">
        <v>1504.3702179603345</v>
      </c>
      <c r="I84" s="225">
        <v>18.454001692349543</v>
      </c>
      <c r="J84" s="224">
        <v>993.62669512877949</v>
      </c>
      <c r="K84" s="225">
        <v>11.958438983376814</v>
      </c>
      <c r="L84" s="224">
        <v>31.279008433427038</v>
      </c>
      <c r="M84" s="225">
        <v>3.9998732012055034</v>
      </c>
      <c r="N84" s="224">
        <v>2.0750000000000002</v>
      </c>
      <c r="O84" s="225">
        <v>0.62312312312312301</v>
      </c>
      <c r="P84" s="224"/>
      <c r="Q84" s="225"/>
      <c r="R84" s="224"/>
      <c r="S84" s="225"/>
      <c r="T84" s="224"/>
      <c r="U84" s="225"/>
      <c r="V84" s="224">
        <v>9619.8554587044782</v>
      </c>
      <c r="W84" s="225">
        <v>24.958761535699033</v>
      </c>
    </row>
    <row r="85" spans="1:23" ht="21.6" customHeight="1" x14ac:dyDescent="0.15">
      <c r="A85" s="25"/>
      <c r="B85" s="26"/>
      <c r="C85" s="20" t="s">
        <v>18</v>
      </c>
      <c r="D85" s="220">
        <v>6498</v>
      </c>
      <c r="E85" s="226">
        <v>100</v>
      </c>
      <c r="F85" s="220">
        <v>14404</v>
      </c>
      <c r="G85" s="226">
        <v>100</v>
      </c>
      <c r="H85" s="220">
        <v>8151.9999999999991</v>
      </c>
      <c r="I85" s="226">
        <v>100</v>
      </c>
      <c r="J85" s="220">
        <v>8309</v>
      </c>
      <c r="K85" s="226">
        <v>100</v>
      </c>
      <c r="L85" s="220">
        <v>782.00000000000011</v>
      </c>
      <c r="M85" s="226">
        <v>100</v>
      </c>
      <c r="N85" s="220">
        <v>333.00000000000006</v>
      </c>
      <c r="O85" s="226">
        <v>100.00000000000001</v>
      </c>
      <c r="P85" s="220">
        <v>54</v>
      </c>
      <c r="Q85" s="226">
        <v>100.00000000000001</v>
      </c>
      <c r="R85" s="220">
        <v>7</v>
      </c>
      <c r="S85" s="226">
        <v>100</v>
      </c>
      <c r="T85" s="220">
        <v>4</v>
      </c>
      <c r="U85" s="226">
        <v>100</v>
      </c>
      <c r="V85" s="220">
        <v>38543</v>
      </c>
      <c r="W85" s="226">
        <v>100.00000000000003</v>
      </c>
    </row>
    <row r="86" spans="1:23" ht="21.6" customHeight="1" x14ac:dyDescent="0.15">
      <c r="A86" s="25"/>
      <c r="B86" s="276" t="s">
        <v>38</v>
      </c>
      <c r="C86" s="14" t="s">
        <v>14</v>
      </c>
      <c r="D86" s="251">
        <v>746.25</v>
      </c>
      <c r="E86" s="252">
        <v>75</v>
      </c>
      <c r="F86" s="221">
        <v>876.8</v>
      </c>
      <c r="G86" s="222">
        <v>64</v>
      </c>
      <c r="H86" s="221">
        <v>255.81818181818181</v>
      </c>
      <c r="I86" s="222">
        <v>54.54545454545454</v>
      </c>
      <c r="J86" s="221">
        <v>424.79999999999995</v>
      </c>
      <c r="K86" s="222">
        <v>80</v>
      </c>
      <c r="L86" s="221">
        <v>17.181818181818183</v>
      </c>
      <c r="M86" s="222">
        <v>81.818181818181813</v>
      </c>
      <c r="N86" s="221">
        <v>16</v>
      </c>
      <c r="O86" s="222">
        <v>100</v>
      </c>
      <c r="P86" s="221"/>
      <c r="Q86" s="222"/>
      <c r="R86" s="221"/>
      <c r="S86" s="222"/>
      <c r="T86" s="221"/>
      <c r="U86" s="222"/>
      <c r="V86" s="221">
        <v>2336.8499999999995</v>
      </c>
      <c r="W86" s="222">
        <v>68.69047619047619</v>
      </c>
    </row>
    <row r="87" spans="1:23" ht="21.6" customHeight="1" x14ac:dyDescent="0.15">
      <c r="A87" s="25"/>
      <c r="B87" s="277"/>
      <c r="C87" s="15" t="s">
        <v>102</v>
      </c>
      <c r="D87" s="219">
        <v>248.75</v>
      </c>
      <c r="E87" s="223">
        <v>25</v>
      </c>
      <c r="F87" s="219">
        <v>54.8</v>
      </c>
      <c r="G87" s="223">
        <v>4</v>
      </c>
      <c r="H87" s="219">
        <v>85.272727272727266</v>
      </c>
      <c r="I87" s="223">
        <v>18.18181818181818</v>
      </c>
      <c r="J87" s="219">
        <v>17.7</v>
      </c>
      <c r="K87" s="223">
        <v>3.3333333333333339</v>
      </c>
      <c r="L87" s="219">
        <v>1.9090909090909092</v>
      </c>
      <c r="M87" s="223">
        <v>9.0909090909090899</v>
      </c>
      <c r="N87" s="219"/>
      <c r="O87" s="223"/>
      <c r="P87" s="219"/>
      <c r="Q87" s="223"/>
      <c r="R87" s="219"/>
      <c r="S87" s="223"/>
      <c r="T87" s="219"/>
      <c r="U87" s="223"/>
      <c r="V87" s="219">
        <v>408.43181818181819</v>
      </c>
      <c r="W87" s="223">
        <v>12.005638394527287</v>
      </c>
    </row>
    <row r="88" spans="1:23" ht="21.6" customHeight="1" x14ac:dyDescent="0.15">
      <c r="A88" s="25"/>
      <c r="B88" s="277"/>
      <c r="C88" s="15" t="s">
        <v>78</v>
      </c>
      <c r="D88" s="219"/>
      <c r="E88" s="223"/>
      <c r="F88" s="219"/>
      <c r="G88" s="223"/>
      <c r="H88" s="219"/>
      <c r="I88" s="223"/>
      <c r="J88" s="219">
        <v>17.7</v>
      </c>
      <c r="K88" s="223">
        <v>3.3333333333333339</v>
      </c>
      <c r="L88" s="219"/>
      <c r="M88" s="223"/>
      <c r="N88" s="219"/>
      <c r="O88" s="223"/>
      <c r="P88" s="219"/>
      <c r="Q88" s="223"/>
      <c r="R88" s="219"/>
      <c r="S88" s="223"/>
      <c r="T88" s="219"/>
      <c r="U88" s="223"/>
      <c r="V88" s="219">
        <v>17.7</v>
      </c>
      <c r="W88" s="223">
        <v>0.52028218694885375</v>
      </c>
    </row>
    <row r="89" spans="1:23" ht="21.6" customHeight="1" x14ac:dyDescent="0.15">
      <c r="A89" s="25"/>
      <c r="B89" s="24"/>
      <c r="C89" s="18" t="s">
        <v>135</v>
      </c>
      <c r="D89" s="224"/>
      <c r="E89" s="225"/>
      <c r="F89" s="224">
        <v>438.4</v>
      </c>
      <c r="G89" s="225">
        <v>32</v>
      </c>
      <c r="H89" s="224">
        <v>127.90909090909091</v>
      </c>
      <c r="I89" s="225">
        <v>27.27272727272727</v>
      </c>
      <c r="J89" s="224">
        <v>70.8</v>
      </c>
      <c r="K89" s="225">
        <v>13.333333333333336</v>
      </c>
      <c r="L89" s="224">
        <v>1.9090909090909092</v>
      </c>
      <c r="M89" s="225">
        <v>9.0909090909090899</v>
      </c>
      <c r="N89" s="224"/>
      <c r="O89" s="225"/>
      <c r="P89" s="224"/>
      <c r="Q89" s="225"/>
      <c r="R89" s="224"/>
      <c r="S89" s="225"/>
      <c r="T89" s="224"/>
      <c r="U89" s="225"/>
      <c r="V89" s="224">
        <v>639.01818181818169</v>
      </c>
      <c r="W89" s="225">
        <v>18.783603228047674</v>
      </c>
    </row>
    <row r="90" spans="1:23" ht="21.6" customHeight="1" x14ac:dyDescent="0.15">
      <c r="A90" s="25"/>
      <c r="B90" s="26"/>
      <c r="C90" s="20" t="s">
        <v>18</v>
      </c>
      <c r="D90" s="229">
        <v>995</v>
      </c>
      <c r="E90" s="230">
        <v>100</v>
      </c>
      <c r="F90" s="220">
        <v>1370</v>
      </c>
      <c r="G90" s="226">
        <v>100</v>
      </c>
      <c r="H90" s="220">
        <v>469</v>
      </c>
      <c r="I90" s="226">
        <v>99.999999999999986</v>
      </c>
      <c r="J90" s="220">
        <v>530.99999999999989</v>
      </c>
      <c r="K90" s="226">
        <v>100</v>
      </c>
      <c r="L90" s="220">
        <v>21.000000000000004</v>
      </c>
      <c r="M90" s="226">
        <v>100</v>
      </c>
      <c r="N90" s="220">
        <v>16</v>
      </c>
      <c r="O90" s="226">
        <v>100</v>
      </c>
      <c r="P90" s="220"/>
      <c r="Q90" s="226"/>
      <c r="R90" s="220"/>
      <c r="S90" s="226"/>
      <c r="T90" s="220"/>
      <c r="U90" s="226"/>
      <c r="V90" s="220">
        <v>3401.9999999999991</v>
      </c>
      <c r="W90" s="226">
        <v>100</v>
      </c>
    </row>
    <row r="91" spans="1:23" ht="21.6" customHeight="1" x14ac:dyDescent="0.15">
      <c r="A91" s="25"/>
      <c r="B91" s="276" t="s">
        <v>39</v>
      </c>
      <c r="C91" s="14" t="s">
        <v>14</v>
      </c>
      <c r="D91" s="221"/>
      <c r="E91" s="222"/>
      <c r="F91" s="221">
        <v>271.5</v>
      </c>
      <c r="G91" s="222">
        <v>50</v>
      </c>
      <c r="H91" s="221">
        <v>96.5</v>
      </c>
      <c r="I91" s="222">
        <v>50</v>
      </c>
      <c r="J91" s="221">
        <v>315.8235294117647</v>
      </c>
      <c r="K91" s="222">
        <v>76.470588235294116</v>
      </c>
      <c r="L91" s="221">
        <v>33</v>
      </c>
      <c r="M91" s="222">
        <v>100</v>
      </c>
      <c r="N91" s="221">
        <v>16</v>
      </c>
      <c r="O91" s="222">
        <v>100</v>
      </c>
      <c r="P91" s="221"/>
      <c r="Q91" s="222"/>
      <c r="R91" s="221"/>
      <c r="S91" s="222"/>
      <c r="T91" s="221"/>
      <c r="U91" s="222"/>
      <c r="V91" s="221">
        <v>732.82352941176464</v>
      </c>
      <c r="W91" s="222">
        <v>61.170578415005394</v>
      </c>
    </row>
    <row r="92" spans="1:23" ht="21.6" customHeight="1" x14ac:dyDescent="0.15">
      <c r="A92" s="25"/>
      <c r="B92" s="277"/>
      <c r="C92" s="15" t="s">
        <v>77</v>
      </c>
      <c r="D92" s="219"/>
      <c r="E92" s="223"/>
      <c r="F92" s="219"/>
      <c r="G92" s="223"/>
      <c r="H92" s="219">
        <v>16.083333333333332</v>
      </c>
      <c r="I92" s="223">
        <v>8.3333333333333321</v>
      </c>
      <c r="J92" s="219"/>
      <c r="K92" s="223"/>
      <c r="L92" s="219"/>
      <c r="M92" s="223"/>
      <c r="N92" s="219"/>
      <c r="O92" s="223"/>
      <c r="P92" s="219"/>
      <c r="Q92" s="223"/>
      <c r="R92" s="219"/>
      <c r="S92" s="223"/>
      <c r="T92" s="219"/>
      <c r="U92" s="223"/>
      <c r="V92" s="219">
        <v>16.083333333333332</v>
      </c>
      <c r="W92" s="223">
        <v>1.3425153032832498</v>
      </c>
    </row>
    <row r="93" spans="1:23" ht="21.6" customHeight="1" x14ac:dyDescent="0.15">
      <c r="A93" s="25"/>
      <c r="B93" s="23"/>
      <c r="C93" s="15" t="s">
        <v>78</v>
      </c>
      <c r="D93" s="219"/>
      <c r="E93" s="223"/>
      <c r="F93" s="219">
        <v>271.5</v>
      </c>
      <c r="G93" s="223">
        <v>50</v>
      </c>
      <c r="H93" s="219"/>
      <c r="I93" s="223"/>
      <c r="J93" s="219">
        <v>24.294117647058822</v>
      </c>
      <c r="K93" s="223">
        <v>5.8823529411764701</v>
      </c>
      <c r="L93" s="219"/>
      <c r="M93" s="223"/>
      <c r="N93" s="219"/>
      <c r="O93" s="223"/>
      <c r="P93" s="219"/>
      <c r="Q93" s="223"/>
      <c r="R93" s="219"/>
      <c r="S93" s="223"/>
      <c r="T93" s="219"/>
      <c r="U93" s="223"/>
      <c r="V93" s="219">
        <v>295.79411764705884</v>
      </c>
      <c r="W93" s="223">
        <v>24.690660905430619</v>
      </c>
    </row>
    <row r="94" spans="1:23" ht="21.6" customHeight="1" x14ac:dyDescent="0.15">
      <c r="A94" s="25"/>
      <c r="B94" s="24"/>
      <c r="C94" s="18" t="s">
        <v>97</v>
      </c>
      <c r="D94" s="224"/>
      <c r="E94" s="225"/>
      <c r="F94" s="224"/>
      <c r="G94" s="225"/>
      <c r="H94" s="224">
        <v>80.416666666666657</v>
      </c>
      <c r="I94" s="225">
        <v>41.666666666666664</v>
      </c>
      <c r="J94" s="224">
        <v>72.882352941176464</v>
      </c>
      <c r="K94" s="225">
        <v>17.647058823529409</v>
      </c>
      <c r="L94" s="224"/>
      <c r="M94" s="225"/>
      <c r="N94" s="224"/>
      <c r="O94" s="225"/>
      <c r="P94" s="224"/>
      <c r="Q94" s="225"/>
      <c r="R94" s="224"/>
      <c r="S94" s="225"/>
      <c r="T94" s="224"/>
      <c r="U94" s="225"/>
      <c r="V94" s="224">
        <v>153.29901960784312</v>
      </c>
      <c r="W94" s="225">
        <v>12.79624537628073</v>
      </c>
    </row>
    <row r="95" spans="1:23" ht="21.6" customHeight="1" x14ac:dyDescent="0.15">
      <c r="A95" s="25"/>
      <c r="B95" s="26"/>
      <c r="C95" s="20" t="s">
        <v>18</v>
      </c>
      <c r="D95" s="220"/>
      <c r="E95" s="226"/>
      <c r="F95" s="220">
        <v>543</v>
      </c>
      <c r="G95" s="226">
        <v>100</v>
      </c>
      <c r="H95" s="220">
        <v>193</v>
      </c>
      <c r="I95" s="226">
        <v>100</v>
      </c>
      <c r="J95" s="220">
        <v>413</v>
      </c>
      <c r="K95" s="226">
        <v>99.999999999999986</v>
      </c>
      <c r="L95" s="220">
        <v>33</v>
      </c>
      <c r="M95" s="226">
        <v>100</v>
      </c>
      <c r="N95" s="220">
        <v>16</v>
      </c>
      <c r="O95" s="226">
        <v>100</v>
      </c>
      <c r="P95" s="220"/>
      <c r="Q95" s="226"/>
      <c r="R95" s="220"/>
      <c r="S95" s="226"/>
      <c r="T95" s="220"/>
      <c r="U95" s="226"/>
      <c r="V95" s="220">
        <v>1198</v>
      </c>
      <c r="W95" s="226">
        <v>100</v>
      </c>
    </row>
    <row r="96" spans="1:23" ht="21.6" customHeight="1" x14ac:dyDescent="0.15">
      <c r="A96" s="25"/>
      <c r="B96" s="276" t="s">
        <v>40</v>
      </c>
      <c r="C96" s="14" t="s">
        <v>14</v>
      </c>
      <c r="D96" s="221">
        <v>341.33333333333331</v>
      </c>
      <c r="E96" s="222">
        <v>44.444444444444443</v>
      </c>
      <c r="F96" s="221">
        <v>1063.5</v>
      </c>
      <c r="G96" s="222">
        <v>75</v>
      </c>
      <c r="H96" s="221">
        <v>500.78260869565213</v>
      </c>
      <c r="I96" s="222">
        <v>56.521739130434781</v>
      </c>
      <c r="J96" s="221">
        <v>605.91304347826087</v>
      </c>
      <c r="K96" s="222">
        <v>75.362318840579718</v>
      </c>
      <c r="L96" s="221">
        <v>80.959999999999994</v>
      </c>
      <c r="M96" s="222">
        <v>92</v>
      </c>
      <c r="N96" s="221">
        <v>12.142857142857142</v>
      </c>
      <c r="O96" s="222">
        <v>71.428571428571431</v>
      </c>
      <c r="P96" s="221"/>
      <c r="Q96" s="222"/>
      <c r="R96" s="221"/>
      <c r="S96" s="222"/>
      <c r="T96" s="221"/>
      <c r="U96" s="222"/>
      <c r="V96" s="221">
        <v>2604.6318426501039</v>
      </c>
      <c r="W96" s="222">
        <v>65.426572284604461</v>
      </c>
    </row>
    <row r="97" spans="1:23" ht="21.6" customHeight="1" x14ac:dyDescent="0.15">
      <c r="A97" s="25"/>
      <c r="B97" s="277"/>
      <c r="C97" s="15" t="s">
        <v>77</v>
      </c>
      <c r="D97" s="219"/>
      <c r="E97" s="223"/>
      <c r="F97" s="219">
        <v>44.3125</v>
      </c>
      <c r="G97" s="223">
        <v>3.125</v>
      </c>
      <c r="H97" s="219">
        <v>38.521739130434781</v>
      </c>
      <c r="I97" s="223">
        <v>4.3478260869565215</v>
      </c>
      <c r="J97" s="219">
        <v>11.652173913043478</v>
      </c>
      <c r="K97" s="223">
        <v>1.4492753623188406</v>
      </c>
      <c r="L97" s="219">
        <v>3.52</v>
      </c>
      <c r="M97" s="223">
        <v>4.0000000000000009</v>
      </c>
      <c r="N97" s="219">
        <v>2.4285714285714284</v>
      </c>
      <c r="O97" s="223">
        <v>14.285714285714285</v>
      </c>
      <c r="P97" s="219"/>
      <c r="Q97" s="223"/>
      <c r="R97" s="219"/>
      <c r="S97" s="223"/>
      <c r="T97" s="219"/>
      <c r="U97" s="223"/>
      <c r="V97" s="219">
        <v>100.43498447204969</v>
      </c>
      <c r="W97" s="223">
        <v>2.522858188195169</v>
      </c>
    </row>
    <row r="98" spans="1:23" ht="21.6" customHeight="1" x14ac:dyDescent="0.15">
      <c r="A98" s="25"/>
      <c r="B98" s="277"/>
      <c r="C98" s="15" t="s">
        <v>78</v>
      </c>
      <c r="D98" s="219">
        <v>85.333333333333329</v>
      </c>
      <c r="E98" s="223">
        <v>11.111111111111111</v>
      </c>
      <c r="F98" s="219">
        <v>88.625</v>
      </c>
      <c r="G98" s="223">
        <v>6.25</v>
      </c>
      <c r="H98" s="219">
        <v>115.56521739130434</v>
      </c>
      <c r="I98" s="223">
        <v>13.043478260869565</v>
      </c>
      <c r="J98" s="219">
        <v>46.608695652173914</v>
      </c>
      <c r="K98" s="223">
        <v>5.7971014492753623</v>
      </c>
      <c r="L98" s="219">
        <v>3.52</v>
      </c>
      <c r="M98" s="223">
        <v>4.0000000000000009</v>
      </c>
      <c r="N98" s="219"/>
      <c r="O98" s="223"/>
      <c r="P98" s="219"/>
      <c r="Q98" s="223"/>
      <c r="R98" s="219"/>
      <c r="S98" s="223"/>
      <c r="T98" s="219"/>
      <c r="U98" s="223"/>
      <c r="V98" s="219">
        <v>339.65224637681155</v>
      </c>
      <c r="W98" s="223">
        <v>8.5318323631452273</v>
      </c>
    </row>
    <row r="99" spans="1:23" ht="21.6" customHeight="1" x14ac:dyDescent="0.15">
      <c r="A99" s="25"/>
      <c r="B99" s="24"/>
      <c r="C99" s="18" t="s">
        <v>22</v>
      </c>
      <c r="D99" s="224">
        <v>341.33333333333331</v>
      </c>
      <c r="E99" s="225">
        <v>44.444444444444443</v>
      </c>
      <c r="F99" s="224">
        <v>221.5625</v>
      </c>
      <c r="G99" s="225">
        <v>15.625</v>
      </c>
      <c r="H99" s="224">
        <v>231.13043478260869</v>
      </c>
      <c r="I99" s="225">
        <v>26.086956521739129</v>
      </c>
      <c r="J99" s="224">
        <v>139.82608695652175</v>
      </c>
      <c r="K99" s="225">
        <v>17.39130434782609</v>
      </c>
      <c r="L99" s="224"/>
      <c r="M99" s="225"/>
      <c r="N99" s="224">
        <v>2.4285714285714284</v>
      </c>
      <c r="O99" s="225">
        <v>14.285714285714285</v>
      </c>
      <c r="P99" s="224"/>
      <c r="Q99" s="225"/>
      <c r="R99" s="224"/>
      <c r="S99" s="225"/>
      <c r="T99" s="224"/>
      <c r="U99" s="225"/>
      <c r="V99" s="224">
        <v>936.2809265010352</v>
      </c>
      <c r="W99" s="225">
        <v>23.518737164055143</v>
      </c>
    </row>
    <row r="100" spans="1:23" ht="21.6" customHeight="1" x14ac:dyDescent="0.15">
      <c r="A100" s="25"/>
      <c r="B100" s="26"/>
      <c r="C100" s="20" t="s">
        <v>18</v>
      </c>
      <c r="D100" s="220">
        <v>768</v>
      </c>
      <c r="E100" s="226">
        <v>100</v>
      </c>
      <c r="F100" s="220">
        <v>1418</v>
      </c>
      <c r="G100" s="226">
        <v>100</v>
      </c>
      <c r="H100" s="220">
        <v>886</v>
      </c>
      <c r="I100" s="226">
        <v>100</v>
      </c>
      <c r="J100" s="220">
        <v>804</v>
      </c>
      <c r="K100" s="226">
        <v>100.00000000000001</v>
      </c>
      <c r="L100" s="220">
        <v>87.999999999999986</v>
      </c>
      <c r="M100" s="226">
        <v>100</v>
      </c>
      <c r="N100" s="220">
        <v>17</v>
      </c>
      <c r="O100" s="226">
        <v>100</v>
      </c>
      <c r="P100" s="220"/>
      <c r="Q100" s="226"/>
      <c r="R100" s="220"/>
      <c r="S100" s="226"/>
      <c r="T100" s="220"/>
      <c r="U100" s="226"/>
      <c r="V100" s="220">
        <v>3981</v>
      </c>
      <c r="W100" s="226">
        <v>100</v>
      </c>
    </row>
    <row r="101" spans="1:23" ht="21.6" customHeight="1" x14ac:dyDescent="0.15">
      <c r="A101" s="25"/>
      <c r="B101" s="276" t="s">
        <v>41</v>
      </c>
      <c r="C101" s="14" t="s">
        <v>14</v>
      </c>
      <c r="D101" s="221"/>
      <c r="E101" s="222"/>
      <c r="F101" s="221">
        <v>435.27272727272725</v>
      </c>
      <c r="G101" s="222">
        <v>54.545454545454554</v>
      </c>
      <c r="H101" s="221">
        <v>124.44444444444444</v>
      </c>
      <c r="I101" s="222">
        <v>44.444444444444443</v>
      </c>
      <c r="J101" s="221">
        <v>536.72727272727275</v>
      </c>
      <c r="K101" s="222">
        <v>81.818181818181827</v>
      </c>
      <c r="L101" s="221">
        <v>36.684210526315788</v>
      </c>
      <c r="M101" s="222">
        <v>89.473684210526315</v>
      </c>
      <c r="N101" s="221">
        <v>25</v>
      </c>
      <c r="O101" s="222">
        <v>100</v>
      </c>
      <c r="P101" s="221">
        <v>2</v>
      </c>
      <c r="Q101" s="222">
        <v>100</v>
      </c>
      <c r="R101" s="221"/>
      <c r="S101" s="222"/>
      <c r="T101" s="221"/>
      <c r="U101" s="222"/>
      <c r="V101" s="221">
        <v>1160.1286549707602</v>
      </c>
      <c r="W101" s="222">
        <v>63.050470378845667</v>
      </c>
    </row>
    <row r="102" spans="1:23" ht="21.6" customHeight="1" x14ac:dyDescent="0.15">
      <c r="A102" s="25"/>
      <c r="B102" s="277"/>
      <c r="C102" s="15" t="s">
        <v>77</v>
      </c>
      <c r="D102" s="219"/>
      <c r="E102" s="223"/>
      <c r="F102" s="219">
        <v>108.81818181818181</v>
      </c>
      <c r="G102" s="223">
        <v>13.636363636363638</v>
      </c>
      <c r="H102" s="219">
        <v>62.222222222222221</v>
      </c>
      <c r="I102" s="223">
        <v>22.222222222222221</v>
      </c>
      <c r="J102" s="219">
        <v>44.727272727272727</v>
      </c>
      <c r="K102" s="223">
        <v>6.8181818181818175</v>
      </c>
      <c r="L102" s="219"/>
      <c r="M102" s="223"/>
      <c r="N102" s="219"/>
      <c r="O102" s="223"/>
      <c r="P102" s="219"/>
      <c r="Q102" s="223"/>
      <c r="R102" s="219"/>
      <c r="S102" s="223"/>
      <c r="T102" s="219"/>
      <c r="U102" s="223"/>
      <c r="V102" s="219">
        <v>215.76767676767676</v>
      </c>
      <c r="W102" s="223">
        <v>11.726504172156348</v>
      </c>
    </row>
    <row r="103" spans="1:23" ht="21.6" customHeight="1" x14ac:dyDescent="0.15">
      <c r="A103" s="25"/>
      <c r="B103" s="277"/>
      <c r="C103" s="15" t="s">
        <v>25</v>
      </c>
      <c r="D103" s="219"/>
      <c r="E103" s="223"/>
      <c r="F103" s="219">
        <v>36.272727272727273</v>
      </c>
      <c r="G103" s="223">
        <v>4.5454545454545459</v>
      </c>
      <c r="H103" s="219">
        <v>31.111111111111111</v>
      </c>
      <c r="I103" s="223">
        <v>11.111111111111111</v>
      </c>
      <c r="J103" s="219"/>
      <c r="K103" s="223"/>
      <c r="L103" s="219">
        <v>4.3157894736842106</v>
      </c>
      <c r="M103" s="223">
        <v>10.526315789473685</v>
      </c>
      <c r="N103" s="219"/>
      <c r="O103" s="223"/>
      <c r="P103" s="219"/>
      <c r="Q103" s="223"/>
      <c r="R103" s="219"/>
      <c r="S103" s="223"/>
      <c r="T103" s="219"/>
      <c r="U103" s="223"/>
      <c r="V103" s="219">
        <v>71.699627857522586</v>
      </c>
      <c r="W103" s="223">
        <v>3.896718905300141</v>
      </c>
    </row>
    <row r="104" spans="1:23" ht="21.6" customHeight="1" x14ac:dyDescent="0.15">
      <c r="A104" s="25"/>
      <c r="B104" s="24"/>
      <c r="C104" s="18" t="s">
        <v>135</v>
      </c>
      <c r="D104" s="224">
        <v>38</v>
      </c>
      <c r="E104" s="225">
        <v>100</v>
      </c>
      <c r="F104" s="224">
        <v>217.63636363636363</v>
      </c>
      <c r="G104" s="225">
        <v>27.272727272727277</v>
      </c>
      <c r="H104" s="224">
        <v>62.222222222222221</v>
      </c>
      <c r="I104" s="225">
        <v>22.222222222222221</v>
      </c>
      <c r="J104" s="224">
        <v>74.545454545454547</v>
      </c>
      <c r="K104" s="225">
        <v>11.363636363636363</v>
      </c>
      <c r="L104" s="224"/>
      <c r="M104" s="225"/>
      <c r="N104" s="224"/>
      <c r="O104" s="225"/>
      <c r="P104" s="224"/>
      <c r="Q104" s="225"/>
      <c r="R104" s="224"/>
      <c r="S104" s="225"/>
      <c r="T104" s="224"/>
      <c r="U104" s="225"/>
      <c r="V104" s="224">
        <v>392.40404040404042</v>
      </c>
      <c r="W104" s="225">
        <v>21.32630654369785</v>
      </c>
    </row>
    <row r="105" spans="1:23" ht="21.6" customHeight="1" x14ac:dyDescent="0.15">
      <c r="A105" s="25"/>
      <c r="B105" s="26"/>
      <c r="C105" s="20" t="s">
        <v>18</v>
      </c>
      <c r="D105" s="220">
        <v>38</v>
      </c>
      <c r="E105" s="226">
        <v>100</v>
      </c>
      <c r="F105" s="220">
        <v>797.99999999999989</v>
      </c>
      <c r="G105" s="226">
        <v>100.00000000000001</v>
      </c>
      <c r="H105" s="220">
        <v>280</v>
      </c>
      <c r="I105" s="226">
        <v>100</v>
      </c>
      <c r="J105" s="220">
        <v>656</v>
      </c>
      <c r="K105" s="226">
        <v>100</v>
      </c>
      <c r="L105" s="220">
        <v>41</v>
      </c>
      <c r="M105" s="226">
        <v>100</v>
      </c>
      <c r="N105" s="220">
        <v>25</v>
      </c>
      <c r="O105" s="226">
        <v>100</v>
      </c>
      <c r="P105" s="220">
        <v>2</v>
      </c>
      <c r="Q105" s="226">
        <v>100</v>
      </c>
      <c r="R105" s="220"/>
      <c r="S105" s="226"/>
      <c r="T105" s="220"/>
      <c r="U105" s="226"/>
      <c r="V105" s="220">
        <v>1839.9999999999998</v>
      </c>
      <c r="W105" s="226">
        <v>100.00000000000001</v>
      </c>
    </row>
    <row r="106" spans="1:23" ht="21.6" customHeight="1" x14ac:dyDescent="0.15">
      <c r="A106" s="25"/>
      <c r="B106" s="276" t="s">
        <v>42</v>
      </c>
      <c r="C106" s="14" t="s">
        <v>14</v>
      </c>
      <c r="D106" s="221">
        <v>203.26415094339623</v>
      </c>
      <c r="E106" s="222">
        <v>39.622641509433961</v>
      </c>
      <c r="F106" s="221">
        <v>425.55555555555554</v>
      </c>
      <c r="G106" s="222">
        <v>55.555555555555557</v>
      </c>
      <c r="H106" s="221">
        <v>263.26530612244898</v>
      </c>
      <c r="I106" s="222">
        <v>51.020408163265309</v>
      </c>
      <c r="J106" s="221">
        <v>405.52000000000004</v>
      </c>
      <c r="K106" s="222">
        <v>73.999999999999986</v>
      </c>
      <c r="L106" s="221">
        <v>29</v>
      </c>
      <c r="M106" s="222">
        <v>100</v>
      </c>
      <c r="N106" s="221">
        <v>6.666666666666667</v>
      </c>
      <c r="O106" s="222">
        <v>66.666666666666671</v>
      </c>
      <c r="P106" s="221">
        <v>4</v>
      </c>
      <c r="Q106" s="222">
        <v>100</v>
      </c>
      <c r="R106" s="221"/>
      <c r="S106" s="222"/>
      <c r="T106" s="221"/>
      <c r="U106" s="222"/>
      <c r="V106" s="221">
        <v>1337.2716792880674</v>
      </c>
      <c r="W106" s="222">
        <v>56.046591755577005</v>
      </c>
    </row>
    <row r="107" spans="1:23" ht="21.6" customHeight="1" x14ac:dyDescent="0.15">
      <c r="A107" s="25"/>
      <c r="B107" s="277"/>
      <c r="C107" s="15" t="s">
        <v>77</v>
      </c>
      <c r="D107" s="219">
        <v>19.358490566037737</v>
      </c>
      <c r="E107" s="223">
        <v>3.7735849056603779</v>
      </c>
      <c r="F107" s="219">
        <v>60.793650793650791</v>
      </c>
      <c r="G107" s="223">
        <v>7.9365079365079358</v>
      </c>
      <c r="H107" s="219">
        <v>31.591836734693878</v>
      </c>
      <c r="I107" s="223">
        <v>6.1224489795918364</v>
      </c>
      <c r="J107" s="219">
        <v>21.92</v>
      </c>
      <c r="K107" s="223">
        <v>3.9999999999999996</v>
      </c>
      <c r="L107" s="219"/>
      <c r="M107" s="223"/>
      <c r="N107" s="219">
        <v>3.3333333333333335</v>
      </c>
      <c r="O107" s="223">
        <v>33.333333333333336</v>
      </c>
      <c r="P107" s="219"/>
      <c r="Q107" s="223"/>
      <c r="R107" s="219"/>
      <c r="S107" s="223"/>
      <c r="T107" s="219"/>
      <c r="U107" s="223"/>
      <c r="V107" s="219">
        <v>136.99731142771574</v>
      </c>
      <c r="W107" s="223">
        <v>5.7417146449168381</v>
      </c>
    </row>
    <row r="108" spans="1:23" ht="21.6" customHeight="1" x14ac:dyDescent="0.15">
      <c r="A108" s="25"/>
      <c r="B108" s="23"/>
      <c r="C108" s="15" t="s">
        <v>78</v>
      </c>
      <c r="D108" s="219"/>
      <c r="E108" s="223"/>
      <c r="F108" s="219">
        <v>97.269841269841265</v>
      </c>
      <c r="G108" s="223">
        <v>12.698412698412698</v>
      </c>
      <c r="H108" s="219">
        <v>31.591836734693878</v>
      </c>
      <c r="I108" s="223">
        <v>6.1224489795918364</v>
      </c>
      <c r="J108" s="219">
        <v>21.92</v>
      </c>
      <c r="K108" s="223">
        <v>3.9999999999999996</v>
      </c>
      <c r="L108" s="219"/>
      <c r="M108" s="223"/>
      <c r="N108" s="219"/>
      <c r="O108" s="223"/>
      <c r="P108" s="219"/>
      <c r="Q108" s="223"/>
      <c r="R108" s="219"/>
      <c r="S108" s="223"/>
      <c r="T108" s="219"/>
      <c r="U108" s="223"/>
      <c r="V108" s="219">
        <v>150.78167800453514</v>
      </c>
      <c r="W108" s="223">
        <v>6.3194332776418758</v>
      </c>
    </row>
    <row r="109" spans="1:23" ht="21.6" customHeight="1" x14ac:dyDescent="0.15">
      <c r="A109" s="25"/>
      <c r="B109" s="24"/>
      <c r="C109" s="18" t="s">
        <v>135</v>
      </c>
      <c r="D109" s="224">
        <v>290.37735849056605</v>
      </c>
      <c r="E109" s="225">
        <v>56.60377358490566</v>
      </c>
      <c r="F109" s="224">
        <v>182.38095238095238</v>
      </c>
      <c r="G109" s="225">
        <v>23.809523809523807</v>
      </c>
      <c r="H109" s="224">
        <v>189.55102040816325</v>
      </c>
      <c r="I109" s="225">
        <v>36.734693877551017</v>
      </c>
      <c r="J109" s="224">
        <v>98.640000000000015</v>
      </c>
      <c r="K109" s="225">
        <v>18</v>
      </c>
      <c r="L109" s="224"/>
      <c r="M109" s="225"/>
      <c r="N109" s="224"/>
      <c r="O109" s="225"/>
      <c r="P109" s="224"/>
      <c r="Q109" s="225"/>
      <c r="R109" s="224"/>
      <c r="S109" s="225"/>
      <c r="T109" s="224"/>
      <c r="U109" s="225"/>
      <c r="V109" s="224">
        <v>760.9493312796817</v>
      </c>
      <c r="W109" s="225">
        <v>31.892260321864281</v>
      </c>
    </row>
    <row r="110" spans="1:23" ht="21.6" customHeight="1" x14ac:dyDescent="0.15">
      <c r="A110" s="25"/>
      <c r="B110" s="26"/>
      <c r="C110" s="20" t="s">
        <v>18</v>
      </c>
      <c r="D110" s="220">
        <v>513</v>
      </c>
      <c r="E110" s="226">
        <v>100</v>
      </c>
      <c r="F110" s="220">
        <v>766</v>
      </c>
      <c r="G110" s="226">
        <v>100</v>
      </c>
      <c r="H110" s="220">
        <v>516</v>
      </c>
      <c r="I110" s="226">
        <v>100</v>
      </c>
      <c r="J110" s="220">
        <v>548.00000000000011</v>
      </c>
      <c r="K110" s="226">
        <v>99.999999999999986</v>
      </c>
      <c r="L110" s="220">
        <v>29</v>
      </c>
      <c r="M110" s="226">
        <v>100</v>
      </c>
      <c r="N110" s="220">
        <v>10</v>
      </c>
      <c r="O110" s="226">
        <v>100</v>
      </c>
      <c r="P110" s="220">
        <v>4</v>
      </c>
      <c r="Q110" s="226">
        <v>100</v>
      </c>
      <c r="R110" s="220"/>
      <c r="S110" s="226"/>
      <c r="T110" s="220"/>
      <c r="U110" s="226"/>
      <c r="V110" s="220">
        <v>2386</v>
      </c>
      <c r="W110" s="226">
        <v>100</v>
      </c>
    </row>
    <row r="111" spans="1:23" ht="21.6" customHeight="1" x14ac:dyDescent="0.15">
      <c r="A111" s="25"/>
      <c r="B111" s="276" t="s">
        <v>43</v>
      </c>
      <c r="C111" s="14" t="s">
        <v>14</v>
      </c>
      <c r="D111" s="221"/>
      <c r="E111" s="222"/>
      <c r="F111" s="221">
        <v>231</v>
      </c>
      <c r="G111" s="222">
        <v>100</v>
      </c>
      <c r="H111" s="221"/>
      <c r="I111" s="222"/>
      <c r="J111" s="221">
        <v>405.53333333333336</v>
      </c>
      <c r="K111" s="222">
        <v>73.333333333333343</v>
      </c>
      <c r="L111" s="221">
        <v>9.75</v>
      </c>
      <c r="M111" s="222">
        <v>75</v>
      </c>
      <c r="N111" s="221">
        <v>10</v>
      </c>
      <c r="O111" s="222">
        <v>100</v>
      </c>
      <c r="P111" s="221"/>
      <c r="Q111" s="222"/>
      <c r="R111" s="221"/>
      <c r="S111" s="222"/>
      <c r="T111" s="221"/>
      <c r="U111" s="222"/>
      <c r="V111" s="221">
        <v>656.2833333333333</v>
      </c>
      <c r="W111" s="222">
        <v>59.338456901748039</v>
      </c>
    </row>
    <row r="112" spans="1:23" ht="21.6" customHeight="1" x14ac:dyDescent="0.15">
      <c r="A112" s="25"/>
      <c r="B112" s="277"/>
      <c r="C112" s="15" t="s">
        <v>77</v>
      </c>
      <c r="D112" s="219"/>
      <c r="E112" s="223"/>
      <c r="F112" s="219"/>
      <c r="G112" s="223"/>
      <c r="H112" s="219"/>
      <c r="I112" s="223"/>
      <c r="J112" s="219"/>
      <c r="K112" s="223"/>
      <c r="L112" s="219">
        <v>3.25</v>
      </c>
      <c r="M112" s="223">
        <v>25</v>
      </c>
      <c r="N112" s="219"/>
      <c r="O112" s="223"/>
      <c r="P112" s="219"/>
      <c r="Q112" s="223"/>
      <c r="R112" s="219"/>
      <c r="S112" s="223"/>
      <c r="T112" s="219"/>
      <c r="U112" s="223"/>
      <c r="V112" s="219">
        <v>3.25</v>
      </c>
      <c r="W112" s="223">
        <v>0.29385171790235082</v>
      </c>
    </row>
    <row r="113" spans="1:23" ht="21.6" customHeight="1" x14ac:dyDescent="0.15">
      <c r="A113" s="25"/>
      <c r="B113" s="277"/>
      <c r="C113" s="15" t="s">
        <v>78</v>
      </c>
      <c r="D113" s="219"/>
      <c r="E113" s="223"/>
      <c r="F113" s="219"/>
      <c r="G113" s="223"/>
      <c r="H113" s="219">
        <v>299</v>
      </c>
      <c r="I113" s="223">
        <v>100</v>
      </c>
      <c r="J113" s="219">
        <v>73.733333333333334</v>
      </c>
      <c r="K113" s="223">
        <v>13.333333333333334</v>
      </c>
      <c r="L113" s="219"/>
      <c r="M113" s="223"/>
      <c r="N113" s="219"/>
      <c r="O113" s="223"/>
      <c r="P113" s="219"/>
      <c r="Q113" s="223"/>
      <c r="R113" s="219"/>
      <c r="S113" s="223"/>
      <c r="T113" s="219"/>
      <c r="U113" s="223"/>
      <c r="V113" s="219">
        <v>372.73333333333335</v>
      </c>
      <c r="W113" s="223">
        <v>33.701024713682941</v>
      </c>
    </row>
    <row r="114" spans="1:23" ht="21.6" customHeight="1" x14ac:dyDescent="0.15">
      <c r="A114" s="25"/>
      <c r="B114" s="24"/>
      <c r="C114" s="18" t="s">
        <v>135</v>
      </c>
      <c r="D114" s="224"/>
      <c r="E114" s="225"/>
      <c r="F114" s="224"/>
      <c r="G114" s="225"/>
      <c r="H114" s="224"/>
      <c r="I114" s="225"/>
      <c r="J114" s="224">
        <v>73.733333333333334</v>
      </c>
      <c r="K114" s="225">
        <v>13.333333333333334</v>
      </c>
      <c r="L114" s="224"/>
      <c r="M114" s="225"/>
      <c r="N114" s="224"/>
      <c r="O114" s="225"/>
      <c r="P114" s="224"/>
      <c r="Q114" s="225"/>
      <c r="R114" s="224"/>
      <c r="S114" s="225"/>
      <c r="T114" s="224"/>
      <c r="U114" s="225"/>
      <c r="V114" s="224">
        <v>73.733333333333334</v>
      </c>
      <c r="W114" s="225">
        <v>6.666666666666667</v>
      </c>
    </row>
    <row r="115" spans="1:23" ht="21.6" customHeight="1" x14ac:dyDescent="0.15">
      <c r="A115" s="25"/>
      <c r="B115" s="26"/>
      <c r="C115" s="20" t="s">
        <v>18</v>
      </c>
      <c r="D115" s="220"/>
      <c r="E115" s="226"/>
      <c r="F115" s="220">
        <v>231</v>
      </c>
      <c r="G115" s="226">
        <v>100</v>
      </c>
      <c r="H115" s="220">
        <v>299</v>
      </c>
      <c r="I115" s="226">
        <v>100</v>
      </c>
      <c r="J115" s="220">
        <v>553</v>
      </c>
      <c r="K115" s="226">
        <v>100</v>
      </c>
      <c r="L115" s="220">
        <v>13</v>
      </c>
      <c r="M115" s="226">
        <v>100</v>
      </c>
      <c r="N115" s="220">
        <v>10</v>
      </c>
      <c r="O115" s="226">
        <v>100</v>
      </c>
      <c r="P115" s="220"/>
      <c r="Q115" s="226"/>
      <c r="R115" s="220"/>
      <c r="S115" s="226"/>
      <c r="T115" s="220"/>
      <c r="U115" s="226"/>
      <c r="V115" s="220">
        <v>1106</v>
      </c>
      <c r="W115" s="226">
        <v>100</v>
      </c>
    </row>
    <row r="116" spans="1:23" ht="21.6" customHeight="1" x14ac:dyDescent="0.15">
      <c r="A116" s="25"/>
      <c r="B116" s="276" t="s">
        <v>44</v>
      </c>
      <c r="C116" s="14" t="s">
        <v>14</v>
      </c>
      <c r="D116" s="221">
        <v>1683</v>
      </c>
      <c r="E116" s="222">
        <v>30</v>
      </c>
      <c r="F116" s="221">
        <v>4068.75</v>
      </c>
      <c r="G116" s="222">
        <v>75</v>
      </c>
      <c r="H116" s="221">
        <v>2340.5555555555557</v>
      </c>
      <c r="I116" s="222">
        <v>61.111111111111114</v>
      </c>
      <c r="J116" s="221">
        <v>2012.25</v>
      </c>
      <c r="K116" s="222">
        <v>75</v>
      </c>
      <c r="L116" s="221">
        <v>232.26229508196721</v>
      </c>
      <c r="M116" s="222">
        <v>91.803278688524586</v>
      </c>
      <c r="N116" s="221">
        <v>108.5</v>
      </c>
      <c r="O116" s="222">
        <v>86.111111111111114</v>
      </c>
      <c r="P116" s="221">
        <v>18</v>
      </c>
      <c r="Q116" s="222">
        <v>100</v>
      </c>
      <c r="R116" s="221">
        <v>2</v>
      </c>
      <c r="S116" s="222">
        <v>100</v>
      </c>
      <c r="T116" s="221"/>
      <c r="U116" s="222"/>
      <c r="V116" s="221">
        <v>10465.317850637522</v>
      </c>
      <c r="W116" s="222">
        <v>58.312352207263174</v>
      </c>
    </row>
    <row r="117" spans="1:23" ht="21.6" customHeight="1" x14ac:dyDescent="0.15">
      <c r="A117" s="25"/>
      <c r="B117" s="277"/>
      <c r="C117" s="15" t="s">
        <v>77</v>
      </c>
      <c r="D117" s="219"/>
      <c r="E117" s="223"/>
      <c r="F117" s="219">
        <v>339.0625</v>
      </c>
      <c r="G117" s="223">
        <v>6.25</v>
      </c>
      <c r="H117" s="219">
        <v>106.38888888888889</v>
      </c>
      <c r="I117" s="223">
        <v>2.7777777777777777</v>
      </c>
      <c r="J117" s="219">
        <v>167.6875</v>
      </c>
      <c r="K117" s="223">
        <v>6.25</v>
      </c>
      <c r="L117" s="219">
        <v>8.2950819672131146</v>
      </c>
      <c r="M117" s="223">
        <v>3.278688524590164</v>
      </c>
      <c r="N117" s="219">
        <v>10.5</v>
      </c>
      <c r="O117" s="223">
        <v>8.3333333333333321</v>
      </c>
      <c r="P117" s="219"/>
      <c r="Q117" s="223"/>
      <c r="R117" s="219"/>
      <c r="S117" s="223"/>
      <c r="T117" s="219"/>
      <c r="U117" s="223"/>
      <c r="V117" s="219">
        <v>631.93397085610206</v>
      </c>
      <c r="W117" s="223">
        <v>3.5211120012041124</v>
      </c>
    </row>
    <row r="118" spans="1:23" ht="21.6" customHeight="1" x14ac:dyDescent="0.15">
      <c r="A118" s="25"/>
      <c r="B118" s="277"/>
      <c r="C118" s="15" t="s">
        <v>78</v>
      </c>
      <c r="D118" s="219"/>
      <c r="E118" s="223"/>
      <c r="F118" s="219"/>
      <c r="G118" s="223"/>
      <c r="H118" s="219">
        <v>531.94444444444446</v>
      </c>
      <c r="I118" s="223">
        <v>13.888888888888889</v>
      </c>
      <c r="J118" s="219">
        <v>209.609375</v>
      </c>
      <c r="K118" s="223">
        <v>7.8125</v>
      </c>
      <c r="L118" s="219">
        <v>4.1475409836065573</v>
      </c>
      <c r="M118" s="223">
        <v>1.639344262295082</v>
      </c>
      <c r="N118" s="219">
        <v>7</v>
      </c>
      <c r="O118" s="223">
        <v>5.5555555555555554</v>
      </c>
      <c r="P118" s="219"/>
      <c r="Q118" s="223"/>
      <c r="R118" s="219"/>
      <c r="S118" s="223"/>
      <c r="T118" s="219"/>
      <c r="U118" s="223"/>
      <c r="V118" s="219">
        <v>752.70136042805098</v>
      </c>
      <c r="W118" s="223">
        <v>4.1940232931857748</v>
      </c>
    </row>
    <row r="119" spans="1:23" ht="21.6" customHeight="1" x14ac:dyDescent="0.15">
      <c r="A119" s="25"/>
      <c r="B119" s="24"/>
      <c r="C119" s="18" t="s">
        <v>22</v>
      </c>
      <c r="D119" s="224">
        <v>3927</v>
      </c>
      <c r="E119" s="225">
        <v>70</v>
      </c>
      <c r="F119" s="224">
        <v>1017.1875</v>
      </c>
      <c r="G119" s="225">
        <v>18.75</v>
      </c>
      <c r="H119" s="224">
        <v>851.11111111111109</v>
      </c>
      <c r="I119" s="225">
        <v>22.222222222222221</v>
      </c>
      <c r="J119" s="224">
        <v>293.453125</v>
      </c>
      <c r="K119" s="225">
        <v>10.9375</v>
      </c>
      <c r="L119" s="224">
        <v>8.2950819672131146</v>
      </c>
      <c r="M119" s="225">
        <v>3.278688524590164</v>
      </c>
      <c r="N119" s="224"/>
      <c r="O119" s="225"/>
      <c r="P119" s="224"/>
      <c r="Q119" s="225"/>
      <c r="R119" s="224"/>
      <c r="S119" s="225"/>
      <c r="T119" s="224"/>
      <c r="U119" s="225"/>
      <c r="V119" s="224">
        <v>6097.0468180783246</v>
      </c>
      <c r="W119" s="225">
        <v>33.972512498346937</v>
      </c>
    </row>
    <row r="120" spans="1:23" ht="21.6" customHeight="1" x14ac:dyDescent="0.15">
      <c r="A120" s="29"/>
      <c r="B120" s="26"/>
      <c r="C120" s="20" t="s">
        <v>18</v>
      </c>
      <c r="D120" s="220">
        <v>5610</v>
      </c>
      <c r="E120" s="226">
        <v>100</v>
      </c>
      <c r="F120" s="220">
        <v>5425</v>
      </c>
      <c r="G120" s="226">
        <v>100</v>
      </c>
      <c r="H120" s="220">
        <v>3830</v>
      </c>
      <c r="I120" s="226">
        <v>100</v>
      </c>
      <c r="J120" s="220">
        <v>2683</v>
      </c>
      <c r="K120" s="226">
        <v>100</v>
      </c>
      <c r="L120" s="220">
        <v>253</v>
      </c>
      <c r="M120" s="226">
        <v>100</v>
      </c>
      <c r="N120" s="220">
        <v>126</v>
      </c>
      <c r="O120" s="226">
        <v>100</v>
      </c>
      <c r="P120" s="220">
        <v>18</v>
      </c>
      <c r="Q120" s="226">
        <v>100</v>
      </c>
      <c r="R120" s="220">
        <v>2</v>
      </c>
      <c r="S120" s="226">
        <v>100</v>
      </c>
      <c r="T120" s="220"/>
      <c r="U120" s="226"/>
      <c r="V120" s="220">
        <v>17947</v>
      </c>
      <c r="W120" s="226">
        <v>100</v>
      </c>
    </row>
    <row r="121" spans="1:23" ht="21.6" customHeight="1" x14ac:dyDescent="0.15">
      <c r="A121" s="21" t="s">
        <v>31</v>
      </c>
      <c r="B121" s="276" t="s">
        <v>45</v>
      </c>
      <c r="C121" s="14" t="s">
        <v>14</v>
      </c>
      <c r="D121" s="221">
        <v>197.5</v>
      </c>
      <c r="E121" s="222">
        <v>50</v>
      </c>
      <c r="F121" s="221">
        <v>1833.8064516129032</v>
      </c>
      <c r="G121" s="222">
        <v>61.29032258064516</v>
      </c>
      <c r="H121" s="221">
        <v>995.21739130434776</v>
      </c>
      <c r="I121" s="222">
        <v>65.217391304347828</v>
      </c>
      <c r="J121" s="221">
        <v>1194.1071428571429</v>
      </c>
      <c r="K121" s="222">
        <v>80.357142857142861</v>
      </c>
      <c r="L121" s="221">
        <v>94.714285714285708</v>
      </c>
      <c r="M121" s="222">
        <v>92.857142857142847</v>
      </c>
      <c r="N121" s="221">
        <v>57.272727272727266</v>
      </c>
      <c r="O121" s="222">
        <v>81.818181818181813</v>
      </c>
      <c r="P121" s="221">
        <v>15</v>
      </c>
      <c r="Q121" s="222">
        <v>100</v>
      </c>
      <c r="R121" s="221"/>
      <c r="S121" s="222"/>
      <c r="T121" s="221"/>
      <c r="U121" s="222"/>
      <c r="V121" s="221">
        <v>4387.6179987614059</v>
      </c>
      <c r="W121" s="222">
        <v>66.620376537525132</v>
      </c>
    </row>
    <row r="122" spans="1:23" ht="21.6" customHeight="1" x14ac:dyDescent="0.15">
      <c r="A122" s="25"/>
      <c r="B122" s="277"/>
      <c r="C122" s="15" t="s">
        <v>77</v>
      </c>
      <c r="D122" s="219"/>
      <c r="E122" s="223"/>
      <c r="F122" s="219">
        <v>289.54838709677421</v>
      </c>
      <c r="G122" s="223">
        <v>9.67741935483871</v>
      </c>
      <c r="H122" s="219">
        <v>66.347826086956516</v>
      </c>
      <c r="I122" s="223">
        <v>4.3478260869565224</v>
      </c>
      <c r="J122" s="219">
        <v>132.67857142857142</v>
      </c>
      <c r="K122" s="223">
        <v>8.928571428571427</v>
      </c>
      <c r="L122" s="219">
        <v>7.2857142857142856</v>
      </c>
      <c r="M122" s="223">
        <v>7.1428571428571423</v>
      </c>
      <c r="N122" s="219">
        <v>9.545454545454545</v>
      </c>
      <c r="O122" s="223">
        <v>13.636363636363635</v>
      </c>
      <c r="P122" s="219"/>
      <c r="Q122" s="223"/>
      <c r="R122" s="219"/>
      <c r="S122" s="223"/>
      <c r="T122" s="219"/>
      <c r="U122" s="223"/>
      <c r="V122" s="219">
        <v>505.40595344347093</v>
      </c>
      <c r="W122" s="223">
        <v>7.6739440243466586</v>
      </c>
    </row>
    <row r="123" spans="1:23" ht="21.6" customHeight="1" x14ac:dyDescent="0.15">
      <c r="A123" s="25"/>
      <c r="B123" s="277"/>
      <c r="C123" s="15" t="s">
        <v>78</v>
      </c>
      <c r="D123" s="219"/>
      <c r="E123" s="223"/>
      <c r="F123" s="219">
        <v>193.03225806451613</v>
      </c>
      <c r="G123" s="223">
        <v>6.4516129032258061</v>
      </c>
      <c r="H123" s="219">
        <v>199.04347826086956</v>
      </c>
      <c r="I123" s="223">
        <v>13.043478260869568</v>
      </c>
      <c r="J123" s="219">
        <v>79.607142857142861</v>
      </c>
      <c r="K123" s="223">
        <v>5.3571428571428577</v>
      </c>
      <c r="L123" s="219"/>
      <c r="M123" s="223"/>
      <c r="N123" s="219">
        <v>3.1818181818181817</v>
      </c>
      <c r="O123" s="223">
        <v>4.545454545454545</v>
      </c>
      <c r="P123" s="219"/>
      <c r="Q123" s="223"/>
      <c r="R123" s="219"/>
      <c r="S123" s="223"/>
      <c r="T123" s="219"/>
      <c r="U123" s="223"/>
      <c r="V123" s="219">
        <v>474.8646973643468</v>
      </c>
      <c r="W123" s="223">
        <v>7.21021405047596</v>
      </c>
    </row>
    <row r="124" spans="1:23" ht="21.6" customHeight="1" x14ac:dyDescent="0.15">
      <c r="A124" s="25"/>
      <c r="B124" s="24"/>
      <c r="C124" s="18" t="s">
        <v>22</v>
      </c>
      <c r="D124" s="224">
        <v>197.5</v>
      </c>
      <c r="E124" s="225">
        <v>50</v>
      </c>
      <c r="F124" s="224">
        <v>675.61290322580646</v>
      </c>
      <c r="G124" s="225">
        <v>22.58064516129032</v>
      </c>
      <c r="H124" s="224">
        <v>265.39130434782606</v>
      </c>
      <c r="I124" s="225">
        <v>17.39130434782609</v>
      </c>
      <c r="J124" s="224">
        <v>79.607142857142861</v>
      </c>
      <c r="K124" s="225">
        <v>5.3571428571428577</v>
      </c>
      <c r="L124" s="224"/>
      <c r="M124" s="225"/>
      <c r="N124" s="224"/>
      <c r="O124" s="225"/>
      <c r="P124" s="224"/>
      <c r="Q124" s="225"/>
      <c r="R124" s="224"/>
      <c r="S124" s="225"/>
      <c r="T124" s="224"/>
      <c r="U124" s="225"/>
      <c r="V124" s="224">
        <v>1218.1113504307755</v>
      </c>
      <c r="W124" s="225">
        <v>18.495465387652224</v>
      </c>
    </row>
    <row r="125" spans="1:23" ht="21.6" customHeight="1" x14ac:dyDescent="0.15">
      <c r="A125" s="25"/>
      <c r="B125" s="26"/>
      <c r="C125" s="20" t="s">
        <v>18</v>
      </c>
      <c r="D125" s="220">
        <v>395</v>
      </c>
      <c r="E125" s="226">
        <v>100</v>
      </c>
      <c r="F125" s="220">
        <v>2992</v>
      </c>
      <c r="G125" s="226">
        <v>100</v>
      </c>
      <c r="H125" s="220">
        <v>1525.9999999999998</v>
      </c>
      <c r="I125" s="226">
        <v>100</v>
      </c>
      <c r="J125" s="220">
        <v>1486</v>
      </c>
      <c r="K125" s="226">
        <v>100.00000000000001</v>
      </c>
      <c r="L125" s="220">
        <v>102</v>
      </c>
      <c r="M125" s="226">
        <v>99.999999999999986</v>
      </c>
      <c r="N125" s="220">
        <v>70</v>
      </c>
      <c r="O125" s="226">
        <v>100</v>
      </c>
      <c r="P125" s="220">
        <v>15</v>
      </c>
      <c r="Q125" s="226">
        <v>100</v>
      </c>
      <c r="R125" s="220"/>
      <c r="S125" s="226"/>
      <c r="T125" s="220"/>
      <c r="U125" s="226"/>
      <c r="V125" s="220">
        <v>6586</v>
      </c>
      <c r="W125" s="226">
        <v>99.999999999999972</v>
      </c>
    </row>
    <row r="126" spans="1:23" ht="21.6" customHeight="1" x14ac:dyDescent="0.15">
      <c r="A126" s="25"/>
      <c r="B126" s="276" t="s">
        <v>46</v>
      </c>
      <c r="C126" s="14" t="s">
        <v>14</v>
      </c>
      <c r="D126" s="221">
        <v>3920.6666666666665</v>
      </c>
      <c r="E126" s="222">
        <v>66.666666666666657</v>
      </c>
      <c r="F126" s="221">
        <v>3645.2857142857142</v>
      </c>
      <c r="G126" s="222">
        <v>60.714285714285708</v>
      </c>
      <c r="H126" s="221">
        <v>1764.2352941176471</v>
      </c>
      <c r="I126" s="222">
        <v>67.64705882352942</v>
      </c>
      <c r="J126" s="221">
        <v>3135.0375000000004</v>
      </c>
      <c r="K126" s="222">
        <v>78.750000000000014</v>
      </c>
      <c r="L126" s="221">
        <v>201.42857142857142</v>
      </c>
      <c r="M126" s="222">
        <v>85.714285714285708</v>
      </c>
      <c r="N126" s="221">
        <v>107.64705882352942</v>
      </c>
      <c r="O126" s="222">
        <v>88.235294117647058</v>
      </c>
      <c r="P126" s="221">
        <v>15</v>
      </c>
      <c r="Q126" s="222">
        <v>100</v>
      </c>
      <c r="R126" s="221">
        <v>3</v>
      </c>
      <c r="S126" s="222">
        <v>100</v>
      </c>
      <c r="T126" s="221"/>
      <c r="U126" s="222"/>
      <c r="V126" s="221">
        <v>12792.300805322129</v>
      </c>
      <c r="W126" s="222">
        <v>67.867265135137828</v>
      </c>
    </row>
    <row r="127" spans="1:23" ht="21.6" customHeight="1" x14ac:dyDescent="0.15">
      <c r="A127" s="25"/>
      <c r="B127" s="277"/>
      <c r="C127" s="15" t="s">
        <v>77</v>
      </c>
      <c r="D127" s="219"/>
      <c r="E127" s="223"/>
      <c r="F127" s="219">
        <v>536.07142857142856</v>
      </c>
      <c r="G127" s="223">
        <v>8.9285714285714288</v>
      </c>
      <c r="H127" s="219"/>
      <c r="I127" s="223"/>
      <c r="J127" s="219">
        <v>298.57500000000005</v>
      </c>
      <c r="K127" s="223">
        <v>7.5000000000000009</v>
      </c>
      <c r="L127" s="219">
        <v>8.3928571428571423</v>
      </c>
      <c r="M127" s="223">
        <v>3.5714285714285712</v>
      </c>
      <c r="N127" s="219">
        <v>7.1764705882352944</v>
      </c>
      <c r="O127" s="223">
        <v>5.8823529411764701</v>
      </c>
      <c r="P127" s="219"/>
      <c r="Q127" s="223"/>
      <c r="R127" s="219"/>
      <c r="S127" s="223"/>
      <c r="T127" s="219"/>
      <c r="U127" s="223"/>
      <c r="V127" s="219">
        <v>850.21575630252096</v>
      </c>
      <c r="W127" s="223">
        <v>4.5106677081145996</v>
      </c>
    </row>
    <row r="128" spans="1:23" ht="21.6" customHeight="1" x14ac:dyDescent="0.15">
      <c r="A128" s="25"/>
      <c r="B128" s="277"/>
      <c r="C128" s="15" t="s">
        <v>78</v>
      </c>
      <c r="D128" s="219"/>
      <c r="E128" s="223"/>
      <c r="F128" s="219">
        <v>428.85714285714283</v>
      </c>
      <c r="G128" s="223">
        <v>7.1428571428571423</v>
      </c>
      <c r="H128" s="219">
        <v>306.8235294117647</v>
      </c>
      <c r="I128" s="223">
        <v>11.76470588235294</v>
      </c>
      <c r="J128" s="219">
        <v>298.57500000000005</v>
      </c>
      <c r="K128" s="223">
        <v>7.5000000000000009</v>
      </c>
      <c r="L128" s="219">
        <v>4.1964285714285712</v>
      </c>
      <c r="M128" s="223">
        <v>1.7857142857142856</v>
      </c>
      <c r="N128" s="219">
        <v>3.5882352941176472</v>
      </c>
      <c r="O128" s="223">
        <v>2.9411764705882351</v>
      </c>
      <c r="P128" s="219"/>
      <c r="Q128" s="223"/>
      <c r="R128" s="219"/>
      <c r="S128" s="223"/>
      <c r="T128" s="219"/>
      <c r="U128" s="223"/>
      <c r="V128" s="219">
        <v>1042.0403361344538</v>
      </c>
      <c r="W128" s="223">
        <v>5.5283587253140958</v>
      </c>
    </row>
    <row r="129" spans="1:23" ht="21.6" customHeight="1" x14ac:dyDescent="0.15">
      <c r="A129" s="25"/>
      <c r="B129" s="24"/>
      <c r="C129" s="18" t="s">
        <v>22</v>
      </c>
      <c r="D129" s="224">
        <v>1960.3333333333333</v>
      </c>
      <c r="E129" s="225">
        <v>33.333333333333329</v>
      </c>
      <c r="F129" s="224">
        <v>1393.7857142857142</v>
      </c>
      <c r="G129" s="225">
        <v>23.214285714285712</v>
      </c>
      <c r="H129" s="224">
        <v>536.94117647058818</v>
      </c>
      <c r="I129" s="225">
        <v>20.588235294117645</v>
      </c>
      <c r="J129" s="224">
        <v>248.8125</v>
      </c>
      <c r="K129" s="225">
        <v>6.25</v>
      </c>
      <c r="L129" s="224">
        <v>20.982142857142854</v>
      </c>
      <c r="M129" s="225">
        <v>8.928571428571427</v>
      </c>
      <c r="N129" s="224">
        <v>3.5882352941176472</v>
      </c>
      <c r="O129" s="225">
        <v>2.9411764705882351</v>
      </c>
      <c r="P129" s="224"/>
      <c r="Q129" s="225"/>
      <c r="R129" s="224"/>
      <c r="S129" s="225"/>
      <c r="T129" s="224"/>
      <c r="U129" s="225"/>
      <c r="V129" s="224">
        <v>4164.4431022408971</v>
      </c>
      <c r="W129" s="225">
        <v>22.09370843143348</v>
      </c>
    </row>
    <row r="130" spans="1:23" ht="21.6" customHeight="1" x14ac:dyDescent="0.15">
      <c r="A130" s="25"/>
      <c r="B130" s="26"/>
      <c r="C130" s="20" t="s">
        <v>18</v>
      </c>
      <c r="D130" s="220">
        <v>5881</v>
      </c>
      <c r="E130" s="226">
        <v>99.999999999999986</v>
      </c>
      <c r="F130" s="220">
        <v>6004</v>
      </c>
      <c r="G130" s="226">
        <v>99.999999999999986</v>
      </c>
      <c r="H130" s="220">
        <v>2608</v>
      </c>
      <c r="I130" s="226">
        <v>100</v>
      </c>
      <c r="J130" s="220">
        <v>3981</v>
      </c>
      <c r="K130" s="226">
        <v>100.00000000000001</v>
      </c>
      <c r="L130" s="220">
        <v>235</v>
      </c>
      <c r="M130" s="226">
        <v>100</v>
      </c>
      <c r="N130" s="220">
        <v>122.00000000000001</v>
      </c>
      <c r="O130" s="226">
        <v>99.999999999999986</v>
      </c>
      <c r="P130" s="220">
        <v>15</v>
      </c>
      <c r="Q130" s="226">
        <v>100</v>
      </c>
      <c r="R130" s="220">
        <v>3</v>
      </c>
      <c r="S130" s="226">
        <v>100</v>
      </c>
      <c r="T130" s="220"/>
      <c r="U130" s="226"/>
      <c r="V130" s="220">
        <v>18849</v>
      </c>
      <c r="W130" s="226">
        <v>100</v>
      </c>
    </row>
    <row r="131" spans="1:23" ht="21.6" customHeight="1" x14ac:dyDescent="0.15">
      <c r="A131" s="25"/>
      <c r="B131" s="276" t="s">
        <v>47</v>
      </c>
      <c r="C131" s="14" t="s">
        <v>14</v>
      </c>
      <c r="D131" s="221">
        <v>475.5</v>
      </c>
      <c r="E131" s="222">
        <v>50</v>
      </c>
      <c r="F131" s="221">
        <v>938.20833333333337</v>
      </c>
      <c r="G131" s="222">
        <v>45.833333333333329</v>
      </c>
      <c r="H131" s="221">
        <v>920.4</v>
      </c>
      <c r="I131" s="222">
        <v>74.285714285714292</v>
      </c>
      <c r="J131" s="221">
        <v>1159.3773584905662</v>
      </c>
      <c r="K131" s="222">
        <v>81.132075471698116</v>
      </c>
      <c r="L131" s="221">
        <v>100.67441860465117</v>
      </c>
      <c r="M131" s="222">
        <v>86.04651162790698</v>
      </c>
      <c r="N131" s="221">
        <v>29.25</v>
      </c>
      <c r="O131" s="222">
        <v>75</v>
      </c>
      <c r="P131" s="221">
        <v>12</v>
      </c>
      <c r="Q131" s="222">
        <v>100</v>
      </c>
      <c r="R131" s="221"/>
      <c r="S131" s="222"/>
      <c r="T131" s="221"/>
      <c r="U131" s="222"/>
      <c r="V131" s="221">
        <v>3635.410110428551</v>
      </c>
      <c r="W131" s="222">
        <v>62.314194556540123</v>
      </c>
    </row>
    <row r="132" spans="1:23" ht="21.6" customHeight="1" x14ac:dyDescent="0.15">
      <c r="A132" s="25"/>
      <c r="B132" s="277"/>
      <c r="C132" s="15" t="s">
        <v>77</v>
      </c>
      <c r="D132" s="219">
        <v>237.75</v>
      </c>
      <c r="E132" s="223">
        <v>25</v>
      </c>
      <c r="F132" s="219"/>
      <c r="G132" s="223"/>
      <c r="H132" s="219"/>
      <c r="I132" s="223"/>
      <c r="J132" s="219">
        <v>53.924528301886795</v>
      </c>
      <c r="K132" s="223">
        <v>3.7735849056603774</v>
      </c>
      <c r="L132" s="219">
        <v>5.441860465116279</v>
      </c>
      <c r="M132" s="223">
        <v>4.6511627906976747</v>
      </c>
      <c r="N132" s="219">
        <v>3.25</v>
      </c>
      <c r="O132" s="223">
        <v>8.3333333333333321</v>
      </c>
      <c r="P132" s="219"/>
      <c r="Q132" s="223"/>
      <c r="R132" s="219"/>
      <c r="S132" s="223"/>
      <c r="T132" s="219"/>
      <c r="U132" s="223"/>
      <c r="V132" s="219">
        <v>300.36638876700306</v>
      </c>
      <c r="W132" s="223">
        <v>5.148549687470056</v>
      </c>
    </row>
    <row r="133" spans="1:23" ht="21.6" customHeight="1" x14ac:dyDescent="0.15">
      <c r="A133" s="25"/>
      <c r="B133" s="277"/>
      <c r="C133" s="15" t="s">
        <v>78</v>
      </c>
      <c r="D133" s="219"/>
      <c r="E133" s="223"/>
      <c r="F133" s="219">
        <v>255.875</v>
      </c>
      <c r="G133" s="223">
        <v>12.499999999999998</v>
      </c>
      <c r="H133" s="219">
        <v>106.19999999999999</v>
      </c>
      <c r="I133" s="223">
        <v>8.5714285714285694</v>
      </c>
      <c r="J133" s="219">
        <v>53.924528301886795</v>
      </c>
      <c r="K133" s="223">
        <v>3.7735849056603774</v>
      </c>
      <c r="L133" s="219"/>
      <c r="M133" s="223"/>
      <c r="N133" s="219"/>
      <c r="O133" s="223"/>
      <c r="P133" s="219"/>
      <c r="Q133" s="223"/>
      <c r="R133" s="219"/>
      <c r="S133" s="223"/>
      <c r="T133" s="219"/>
      <c r="U133" s="223"/>
      <c r="V133" s="219">
        <v>415.99952830188681</v>
      </c>
      <c r="W133" s="223">
        <v>7.1306055588256232</v>
      </c>
    </row>
    <row r="134" spans="1:23" ht="21.6" customHeight="1" x14ac:dyDescent="0.15">
      <c r="A134" s="25"/>
      <c r="B134" s="24"/>
      <c r="C134" s="18" t="s">
        <v>97</v>
      </c>
      <c r="D134" s="227">
        <v>237.75</v>
      </c>
      <c r="E134" s="228">
        <v>25</v>
      </c>
      <c r="F134" s="224">
        <v>852.91666666666674</v>
      </c>
      <c r="G134" s="225">
        <v>41.666666666666664</v>
      </c>
      <c r="H134" s="224">
        <v>212.39999999999998</v>
      </c>
      <c r="I134" s="225">
        <v>17.142857142857139</v>
      </c>
      <c r="J134" s="224">
        <v>161.77358490566039</v>
      </c>
      <c r="K134" s="225">
        <v>11.320754716981133</v>
      </c>
      <c r="L134" s="224">
        <v>10.883720930232558</v>
      </c>
      <c r="M134" s="225">
        <v>9.3023255813953494</v>
      </c>
      <c r="N134" s="224">
        <v>6.5</v>
      </c>
      <c r="O134" s="225">
        <v>16.666666666666664</v>
      </c>
      <c r="P134" s="224"/>
      <c r="Q134" s="225"/>
      <c r="R134" s="224"/>
      <c r="S134" s="225"/>
      <c r="T134" s="224"/>
      <c r="U134" s="225"/>
      <c r="V134" s="224">
        <v>1482.2239725025595</v>
      </c>
      <c r="W134" s="225">
        <v>25.4066501971642</v>
      </c>
    </row>
    <row r="135" spans="1:23" ht="21.6" customHeight="1" x14ac:dyDescent="0.15">
      <c r="A135" s="25"/>
      <c r="B135" s="26"/>
      <c r="C135" s="20" t="s">
        <v>18</v>
      </c>
      <c r="D135" s="229">
        <v>951</v>
      </c>
      <c r="E135" s="230">
        <v>100</v>
      </c>
      <c r="F135" s="220">
        <v>2047.0000000000002</v>
      </c>
      <c r="G135" s="226">
        <v>100</v>
      </c>
      <c r="H135" s="220">
        <v>1239</v>
      </c>
      <c r="I135" s="226">
        <v>100</v>
      </c>
      <c r="J135" s="220">
        <v>1429</v>
      </c>
      <c r="K135" s="226">
        <v>99.999999999999986</v>
      </c>
      <c r="L135" s="220">
        <v>117</v>
      </c>
      <c r="M135" s="226">
        <v>100</v>
      </c>
      <c r="N135" s="220">
        <v>39</v>
      </c>
      <c r="O135" s="226">
        <v>100</v>
      </c>
      <c r="P135" s="220">
        <v>12</v>
      </c>
      <c r="Q135" s="226">
        <v>100</v>
      </c>
      <c r="R135" s="220"/>
      <c r="S135" s="226"/>
      <c r="T135" s="220"/>
      <c r="U135" s="226"/>
      <c r="V135" s="220">
        <v>5834</v>
      </c>
      <c r="W135" s="226">
        <v>100</v>
      </c>
    </row>
    <row r="136" spans="1:23" ht="21.6" customHeight="1" x14ac:dyDescent="0.15">
      <c r="A136" s="25"/>
      <c r="B136" s="279" t="s">
        <v>48</v>
      </c>
      <c r="C136" s="14" t="s">
        <v>14</v>
      </c>
      <c r="D136" s="221">
        <v>7567.5141509433961</v>
      </c>
      <c r="E136" s="222">
        <v>49.94729160414095</v>
      </c>
      <c r="F136" s="221">
        <v>13789.678782060233</v>
      </c>
      <c r="G136" s="222">
        <v>63.858844040290052</v>
      </c>
      <c r="H136" s="221">
        <v>7261.2187820582776</v>
      </c>
      <c r="I136" s="222">
        <v>61.296798768008422</v>
      </c>
      <c r="J136" s="221">
        <v>10195.089180298342</v>
      </c>
      <c r="K136" s="222">
        <v>77.920278051806335</v>
      </c>
      <c r="L136" s="221">
        <v>835.65559953760942</v>
      </c>
      <c r="M136" s="222">
        <v>89.662617976138364</v>
      </c>
      <c r="N136" s="221">
        <v>388.4793099057805</v>
      </c>
      <c r="O136" s="222">
        <v>86.137319269574391</v>
      </c>
      <c r="P136" s="221">
        <v>66</v>
      </c>
      <c r="Q136" s="222">
        <v>100</v>
      </c>
      <c r="R136" s="221">
        <v>5</v>
      </c>
      <c r="S136" s="222">
        <v>100</v>
      </c>
      <c r="T136" s="221"/>
      <c r="U136" s="222"/>
      <c r="V136" s="221">
        <v>40108.635804803642</v>
      </c>
      <c r="W136" s="222">
        <v>63.534407015482017</v>
      </c>
    </row>
    <row r="137" spans="1:23" ht="21.6" customHeight="1" x14ac:dyDescent="0.15">
      <c r="A137" s="25"/>
      <c r="B137" s="280"/>
      <c r="C137" s="15" t="s">
        <v>98</v>
      </c>
      <c r="D137" s="219">
        <v>505.85849056603774</v>
      </c>
      <c r="E137" s="223">
        <v>3.3387795562407612</v>
      </c>
      <c r="F137" s="219">
        <v>1433.4066482800354</v>
      </c>
      <c r="G137" s="223">
        <v>6.6379857751228828</v>
      </c>
      <c r="H137" s="219">
        <v>406.42857366925688</v>
      </c>
      <c r="I137" s="223">
        <v>3.4309351145471623</v>
      </c>
      <c r="J137" s="219">
        <v>748.86504637077439</v>
      </c>
      <c r="K137" s="223">
        <v>5.7235176274134387</v>
      </c>
      <c r="L137" s="219">
        <v>38.094604769991733</v>
      </c>
      <c r="M137" s="223">
        <v>4.0874039452780835</v>
      </c>
      <c r="N137" s="219">
        <v>36.233829895594603</v>
      </c>
      <c r="O137" s="223">
        <v>8.0341086243003552</v>
      </c>
      <c r="P137" s="219"/>
      <c r="Q137" s="223"/>
      <c r="R137" s="219"/>
      <c r="S137" s="223"/>
      <c r="T137" s="219"/>
      <c r="U137" s="223"/>
      <c r="V137" s="219">
        <v>3168.8871935516909</v>
      </c>
      <c r="W137" s="223">
        <v>5.0197012364391815</v>
      </c>
    </row>
    <row r="138" spans="1:23" ht="21.6" customHeight="1" x14ac:dyDescent="0.15">
      <c r="A138" s="25"/>
      <c r="B138" s="280"/>
      <c r="C138" s="15" t="s">
        <v>78</v>
      </c>
      <c r="D138" s="219">
        <v>85.333333333333329</v>
      </c>
      <c r="E138" s="223">
        <v>0.56321914945108131</v>
      </c>
      <c r="F138" s="219">
        <v>1371.4319694642274</v>
      </c>
      <c r="G138" s="223">
        <v>6.3509862436983768</v>
      </c>
      <c r="H138" s="219">
        <v>1621.2796173541881</v>
      </c>
      <c r="I138" s="223">
        <v>13.686304384215669</v>
      </c>
      <c r="J138" s="219">
        <v>825.97219279159572</v>
      </c>
      <c r="K138" s="223">
        <v>6.3128415835493392</v>
      </c>
      <c r="L138" s="219">
        <v>16.179759028719339</v>
      </c>
      <c r="M138" s="223">
        <v>1.7360256468582982</v>
      </c>
      <c r="N138" s="219">
        <v>13.770053475935828</v>
      </c>
      <c r="O138" s="223">
        <v>3.0532269347973013</v>
      </c>
      <c r="P138" s="219"/>
      <c r="Q138" s="223"/>
      <c r="R138" s="219"/>
      <c r="S138" s="223"/>
      <c r="T138" s="219"/>
      <c r="U138" s="223"/>
      <c r="V138" s="219">
        <v>3933.9669254479995</v>
      </c>
      <c r="W138" s="223">
        <v>6.2316319369038</v>
      </c>
    </row>
    <row r="139" spans="1:23" ht="21.6" customHeight="1" x14ac:dyDescent="0.15">
      <c r="A139" s="25"/>
      <c r="B139" s="24"/>
      <c r="C139" s="18" t="s">
        <v>97</v>
      </c>
      <c r="D139" s="224">
        <v>6992.2940251572327</v>
      </c>
      <c r="E139" s="225">
        <v>46.150709690167204</v>
      </c>
      <c r="F139" s="224">
        <v>4999.4826001955034</v>
      </c>
      <c r="G139" s="225">
        <v>23.152183940888687</v>
      </c>
      <c r="H139" s="224">
        <v>2557.0730269182773</v>
      </c>
      <c r="I139" s="225">
        <v>21.585961733228746</v>
      </c>
      <c r="J139" s="224">
        <v>1314.0735805392892</v>
      </c>
      <c r="K139" s="225">
        <v>10.043362737230884</v>
      </c>
      <c r="L139" s="224">
        <v>42.070036663679439</v>
      </c>
      <c r="M139" s="225">
        <v>4.5139524317252624</v>
      </c>
      <c r="N139" s="224">
        <v>12.516806722689076</v>
      </c>
      <c r="O139" s="225">
        <v>2.7753451713279547</v>
      </c>
      <c r="P139" s="224"/>
      <c r="Q139" s="225"/>
      <c r="R139" s="224"/>
      <c r="S139" s="225"/>
      <c r="T139" s="224"/>
      <c r="U139" s="225"/>
      <c r="V139" s="224">
        <v>15917.510076196671</v>
      </c>
      <c r="W139" s="225">
        <v>25.214259811175012</v>
      </c>
    </row>
    <row r="140" spans="1:23" ht="21.6" customHeight="1" x14ac:dyDescent="0.15">
      <c r="A140" s="25"/>
      <c r="B140" s="26"/>
      <c r="C140" s="20" t="s">
        <v>18</v>
      </c>
      <c r="D140" s="220">
        <v>15151</v>
      </c>
      <c r="E140" s="226">
        <v>100</v>
      </c>
      <c r="F140" s="220">
        <v>21594</v>
      </c>
      <c r="G140" s="226">
        <v>100</v>
      </c>
      <c r="H140" s="220">
        <v>11846</v>
      </c>
      <c r="I140" s="226">
        <v>100</v>
      </c>
      <c r="J140" s="220">
        <v>13084.000000000002</v>
      </c>
      <c r="K140" s="226">
        <v>100</v>
      </c>
      <c r="L140" s="220">
        <v>931.99999999999989</v>
      </c>
      <c r="M140" s="226">
        <v>100</v>
      </c>
      <c r="N140" s="220">
        <v>451</v>
      </c>
      <c r="O140" s="226">
        <v>100</v>
      </c>
      <c r="P140" s="220">
        <v>66</v>
      </c>
      <c r="Q140" s="226">
        <v>100</v>
      </c>
      <c r="R140" s="220">
        <v>5</v>
      </c>
      <c r="S140" s="226">
        <v>100</v>
      </c>
      <c r="T140" s="220"/>
      <c r="U140" s="226"/>
      <c r="V140" s="220">
        <v>63129</v>
      </c>
      <c r="W140" s="226">
        <v>100</v>
      </c>
    </row>
    <row r="141" spans="1:23" ht="21.6" customHeight="1" x14ac:dyDescent="0.15">
      <c r="A141" s="17"/>
      <c r="B141" s="27" t="s">
        <v>18</v>
      </c>
      <c r="C141" s="14" t="s">
        <v>14</v>
      </c>
      <c r="D141" s="221">
        <v>9458.5199201741652</v>
      </c>
      <c r="E141" s="222">
        <v>43.690331748229319</v>
      </c>
      <c r="F141" s="221">
        <v>22491.407274810597</v>
      </c>
      <c r="G141" s="222">
        <v>62.479602407940995</v>
      </c>
      <c r="H141" s="221">
        <v>12547.705618864882</v>
      </c>
      <c r="I141" s="222">
        <v>62.744802574581868</v>
      </c>
      <c r="J141" s="221">
        <v>16765.878144619608</v>
      </c>
      <c r="K141" s="222">
        <v>78.370860302994473</v>
      </c>
      <c r="L141" s="221">
        <v>1491.3903912575174</v>
      </c>
      <c r="M141" s="222">
        <v>87.012274869166717</v>
      </c>
      <c r="N141" s="221">
        <v>695.59140667997417</v>
      </c>
      <c r="O141" s="222">
        <v>88.723393709180371</v>
      </c>
      <c r="P141" s="221">
        <v>118.77777777777777</v>
      </c>
      <c r="Q141" s="222">
        <v>98.981481481481481</v>
      </c>
      <c r="R141" s="221">
        <v>12</v>
      </c>
      <c r="S141" s="222">
        <v>100</v>
      </c>
      <c r="T141" s="221">
        <v>4</v>
      </c>
      <c r="U141" s="222">
        <v>100</v>
      </c>
      <c r="V141" s="221">
        <v>63585.270534184529</v>
      </c>
      <c r="W141" s="222">
        <v>62.539608283681382</v>
      </c>
    </row>
    <row r="142" spans="1:23" ht="21.6" customHeight="1" x14ac:dyDescent="0.15">
      <c r="A142" s="17"/>
      <c r="B142" s="23"/>
      <c r="C142" s="15" t="s">
        <v>77</v>
      </c>
      <c r="D142" s="219">
        <v>644.29118287373012</v>
      </c>
      <c r="E142" s="223">
        <v>2.976078261692134</v>
      </c>
      <c r="F142" s="219">
        <v>2642.8006012979067</v>
      </c>
      <c r="G142" s="223">
        <v>7.3415206436410543</v>
      </c>
      <c r="H142" s="219">
        <v>1211.1386813909926</v>
      </c>
      <c r="I142" s="223">
        <v>6.0562990368586487</v>
      </c>
      <c r="J142" s="219">
        <v>1158.6262941311327</v>
      </c>
      <c r="K142" s="223">
        <v>5.4159131217273533</v>
      </c>
      <c r="L142" s="219">
        <v>107.73976193840471</v>
      </c>
      <c r="M142" s="223">
        <v>6.2858670909220953</v>
      </c>
      <c r="N142" s="219">
        <v>52.61528150849783</v>
      </c>
      <c r="O142" s="223">
        <v>6.7111328454716608</v>
      </c>
      <c r="P142" s="219">
        <v>1.2222222222222223</v>
      </c>
      <c r="Q142" s="223">
        <v>1.0185185185185186</v>
      </c>
      <c r="R142" s="219"/>
      <c r="S142" s="223"/>
      <c r="T142" s="219"/>
      <c r="U142" s="223"/>
      <c r="V142" s="219">
        <v>5818.434025362887</v>
      </c>
      <c r="W142" s="223">
        <v>5.7227496511949081</v>
      </c>
    </row>
    <row r="143" spans="1:23" ht="21.6" customHeight="1" x14ac:dyDescent="0.15">
      <c r="A143" s="17"/>
      <c r="B143" s="23"/>
      <c r="C143" s="15" t="s">
        <v>78</v>
      </c>
      <c r="D143" s="219">
        <v>965.9814102564103</v>
      </c>
      <c r="E143" s="223">
        <v>4.4620139972119279</v>
      </c>
      <c r="F143" s="219">
        <v>2363.7184480525157</v>
      </c>
      <c r="G143" s="223">
        <v>6.5662493695552966</v>
      </c>
      <c r="H143" s="219">
        <v>2177.7124548655138</v>
      </c>
      <c r="I143" s="223">
        <v>10.889651239451513</v>
      </c>
      <c r="J143" s="219">
        <v>1160.7952855811939</v>
      </c>
      <c r="K143" s="223">
        <v>5.4260519122198563</v>
      </c>
      <c r="L143" s="219">
        <v>41.520801706971319</v>
      </c>
      <c r="M143" s="223">
        <v>2.4224505079913259</v>
      </c>
      <c r="N143" s="219">
        <v>21.201505088839056</v>
      </c>
      <c r="O143" s="223">
        <v>2.7042736082702872</v>
      </c>
      <c r="P143" s="219"/>
      <c r="Q143" s="223"/>
      <c r="R143" s="219"/>
      <c r="S143" s="223"/>
      <c r="T143" s="219"/>
      <c r="U143" s="223"/>
      <c r="V143" s="219">
        <v>6730.9299055514448</v>
      </c>
      <c r="W143" s="223">
        <v>6.6202395010931667</v>
      </c>
    </row>
    <row r="144" spans="1:23" ht="21.6" customHeight="1" x14ac:dyDescent="0.15">
      <c r="A144" s="17"/>
      <c r="B144" s="24"/>
      <c r="C144" s="18" t="s">
        <v>135</v>
      </c>
      <c r="D144" s="224">
        <v>10580.207486695694</v>
      </c>
      <c r="E144" s="225">
        <v>48.871575992866617</v>
      </c>
      <c r="F144" s="224">
        <v>8500.0736758389794</v>
      </c>
      <c r="G144" s="225">
        <v>23.612627578862657</v>
      </c>
      <c r="H144" s="224">
        <v>4061.4432448786119</v>
      </c>
      <c r="I144" s="225">
        <v>20.309247149107971</v>
      </c>
      <c r="J144" s="224">
        <v>2307.7002756680686</v>
      </c>
      <c r="K144" s="225">
        <v>10.78717466305833</v>
      </c>
      <c r="L144" s="224">
        <v>73.349045097106483</v>
      </c>
      <c r="M144" s="225">
        <v>4.2794075319198654</v>
      </c>
      <c r="N144" s="224">
        <v>14.591806722689075</v>
      </c>
      <c r="O144" s="225">
        <v>1.8611998370776879</v>
      </c>
      <c r="P144" s="224"/>
      <c r="Q144" s="225"/>
      <c r="R144" s="224"/>
      <c r="S144" s="225"/>
      <c r="T144" s="224"/>
      <c r="U144" s="225"/>
      <c r="V144" s="224">
        <v>25537.365534901146</v>
      </c>
      <c r="W144" s="225">
        <v>25.117402564030556</v>
      </c>
    </row>
    <row r="145" spans="1:23" ht="21.6" customHeight="1" x14ac:dyDescent="0.15">
      <c r="A145" s="26"/>
      <c r="B145" s="28"/>
      <c r="C145" s="20" t="s">
        <v>18</v>
      </c>
      <c r="D145" s="220">
        <v>21649</v>
      </c>
      <c r="E145" s="226">
        <v>100</v>
      </c>
      <c r="F145" s="220">
        <v>35998</v>
      </c>
      <c r="G145" s="226">
        <v>100</v>
      </c>
      <c r="H145" s="220">
        <v>19998</v>
      </c>
      <c r="I145" s="226">
        <v>100</v>
      </c>
      <c r="J145" s="220">
        <v>21393</v>
      </c>
      <c r="K145" s="226">
        <v>100.00000000000003</v>
      </c>
      <c r="L145" s="220">
        <v>1713.9999999999998</v>
      </c>
      <c r="M145" s="226">
        <v>100</v>
      </c>
      <c r="N145" s="220">
        <v>784.00000000000011</v>
      </c>
      <c r="O145" s="226">
        <v>100.00000000000001</v>
      </c>
      <c r="P145" s="220">
        <v>120</v>
      </c>
      <c r="Q145" s="226">
        <v>100</v>
      </c>
      <c r="R145" s="220">
        <v>12</v>
      </c>
      <c r="S145" s="226">
        <v>100</v>
      </c>
      <c r="T145" s="220">
        <v>4</v>
      </c>
      <c r="U145" s="226">
        <v>100</v>
      </c>
      <c r="V145" s="220">
        <v>101672</v>
      </c>
      <c r="W145" s="226">
        <v>100.00000000000001</v>
      </c>
    </row>
    <row r="146" spans="1:23" s="6" customFormat="1" ht="21.6" customHeight="1" x14ac:dyDescent="0.15">
      <c r="A146" s="271" t="s">
        <v>49</v>
      </c>
      <c r="B146" s="272" t="s">
        <v>50</v>
      </c>
      <c r="C146" s="14" t="s">
        <v>14</v>
      </c>
      <c r="D146" s="218">
        <v>2020.4761904761904</v>
      </c>
      <c r="E146" s="231">
        <v>47.619047619047613</v>
      </c>
      <c r="F146" s="218">
        <v>7189.64</v>
      </c>
      <c r="G146" s="231">
        <v>68</v>
      </c>
      <c r="H146" s="218">
        <v>4650.9411764705883</v>
      </c>
      <c r="I146" s="231">
        <v>76.47058823529413</v>
      </c>
      <c r="J146" s="218">
        <v>7837.708333333333</v>
      </c>
      <c r="K146" s="231">
        <v>88.541666666666657</v>
      </c>
      <c r="L146" s="218">
        <v>992.08988764044943</v>
      </c>
      <c r="M146" s="231">
        <v>87.640449438202225</v>
      </c>
      <c r="N146" s="218">
        <v>340.94444444444446</v>
      </c>
      <c r="O146" s="231">
        <v>94.444444444444457</v>
      </c>
      <c r="P146" s="218">
        <v>55</v>
      </c>
      <c r="Q146" s="231">
        <v>91.666666666666657</v>
      </c>
      <c r="R146" s="218">
        <v>11</v>
      </c>
      <c r="S146" s="231">
        <v>100</v>
      </c>
      <c r="T146" s="218">
        <v>15</v>
      </c>
      <c r="U146" s="231">
        <v>100</v>
      </c>
      <c r="V146" s="218">
        <v>23112.800032365005</v>
      </c>
      <c r="W146" s="231">
        <v>73.774458273053739</v>
      </c>
    </row>
    <row r="147" spans="1:23" s="6" customFormat="1" ht="21.6" customHeight="1" x14ac:dyDescent="0.15">
      <c r="A147" s="271"/>
      <c r="B147" s="272"/>
      <c r="C147" s="15" t="s">
        <v>54</v>
      </c>
      <c r="D147" s="219"/>
      <c r="E147" s="223"/>
      <c r="F147" s="219">
        <v>422.92</v>
      </c>
      <c r="G147" s="223">
        <v>4</v>
      </c>
      <c r="H147" s="219">
        <v>715.52941176470586</v>
      </c>
      <c r="I147" s="223">
        <v>11.764705882352942</v>
      </c>
      <c r="J147" s="219">
        <v>553.25</v>
      </c>
      <c r="K147" s="223">
        <v>6.25</v>
      </c>
      <c r="L147" s="219">
        <v>50.876404494382022</v>
      </c>
      <c r="M147" s="223">
        <v>4.4943820224719095</v>
      </c>
      <c r="N147" s="219"/>
      <c r="O147" s="223"/>
      <c r="P147" s="219">
        <v>2.5</v>
      </c>
      <c r="Q147" s="223">
        <v>4.1666666666666661</v>
      </c>
      <c r="R147" s="219"/>
      <c r="S147" s="223"/>
      <c r="T147" s="219"/>
      <c r="U147" s="223"/>
      <c r="V147" s="219">
        <v>1745.075816259088</v>
      </c>
      <c r="W147" s="223">
        <v>5.5701612444032298</v>
      </c>
    </row>
    <row r="148" spans="1:23" s="6" customFormat="1" ht="21.6" customHeight="1" x14ac:dyDescent="0.15">
      <c r="A148" s="271"/>
      <c r="B148" s="273"/>
      <c r="C148" s="15" t="s">
        <v>51</v>
      </c>
      <c r="D148" s="219">
        <v>404.09523809523807</v>
      </c>
      <c r="E148" s="223">
        <v>9.5238095238095237</v>
      </c>
      <c r="F148" s="219">
        <v>1057.3</v>
      </c>
      <c r="G148" s="223">
        <v>10</v>
      </c>
      <c r="H148" s="219">
        <v>596.27450980392155</v>
      </c>
      <c r="I148" s="223">
        <v>9.8039215686274517</v>
      </c>
      <c r="J148" s="219">
        <v>92.208333333333329</v>
      </c>
      <c r="K148" s="223">
        <v>1.0416666666666665</v>
      </c>
      <c r="L148" s="219">
        <v>50.876404494382022</v>
      </c>
      <c r="M148" s="223">
        <v>4.4943820224719095</v>
      </c>
      <c r="N148" s="219">
        <v>10.027777777777779</v>
      </c>
      <c r="O148" s="223">
        <v>2.7777777777777781</v>
      </c>
      <c r="P148" s="219">
        <v>2.5</v>
      </c>
      <c r="Q148" s="223">
        <v>4.1666666666666661</v>
      </c>
      <c r="R148" s="219"/>
      <c r="S148" s="223"/>
      <c r="T148" s="219"/>
      <c r="U148" s="223"/>
      <c r="V148" s="219">
        <v>2213.2822635046527</v>
      </c>
      <c r="W148" s="223">
        <v>7.0646438236287548</v>
      </c>
    </row>
    <row r="149" spans="1:23" s="6" customFormat="1" ht="21.6" customHeight="1" x14ac:dyDescent="0.15">
      <c r="A149" s="16"/>
      <c r="B149" s="17"/>
      <c r="C149" s="18" t="s">
        <v>52</v>
      </c>
      <c r="D149" s="224">
        <v>1818.4285714285713</v>
      </c>
      <c r="E149" s="225">
        <v>42.857142857142854</v>
      </c>
      <c r="F149" s="224">
        <v>1903.14</v>
      </c>
      <c r="G149" s="225">
        <v>18.000000000000004</v>
      </c>
      <c r="H149" s="224">
        <v>119.25490196078431</v>
      </c>
      <c r="I149" s="225">
        <v>1.9607843137254906</v>
      </c>
      <c r="J149" s="224">
        <v>368.83333333333331</v>
      </c>
      <c r="K149" s="225">
        <v>4.1666666666666661</v>
      </c>
      <c r="L149" s="224">
        <v>38.157303370786515</v>
      </c>
      <c r="M149" s="225">
        <v>3.3707865168539319</v>
      </c>
      <c r="N149" s="224">
        <v>10.027777777777779</v>
      </c>
      <c r="O149" s="225">
        <v>2.7777777777777781</v>
      </c>
      <c r="P149" s="224"/>
      <c r="Q149" s="225"/>
      <c r="R149" s="224"/>
      <c r="S149" s="225"/>
      <c r="T149" s="224"/>
      <c r="U149" s="225"/>
      <c r="V149" s="224">
        <v>4257.8418878712528</v>
      </c>
      <c r="W149" s="225">
        <v>13.590736658914274</v>
      </c>
    </row>
    <row r="150" spans="1:23" s="6" customFormat="1" ht="21.6" customHeight="1" x14ac:dyDescent="0.15">
      <c r="A150" s="17"/>
      <c r="B150" s="17"/>
      <c r="C150" s="20" t="s">
        <v>18</v>
      </c>
      <c r="D150" s="220">
        <v>4243</v>
      </c>
      <c r="E150" s="226">
        <v>100</v>
      </c>
      <c r="F150" s="220">
        <v>10573</v>
      </c>
      <c r="G150" s="226">
        <v>100</v>
      </c>
      <c r="H150" s="220">
        <v>6081.9999999999991</v>
      </c>
      <c r="I150" s="226">
        <v>100.00000000000003</v>
      </c>
      <c r="J150" s="220">
        <v>8852</v>
      </c>
      <c r="K150" s="226">
        <v>100</v>
      </c>
      <c r="L150" s="220">
        <v>1132.0000000000002</v>
      </c>
      <c r="M150" s="226">
        <v>99.999999999999972</v>
      </c>
      <c r="N150" s="220">
        <v>361</v>
      </c>
      <c r="O150" s="226">
        <v>100</v>
      </c>
      <c r="P150" s="220">
        <v>60</v>
      </c>
      <c r="Q150" s="226">
        <v>100</v>
      </c>
      <c r="R150" s="220">
        <v>11</v>
      </c>
      <c r="S150" s="226">
        <v>100</v>
      </c>
      <c r="T150" s="220">
        <v>15</v>
      </c>
      <c r="U150" s="226">
        <v>100</v>
      </c>
      <c r="V150" s="220">
        <v>31329</v>
      </c>
      <c r="W150" s="226">
        <v>100</v>
      </c>
    </row>
    <row r="151" spans="1:23" s="6" customFormat="1" ht="21.6" customHeight="1" x14ac:dyDescent="0.15">
      <c r="A151" s="17"/>
      <c r="B151" s="276" t="s">
        <v>53</v>
      </c>
      <c r="C151" s="14" t="s">
        <v>14</v>
      </c>
      <c r="D151" s="221">
        <v>1994</v>
      </c>
      <c r="E151" s="222">
        <v>50</v>
      </c>
      <c r="F151" s="221">
        <v>4526.3606557377043</v>
      </c>
      <c r="G151" s="222">
        <v>62.295081967213115</v>
      </c>
      <c r="H151" s="221">
        <v>3293.8524590163934</v>
      </c>
      <c r="I151" s="222">
        <v>77.049180327868854</v>
      </c>
      <c r="J151" s="221">
        <v>4415.2136752136748</v>
      </c>
      <c r="K151" s="222">
        <v>78.632478632478637</v>
      </c>
      <c r="L151" s="221">
        <v>544.94594594594594</v>
      </c>
      <c r="M151" s="222">
        <v>89.189189189189193</v>
      </c>
      <c r="N151" s="221">
        <v>212.70588235294119</v>
      </c>
      <c r="O151" s="222">
        <v>94.117647058823536</v>
      </c>
      <c r="P151" s="221">
        <v>50</v>
      </c>
      <c r="Q151" s="222">
        <v>100</v>
      </c>
      <c r="R151" s="221">
        <v>5</v>
      </c>
      <c r="S151" s="222">
        <v>100</v>
      </c>
      <c r="T151" s="221">
        <v>17</v>
      </c>
      <c r="U151" s="222">
        <v>100</v>
      </c>
      <c r="V151" s="221">
        <v>15059.07861826666</v>
      </c>
      <c r="W151" s="222">
        <v>68.285850534016504</v>
      </c>
    </row>
    <row r="152" spans="1:23" s="6" customFormat="1" ht="21.6" customHeight="1" x14ac:dyDescent="0.15">
      <c r="A152" s="22"/>
      <c r="B152" s="277"/>
      <c r="C152" s="15" t="s">
        <v>21</v>
      </c>
      <c r="D152" s="219"/>
      <c r="E152" s="223"/>
      <c r="F152" s="219">
        <v>476.4590163934426</v>
      </c>
      <c r="G152" s="223">
        <v>6.557377049180328</v>
      </c>
      <c r="H152" s="219">
        <v>70.081967213114751</v>
      </c>
      <c r="I152" s="223">
        <v>1.639344262295082</v>
      </c>
      <c r="J152" s="219">
        <v>239.95726495726495</v>
      </c>
      <c r="K152" s="223">
        <v>4.2735042735042743</v>
      </c>
      <c r="L152" s="219">
        <v>49.540540540540533</v>
      </c>
      <c r="M152" s="223">
        <v>8.108108108108107</v>
      </c>
      <c r="N152" s="219">
        <v>3.3235294117647061</v>
      </c>
      <c r="O152" s="223">
        <v>1.4705882352941178</v>
      </c>
      <c r="P152" s="219"/>
      <c r="Q152" s="223"/>
      <c r="R152" s="219"/>
      <c r="S152" s="223"/>
      <c r="T152" s="219"/>
      <c r="U152" s="223"/>
      <c r="V152" s="219">
        <v>839.36231851612752</v>
      </c>
      <c r="W152" s="223">
        <v>3.806113991366832</v>
      </c>
    </row>
    <row r="153" spans="1:23" s="6" customFormat="1" ht="21.6" customHeight="1" x14ac:dyDescent="0.15">
      <c r="A153" s="22"/>
      <c r="B153" s="23"/>
      <c r="C153" s="15" t="s">
        <v>124</v>
      </c>
      <c r="D153" s="219"/>
      <c r="E153" s="223"/>
      <c r="F153" s="219">
        <v>476.4590163934426</v>
      </c>
      <c r="G153" s="223">
        <v>6.557377049180328</v>
      </c>
      <c r="H153" s="219">
        <v>210.24590163934425</v>
      </c>
      <c r="I153" s="223">
        <v>4.918032786885246</v>
      </c>
      <c r="J153" s="219">
        <v>239.95726495726495</v>
      </c>
      <c r="K153" s="223">
        <v>4.2735042735042743</v>
      </c>
      <c r="L153" s="219">
        <v>8.2567567567567561</v>
      </c>
      <c r="M153" s="223">
        <v>1.3513513513513513</v>
      </c>
      <c r="N153" s="219">
        <v>6.6470588235294121</v>
      </c>
      <c r="O153" s="223">
        <v>2.9411764705882355</v>
      </c>
      <c r="P153" s="219"/>
      <c r="Q153" s="223"/>
      <c r="R153" s="219"/>
      <c r="S153" s="223"/>
      <c r="T153" s="219"/>
      <c r="U153" s="223"/>
      <c r="V153" s="219">
        <v>941.56599857033802</v>
      </c>
      <c r="W153" s="223">
        <v>4.26955969061052</v>
      </c>
    </row>
    <row r="154" spans="1:23" s="6" customFormat="1" ht="21.6" customHeight="1" x14ac:dyDescent="0.15">
      <c r="A154" s="16"/>
      <c r="B154" s="24"/>
      <c r="C154" s="18" t="s">
        <v>135</v>
      </c>
      <c r="D154" s="224">
        <v>1994</v>
      </c>
      <c r="E154" s="225">
        <v>50</v>
      </c>
      <c r="F154" s="224">
        <v>1786.7213114754097</v>
      </c>
      <c r="G154" s="225">
        <v>24.590163934426233</v>
      </c>
      <c r="H154" s="224">
        <v>700.81967213114751</v>
      </c>
      <c r="I154" s="225">
        <v>16.393442622950818</v>
      </c>
      <c r="J154" s="224">
        <v>719.8717948717948</v>
      </c>
      <c r="K154" s="225">
        <v>12.820512820512823</v>
      </c>
      <c r="L154" s="224">
        <v>8.2567567567567561</v>
      </c>
      <c r="M154" s="225">
        <v>1.3513513513513513</v>
      </c>
      <c r="N154" s="224">
        <v>3.3235294117647061</v>
      </c>
      <c r="O154" s="225">
        <v>1.4705882352941178</v>
      </c>
      <c r="P154" s="224"/>
      <c r="Q154" s="225"/>
      <c r="R154" s="224"/>
      <c r="S154" s="225"/>
      <c r="T154" s="224"/>
      <c r="U154" s="225"/>
      <c r="V154" s="224">
        <v>5212.9930646468738</v>
      </c>
      <c r="W154" s="225">
        <v>23.63847578400614</v>
      </c>
    </row>
    <row r="155" spans="1:23" s="6" customFormat="1" ht="21.6" customHeight="1" x14ac:dyDescent="0.15">
      <c r="A155" s="25"/>
      <c r="B155" s="28"/>
      <c r="C155" s="20" t="s">
        <v>18</v>
      </c>
      <c r="D155" s="220">
        <v>3988</v>
      </c>
      <c r="E155" s="226">
        <v>100</v>
      </c>
      <c r="F155" s="220">
        <v>7265.9999999999991</v>
      </c>
      <c r="G155" s="226">
        <v>100</v>
      </c>
      <c r="H155" s="220">
        <v>4275</v>
      </c>
      <c r="I155" s="226">
        <v>100</v>
      </c>
      <c r="J155" s="220">
        <v>5614.9999999999991</v>
      </c>
      <c r="K155" s="226">
        <v>100</v>
      </c>
      <c r="L155" s="220">
        <v>611</v>
      </c>
      <c r="M155" s="226">
        <v>100.00000000000001</v>
      </c>
      <c r="N155" s="220">
        <v>226</v>
      </c>
      <c r="O155" s="226">
        <v>100</v>
      </c>
      <c r="P155" s="220">
        <v>50</v>
      </c>
      <c r="Q155" s="226">
        <v>100</v>
      </c>
      <c r="R155" s="220">
        <v>5</v>
      </c>
      <c r="S155" s="226">
        <v>100</v>
      </c>
      <c r="T155" s="220">
        <v>17</v>
      </c>
      <c r="U155" s="226">
        <v>100</v>
      </c>
      <c r="V155" s="220">
        <v>22053</v>
      </c>
      <c r="W155" s="226">
        <v>100</v>
      </c>
    </row>
    <row r="156" spans="1:23" ht="21.6" customHeight="1" x14ac:dyDescent="0.15">
      <c r="A156" s="25"/>
      <c r="B156" s="276" t="s">
        <v>55</v>
      </c>
      <c r="C156" s="14" t="s">
        <v>14</v>
      </c>
      <c r="D156" s="221">
        <v>42</v>
      </c>
      <c r="E156" s="222">
        <v>42.857142857142854</v>
      </c>
      <c r="F156" s="221">
        <v>1108</v>
      </c>
      <c r="G156" s="222">
        <v>66.666666666666657</v>
      </c>
      <c r="H156" s="221">
        <v>672</v>
      </c>
      <c r="I156" s="222">
        <v>59.259259259259252</v>
      </c>
      <c r="J156" s="221">
        <v>1955.2</v>
      </c>
      <c r="K156" s="222">
        <v>80</v>
      </c>
      <c r="L156" s="221">
        <v>194.92682926829269</v>
      </c>
      <c r="M156" s="222">
        <v>87.804878048780481</v>
      </c>
      <c r="N156" s="221">
        <v>135.03125</v>
      </c>
      <c r="O156" s="222">
        <v>90.625</v>
      </c>
      <c r="P156" s="221">
        <v>30</v>
      </c>
      <c r="Q156" s="222">
        <v>85.714285714285708</v>
      </c>
      <c r="R156" s="221">
        <v>11</v>
      </c>
      <c r="S156" s="222">
        <v>100</v>
      </c>
      <c r="T156" s="221">
        <v>8</v>
      </c>
      <c r="U156" s="222">
        <v>100</v>
      </c>
      <c r="V156" s="221">
        <v>4156.1580792682926</v>
      </c>
      <c r="W156" s="222">
        <v>72.117960771617078</v>
      </c>
    </row>
    <row r="157" spans="1:23" ht="21.6" customHeight="1" x14ac:dyDescent="0.15">
      <c r="A157" s="25"/>
      <c r="B157" s="277"/>
      <c r="C157" s="15" t="s">
        <v>77</v>
      </c>
      <c r="D157" s="219">
        <v>14</v>
      </c>
      <c r="E157" s="223">
        <v>14.285714285714285</v>
      </c>
      <c r="F157" s="219"/>
      <c r="G157" s="223"/>
      <c r="H157" s="219">
        <v>126</v>
      </c>
      <c r="I157" s="223">
        <v>11.111111111111111</v>
      </c>
      <c r="J157" s="219">
        <v>81.466666666666669</v>
      </c>
      <c r="K157" s="223">
        <v>3.3333333333333335</v>
      </c>
      <c r="L157" s="219">
        <v>10.829268292682928</v>
      </c>
      <c r="M157" s="223">
        <v>4.8780487804878048</v>
      </c>
      <c r="N157" s="219">
        <v>4.65625</v>
      </c>
      <c r="O157" s="223">
        <v>3.125</v>
      </c>
      <c r="P157" s="219"/>
      <c r="Q157" s="223"/>
      <c r="R157" s="219"/>
      <c r="S157" s="223"/>
      <c r="T157" s="219"/>
      <c r="U157" s="223"/>
      <c r="V157" s="219">
        <v>236.95218495934961</v>
      </c>
      <c r="W157" s="223">
        <v>4.1116117466484399</v>
      </c>
    </row>
    <row r="158" spans="1:23" ht="21.6" customHeight="1" x14ac:dyDescent="0.15">
      <c r="A158" s="25"/>
      <c r="B158" s="23"/>
      <c r="C158" s="15" t="s">
        <v>78</v>
      </c>
      <c r="D158" s="219"/>
      <c r="E158" s="223"/>
      <c r="F158" s="219">
        <v>277</v>
      </c>
      <c r="G158" s="223">
        <v>16.666666666666664</v>
      </c>
      <c r="H158" s="219">
        <v>84</v>
      </c>
      <c r="I158" s="223">
        <v>7.4074074074074066</v>
      </c>
      <c r="J158" s="219"/>
      <c r="K158" s="223"/>
      <c r="L158" s="219"/>
      <c r="M158" s="223"/>
      <c r="N158" s="219">
        <v>4.65625</v>
      </c>
      <c r="O158" s="223">
        <v>3.125</v>
      </c>
      <c r="P158" s="219"/>
      <c r="Q158" s="223"/>
      <c r="R158" s="219"/>
      <c r="S158" s="223"/>
      <c r="T158" s="219"/>
      <c r="U158" s="223"/>
      <c r="V158" s="219">
        <v>365.65625</v>
      </c>
      <c r="W158" s="223">
        <v>6.3448941523512064</v>
      </c>
    </row>
    <row r="159" spans="1:23" ht="21.6" customHeight="1" x14ac:dyDescent="0.15">
      <c r="A159" s="25"/>
      <c r="B159" s="24"/>
      <c r="C159" s="18" t="s">
        <v>97</v>
      </c>
      <c r="D159" s="224">
        <v>42</v>
      </c>
      <c r="E159" s="225">
        <v>42.857142857142854</v>
      </c>
      <c r="F159" s="224">
        <v>277</v>
      </c>
      <c r="G159" s="225">
        <v>16.666666666666664</v>
      </c>
      <c r="H159" s="224">
        <v>252</v>
      </c>
      <c r="I159" s="225">
        <v>22.222222222222221</v>
      </c>
      <c r="J159" s="224">
        <v>407.33333333333337</v>
      </c>
      <c r="K159" s="225">
        <v>16.666666666666668</v>
      </c>
      <c r="L159" s="224">
        <v>16.243902439024392</v>
      </c>
      <c r="M159" s="225">
        <v>7.3170731707317067</v>
      </c>
      <c r="N159" s="224">
        <v>4.65625</v>
      </c>
      <c r="O159" s="225">
        <v>3.125</v>
      </c>
      <c r="P159" s="224">
        <v>5</v>
      </c>
      <c r="Q159" s="225">
        <v>14.285714285714285</v>
      </c>
      <c r="R159" s="224"/>
      <c r="S159" s="225"/>
      <c r="T159" s="224"/>
      <c r="U159" s="225"/>
      <c r="V159" s="224">
        <v>1004.2334857723578</v>
      </c>
      <c r="W159" s="225">
        <v>17.425533329383271</v>
      </c>
    </row>
    <row r="160" spans="1:23" ht="21.6" customHeight="1" x14ac:dyDescent="0.15">
      <c r="A160" s="25"/>
      <c r="B160" s="26"/>
      <c r="C160" s="20" t="s">
        <v>18</v>
      </c>
      <c r="D160" s="220">
        <v>98</v>
      </c>
      <c r="E160" s="226">
        <v>100</v>
      </c>
      <c r="F160" s="220">
        <v>1662</v>
      </c>
      <c r="G160" s="226">
        <v>99.999999999999972</v>
      </c>
      <c r="H160" s="220">
        <v>1134</v>
      </c>
      <c r="I160" s="226">
        <v>100</v>
      </c>
      <c r="J160" s="220">
        <v>2444</v>
      </c>
      <c r="K160" s="226">
        <v>100</v>
      </c>
      <c r="L160" s="220">
        <v>222.00000000000003</v>
      </c>
      <c r="M160" s="226">
        <v>99.999999999999986</v>
      </c>
      <c r="N160" s="220">
        <v>149</v>
      </c>
      <c r="O160" s="226">
        <v>100</v>
      </c>
      <c r="P160" s="220">
        <v>35</v>
      </c>
      <c r="Q160" s="226">
        <v>100</v>
      </c>
      <c r="R160" s="220">
        <v>11</v>
      </c>
      <c r="S160" s="226">
        <v>100</v>
      </c>
      <c r="T160" s="220">
        <v>8</v>
      </c>
      <c r="U160" s="226">
        <v>100</v>
      </c>
      <c r="V160" s="220">
        <v>5763</v>
      </c>
      <c r="W160" s="226">
        <v>99.999999999999986</v>
      </c>
    </row>
    <row r="161" spans="1:23" ht="21.6" customHeight="1" x14ac:dyDescent="0.15">
      <c r="A161" s="25"/>
      <c r="B161" s="276" t="s">
        <v>56</v>
      </c>
      <c r="C161" s="14" t="s">
        <v>14</v>
      </c>
      <c r="D161" s="251">
        <v>177.33333333333334</v>
      </c>
      <c r="E161" s="252">
        <v>44.44444444444445</v>
      </c>
      <c r="F161" s="221">
        <v>507</v>
      </c>
      <c r="G161" s="222">
        <v>42.857142857142854</v>
      </c>
      <c r="H161" s="221">
        <v>138.66666666666666</v>
      </c>
      <c r="I161" s="222">
        <v>33.333333333333329</v>
      </c>
      <c r="J161" s="221">
        <v>393.77777777777783</v>
      </c>
      <c r="K161" s="222">
        <v>88.888888888888886</v>
      </c>
      <c r="L161" s="221">
        <v>34</v>
      </c>
      <c r="M161" s="222">
        <v>100</v>
      </c>
      <c r="N161" s="221">
        <v>14</v>
      </c>
      <c r="O161" s="222">
        <v>100</v>
      </c>
      <c r="P161" s="221"/>
      <c r="Q161" s="222"/>
      <c r="R161" s="221"/>
      <c r="S161" s="222"/>
      <c r="T161" s="221"/>
      <c r="U161" s="222"/>
      <c r="V161" s="221">
        <v>1264.7777777777778</v>
      </c>
      <c r="W161" s="222">
        <v>50.814695772510156</v>
      </c>
    </row>
    <row r="162" spans="1:23" ht="21.6" customHeight="1" x14ac:dyDescent="0.15">
      <c r="A162" s="25"/>
      <c r="B162" s="277"/>
      <c r="C162" s="15" t="s">
        <v>77</v>
      </c>
      <c r="D162" s="219"/>
      <c r="E162" s="223"/>
      <c r="F162" s="219">
        <v>84.5</v>
      </c>
      <c r="G162" s="223">
        <v>7.1428571428571423</v>
      </c>
      <c r="H162" s="219">
        <v>69.333333333333329</v>
      </c>
      <c r="I162" s="223">
        <v>16.666666666666664</v>
      </c>
      <c r="J162" s="219"/>
      <c r="K162" s="223"/>
      <c r="L162" s="219"/>
      <c r="M162" s="223"/>
      <c r="N162" s="219"/>
      <c r="O162" s="223"/>
      <c r="P162" s="219"/>
      <c r="Q162" s="223"/>
      <c r="R162" s="219"/>
      <c r="S162" s="223"/>
      <c r="T162" s="219"/>
      <c r="U162" s="223"/>
      <c r="V162" s="219">
        <v>153.83333333333331</v>
      </c>
      <c r="W162" s="223">
        <v>6.1805276550154007</v>
      </c>
    </row>
    <row r="163" spans="1:23" ht="21.6" customHeight="1" x14ac:dyDescent="0.15">
      <c r="A163" s="25"/>
      <c r="B163" s="23"/>
      <c r="C163" s="15" t="s">
        <v>78</v>
      </c>
      <c r="D163" s="219"/>
      <c r="E163" s="223"/>
      <c r="F163" s="219">
        <v>84.5</v>
      </c>
      <c r="G163" s="223">
        <v>7.1428571428571423</v>
      </c>
      <c r="H163" s="219">
        <v>69.333333333333329</v>
      </c>
      <c r="I163" s="223">
        <v>16.666666666666664</v>
      </c>
      <c r="J163" s="219">
        <v>16.407407407407408</v>
      </c>
      <c r="K163" s="223">
        <v>3.7037037037037033</v>
      </c>
      <c r="L163" s="219"/>
      <c r="M163" s="223"/>
      <c r="N163" s="219"/>
      <c r="O163" s="223"/>
      <c r="P163" s="219"/>
      <c r="Q163" s="223"/>
      <c r="R163" s="219"/>
      <c r="S163" s="223"/>
      <c r="T163" s="219"/>
      <c r="U163" s="223"/>
      <c r="V163" s="219">
        <v>170.24074074074073</v>
      </c>
      <c r="W163" s="223">
        <v>6.8397244170647147</v>
      </c>
    </row>
    <row r="164" spans="1:23" ht="21.6" customHeight="1" x14ac:dyDescent="0.15">
      <c r="A164" s="25"/>
      <c r="B164" s="24"/>
      <c r="C164" s="18" t="s">
        <v>52</v>
      </c>
      <c r="D164" s="224">
        <v>221.66666666666669</v>
      </c>
      <c r="E164" s="225">
        <v>55.555555555555557</v>
      </c>
      <c r="F164" s="224">
        <v>507</v>
      </c>
      <c r="G164" s="225">
        <v>42.857142857142854</v>
      </c>
      <c r="H164" s="224">
        <v>138.66666666666666</v>
      </c>
      <c r="I164" s="225">
        <v>33.333333333333329</v>
      </c>
      <c r="J164" s="224">
        <v>32.814814814814817</v>
      </c>
      <c r="K164" s="225">
        <v>7.4074074074074066</v>
      </c>
      <c r="L164" s="224"/>
      <c r="M164" s="225"/>
      <c r="N164" s="224"/>
      <c r="O164" s="225"/>
      <c r="P164" s="224"/>
      <c r="Q164" s="225"/>
      <c r="R164" s="224"/>
      <c r="S164" s="225"/>
      <c r="T164" s="224"/>
      <c r="U164" s="225"/>
      <c r="V164" s="224">
        <v>900.14814814814815</v>
      </c>
      <c r="W164" s="225">
        <v>36.165052155409725</v>
      </c>
    </row>
    <row r="165" spans="1:23" ht="21.6" customHeight="1" x14ac:dyDescent="0.15">
      <c r="A165" s="25"/>
      <c r="B165" s="26"/>
      <c r="C165" s="20" t="s">
        <v>18</v>
      </c>
      <c r="D165" s="229">
        <v>399</v>
      </c>
      <c r="E165" s="230">
        <v>100</v>
      </c>
      <c r="F165" s="220">
        <v>1183</v>
      </c>
      <c r="G165" s="226">
        <v>100</v>
      </c>
      <c r="H165" s="220">
        <v>416</v>
      </c>
      <c r="I165" s="226">
        <v>99.999999999999986</v>
      </c>
      <c r="J165" s="220">
        <v>443.00000000000006</v>
      </c>
      <c r="K165" s="226">
        <v>100</v>
      </c>
      <c r="L165" s="220">
        <v>34</v>
      </c>
      <c r="M165" s="226">
        <v>100</v>
      </c>
      <c r="N165" s="220">
        <v>14</v>
      </c>
      <c r="O165" s="226">
        <v>100</v>
      </c>
      <c r="P165" s="220"/>
      <c r="Q165" s="226"/>
      <c r="R165" s="220"/>
      <c r="S165" s="226"/>
      <c r="T165" s="220"/>
      <c r="U165" s="226"/>
      <c r="V165" s="220">
        <v>2489</v>
      </c>
      <c r="W165" s="226">
        <v>100</v>
      </c>
    </row>
    <row r="166" spans="1:23" ht="21.6" customHeight="1" x14ac:dyDescent="0.15">
      <c r="A166" s="25"/>
      <c r="B166" s="276" t="s">
        <v>57</v>
      </c>
      <c r="C166" s="14" t="s">
        <v>14</v>
      </c>
      <c r="D166" s="221">
        <v>74.222222222222229</v>
      </c>
      <c r="E166" s="222">
        <v>44.44444444444445</v>
      </c>
      <c r="F166" s="221">
        <v>974.59459459459458</v>
      </c>
      <c r="G166" s="222">
        <v>54.054054054054056</v>
      </c>
      <c r="H166" s="221">
        <v>439.38461538461536</v>
      </c>
      <c r="I166" s="222">
        <v>53.846153846153854</v>
      </c>
      <c r="J166" s="221">
        <v>1484.5454545454545</v>
      </c>
      <c r="K166" s="222">
        <v>83.63636363636364</v>
      </c>
      <c r="L166" s="221">
        <v>129.38095238095238</v>
      </c>
      <c r="M166" s="222">
        <v>90.476190476190482</v>
      </c>
      <c r="N166" s="221">
        <v>82.945945945945951</v>
      </c>
      <c r="O166" s="222">
        <v>89.189189189189179</v>
      </c>
      <c r="P166" s="221">
        <v>16</v>
      </c>
      <c r="Q166" s="222">
        <v>100</v>
      </c>
      <c r="R166" s="221">
        <v>2</v>
      </c>
      <c r="S166" s="222">
        <v>100</v>
      </c>
      <c r="T166" s="221">
        <v>3</v>
      </c>
      <c r="U166" s="222">
        <v>100</v>
      </c>
      <c r="V166" s="221">
        <v>3206.0737850737846</v>
      </c>
      <c r="W166" s="222">
        <v>66.543665111535603</v>
      </c>
    </row>
    <row r="167" spans="1:23" ht="21.6" customHeight="1" x14ac:dyDescent="0.15">
      <c r="A167" s="25"/>
      <c r="B167" s="277"/>
      <c r="C167" s="15" t="s">
        <v>136</v>
      </c>
      <c r="D167" s="219"/>
      <c r="E167" s="223"/>
      <c r="F167" s="219">
        <v>97.459459459459453</v>
      </c>
      <c r="G167" s="223">
        <v>5.4054054054054053</v>
      </c>
      <c r="H167" s="219">
        <v>188.30769230769229</v>
      </c>
      <c r="I167" s="223">
        <v>23.076923076923077</v>
      </c>
      <c r="J167" s="219">
        <v>64.545454545454547</v>
      </c>
      <c r="K167" s="223">
        <v>3.6363636363636367</v>
      </c>
      <c r="L167" s="219">
        <v>3.4047619047619047</v>
      </c>
      <c r="M167" s="223">
        <v>2.3809523809523809</v>
      </c>
      <c r="N167" s="219">
        <v>5.0270270270270272</v>
      </c>
      <c r="O167" s="223">
        <v>5.4054054054054053</v>
      </c>
      <c r="P167" s="219"/>
      <c r="Q167" s="223"/>
      <c r="R167" s="219"/>
      <c r="S167" s="223"/>
      <c r="T167" s="219"/>
      <c r="U167" s="223"/>
      <c r="V167" s="219">
        <v>358.74439524439526</v>
      </c>
      <c r="W167" s="223">
        <v>7.4459193699542414</v>
      </c>
    </row>
    <row r="168" spans="1:23" ht="21.6" customHeight="1" x14ac:dyDescent="0.15">
      <c r="A168" s="25"/>
      <c r="B168" s="23"/>
      <c r="C168" s="15" t="s">
        <v>124</v>
      </c>
      <c r="D168" s="219"/>
      <c r="E168" s="223"/>
      <c r="F168" s="219">
        <v>341.10810810810807</v>
      </c>
      <c r="G168" s="223">
        <v>18.918918918918916</v>
      </c>
      <c r="H168" s="219"/>
      <c r="I168" s="223"/>
      <c r="J168" s="219">
        <v>96.818181818181813</v>
      </c>
      <c r="K168" s="223">
        <v>5.454545454545455</v>
      </c>
      <c r="L168" s="219"/>
      <c r="M168" s="223"/>
      <c r="N168" s="219">
        <v>5.0270270270270272</v>
      </c>
      <c r="O168" s="223">
        <v>5.4054054054054053</v>
      </c>
      <c r="P168" s="219"/>
      <c r="Q168" s="223"/>
      <c r="R168" s="219"/>
      <c r="S168" s="223"/>
      <c r="T168" s="219"/>
      <c r="U168" s="223"/>
      <c r="V168" s="219">
        <v>442.95331695331691</v>
      </c>
      <c r="W168" s="223">
        <v>9.1937176619617471</v>
      </c>
    </row>
    <row r="169" spans="1:23" ht="21.6" customHeight="1" x14ac:dyDescent="0.15">
      <c r="A169" s="25"/>
      <c r="B169" s="24"/>
      <c r="C169" s="18" t="s">
        <v>22</v>
      </c>
      <c r="D169" s="224">
        <v>92.777777777777786</v>
      </c>
      <c r="E169" s="225">
        <v>55.555555555555557</v>
      </c>
      <c r="F169" s="224">
        <v>389.83783783783781</v>
      </c>
      <c r="G169" s="225">
        <v>21.621621621621621</v>
      </c>
      <c r="H169" s="224">
        <v>188.30769230769229</v>
      </c>
      <c r="I169" s="225">
        <v>23.076923076923077</v>
      </c>
      <c r="J169" s="224">
        <v>129.09090909090909</v>
      </c>
      <c r="K169" s="225">
        <v>7.2727272727272734</v>
      </c>
      <c r="L169" s="224">
        <v>10.214285714285714</v>
      </c>
      <c r="M169" s="225">
        <v>7.1428571428571423</v>
      </c>
      <c r="N169" s="224"/>
      <c r="O169" s="225"/>
      <c r="P169" s="224"/>
      <c r="Q169" s="225"/>
      <c r="R169" s="224"/>
      <c r="S169" s="225"/>
      <c r="T169" s="224"/>
      <c r="U169" s="225"/>
      <c r="V169" s="224">
        <v>810.22850272850269</v>
      </c>
      <c r="W169" s="225">
        <v>16.816697856548419</v>
      </c>
    </row>
    <row r="170" spans="1:23" ht="21.6" customHeight="1" x14ac:dyDescent="0.15">
      <c r="A170" s="25"/>
      <c r="B170" s="26"/>
      <c r="C170" s="20" t="s">
        <v>18</v>
      </c>
      <c r="D170" s="220">
        <v>167</v>
      </c>
      <c r="E170" s="226">
        <v>100</v>
      </c>
      <c r="F170" s="220">
        <v>1803</v>
      </c>
      <c r="G170" s="226">
        <v>100</v>
      </c>
      <c r="H170" s="220">
        <v>815.99999999999989</v>
      </c>
      <c r="I170" s="226">
        <v>100.00000000000001</v>
      </c>
      <c r="J170" s="220">
        <v>1774.9999999999998</v>
      </c>
      <c r="K170" s="226">
        <v>100</v>
      </c>
      <c r="L170" s="220">
        <v>143</v>
      </c>
      <c r="M170" s="226">
        <v>100</v>
      </c>
      <c r="N170" s="220">
        <v>93.000000000000014</v>
      </c>
      <c r="O170" s="226">
        <v>99.999999999999986</v>
      </c>
      <c r="P170" s="220">
        <v>16</v>
      </c>
      <c r="Q170" s="226">
        <v>100</v>
      </c>
      <c r="R170" s="220">
        <v>2</v>
      </c>
      <c r="S170" s="226">
        <v>100</v>
      </c>
      <c r="T170" s="220">
        <v>3</v>
      </c>
      <c r="U170" s="226">
        <v>100</v>
      </c>
      <c r="V170" s="220">
        <v>4817.9999999999991</v>
      </c>
      <c r="W170" s="226">
        <v>100</v>
      </c>
    </row>
    <row r="171" spans="1:23" ht="21.6" customHeight="1" x14ac:dyDescent="0.15">
      <c r="A171" s="16"/>
      <c r="B171" s="276" t="s">
        <v>58</v>
      </c>
      <c r="C171" s="14" t="s">
        <v>14</v>
      </c>
      <c r="D171" s="221">
        <v>10.285714285714285</v>
      </c>
      <c r="E171" s="222">
        <v>42.857142857142861</v>
      </c>
      <c r="F171" s="221">
        <v>76.7</v>
      </c>
      <c r="G171" s="222">
        <v>64.999999999999986</v>
      </c>
      <c r="H171" s="221">
        <v>38.64</v>
      </c>
      <c r="I171" s="222">
        <v>56.000000000000007</v>
      </c>
      <c r="J171" s="221">
        <v>113.17073170731707</v>
      </c>
      <c r="K171" s="222">
        <v>78.048780487804876</v>
      </c>
      <c r="L171" s="221">
        <v>18</v>
      </c>
      <c r="M171" s="222">
        <v>100</v>
      </c>
      <c r="N171" s="221">
        <v>7</v>
      </c>
      <c r="O171" s="222">
        <v>100</v>
      </c>
      <c r="P171" s="221"/>
      <c r="Q171" s="222"/>
      <c r="R171" s="221"/>
      <c r="S171" s="222"/>
      <c r="T171" s="221"/>
      <c r="U171" s="222"/>
      <c r="V171" s="221">
        <v>263.7964459930314</v>
      </c>
      <c r="W171" s="222">
        <v>69.237912334128964</v>
      </c>
    </row>
    <row r="172" spans="1:23" ht="21.6" customHeight="1" x14ac:dyDescent="0.15">
      <c r="A172" s="16"/>
      <c r="B172" s="277"/>
      <c r="C172" s="15" t="s">
        <v>77</v>
      </c>
      <c r="D172" s="219">
        <v>3.4285714285714284</v>
      </c>
      <c r="E172" s="223">
        <v>14.285714285714288</v>
      </c>
      <c r="F172" s="219">
        <v>5.9</v>
      </c>
      <c r="G172" s="223">
        <v>5</v>
      </c>
      <c r="H172" s="219">
        <v>2.76</v>
      </c>
      <c r="I172" s="223">
        <v>3.9999999999999996</v>
      </c>
      <c r="J172" s="219">
        <v>10.609756097560975</v>
      </c>
      <c r="K172" s="223">
        <v>7.3170731707317067</v>
      </c>
      <c r="L172" s="219"/>
      <c r="M172" s="223"/>
      <c r="N172" s="219"/>
      <c r="O172" s="223"/>
      <c r="P172" s="219"/>
      <c r="Q172" s="223"/>
      <c r="R172" s="219"/>
      <c r="S172" s="223"/>
      <c r="T172" s="219"/>
      <c r="U172" s="223"/>
      <c r="V172" s="219">
        <v>22.698327526132402</v>
      </c>
      <c r="W172" s="223">
        <v>5.9575662798247775</v>
      </c>
    </row>
    <row r="173" spans="1:23" ht="21.6" customHeight="1" x14ac:dyDescent="0.15">
      <c r="A173" s="16"/>
      <c r="B173" s="23"/>
      <c r="C173" s="15" t="s">
        <v>124</v>
      </c>
      <c r="D173" s="219">
        <v>6.8571428571428568</v>
      </c>
      <c r="E173" s="223">
        <v>28.571428571428577</v>
      </c>
      <c r="F173" s="219">
        <v>5.9</v>
      </c>
      <c r="G173" s="223">
        <v>5</v>
      </c>
      <c r="H173" s="219"/>
      <c r="I173" s="223"/>
      <c r="J173" s="219">
        <v>3.5365853658536586</v>
      </c>
      <c r="K173" s="223">
        <v>2.4390243902439024</v>
      </c>
      <c r="L173" s="219"/>
      <c r="M173" s="223"/>
      <c r="N173" s="219"/>
      <c r="O173" s="223"/>
      <c r="P173" s="219"/>
      <c r="Q173" s="223"/>
      <c r="R173" s="219"/>
      <c r="S173" s="223"/>
      <c r="T173" s="219"/>
      <c r="U173" s="223"/>
      <c r="V173" s="219">
        <v>16.293728222996513</v>
      </c>
      <c r="W173" s="223">
        <v>4.2765690874006594</v>
      </c>
    </row>
    <row r="174" spans="1:23" ht="21.6" customHeight="1" x14ac:dyDescent="0.15">
      <c r="A174" s="25"/>
      <c r="B174" s="24"/>
      <c r="C174" s="18" t="s">
        <v>97</v>
      </c>
      <c r="D174" s="224">
        <v>3.4285714285714284</v>
      </c>
      <c r="E174" s="225">
        <v>14.285714285714288</v>
      </c>
      <c r="F174" s="224">
        <v>29.5</v>
      </c>
      <c r="G174" s="225">
        <v>24.999999999999996</v>
      </c>
      <c r="H174" s="224">
        <v>27.599999999999998</v>
      </c>
      <c r="I174" s="225">
        <v>40</v>
      </c>
      <c r="J174" s="224">
        <v>17.682926829268293</v>
      </c>
      <c r="K174" s="225">
        <v>12.195121951219512</v>
      </c>
      <c r="L174" s="224"/>
      <c r="M174" s="225"/>
      <c r="N174" s="224"/>
      <c r="O174" s="225"/>
      <c r="P174" s="224"/>
      <c r="Q174" s="225"/>
      <c r="R174" s="224"/>
      <c r="S174" s="225"/>
      <c r="T174" s="224"/>
      <c r="U174" s="225"/>
      <c r="V174" s="224">
        <v>78.211498257839722</v>
      </c>
      <c r="W174" s="225">
        <v>20.527952298645598</v>
      </c>
    </row>
    <row r="175" spans="1:23" ht="21.6" customHeight="1" x14ac:dyDescent="0.15">
      <c r="A175" s="29"/>
      <c r="B175" s="26"/>
      <c r="C175" s="20" t="s">
        <v>18</v>
      </c>
      <c r="D175" s="220">
        <v>23.999999999999996</v>
      </c>
      <c r="E175" s="226">
        <v>100.00000000000001</v>
      </c>
      <c r="F175" s="220">
        <v>118.00000000000001</v>
      </c>
      <c r="G175" s="226">
        <v>99.999999999999986</v>
      </c>
      <c r="H175" s="220">
        <v>69</v>
      </c>
      <c r="I175" s="226">
        <v>100</v>
      </c>
      <c r="J175" s="220">
        <v>145</v>
      </c>
      <c r="K175" s="226">
        <v>100</v>
      </c>
      <c r="L175" s="220">
        <v>18</v>
      </c>
      <c r="M175" s="226">
        <v>100</v>
      </c>
      <c r="N175" s="220">
        <v>7</v>
      </c>
      <c r="O175" s="226">
        <v>100</v>
      </c>
      <c r="P175" s="220"/>
      <c r="Q175" s="226"/>
      <c r="R175" s="220"/>
      <c r="S175" s="226"/>
      <c r="T175" s="220"/>
      <c r="U175" s="226"/>
      <c r="V175" s="220">
        <v>381</v>
      </c>
      <c r="W175" s="226">
        <v>100</v>
      </c>
    </row>
    <row r="176" spans="1:23" ht="21.6" customHeight="1" x14ac:dyDescent="0.15">
      <c r="A176" s="278" t="s">
        <v>49</v>
      </c>
      <c r="B176" s="276" t="s">
        <v>59</v>
      </c>
      <c r="C176" s="14" t="s">
        <v>14</v>
      </c>
      <c r="D176" s="221"/>
      <c r="E176" s="222"/>
      <c r="F176" s="221">
        <v>298</v>
      </c>
      <c r="G176" s="222">
        <v>100</v>
      </c>
      <c r="H176" s="221">
        <v>113</v>
      </c>
      <c r="I176" s="222">
        <v>100</v>
      </c>
      <c r="J176" s="221">
        <v>280</v>
      </c>
      <c r="K176" s="222">
        <v>88.888888888888886</v>
      </c>
      <c r="L176" s="221">
        <v>26</v>
      </c>
      <c r="M176" s="222">
        <v>100</v>
      </c>
      <c r="N176" s="221">
        <v>12</v>
      </c>
      <c r="O176" s="222">
        <v>100</v>
      </c>
      <c r="P176" s="221">
        <v>1</v>
      </c>
      <c r="Q176" s="222">
        <v>100</v>
      </c>
      <c r="R176" s="221"/>
      <c r="S176" s="222"/>
      <c r="T176" s="221"/>
      <c r="U176" s="222"/>
      <c r="V176" s="221">
        <v>730</v>
      </c>
      <c r="W176" s="222">
        <v>83.908045977011497</v>
      </c>
    </row>
    <row r="177" spans="1:23" ht="21.6" customHeight="1" x14ac:dyDescent="0.15">
      <c r="A177" s="271"/>
      <c r="B177" s="277"/>
      <c r="C177" s="15" t="s">
        <v>98</v>
      </c>
      <c r="D177" s="219"/>
      <c r="E177" s="223"/>
      <c r="F177" s="219"/>
      <c r="G177" s="223"/>
      <c r="H177" s="219"/>
      <c r="I177" s="223"/>
      <c r="J177" s="219"/>
      <c r="K177" s="223"/>
      <c r="L177" s="219"/>
      <c r="M177" s="223"/>
      <c r="N177" s="219"/>
      <c r="O177" s="223"/>
      <c r="P177" s="219"/>
      <c r="Q177" s="223"/>
      <c r="R177" s="219"/>
      <c r="S177" s="223"/>
      <c r="T177" s="219"/>
      <c r="U177" s="223"/>
      <c r="V177" s="219"/>
      <c r="W177" s="223"/>
    </row>
    <row r="178" spans="1:23" ht="21.6" customHeight="1" x14ac:dyDescent="0.15">
      <c r="A178" s="271"/>
      <c r="B178" s="23"/>
      <c r="C178" s="15" t="s">
        <v>78</v>
      </c>
      <c r="D178" s="219"/>
      <c r="E178" s="223"/>
      <c r="F178" s="219"/>
      <c r="G178" s="223"/>
      <c r="H178" s="219"/>
      <c r="I178" s="223"/>
      <c r="J178" s="219"/>
      <c r="K178" s="223"/>
      <c r="L178" s="219"/>
      <c r="M178" s="223"/>
      <c r="N178" s="219"/>
      <c r="O178" s="223"/>
      <c r="P178" s="219"/>
      <c r="Q178" s="223"/>
      <c r="R178" s="219"/>
      <c r="S178" s="223"/>
      <c r="T178" s="219"/>
      <c r="U178" s="223"/>
      <c r="V178" s="219"/>
      <c r="W178" s="223"/>
    </row>
    <row r="179" spans="1:23" ht="21.6" customHeight="1" x14ac:dyDescent="0.15">
      <c r="A179" s="25"/>
      <c r="B179" s="24"/>
      <c r="C179" s="18" t="s">
        <v>52</v>
      </c>
      <c r="D179" s="224">
        <v>105</v>
      </c>
      <c r="E179" s="225">
        <v>100</v>
      </c>
      <c r="F179" s="224"/>
      <c r="G179" s="225"/>
      <c r="H179" s="224"/>
      <c r="I179" s="225"/>
      <c r="J179" s="224">
        <v>35</v>
      </c>
      <c r="K179" s="225">
        <v>11.111111111111111</v>
      </c>
      <c r="L179" s="224"/>
      <c r="M179" s="225"/>
      <c r="N179" s="224"/>
      <c r="O179" s="225"/>
      <c r="P179" s="224"/>
      <c r="Q179" s="225"/>
      <c r="R179" s="224"/>
      <c r="S179" s="225"/>
      <c r="T179" s="224"/>
      <c r="U179" s="225"/>
      <c r="V179" s="224">
        <v>140</v>
      </c>
      <c r="W179" s="225">
        <v>16.091954022988507</v>
      </c>
    </row>
    <row r="180" spans="1:23" ht="21.6" customHeight="1" x14ac:dyDescent="0.15">
      <c r="A180" s="25"/>
      <c r="B180" s="26"/>
      <c r="C180" s="20" t="s">
        <v>18</v>
      </c>
      <c r="D180" s="220">
        <v>105</v>
      </c>
      <c r="E180" s="226">
        <v>100</v>
      </c>
      <c r="F180" s="220">
        <v>298</v>
      </c>
      <c r="G180" s="226">
        <v>100</v>
      </c>
      <c r="H180" s="220">
        <v>113</v>
      </c>
      <c r="I180" s="226">
        <v>100</v>
      </c>
      <c r="J180" s="220">
        <v>315</v>
      </c>
      <c r="K180" s="226">
        <v>100</v>
      </c>
      <c r="L180" s="220">
        <v>26</v>
      </c>
      <c r="M180" s="226">
        <v>100</v>
      </c>
      <c r="N180" s="220">
        <v>12</v>
      </c>
      <c r="O180" s="226">
        <v>100</v>
      </c>
      <c r="P180" s="220">
        <v>1</v>
      </c>
      <c r="Q180" s="226">
        <v>100</v>
      </c>
      <c r="R180" s="220"/>
      <c r="S180" s="226"/>
      <c r="T180" s="220"/>
      <c r="U180" s="226"/>
      <c r="V180" s="220">
        <v>870</v>
      </c>
      <c r="W180" s="226">
        <v>100</v>
      </c>
    </row>
    <row r="181" spans="1:23" ht="21.6" customHeight="1" x14ac:dyDescent="0.15">
      <c r="A181" s="17"/>
      <c r="B181" s="27" t="s">
        <v>18</v>
      </c>
      <c r="C181" s="14" t="s">
        <v>14</v>
      </c>
      <c r="D181" s="221">
        <v>4318.3174603174612</v>
      </c>
      <c r="E181" s="222">
        <v>47.853695260610166</v>
      </c>
      <c r="F181" s="221">
        <v>14680.295250332301</v>
      </c>
      <c r="G181" s="222">
        <v>64.097695718169234</v>
      </c>
      <c r="H181" s="221">
        <v>9346.4849175382624</v>
      </c>
      <c r="I181" s="222">
        <v>72.425299632222107</v>
      </c>
      <c r="J181" s="221">
        <v>16479.615972577558</v>
      </c>
      <c r="K181" s="222">
        <v>84.126887398935921</v>
      </c>
      <c r="L181" s="221">
        <v>1939.3436152356403</v>
      </c>
      <c r="M181" s="222">
        <v>88.716542325509621</v>
      </c>
      <c r="N181" s="221">
        <v>804.62752274333161</v>
      </c>
      <c r="O181" s="222">
        <v>93.344260179040788</v>
      </c>
      <c r="P181" s="221">
        <v>152</v>
      </c>
      <c r="Q181" s="222">
        <v>93.827160493827151</v>
      </c>
      <c r="R181" s="221">
        <v>29</v>
      </c>
      <c r="S181" s="222">
        <v>100</v>
      </c>
      <c r="T181" s="221">
        <v>43</v>
      </c>
      <c r="U181" s="222">
        <v>100</v>
      </c>
      <c r="V181" s="221">
        <v>47792.684738744545</v>
      </c>
      <c r="W181" s="222">
        <v>70.591679451050254</v>
      </c>
    </row>
    <row r="182" spans="1:23" ht="21.6" customHeight="1" x14ac:dyDescent="0.15">
      <c r="A182" s="17"/>
      <c r="B182" s="23"/>
      <c r="C182" s="15" t="s">
        <v>21</v>
      </c>
      <c r="D182" s="219">
        <v>17.428571428571427</v>
      </c>
      <c r="E182" s="223">
        <v>0.19313576494427556</v>
      </c>
      <c r="F182" s="219">
        <v>1087.2384758529022</v>
      </c>
      <c r="G182" s="223">
        <v>4.7471443734571972</v>
      </c>
      <c r="H182" s="219">
        <v>1172.0124046188462</v>
      </c>
      <c r="I182" s="223">
        <v>9.0818473817810634</v>
      </c>
      <c r="J182" s="219">
        <v>949.82914226694709</v>
      </c>
      <c r="K182" s="223">
        <v>4.8487883111284251</v>
      </c>
      <c r="L182" s="219">
        <v>114.65097523236737</v>
      </c>
      <c r="M182" s="223">
        <v>5.2447838624138781</v>
      </c>
      <c r="N182" s="219">
        <v>13.006806438791735</v>
      </c>
      <c r="O182" s="223">
        <v>1.508910259720619</v>
      </c>
      <c r="P182" s="219">
        <v>2.5</v>
      </c>
      <c r="Q182" s="223">
        <v>1.5432098765432098</v>
      </c>
      <c r="R182" s="219"/>
      <c r="S182" s="223"/>
      <c r="T182" s="219"/>
      <c r="U182" s="223"/>
      <c r="V182" s="219">
        <v>3356.6663758384261</v>
      </c>
      <c r="W182" s="223">
        <v>4.9579285642267354</v>
      </c>
    </row>
    <row r="183" spans="1:23" ht="21.6" customHeight="1" x14ac:dyDescent="0.15">
      <c r="A183" s="17"/>
      <c r="B183" s="23"/>
      <c r="C183" s="15" t="s">
        <v>25</v>
      </c>
      <c r="D183" s="219">
        <v>410.95238095238091</v>
      </c>
      <c r="E183" s="223">
        <v>4.5539935832489018</v>
      </c>
      <c r="F183" s="219">
        <v>2242.2671245015508</v>
      </c>
      <c r="G183" s="223">
        <v>9.7902769266102716</v>
      </c>
      <c r="H183" s="219">
        <v>959.85374477659923</v>
      </c>
      <c r="I183" s="223">
        <v>7.4378438184936018</v>
      </c>
      <c r="J183" s="219">
        <v>448.92777288204115</v>
      </c>
      <c r="K183" s="223">
        <v>2.2917339980705558</v>
      </c>
      <c r="L183" s="219">
        <v>59.13316125113878</v>
      </c>
      <c r="M183" s="223">
        <v>2.705085144150905</v>
      </c>
      <c r="N183" s="219">
        <v>26.35811362833422</v>
      </c>
      <c r="O183" s="223">
        <v>3.0577858037510697</v>
      </c>
      <c r="P183" s="219">
        <v>2.5</v>
      </c>
      <c r="Q183" s="223">
        <v>1.5432098765432098</v>
      </c>
      <c r="R183" s="219"/>
      <c r="S183" s="223"/>
      <c r="T183" s="219"/>
      <c r="U183" s="223"/>
      <c r="V183" s="219">
        <v>4149.9922979920457</v>
      </c>
      <c r="W183" s="223">
        <v>6.1297022258866614</v>
      </c>
    </row>
    <row r="184" spans="1:23" ht="21.6" customHeight="1" x14ac:dyDescent="0.15">
      <c r="A184" s="17"/>
      <c r="B184" s="24"/>
      <c r="C184" s="18" t="s">
        <v>52</v>
      </c>
      <c r="D184" s="224">
        <v>4277.3015873015875</v>
      </c>
      <c r="E184" s="225">
        <v>47.399175391196671</v>
      </c>
      <c r="F184" s="224">
        <v>4893.1991493132473</v>
      </c>
      <c r="G184" s="225">
        <v>21.364882981763291</v>
      </c>
      <c r="H184" s="224">
        <v>1426.648933066291</v>
      </c>
      <c r="I184" s="225">
        <v>11.055009167503222</v>
      </c>
      <c r="J184" s="224">
        <v>1710.6271122734536</v>
      </c>
      <c r="K184" s="225">
        <v>8.7325902918650957</v>
      </c>
      <c r="L184" s="224">
        <v>72.87224828085337</v>
      </c>
      <c r="M184" s="225">
        <v>3.3335886679255888</v>
      </c>
      <c r="N184" s="224">
        <v>18.007557189542485</v>
      </c>
      <c r="O184" s="225">
        <v>2.0890437574875276</v>
      </c>
      <c r="P184" s="224">
        <v>5</v>
      </c>
      <c r="Q184" s="225">
        <v>3.0864197530864197</v>
      </c>
      <c r="R184" s="224"/>
      <c r="S184" s="225"/>
      <c r="T184" s="224"/>
      <c r="U184" s="225"/>
      <c r="V184" s="224">
        <v>12403.656587424977</v>
      </c>
      <c r="W184" s="225">
        <v>18.320689758836359</v>
      </c>
    </row>
    <row r="185" spans="1:23" ht="21.6" customHeight="1" thickBot="1" x14ac:dyDescent="0.2">
      <c r="A185" s="30"/>
      <c r="B185" s="31"/>
      <c r="C185" s="32" t="s">
        <v>18</v>
      </c>
      <c r="D185" s="232">
        <v>9024</v>
      </c>
      <c r="E185" s="233">
        <v>100.00000000000001</v>
      </c>
      <c r="F185" s="232">
        <v>22903.000000000004</v>
      </c>
      <c r="G185" s="233">
        <v>100</v>
      </c>
      <c r="H185" s="232">
        <v>12905</v>
      </c>
      <c r="I185" s="233">
        <v>100</v>
      </c>
      <c r="J185" s="232">
        <v>19589</v>
      </c>
      <c r="K185" s="233">
        <v>100</v>
      </c>
      <c r="L185" s="232">
        <v>2186</v>
      </c>
      <c r="M185" s="233">
        <v>99.999999999999986</v>
      </c>
      <c r="N185" s="232">
        <v>862</v>
      </c>
      <c r="O185" s="233">
        <v>100.00000000000001</v>
      </c>
      <c r="P185" s="232">
        <v>162</v>
      </c>
      <c r="Q185" s="233">
        <v>100</v>
      </c>
      <c r="R185" s="232">
        <v>29</v>
      </c>
      <c r="S185" s="233">
        <v>100</v>
      </c>
      <c r="T185" s="232">
        <v>43</v>
      </c>
      <c r="U185" s="233">
        <v>100</v>
      </c>
      <c r="V185" s="232">
        <v>67702.999999999985</v>
      </c>
      <c r="W185" s="233">
        <v>100</v>
      </c>
    </row>
    <row r="186" spans="1:23" ht="21.6" customHeight="1" thickTop="1" x14ac:dyDescent="0.15">
      <c r="A186" s="274" t="s">
        <v>60</v>
      </c>
      <c r="B186" s="275"/>
      <c r="C186" s="14" t="s">
        <v>14</v>
      </c>
      <c r="D186" s="218">
        <v>24107.957396440594</v>
      </c>
      <c r="E186" s="231">
        <v>49.597706907319093</v>
      </c>
      <c r="F186" s="218">
        <v>56841.904296647255</v>
      </c>
      <c r="G186" s="231">
        <v>62.072099391363544</v>
      </c>
      <c r="H186" s="218">
        <v>40076.581450086975</v>
      </c>
      <c r="I186" s="231">
        <v>69.099936980735492</v>
      </c>
      <c r="J186" s="218">
        <v>70552.075958689908</v>
      </c>
      <c r="K186" s="231">
        <v>83.284630227936916</v>
      </c>
      <c r="L186" s="218">
        <v>13533.649628269706</v>
      </c>
      <c r="M186" s="231">
        <v>86.932487334723191</v>
      </c>
      <c r="N186" s="218">
        <v>5288.4312205241395</v>
      </c>
      <c r="O186" s="231">
        <v>91.8768453878412</v>
      </c>
      <c r="P186" s="218">
        <v>902.0352182539682</v>
      </c>
      <c r="Q186" s="231">
        <v>96.063388525449227</v>
      </c>
      <c r="R186" s="218">
        <v>132.4</v>
      </c>
      <c r="S186" s="231">
        <v>97.352941176470594</v>
      </c>
      <c r="T186" s="218">
        <v>173</v>
      </c>
      <c r="U186" s="231">
        <v>100</v>
      </c>
      <c r="V186" s="218">
        <v>211608.03516891252</v>
      </c>
      <c r="W186" s="231">
        <v>69.274522665236887</v>
      </c>
    </row>
    <row r="187" spans="1:23" ht="21.6" customHeight="1" x14ac:dyDescent="0.15">
      <c r="A187" s="17"/>
      <c r="B187" s="23"/>
      <c r="C187" s="15" t="s">
        <v>54</v>
      </c>
      <c r="D187" s="219">
        <v>1692.3513332496698</v>
      </c>
      <c r="E187" s="223">
        <v>3.4817029095596719</v>
      </c>
      <c r="F187" s="219">
        <v>7924.945462145125</v>
      </c>
      <c r="G187" s="223">
        <v>8.654143602054214</v>
      </c>
      <c r="H187" s="219">
        <v>5172.4482475429586</v>
      </c>
      <c r="I187" s="223">
        <v>8.9183217482377977</v>
      </c>
      <c r="J187" s="219">
        <v>4408.2341588223117</v>
      </c>
      <c r="K187" s="223">
        <v>5.2037894971459915</v>
      </c>
      <c r="L187" s="219">
        <v>887.75958734966878</v>
      </c>
      <c r="M187" s="223">
        <v>5.702463947518428</v>
      </c>
      <c r="N187" s="219">
        <v>208.6678755112838</v>
      </c>
      <c r="O187" s="223">
        <v>3.625223688521261</v>
      </c>
      <c r="P187" s="219">
        <v>9.8412698412698418</v>
      </c>
      <c r="Q187" s="223">
        <v>1.0480585560457767</v>
      </c>
      <c r="R187" s="219">
        <v>3.6</v>
      </c>
      <c r="S187" s="223">
        <v>2.6470588235294117</v>
      </c>
      <c r="T187" s="219"/>
      <c r="U187" s="223"/>
      <c r="V187" s="219">
        <v>20307.847934462283</v>
      </c>
      <c r="W187" s="223">
        <v>6.6482185843988573</v>
      </c>
    </row>
    <row r="188" spans="1:23" ht="21.6" customHeight="1" x14ac:dyDescent="0.15">
      <c r="A188" s="17"/>
      <c r="B188" s="23"/>
      <c r="C188" s="15" t="s">
        <v>51</v>
      </c>
      <c r="D188" s="219">
        <v>3357.7471883379776</v>
      </c>
      <c r="E188" s="223">
        <v>6.9079498597691229</v>
      </c>
      <c r="F188" s="219">
        <v>7087.3766771391365</v>
      </c>
      <c r="G188" s="223">
        <v>7.7395075863663658</v>
      </c>
      <c r="H188" s="219">
        <v>4915.7066472086053</v>
      </c>
      <c r="I188" s="223">
        <v>8.4756485520338707</v>
      </c>
      <c r="J188" s="219">
        <v>3114.4386731180434</v>
      </c>
      <c r="K188" s="223">
        <v>3.6765023528166538</v>
      </c>
      <c r="L188" s="219">
        <v>741.43896919412987</v>
      </c>
      <c r="M188" s="223">
        <v>4.7625833067454382</v>
      </c>
      <c r="N188" s="219">
        <v>148.90671211962459</v>
      </c>
      <c r="O188" s="223">
        <v>2.5869824899170357</v>
      </c>
      <c r="P188" s="219">
        <v>5.5</v>
      </c>
      <c r="Q188" s="223">
        <v>0.58572949946751862</v>
      </c>
      <c r="R188" s="219"/>
      <c r="S188" s="223"/>
      <c r="T188" s="219"/>
      <c r="U188" s="223"/>
      <c r="V188" s="219">
        <v>19371.114867117514</v>
      </c>
      <c r="W188" s="223">
        <v>6.3415585085976085</v>
      </c>
    </row>
    <row r="189" spans="1:23" ht="21.6" customHeight="1" x14ac:dyDescent="0.15">
      <c r="A189" s="17"/>
      <c r="B189" s="24"/>
      <c r="C189" s="18" t="s">
        <v>97</v>
      </c>
      <c r="D189" s="224">
        <v>19448.94408197176</v>
      </c>
      <c r="E189" s="225">
        <v>40.012640323352109</v>
      </c>
      <c r="F189" s="224">
        <v>19719.773564068484</v>
      </c>
      <c r="G189" s="225">
        <v>21.534249420215872</v>
      </c>
      <c r="H189" s="224">
        <v>7833.2636551614623</v>
      </c>
      <c r="I189" s="225">
        <v>13.506092718992829</v>
      </c>
      <c r="J189" s="224">
        <v>6637.2512093697333</v>
      </c>
      <c r="K189" s="225">
        <v>7.8350779221004512</v>
      </c>
      <c r="L189" s="224">
        <v>405.15181518649501</v>
      </c>
      <c r="M189" s="225">
        <v>2.6024654110129433</v>
      </c>
      <c r="N189" s="224">
        <v>109.99419184495241</v>
      </c>
      <c r="O189" s="225">
        <v>1.9109484337205076</v>
      </c>
      <c r="P189" s="224">
        <v>21.623511904761905</v>
      </c>
      <c r="Q189" s="225">
        <v>2.3028234190374768</v>
      </c>
      <c r="R189" s="224"/>
      <c r="S189" s="225"/>
      <c r="T189" s="224"/>
      <c r="U189" s="225"/>
      <c r="V189" s="224">
        <v>54176.002029507654</v>
      </c>
      <c r="W189" s="225">
        <v>17.735700241766647</v>
      </c>
    </row>
    <row r="190" spans="1:23" ht="21.6" customHeight="1" x14ac:dyDescent="0.15">
      <c r="A190" s="26"/>
      <c r="B190" s="28"/>
      <c r="C190" s="20"/>
      <c r="D190" s="220">
        <v>48607</v>
      </c>
      <c r="E190" s="226">
        <v>100</v>
      </c>
      <c r="F190" s="220">
        <v>91574</v>
      </c>
      <c r="G190" s="226">
        <v>100</v>
      </c>
      <c r="H190" s="220">
        <v>57998.000000000007</v>
      </c>
      <c r="I190" s="226">
        <v>100</v>
      </c>
      <c r="J190" s="220">
        <v>84711.999999999985</v>
      </c>
      <c r="K190" s="226">
        <v>100.00000000000001</v>
      </c>
      <c r="L190" s="220">
        <v>15568</v>
      </c>
      <c r="M190" s="226">
        <v>100</v>
      </c>
      <c r="N190" s="220">
        <v>5756</v>
      </c>
      <c r="O190" s="226">
        <v>100</v>
      </c>
      <c r="P190" s="220">
        <v>939</v>
      </c>
      <c r="Q190" s="226">
        <v>100</v>
      </c>
      <c r="R190" s="220">
        <v>136</v>
      </c>
      <c r="S190" s="226">
        <v>100</v>
      </c>
      <c r="T190" s="220">
        <v>173</v>
      </c>
      <c r="U190" s="226">
        <v>100</v>
      </c>
      <c r="V190" s="220">
        <v>305463</v>
      </c>
      <c r="W190" s="226">
        <v>100.00000000000001</v>
      </c>
    </row>
    <row r="191" spans="1:23" ht="21.6" customHeight="1" x14ac:dyDescent="0.15">
      <c r="N191" s="4"/>
      <c r="O191" s="33" t="s">
        <v>61</v>
      </c>
      <c r="P191" s="34" t="s">
        <v>62</v>
      </c>
    </row>
    <row r="192" spans="1:23" ht="21.6" customHeight="1" x14ac:dyDescent="0.15">
      <c r="N192" s="4"/>
      <c r="O192" s="34"/>
    </row>
  </sheetData>
  <mergeCells count="47">
    <mergeCell ref="D4:E5"/>
    <mergeCell ref="F4:U4"/>
    <mergeCell ref="V4:W5"/>
    <mergeCell ref="F5:G5"/>
    <mergeCell ref="H5:I5"/>
    <mergeCell ref="J5:K5"/>
    <mergeCell ref="L5:M5"/>
    <mergeCell ref="N5:O5"/>
    <mergeCell ref="P5:Q5"/>
    <mergeCell ref="R5:S5"/>
    <mergeCell ref="T5:U5"/>
    <mergeCell ref="B71:B72"/>
    <mergeCell ref="B76:B77"/>
    <mergeCell ref="B81:B83"/>
    <mergeCell ref="B86:B88"/>
    <mergeCell ref="B21:B22"/>
    <mergeCell ref="B121:B123"/>
    <mergeCell ref="B126:B128"/>
    <mergeCell ref="B131:B133"/>
    <mergeCell ref="B136:B138"/>
    <mergeCell ref="A6:A8"/>
    <mergeCell ref="B6:B8"/>
    <mergeCell ref="B11:B12"/>
    <mergeCell ref="B16:B17"/>
    <mergeCell ref="B91:B92"/>
    <mergeCell ref="B26:B27"/>
    <mergeCell ref="B31:B32"/>
    <mergeCell ref="B41:B42"/>
    <mergeCell ref="B46:B47"/>
    <mergeCell ref="B56:B57"/>
    <mergeCell ref="B61:B63"/>
    <mergeCell ref="B66:B68"/>
    <mergeCell ref="B96:B98"/>
    <mergeCell ref="B101:B103"/>
    <mergeCell ref="B106:B107"/>
    <mergeCell ref="B111:B113"/>
    <mergeCell ref="B116:B118"/>
    <mergeCell ref="A146:A148"/>
    <mergeCell ref="B146:B148"/>
    <mergeCell ref="A186:B186"/>
    <mergeCell ref="B156:B157"/>
    <mergeCell ref="B161:B162"/>
    <mergeCell ref="B166:B167"/>
    <mergeCell ref="B171:B172"/>
    <mergeCell ref="A176:A178"/>
    <mergeCell ref="B176:B177"/>
    <mergeCell ref="B151:B152"/>
  </mergeCells>
  <phoneticPr fontId="4"/>
  <pageMargins left="0.59055118110236227" right="0.59055118110236227" top="0.98425196850393704" bottom="0.98425196850393704" header="0.51181102362204722" footer="0.51181102362204722"/>
  <pageSetup paperSize="9" scale="53" fitToHeight="0" orientation="portrait" horizontalDpi="1200" verticalDpi="1200" r:id="rId1"/>
  <headerFooter alignWithMargins="0"/>
  <rowBreaks count="3" manualBreakCount="3">
    <brk id="60" max="22" man="1"/>
    <brk id="120" max="22" man="1"/>
    <brk id="175" max="22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1">
    <pageSetUpPr fitToPage="1"/>
  </sheetPr>
  <dimension ref="A1:V102"/>
  <sheetViews>
    <sheetView zoomScale="85" zoomScaleNormal="85" workbookViewId="0"/>
  </sheetViews>
  <sheetFormatPr defaultColWidth="9" defaultRowHeight="13.5" x14ac:dyDescent="0.15"/>
  <cols>
    <col min="1" max="1" width="4.25" style="36" customWidth="1"/>
    <col min="2" max="2" width="18.75" style="36" customWidth="1"/>
    <col min="3" max="3" width="8.125" style="37" customWidth="1"/>
    <col min="4" max="6" width="8.125" style="38" customWidth="1"/>
    <col min="7" max="7" width="8.125" style="37" customWidth="1"/>
    <col min="8" max="20" width="8.125" style="36" customWidth="1"/>
    <col min="21" max="21" width="9" style="36"/>
    <col min="22" max="22" width="8.125" style="36" customWidth="1"/>
    <col min="23" max="16384" width="9" style="36"/>
  </cols>
  <sheetData>
    <row r="1" spans="1:22" ht="17.25" x14ac:dyDescent="0.15">
      <c r="A1" s="35" t="s">
        <v>138</v>
      </c>
    </row>
    <row r="2" spans="1:22" ht="17.25" customHeight="1" x14ac:dyDescent="0.15">
      <c r="A2" s="173"/>
    </row>
    <row r="3" spans="1:22" ht="17.25" customHeight="1" x14ac:dyDescent="0.15">
      <c r="A3" s="39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1" t="s">
        <v>1</v>
      </c>
    </row>
    <row r="4" spans="1:22" ht="21" customHeight="1" x14ac:dyDescent="0.15">
      <c r="A4" s="42"/>
      <c r="B4" s="43" t="s">
        <v>2</v>
      </c>
      <c r="C4" s="311" t="s">
        <v>127</v>
      </c>
      <c r="D4" s="312"/>
      <c r="E4" s="315" t="s">
        <v>91</v>
      </c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6"/>
      <c r="T4" s="317"/>
      <c r="U4" s="311" t="s">
        <v>92</v>
      </c>
      <c r="V4" s="312"/>
    </row>
    <row r="5" spans="1:22" ht="36" customHeight="1" x14ac:dyDescent="0.15">
      <c r="A5" s="44" t="s">
        <v>64</v>
      </c>
      <c r="B5" s="45" t="s">
        <v>7</v>
      </c>
      <c r="C5" s="313"/>
      <c r="D5" s="314"/>
      <c r="E5" s="318" t="s">
        <v>93</v>
      </c>
      <c r="F5" s="319"/>
      <c r="G5" s="320" t="s">
        <v>139</v>
      </c>
      <c r="H5" s="319"/>
      <c r="I5" s="320" t="s">
        <v>140</v>
      </c>
      <c r="J5" s="319"/>
      <c r="K5" s="320" t="s">
        <v>141</v>
      </c>
      <c r="L5" s="319"/>
      <c r="M5" s="320" t="s">
        <v>67</v>
      </c>
      <c r="N5" s="319"/>
      <c r="O5" s="320" t="s">
        <v>130</v>
      </c>
      <c r="P5" s="319"/>
      <c r="Q5" s="320" t="s">
        <v>131</v>
      </c>
      <c r="R5" s="319"/>
      <c r="S5" s="321" t="s">
        <v>96</v>
      </c>
      <c r="T5" s="322"/>
      <c r="U5" s="313"/>
      <c r="V5" s="314"/>
    </row>
    <row r="6" spans="1:22" ht="24.95" customHeight="1" x14ac:dyDescent="0.15">
      <c r="A6" s="306" t="s">
        <v>162</v>
      </c>
      <c r="B6" s="46" t="s">
        <v>14</v>
      </c>
      <c r="C6" s="100">
        <f>IF('4-1-7'!D186&lt;&gt;"",'4-1-7'!D186,"")</f>
        <v>24107.957396440594</v>
      </c>
      <c r="D6" s="234">
        <f>IF('4-1-7'!E186&lt;&gt;"",'4-1-7'!E186,"")</f>
        <v>49.597706907319093</v>
      </c>
      <c r="E6" s="100">
        <f>IF('4-1-7'!F186&lt;&gt;"",'4-1-7'!F186,"")</f>
        <v>56841.904296647255</v>
      </c>
      <c r="F6" s="234">
        <f>IF('4-1-7'!G186&lt;&gt;"",'4-1-7'!G186,"")</f>
        <v>62.072099391363544</v>
      </c>
      <c r="G6" s="235">
        <f>IF('4-1-7'!H186&lt;&gt;"",'4-1-7'!H186,"")</f>
        <v>40076.581450086975</v>
      </c>
      <c r="H6" s="234">
        <f>IF('4-1-7'!I186&lt;&gt;"",'4-1-7'!I186,"")</f>
        <v>69.099936980735492</v>
      </c>
      <c r="I6" s="235">
        <f>IF('4-1-7'!J186&lt;&gt;"",'4-1-7'!J186,"")</f>
        <v>70552.075958689908</v>
      </c>
      <c r="J6" s="234">
        <f>IF('4-1-7'!K186&lt;&gt;"",'4-1-7'!K186,"")</f>
        <v>83.284630227936916</v>
      </c>
      <c r="K6" s="235">
        <f>IF('4-1-7'!L186&lt;&gt;"",'4-1-7'!L186,"")</f>
        <v>13533.649628269706</v>
      </c>
      <c r="L6" s="234">
        <f>IF('4-1-7'!M186&lt;&gt;"",'4-1-7'!M186,"")</f>
        <v>86.932487334723191</v>
      </c>
      <c r="M6" s="235">
        <f>IF('4-1-7'!N186&lt;&gt;"",'4-1-7'!N186,"")</f>
        <v>5288.4312205241395</v>
      </c>
      <c r="N6" s="234">
        <f>IF('4-1-7'!O186&lt;&gt;"",'4-1-7'!O186,"")</f>
        <v>91.8768453878412</v>
      </c>
      <c r="O6" s="235">
        <f>IF('4-1-7'!P186&lt;&gt;"",'4-1-7'!P186,"")</f>
        <v>902.0352182539682</v>
      </c>
      <c r="P6" s="234">
        <f>IF('4-1-7'!Q186&lt;&gt;"",'4-1-7'!Q186,"")</f>
        <v>96.063388525449227</v>
      </c>
      <c r="Q6" s="235">
        <f>IF('4-1-7'!R186&lt;&gt;"",'4-1-7'!R186,"")</f>
        <v>132.4</v>
      </c>
      <c r="R6" s="234">
        <f>IF('4-1-7'!S186&lt;&gt;"",'4-1-7'!S186,"")</f>
        <v>97.352941176470594</v>
      </c>
      <c r="S6" s="235">
        <f>IF('4-1-7'!T186&lt;&gt;"",'4-1-7'!T186,"")</f>
        <v>173</v>
      </c>
      <c r="T6" s="234">
        <f>IF('4-1-7'!U186&lt;&gt;"",'4-1-7'!U186,"")</f>
        <v>100</v>
      </c>
      <c r="U6" s="235">
        <f>IF('4-1-7'!V186&lt;&gt;"",'4-1-7'!V186,"")</f>
        <v>211608.03516891252</v>
      </c>
      <c r="V6" s="101">
        <f>IF('4-1-7'!W186&lt;&gt;"",'4-1-7'!W186,"")</f>
        <v>69.274522665236887</v>
      </c>
    </row>
    <row r="7" spans="1:22" ht="24.95" customHeight="1" x14ac:dyDescent="0.15">
      <c r="A7" s="307"/>
      <c r="B7" s="47" t="s">
        <v>77</v>
      </c>
      <c r="C7" s="75">
        <f>IF('4-1-7'!D187&lt;&gt;"",'4-1-7'!D187,"")</f>
        <v>1692.3513332496698</v>
      </c>
      <c r="D7" s="236">
        <f>IF('4-1-7'!E187&lt;&gt;"",'4-1-7'!E187,"")</f>
        <v>3.4817029095596719</v>
      </c>
      <c r="E7" s="75">
        <f>IF('4-1-7'!F187&lt;&gt;"",'4-1-7'!F187,"")</f>
        <v>7924.945462145125</v>
      </c>
      <c r="F7" s="236">
        <f>IF('4-1-7'!G187&lt;&gt;"",'4-1-7'!G187,"")</f>
        <v>8.654143602054214</v>
      </c>
      <c r="G7" s="237">
        <f>IF('4-1-7'!H187&lt;&gt;"",'4-1-7'!H187,"")</f>
        <v>5172.4482475429586</v>
      </c>
      <c r="H7" s="236">
        <f>IF('4-1-7'!I187&lt;&gt;"",'4-1-7'!I187,"")</f>
        <v>8.9183217482377977</v>
      </c>
      <c r="I7" s="237">
        <f>IF('4-1-7'!J187&lt;&gt;"",'4-1-7'!J187,"")</f>
        <v>4408.2341588223117</v>
      </c>
      <c r="J7" s="236">
        <f>IF('4-1-7'!K187&lt;&gt;"",'4-1-7'!K187,"")</f>
        <v>5.2037894971459915</v>
      </c>
      <c r="K7" s="237">
        <f>IF('4-1-7'!L187&lt;&gt;"",'4-1-7'!L187,"")</f>
        <v>887.75958734966878</v>
      </c>
      <c r="L7" s="236">
        <f>IF('4-1-7'!M187&lt;&gt;"",'4-1-7'!M187,"")</f>
        <v>5.702463947518428</v>
      </c>
      <c r="M7" s="237">
        <f>IF('4-1-7'!N187&lt;&gt;"",'4-1-7'!N187,"")</f>
        <v>208.6678755112838</v>
      </c>
      <c r="N7" s="236">
        <f>IF('4-1-7'!O187&lt;&gt;"",'4-1-7'!O187,"")</f>
        <v>3.625223688521261</v>
      </c>
      <c r="O7" s="237">
        <f>IF('4-1-7'!P187&lt;&gt;"",'4-1-7'!P187,"")</f>
        <v>9.8412698412698418</v>
      </c>
      <c r="P7" s="236">
        <f>IF('4-1-7'!Q187&lt;&gt;"",'4-1-7'!Q187,"")</f>
        <v>1.0480585560457767</v>
      </c>
      <c r="Q7" s="237">
        <f>IF('4-1-7'!R187&lt;&gt;"",'4-1-7'!R187,"")</f>
        <v>3.6</v>
      </c>
      <c r="R7" s="236">
        <f>IF('4-1-7'!S187&lt;&gt;"",'4-1-7'!S187,"")</f>
        <v>2.6470588235294117</v>
      </c>
      <c r="S7" s="237" t="str">
        <f>IF('4-1-7'!T187&lt;&gt;"",'4-1-7'!T187,"")</f>
        <v/>
      </c>
      <c r="T7" s="236" t="str">
        <f>IF('4-1-7'!U187&lt;&gt;"",'4-1-7'!U187,"")</f>
        <v/>
      </c>
      <c r="U7" s="237">
        <f>IF('4-1-7'!V187&lt;&gt;"",'4-1-7'!V187,"")</f>
        <v>20307.847934462283</v>
      </c>
      <c r="V7" s="76">
        <f>IF('4-1-7'!W187&lt;&gt;"",'4-1-7'!W187,"")</f>
        <v>6.6482185843988573</v>
      </c>
    </row>
    <row r="8" spans="1:22" ht="24.95" customHeight="1" x14ac:dyDescent="0.15">
      <c r="A8" s="307"/>
      <c r="B8" s="47" t="s">
        <v>78</v>
      </c>
      <c r="C8" s="75">
        <f>IF('4-1-7'!D188&lt;&gt;"",'4-1-7'!D188,"")</f>
        <v>3357.7471883379776</v>
      </c>
      <c r="D8" s="236">
        <f>IF('4-1-7'!E188&lt;&gt;"",'4-1-7'!E188,"")</f>
        <v>6.9079498597691229</v>
      </c>
      <c r="E8" s="75">
        <f>IF('4-1-7'!F188&lt;&gt;"",'4-1-7'!F188,"")</f>
        <v>7087.3766771391365</v>
      </c>
      <c r="F8" s="236">
        <f>IF('4-1-7'!G188&lt;&gt;"",'4-1-7'!G188,"")</f>
        <v>7.7395075863663658</v>
      </c>
      <c r="G8" s="237">
        <f>IF('4-1-7'!H188&lt;&gt;"",'4-1-7'!H188,"")</f>
        <v>4915.7066472086053</v>
      </c>
      <c r="H8" s="236">
        <f>IF('4-1-7'!I188&lt;&gt;"",'4-1-7'!I188,"")</f>
        <v>8.4756485520338707</v>
      </c>
      <c r="I8" s="237">
        <f>IF('4-1-7'!J188&lt;&gt;"",'4-1-7'!J188,"")</f>
        <v>3114.4386731180434</v>
      </c>
      <c r="J8" s="236">
        <f>IF('4-1-7'!K188&lt;&gt;"",'4-1-7'!K188,"")</f>
        <v>3.6765023528166538</v>
      </c>
      <c r="K8" s="237">
        <f>IF('4-1-7'!L188&lt;&gt;"",'4-1-7'!L188,"")</f>
        <v>741.43896919412987</v>
      </c>
      <c r="L8" s="236">
        <f>IF('4-1-7'!M188&lt;&gt;"",'4-1-7'!M188,"")</f>
        <v>4.7625833067454382</v>
      </c>
      <c r="M8" s="237">
        <f>IF('4-1-7'!N188&lt;&gt;"",'4-1-7'!N188,"")</f>
        <v>148.90671211962459</v>
      </c>
      <c r="N8" s="236">
        <f>IF('4-1-7'!O188&lt;&gt;"",'4-1-7'!O188,"")</f>
        <v>2.5869824899170357</v>
      </c>
      <c r="O8" s="237">
        <f>IF('4-1-7'!P188&lt;&gt;"",'4-1-7'!P188,"")</f>
        <v>5.5</v>
      </c>
      <c r="P8" s="236">
        <f>IF('4-1-7'!Q188&lt;&gt;"",'4-1-7'!Q188,"")</f>
        <v>0.58572949946751862</v>
      </c>
      <c r="Q8" s="237" t="str">
        <f>IF('4-1-7'!R188&lt;&gt;"",'4-1-7'!R188,"")</f>
        <v/>
      </c>
      <c r="R8" s="236" t="str">
        <f>IF('4-1-7'!S188&lt;&gt;"",'4-1-7'!S188,"")</f>
        <v/>
      </c>
      <c r="S8" s="237" t="str">
        <f>IF('4-1-7'!T188&lt;&gt;"",'4-1-7'!T188,"")</f>
        <v/>
      </c>
      <c r="T8" s="236" t="str">
        <f>IF('4-1-7'!U188&lt;&gt;"",'4-1-7'!U188,"")</f>
        <v/>
      </c>
      <c r="U8" s="237">
        <f>IF('4-1-7'!V188&lt;&gt;"",'4-1-7'!V188,"")</f>
        <v>19371.114867117514</v>
      </c>
      <c r="V8" s="76">
        <f>IF('4-1-7'!W188&lt;&gt;"",'4-1-7'!W188,"")</f>
        <v>6.3415585085976085</v>
      </c>
    </row>
    <row r="9" spans="1:22" ht="24.95" customHeight="1" x14ac:dyDescent="0.15">
      <c r="A9" s="307"/>
      <c r="B9" s="48" t="s">
        <v>71</v>
      </c>
      <c r="C9" s="80">
        <f>IF('4-1-7'!D189&lt;&gt;"",'4-1-7'!D189,"")</f>
        <v>19448.94408197176</v>
      </c>
      <c r="D9" s="238">
        <f>IF('4-1-7'!E189&lt;&gt;"",'4-1-7'!E189,"")</f>
        <v>40.012640323352109</v>
      </c>
      <c r="E9" s="80">
        <f>IF('4-1-7'!F189&lt;&gt;"",'4-1-7'!F189,"")</f>
        <v>19719.773564068484</v>
      </c>
      <c r="F9" s="238">
        <f>IF('4-1-7'!G189&lt;&gt;"",'4-1-7'!G189,"")</f>
        <v>21.534249420215872</v>
      </c>
      <c r="G9" s="239">
        <f>IF('4-1-7'!H189&lt;&gt;"",'4-1-7'!H189,"")</f>
        <v>7833.2636551614623</v>
      </c>
      <c r="H9" s="238">
        <f>IF('4-1-7'!I189&lt;&gt;"",'4-1-7'!I189,"")</f>
        <v>13.506092718992829</v>
      </c>
      <c r="I9" s="239">
        <f>IF('4-1-7'!J189&lt;&gt;"",'4-1-7'!J189,"")</f>
        <v>6637.2512093697333</v>
      </c>
      <c r="J9" s="238">
        <f>IF('4-1-7'!K189&lt;&gt;"",'4-1-7'!K189,"")</f>
        <v>7.8350779221004512</v>
      </c>
      <c r="K9" s="239">
        <f>IF('4-1-7'!L189&lt;&gt;"",'4-1-7'!L189,"")</f>
        <v>405.15181518649501</v>
      </c>
      <c r="L9" s="238">
        <f>IF('4-1-7'!M189&lt;&gt;"",'4-1-7'!M189,"")</f>
        <v>2.6024654110129433</v>
      </c>
      <c r="M9" s="239">
        <f>IF('4-1-7'!N189&lt;&gt;"",'4-1-7'!N189,"")</f>
        <v>109.99419184495241</v>
      </c>
      <c r="N9" s="238">
        <f>IF('4-1-7'!O189&lt;&gt;"",'4-1-7'!O189,"")</f>
        <v>1.9109484337205076</v>
      </c>
      <c r="O9" s="239">
        <f>IF('4-1-7'!P189&lt;&gt;"",'4-1-7'!P189,"")</f>
        <v>21.623511904761905</v>
      </c>
      <c r="P9" s="238">
        <f>IF('4-1-7'!Q189&lt;&gt;"",'4-1-7'!Q189,"")</f>
        <v>2.3028234190374768</v>
      </c>
      <c r="Q9" s="239" t="str">
        <f>IF('4-1-7'!R189&lt;&gt;"",'4-1-7'!R189,"")</f>
        <v/>
      </c>
      <c r="R9" s="238" t="str">
        <f>IF('4-1-7'!S189&lt;&gt;"",'4-1-7'!S189,"")</f>
        <v/>
      </c>
      <c r="S9" s="239" t="str">
        <f>IF('4-1-7'!T189&lt;&gt;"",'4-1-7'!T189,"")</f>
        <v/>
      </c>
      <c r="T9" s="238" t="str">
        <f>IF('4-1-7'!U189&lt;&gt;"",'4-1-7'!U189,"")</f>
        <v/>
      </c>
      <c r="U9" s="239">
        <f>IF('4-1-7'!V189&lt;&gt;"",'4-1-7'!V189,"")</f>
        <v>54176.002029507654</v>
      </c>
      <c r="V9" s="81">
        <f>IF('4-1-7'!W189&lt;&gt;"",'4-1-7'!W189,"")</f>
        <v>17.735700241766647</v>
      </c>
    </row>
    <row r="10" spans="1:22" ht="24.95" customHeight="1" x14ac:dyDescent="0.15">
      <c r="A10" s="308"/>
      <c r="B10" s="49"/>
      <c r="C10" s="86">
        <f>IF('4-1-7'!D190&lt;&gt;"",'4-1-7'!D190,"")</f>
        <v>48607</v>
      </c>
      <c r="D10" s="240">
        <f>IF('4-1-7'!E190&lt;&gt;"",'4-1-7'!E190,"")</f>
        <v>100</v>
      </c>
      <c r="E10" s="86">
        <f>IF('4-1-7'!F190&lt;&gt;"",'4-1-7'!F190,"")</f>
        <v>91574</v>
      </c>
      <c r="F10" s="240">
        <f>IF('4-1-7'!G190&lt;&gt;"",'4-1-7'!G190,"")</f>
        <v>100</v>
      </c>
      <c r="G10" s="241">
        <f>IF('4-1-7'!H190&lt;&gt;"",'4-1-7'!H190,"")</f>
        <v>57998.000000000007</v>
      </c>
      <c r="H10" s="240">
        <f>IF('4-1-7'!I190&lt;&gt;"",'4-1-7'!I190,"")</f>
        <v>100</v>
      </c>
      <c r="I10" s="241">
        <f>IF('4-1-7'!J190&lt;&gt;"",'4-1-7'!J190,"")</f>
        <v>84711.999999999985</v>
      </c>
      <c r="J10" s="240">
        <f>IF('4-1-7'!K190&lt;&gt;"",'4-1-7'!K190,"")</f>
        <v>100.00000000000001</v>
      </c>
      <c r="K10" s="241">
        <f>IF('4-1-7'!L190&lt;&gt;"",'4-1-7'!L190,"")</f>
        <v>15568</v>
      </c>
      <c r="L10" s="240">
        <f>IF('4-1-7'!M190&lt;&gt;"",'4-1-7'!M190,"")</f>
        <v>100</v>
      </c>
      <c r="M10" s="241">
        <f>IF('4-1-7'!N190&lt;&gt;"",'4-1-7'!N190,"")</f>
        <v>5756</v>
      </c>
      <c r="N10" s="240">
        <f>IF('4-1-7'!O190&lt;&gt;"",'4-1-7'!O190,"")</f>
        <v>100</v>
      </c>
      <c r="O10" s="241">
        <f>IF('4-1-7'!P190&lt;&gt;"",'4-1-7'!P190,"")</f>
        <v>939</v>
      </c>
      <c r="P10" s="240">
        <f>IF('4-1-7'!Q190&lt;&gt;"",'4-1-7'!Q190,"")</f>
        <v>100</v>
      </c>
      <c r="Q10" s="241">
        <f>IF('4-1-7'!R190&lt;&gt;"",'4-1-7'!R190,"")</f>
        <v>136</v>
      </c>
      <c r="R10" s="240">
        <f>IF('4-1-7'!S190&lt;&gt;"",'4-1-7'!S190,"")</f>
        <v>100</v>
      </c>
      <c r="S10" s="241">
        <f>IF('4-1-7'!T190&lt;&gt;"",'4-1-7'!T190,"")</f>
        <v>173</v>
      </c>
      <c r="T10" s="240">
        <f>IF('4-1-7'!U190&lt;&gt;"",'4-1-7'!U190,"")</f>
        <v>100</v>
      </c>
      <c r="U10" s="241">
        <f>IF('4-1-7'!V190&lt;&gt;"",'4-1-7'!V190,"")</f>
        <v>305463</v>
      </c>
      <c r="V10" s="87">
        <f>IF('4-1-7'!W190&lt;&gt;"",'4-1-7'!W190,"")</f>
        <v>100.00000000000001</v>
      </c>
    </row>
    <row r="11" spans="1:22" ht="24.95" customHeight="1" x14ac:dyDescent="0.15">
      <c r="A11" s="306" t="s">
        <v>72</v>
      </c>
      <c r="B11" s="46" t="s">
        <v>14</v>
      </c>
      <c r="C11" s="100"/>
      <c r="D11" s="242">
        <f>IF(AND(ISNUMBER(D6),ISNUMBER(D16)),D6-D16,"")</f>
        <v>-9.5591941022753062</v>
      </c>
      <c r="E11" s="100"/>
      <c r="F11" s="242">
        <f>IF(AND(ISNUMBER(F6),ISNUMBER(F16)),F6-F16,"")</f>
        <v>-2.9475607257888257</v>
      </c>
      <c r="G11" s="100"/>
      <c r="H11" s="242">
        <f>IF(AND(ISNUMBER(H6),ISNUMBER(H16)),H6-H16,"")</f>
        <v>-6.2623559935438351</v>
      </c>
      <c r="I11" s="100"/>
      <c r="J11" s="242">
        <f>IF(AND(ISNUMBER(J6),ISNUMBER(J16)),J6-J16,"")</f>
        <v>-1.4595332733082103</v>
      </c>
      <c r="K11" s="100"/>
      <c r="L11" s="242">
        <f>IF(AND(ISNUMBER(L6),ISNUMBER(L16)),L6-L16,"")</f>
        <v>-2.606101164734099</v>
      </c>
      <c r="M11" s="100"/>
      <c r="N11" s="242">
        <f>IF(AND(ISNUMBER(N6),ISNUMBER(N16)),N6-N16,"")</f>
        <v>-2.4439776644778135</v>
      </c>
      <c r="O11" s="100"/>
      <c r="P11" s="242">
        <f>IF(AND(ISNUMBER(P6),ISNUMBER(P16)),P6-P16,"")</f>
        <v>0.76510066091488227</v>
      </c>
      <c r="Q11" s="100"/>
      <c r="R11" s="242">
        <f>IF(AND(ISNUMBER(R6),ISNUMBER(R16)),R6-R16,"")</f>
        <v>-1.0607596228055343</v>
      </c>
      <c r="S11" s="100"/>
      <c r="T11" s="242">
        <f>IF(AND(ISNUMBER(T6),ISNUMBER(T16)),T6-T16,"")</f>
        <v>0</v>
      </c>
      <c r="U11" s="100"/>
      <c r="V11" s="243">
        <f>IF(AND(ISNUMBER(V6),ISNUMBER(V16)),V6-V16,"")</f>
        <v>-6.6816851661588714</v>
      </c>
    </row>
    <row r="12" spans="1:22" ht="24.95" customHeight="1" x14ac:dyDescent="0.15">
      <c r="A12" s="307"/>
      <c r="B12" s="47" t="s">
        <v>77</v>
      </c>
      <c r="C12" s="75"/>
      <c r="D12" s="244">
        <f>IF(AND(ISNUMBER(D7),ISNUMBER(D17)),D7-D17,"")</f>
        <v>-2.7504473778791501</v>
      </c>
      <c r="E12" s="75"/>
      <c r="F12" s="244">
        <f>IF(AND(ISNUMBER(F7),ISNUMBER(F17)),F7-F17,"")</f>
        <v>2.8895945422143052</v>
      </c>
      <c r="G12" s="75"/>
      <c r="H12" s="244">
        <f>IF(AND(ISNUMBER(H7),ISNUMBER(H17)),H7-H17,"")</f>
        <v>4.0009170204851614</v>
      </c>
      <c r="I12" s="75"/>
      <c r="J12" s="244">
        <f>IF(AND(ISNUMBER(J7),ISNUMBER(J17)),J7-J17,"")</f>
        <v>-0.58005482670464659</v>
      </c>
      <c r="K12" s="75"/>
      <c r="L12" s="244">
        <f>IF(AND(ISNUMBER(L7),ISNUMBER(L17)),L7-L17,"")</f>
        <v>0.46069406278001335</v>
      </c>
      <c r="M12" s="75"/>
      <c r="N12" s="244">
        <f>IF(AND(ISNUMBER(N7),ISNUMBER(N17)),N7-N17,"")</f>
        <v>0.80518149830380636</v>
      </c>
      <c r="O12" s="75"/>
      <c r="P12" s="244">
        <f>IF(AND(ISNUMBER(P7),ISNUMBER(P17)),P7-P17,"")</f>
        <v>-1.2424400328535645</v>
      </c>
      <c r="Q12" s="75"/>
      <c r="R12" s="244">
        <f>IF(AND(ISNUMBER(R7),ISNUMBER(R17)),R7-R17,"")</f>
        <v>1.6517338348399229</v>
      </c>
      <c r="S12" s="75"/>
      <c r="T12" s="244" t="str">
        <f>IF(AND(ISNUMBER(T7),ISNUMBER(T17)),T7-T17,"")</f>
        <v/>
      </c>
      <c r="U12" s="75"/>
      <c r="V12" s="245">
        <f>IF(AND(ISNUMBER(V7),ISNUMBER(V17)),V7-V17,"")</f>
        <v>1.1090808388799704</v>
      </c>
    </row>
    <row r="13" spans="1:22" ht="24.95" customHeight="1" x14ac:dyDescent="0.15">
      <c r="A13" s="307"/>
      <c r="B13" s="47" t="s">
        <v>82</v>
      </c>
      <c r="C13" s="75"/>
      <c r="D13" s="244">
        <f>IF(AND(ISNUMBER(D8),ISNUMBER(D18)),D8-D18,"")</f>
        <v>-0.25458847583582855</v>
      </c>
      <c r="E13" s="75"/>
      <c r="F13" s="244">
        <f>IF(AND(ISNUMBER(F8),ISNUMBER(F18)),F8-F18,"")</f>
        <v>-1.4007548866946609</v>
      </c>
      <c r="G13" s="75"/>
      <c r="H13" s="244">
        <f>IF(AND(ISNUMBER(H8),ISNUMBER(H18)),H8-H18,"")</f>
        <v>2.9362013695538467</v>
      </c>
      <c r="I13" s="75"/>
      <c r="J13" s="244">
        <f>IF(AND(ISNUMBER(J8),ISNUMBER(J18)),J8-J18,"")</f>
        <v>0.27940326847621488</v>
      </c>
      <c r="K13" s="75"/>
      <c r="L13" s="244">
        <f>IF(AND(ISNUMBER(L8),ISNUMBER(L18)),L8-L18,"")</f>
        <v>1.7524358179516994</v>
      </c>
      <c r="M13" s="75"/>
      <c r="N13" s="244">
        <f>IF(AND(ISNUMBER(N8),ISNUMBER(N18)),N8-N18,"")</f>
        <v>1.2220825768907728</v>
      </c>
      <c r="O13" s="75"/>
      <c r="P13" s="244">
        <f>IF(AND(ISNUMBER(P8),ISNUMBER(P18)),P8-P18,"")</f>
        <v>-1.4792940188767894</v>
      </c>
      <c r="Q13" s="75"/>
      <c r="R13" s="244" t="str">
        <f>IF(AND(ISNUMBER(R8),ISNUMBER(R18)),R8-R18,"")</f>
        <v/>
      </c>
      <c r="S13" s="75"/>
      <c r="T13" s="244" t="str">
        <f>IF(AND(ISNUMBER(T8),ISNUMBER(T18)),T8-T18,"")</f>
        <v/>
      </c>
      <c r="U13" s="75"/>
      <c r="V13" s="245">
        <f>IF(AND(ISNUMBER(V8),ISNUMBER(V18)),V8-V18,"")</f>
        <v>0.80057778690119008</v>
      </c>
    </row>
    <row r="14" spans="1:22" ht="24.95" customHeight="1" x14ac:dyDescent="0.15">
      <c r="A14" s="307"/>
      <c r="B14" s="48" t="s">
        <v>71</v>
      </c>
      <c r="C14" s="80"/>
      <c r="D14" s="246">
        <f>IF(AND(ISNUMBER(D9),ISNUMBER(D19)),D9-D19,"")</f>
        <v>12.564229955990296</v>
      </c>
      <c r="E14" s="80"/>
      <c r="F14" s="246">
        <f>IF(AND(ISNUMBER(F9),ISNUMBER(F19)),F9-F19,"")</f>
        <v>1.4587210702691564</v>
      </c>
      <c r="G14" s="80"/>
      <c r="H14" s="246">
        <f>IF(AND(ISNUMBER(H9),ISNUMBER(H19)),H9-H19,"")</f>
        <v>-0.67476239649519165</v>
      </c>
      <c r="I14" s="80"/>
      <c r="J14" s="246">
        <f>IF(AND(ISNUMBER(J9),ISNUMBER(J19)),J9-J19,"")</f>
        <v>1.7601848315366473</v>
      </c>
      <c r="K14" s="80"/>
      <c r="L14" s="246">
        <f>IF(AND(ISNUMBER(L9),ISNUMBER(L19)),L9-L19,"")</f>
        <v>0.39297128400237069</v>
      </c>
      <c r="M14" s="80"/>
      <c r="N14" s="246">
        <f>IF(AND(ISNUMBER(N9),ISNUMBER(N19)),N9-N19,"")</f>
        <v>0.4167135892832301</v>
      </c>
      <c r="O14" s="80"/>
      <c r="P14" s="246">
        <f>IF(AND(ISNUMBER(P9),ISNUMBER(P19)),P9-P19,"")</f>
        <v>1.9566333908154636</v>
      </c>
      <c r="Q14" s="80"/>
      <c r="R14" s="246" t="str">
        <f>IF(AND(ISNUMBER(R9),ISNUMBER(R19)),R9-R19,"")</f>
        <v/>
      </c>
      <c r="S14" s="80"/>
      <c r="T14" s="246" t="str">
        <f>IF(AND(ISNUMBER(T9),ISNUMBER(T19)),T9-T19,"")</f>
        <v/>
      </c>
      <c r="U14" s="80"/>
      <c r="V14" s="247">
        <f>IF(AND(ISNUMBER(V9),ISNUMBER(V19)),V9-V19,"")</f>
        <v>4.7720265403776843</v>
      </c>
    </row>
    <row r="15" spans="1:22" ht="24.95" customHeight="1" x14ac:dyDescent="0.15">
      <c r="A15" s="308"/>
      <c r="B15" s="49"/>
      <c r="C15" s="248" t="s">
        <v>132</v>
      </c>
      <c r="D15" s="249" t="s">
        <v>132</v>
      </c>
      <c r="E15" s="248" t="s">
        <v>132</v>
      </c>
      <c r="F15" s="249" t="s">
        <v>132</v>
      </c>
      <c r="G15" s="248" t="s">
        <v>132</v>
      </c>
      <c r="H15" s="249" t="s">
        <v>132</v>
      </c>
      <c r="I15" s="248" t="s">
        <v>132</v>
      </c>
      <c r="J15" s="249" t="s">
        <v>132</v>
      </c>
      <c r="K15" s="248" t="s">
        <v>132</v>
      </c>
      <c r="L15" s="249" t="s">
        <v>132</v>
      </c>
      <c r="M15" s="248" t="s">
        <v>132</v>
      </c>
      <c r="N15" s="249" t="s">
        <v>132</v>
      </c>
      <c r="O15" s="248" t="s">
        <v>132</v>
      </c>
      <c r="P15" s="249" t="s">
        <v>132</v>
      </c>
      <c r="Q15" s="248" t="s">
        <v>132</v>
      </c>
      <c r="R15" s="249" t="s">
        <v>132</v>
      </c>
      <c r="S15" s="248" t="s">
        <v>132</v>
      </c>
      <c r="T15" s="249" t="s">
        <v>132</v>
      </c>
      <c r="U15" s="248" t="s">
        <v>132</v>
      </c>
      <c r="V15" s="250" t="s">
        <v>132</v>
      </c>
    </row>
    <row r="16" spans="1:22" ht="24.95" customHeight="1" x14ac:dyDescent="0.15">
      <c r="A16" s="306" t="s">
        <v>70</v>
      </c>
      <c r="B16" s="46" t="s">
        <v>14</v>
      </c>
      <c r="C16" s="100">
        <v>9703.6484818560839</v>
      </c>
      <c r="D16" s="234">
        <v>59.156901009594399</v>
      </c>
      <c r="E16" s="100">
        <v>24064.402733601128</v>
      </c>
      <c r="F16" s="234">
        <v>65.01966011715237</v>
      </c>
      <c r="G16" s="235">
        <v>19708.672149057991</v>
      </c>
      <c r="H16" s="234">
        <v>75.362292974279327</v>
      </c>
      <c r="I16" s="235">
        <v>45349.31470567613</v>
      </c>
      <c r="J16" s="234">
        <v>84.744163501245126</v>
      </c>
      <c r="K16" s="235">
        <v>9171.8322192400101</v>
      </c>
      <c r="L16" s="234">
        <v>89.53858849945729</v>
      </c>
      <c r="M16" s="235">
        <v>3520.5219926983546</v>
      </c>
      <c r="N16" s="234">
        <v>94.320823052319014</v>
      </c>
      <c r="O16" s="235">
        <v>550.55478260869586</v>
      </c>
      <c r="P16" s="234">
        <v>95.298287864534345</v>
      </c>
      <c r="Q16" s="235">
        <v>124.89593301435406</v>
      </c>
      <c r="R16" s="234">
        <v>98.413700799276128</v>
      </c>
      <c r="S16" s="235">
        <v>161.99999999999997</v>
      </c>
      <c r="T16" s="234">
        <v>100</v>
      </c>
      <c r="U16" s="235">
        <v>112355.84299775276</v>
      </c>
      <c r="V16" s="101">
        <v>75.956207831395758</v>
      </c>
    </row>
    <row r="17" spans="1:22" ht="24.95" customHeight="1" x14ac:dyDescent="0.15">
      <c r="A17" s="307"/>
      <c r="B17" s="47" t="s">
        <v>77</v>
      </c>
      <c r="C17" s="75">
        <v>1022.2745722531437</v>
      </c>
      <c r="D17" s="236">
        <v>6.2321502874388219</v>
      </c>
      <c r="E17" s="75">
        <v>2133.5151537803022</v>
      </c>
      <c r="F17" s="236">
        <v>5.7645490598399087</v>
      </c>
      <c r="G17" s="237">
        <v>1285.9948095870852</v>
      </c>
      <c r="H17" s="236">
        <v>4.9174047277526363</v>
      </c>
      <c r="I17" s="237">
        <v>3095.1202491613162</v>
      </c>
      <c r="J17" s="236">
        <v>5.7838443238506381</v>
      </c>
      <c r="K17" s="237">
        <v>536.93758993059384</v>
      </c>
      <c r="L17" s="236">
        <v>5.2417698847384147</v>
      </c>
      <c r="M17" s="237">
        <v>105.25799319510594</v>
      </c>
      <c r="N17" s="236">
        <v>2.8200421902174546</v>
      </c>
      <c r="O17" s="237">
        <v>13.232608695652175</v>
      </c>
      <c r="P17" s="236">
        <v>2.2904985888993412</v>
      </c>
      <c r="Q17" s="237">
        <v>1.263157894736842</v>
      </c>
      <c r="R17" s="236">
        <v>0.99532498868948882</v>
      </c>
      <c r="S17" s="237" t="s">
        <v>79</v>
      </c>
      <c r="T17" s="236" t="s">
        <v>79</v>
      </c>
      <c r="U17" s="237">
        <v>8193.5961344979369</v>
      </c>
      <c r="V17" s="76">
        <v>5.5391377455188868</v>
      </c>
    </row>
    <row r="18" spans="1:22" ht="24.95" customHeight="1" x14ac:dyDescent="0.15">
      <c r="A18" s="307"/>
      <c r="B18" s="47" t="s">
        <v>78</v>
      </c>
      <c r="C18" s="75">
        <v>1174.8883572392785</v>
      </c>
      <c r="D18" s="236">
        <v>7.1625383356049515</v>
      </c>
      <c r="E18" s="75">
        <v>3382.8992161178162</v>
      </c>
      <c r="F18" s="236">
        <v>9.1402624730610267</v>
      </c>
      <c r="G18" s="237">
        <v>1448.6707356924849</v>
      </c>
      <c r="H18" s="236">
        <v>5.539447182480024</v>
      </c>
      <c r="I18" s="237">
        <v>1817.8964674051597</v>
      </c>
      <c r="J18" s="236">
        <v>3.3970990843404389</v>
      </c>
      <c r="K18" s="237">
        <v>308.34267308725958</v>
      </c>
      <c r="L18" s="236">
        <v>3.0101474887937387</v>
      </c>
      <c r="M18" s="237">
        <v>50.944849781215815</v>
      </c>
      <c r="N18" s="236">
        <v>1.3648999130262629</v>
      </c>
      <c r="O18" s="237">
        <v>11.93</v>
      </c>
      <c r="P18" s="236">
        <v>2.065023518344308</v>
      </c>
      <c r="Q18" s="237">
        <v>0.75</v>
      </c>
      <c r="R18" s="236">
        <v>0.59097421203438405</v>
      </c>
      <c r="S18" s="237" t="s">
        <v>79</v>
      </c>
      <c r="T18" s="236" t="s">
        <v>79</v>
      </c>
      <c r="U18" s="237">
        <v>8196.3222993232139</v>
      </c>
      <c r="V18" s="76">
        <v>5.5409807216964184</v>
      </c>
    </row>
    <row r="19" spans="1:22" ht="24.95" customHeight="1" x14ac:dyDescent="0.15">
      <c r="A19" s="307"/>
      <c r="B19" s="48" t="s">
        <v>71</v>
      </c>
      <c r="C19" s="80">
        <v>4502.4286439111329</v>
      </c>
      <c r="D19" s="238">
        <v>27.448410367361813</v>
      </c>
      <c r="E19" s="80">
        <v>7430.1464885003306</v>
      </c>
      <c r="F19" s="238">
        <v>20.075528349946715</v>
      </c>
      <c r="G19" s="239">
        <v>3708.5631717685665</v>
      </c>
      <c r="H19" s="238">
        <v>14.18085511548802</v>
      </c>
      <c r="I19" s="239">
        <v>3250.8697612345618</v>
      </c>
      <c r="J19" s="238">
        <v>6.0748930905638039</v>
      </c>
      <c r="K19" s="239">
        <v>226.32822073647029</v>
      </c>
      <c r="L19" s="238">
        <v>2.2094941270105726</v>
      </c>
      <c r="M19" s="239">
        <v>55.772272355805143</v>
      </c>
      <c r="N19" s="238">
        <v>1.4942348444372775</v>
      </c>
      <c r="O19" s="239">
        <v>2</v>
      </c>
      <c r="P19" s="238">
        <v>0.34619002822201306</v>
      </c>
      <c r="Q19" s="239" t="s">
        <v>79</v>
      </c>
      <c r="R19" s="238" t="s">
        <v>79</v>
      </c>
      <c r="S19" s="239" t="s">
        <v>79</v>
      </c>
      <c r="T19" s="238" t="s">
        <v>79</v>
      </c>
      <c r="U19" s="239">
        <v>19176.108558506869</v>
      </c>
      <c r="V19" s="81">
        <v>12.963673701388963</v>
      </c>
    </row>
    <row r="20" spans="1:22" ht="24.95" customHeight="1" x14ac:dyDescent="0.15">
      <c r="A20" s="308"/>
      <c r="B20" s="49"/>
      <c r="C20" s="86">
        <v>16403.240055259641</v>
      </c>
      <c r="D20" s="240">
        <v>100</v>
      </c>
      <c r="E20" s="86">
        <v>37010.963591999571</v>
      </c>
      <c r="F20" s="240">
        <v>100</v>
      </c>
      <c r="G20" s="241">
        <v>26151.900866106127</v>
      </c>
      <c r="H20" s="240">
        <v>100</v>
      </c>
      <c r="I20" s="241">
        <v>53513.201183477162</v>
      </c>
      <c r="J20" s="240">
        <v>100</v>
      </c>
      <c r="K20" s="241">
        <v>10243.440702994332</v>
      </c>
      <c r="L20" s="240">
        <v>100</v>
      </c>
      <c r="M20" s="241">
        <v>3732.4971080304813</v>
      </c>
      <c r="N20" s="240">
        <v>100</v>
      </c>
      <c r="O20" s="241">
        <v>577.71739130434798</v>
      </c>
      <c r="P20" s="240">
        <v>100</v>
      </c>
      <c r="Q20" s="241">
        <v>126.90909090909089</v>
      </c>
      <c r="R20" s="240">
        <v>100</v>
      </c>
      <c r="S20" s="241">
        <v>161.99999999999997</v>
      </c>
      <c r="T20" s="240">
        <v>100</v>
      </c>
      <c r="U20" s="241">
        <v>147921.86999008074</v>
      </c>
      <c r="V20" s="87">
        <v>100</v>
      </c>
    </row>
    <row r="21" spans="1:22" ht="24.95" customHeight="1" x14ac:dyDescent="0.15">
      <c r="A21" s="306" t="s">
        <v>72</v>
      </c>
      <c r="B21" s="46" t="s">
        <v>14</v>
      </c>
      <c r="C21" s="100"/>
      <c r="D21" s="242">
        <f>IF(AND(ISNUMBER(D16),ISNUMBER(D26)),D16-D26,"")</f>
        <v>-5.1937609368263296</v>
      </c>
      <c r="E21" s="100"/>
      <c r="F21" s="242">
        <f>IF(AND(ISNUMBER(F16),ISNUMBER(F26)),F16-F26,"")</f>
        <v>-4.0020129497586652</v>
      </c>
      <c r="G21" s="100"/>
      <c r="H21" s="242">
        <f>IF(AND(ISNUMBER(H16),ISNUMBER(H26)),H16-H26,"")</f>
        <v>2.573444591730734</v>
      </c>
      <c r="I21" s="100"/>
      <c r="J21" s="242">
        <f>IF(AND(ISNUMBER(J16),ISNUMBER(J26)),J16-J26,"")</f>
        <v>-0.56634133911637718</v>
      </c>
      <c r="K21" s="100"/>
      <c r="L21" s="242">
        <f>IF(AND(ISNUMBER(L16),ISNUMBER(L26)),L16-L26,"")</f>
        <v>-1.4101435815008045</v>
      </c>
      <c r="M21" s="100"/>
      <c r="N21" s="242">
        <f>IF(AND(ISNUMBER(N16),ISNUMBER(N26)),N16-N26,"")</f>
        <v>-0.87942998855700694</v>
      </c>
      <c r="O21" s="100"/>
      <c r="P21" s="242">
        <f>IF(AND(ISNUMBER(P16),ISNUMBER(P26)),P16-P26,"")</f>
        <v>-0.61929308522530846</v>
      </c>
      <c r="Q21" s="100"/>
      <c r="R21" s="242">
        <f>IF(AND(ISNUMBER(R16),ISNUMBER(R26)),R16-R26,"")</f>
        <v>5.5870229121882744</v>
      </c>
      <c r="S21" s="100"/>
      <c r="T21" s="242">
        <f>IF(AND(ISNUMBER(T16),ISNUMBER(T26)),T16-T26,"")</f>
        <v>0.97560493436660067</v>
      </c>
      <c r="U21" s="100"/>
      <c r="V21" s="243">
        <f>IF(AND(ISNUMBER(V16),ISNUMBER(V26)),V16-V26,"")</f>
        <v>-1.2629894716458523</v>
      </c>
    </row>
    <row r="22" spans="1:22" ht="24.95" customHeight="1" x14ac:dyDescent="0.15">
      <c r="A22" s="307"/>
      <c r="B22" s="47" t="s">
        <v>77</v>
      </c>
      <c r="C22" s="75"/>
      <c r="D22" s="244">
        <f>IF(AND(ISNUMBER(D17),ISNUMBER(D27)),D17-D27,"")</f>
        <v>2.9754357337075472</v>
      </c>
      <c r="E22" s="75"/>
      <c r="F22" s="244">
        <f>IF(AND(ISNUMBER(F17),ISNUMBER(F27)),F17-F27,"")</f>
        <v>-2.0007834254251753</v>
      </c>
      <c r="G22" s="75"/>
      <c r="H22" s="244">
        <f>IF(AND(ISNUMBER(H17),ISNUMBER(H27)),H17-H27,"")</f>
        <v>-2.1267797351645905</v>
      </c>
      <c r="I22" s="75"/>
      <c r="J22" s="244">
        <f>IF(AND(ISNUMBER(J17),ISNUMBER(J27)),J17-J27,"")</f>
        <v>-0.16364602532981998</v>
      </c>
      <c r="K22" s="75"/>
      <c r="L22" s="244">
        <f>IF(AND(ISNUMBER(L17),ISNUMBER(L27)),L17-L27,"")</f>
        <v>1.4085911431099101</v>
      </c>
      <c r="M22" s="75"/>
      <c r="N22" s="244">
        <f>IF(AND(ISNUMBER(N17),ISNUMBER(N27)),N17-N27,"")</f>
        <v>0.55182928950610677</v>
      </c>
      <c r="O22" s="75"/>
      <c r="P22" s="244">
        <f>IF(AND(ISNUMBER(P17),ISNUMBER(P27)),P17-P27,"")</f>
        <v>0.10852396871183245</v>
      </c>
      <c r="Q22" s="75"/>
      <c r="R22" s="244">
        <f>IF(AND(ISNUMBER(R17),ISNUMBER(R27)),R17-R27,"")</f>
        <v>-1.4791786078562252</v>
      </c>
      <c r="S22" s="75"/>
      <c r="T22" s="244" t="str">
        <f>IF(AND(ISNUMBER(T17),ISNUMBER(T27)),T17-T27,"")</f>
        <v/>
      </c>
      <c r="U22" s="75"/>
      <c r="V22" s="245">
        <f>IF(AND(ISNUMBER(V17),ISNUMBER(V27)),V17-V27,"")</f>
        <v>-0.38942642308834863</v>
      </c>
    </row>
    <row r="23" spans="1:22" ht="24.95" customHeight="1" x14ac:dyDescent="0.15">
      <c r="A23" s="307"/>
      <c r="B23" s="47" t="s">
        <v>105</v>
      </c>
      <c r="C23" s="75"/>
      <c r="D23" s="244">
        <f>IF(AND(ISNUMBER(D18),ISNUMBER(D28)),D18-D28,"")</f>
        <v>2.4211993757195502</v>
      </c>
      <c r="E23" s="75"/>
      <c r="F23" s="244">
        <f>IF(AND(ISNUMBER(F18),ISNUMBER(F28)),F18-F28,"")</f>
        <v>3.7375258331409711</v>
      </c>
      <c r="G23" s="75"/>
      <c r="H23" s="244">
        <f>IF(AND(ISNUMBER(H18),ISNUMBER(H28)),H18-H28,"")</f>
        <v>-1.816472476881553</v>
      </c>
      <c r="I23" s="75"/>
      <c r="J23" s="244">
        <f>IF(AND(ISNUMBER(J18),ISNUMBER(J28)),J18-J28,"")</f>
        <v>-0.2292490134402283</v>
      </c>
      <c r="K23" s="75"/>
      <c r="L23" s="244">
        <f>IF(AND(ISNUMBER(L18),ISNUMBER(L28)),L18-L28,"")</f>
        <v>1.2444503825610762</v>
      </c>
      <c r="M23" s="75"/>
      <c r="N23" s="244">
        <f>IF(AND(ISNUMBER(N18),ISNUMBER(N28)),N18-N28,"")</f>
        <v>0.28290942398642671</v>
      </c>
      <c r="O23" s="75"/>
      <c r="P23" s="244">
        <f>IF(AND(ISNUMBER(P18),ISNUMBER(P28)),P18-P28,"")</f>
        <v>0.49486590353321147</v>
      </c>
      <c r="Q23" s="75"/>
      <c r="R23" s="244">
        <f>IF(AND(ISNUMBER(R18),ISNUMBER(R28)),R18-R28,"")</f>
        <v>-2.2949448272838429</v>
      </c>
      <c r="S23" s="75"/>
      <c r="T23" s="244" t="str">
        <f>IF(AND(ISNUMBER(T18),ISNUMBER(T28)),T18-T28,"")</f>
        <v/>
      </c>
      <c r="U23" s="75"/>
      <c r="V23" s="245">
        <f>IF(AND(ISNUMBER(V18),ISNUMBER(V28)),V18-V28,"")</f>
        <v>0.98113950578553055</v>
      </c>
    </row>
    <row r="24" spans="1:22" ht="24.95" customHeight="1" x14ac:dyDescent="0.15">
      <c r="A24" s="307"/>
      <c r="B24" s="48" t="s">
        <v>71</v>
      </c>
      <c r="C24" s="80"/>
      <c r="D24" s="246">
        <f>IF(AND(ISNUMBER(D19),ISNUMBER(D29)),D19-D29,"")</f>
        <v>-0.20287417260081853</v>
      </c>
      <c r="E24" s="80"/>
      <c r="F24" s="246">
        <f>IF(AND(ISNUMBER(F19),ISNUMBER(F29)),F19-F29,"")</f>
        <v>2.2652705420428418</v>
      </c>
      <c r="G24" s="80"/>
      <c r="H24" s="246">
        <f>IF(AND(ISNUMBER(H19),ISNUMBER(H29)),H19-H29,"")</f>
        <v>1.3698076203154272</v>
      </c>
      <c r="I24" s="80"/>
      <c r="J24" s="246">
        <f>IF(AND(ISNUMBER(J19),ISNUMBER(J29)),J19-J29,"")</f>
        <v>0.95923637788646943</v>
      </c>
      <c r="K24" s="80"/>
      <c r="L24" s="246">
        <f>IF(AND(ISNUMBER(L19),ISNUMBER(L29)),L19-L29,"")</f>
        <v>-1.2428979441700947</v>
      </c>
      <c r="M24" s="80"/>
      <c r="N24" s="246">
        <f>IF(AND(ISNUMBER(N19),ISNUMBER(N29)),N19-N29,"")</f>
        <v>4.4691275064483227E-2</v>
      </c>
      <c r="O24" s="80"/>
      <c r="P24" s="246">
        <f>IF(AND(ISNUMBER(P19),ISNUMBER(P29)),P19-P29,"")</f>
        <v>1.5903212980248049E-2</v>
      </c>
      <c r="Q24" s="80"/>
      <c r="R24" s="246" t="str">
        <f>IF(AND(ISNUMBER(R19),ISNUMBER(R29)),R19-R29,"")</f>
        <v/>
      </c>
      <c r="S24" s="80"/>
      <c r="T24" s="246" t="str">
        <f>IF(AND(ISNUMBER(T19),ISNUMBER(T29)),T19-T29,"")</f>
        <v/>
      </c>
      <c r="U24" s="80"/>
      <c r="V24" s="247">
        <f>IF(AND(ISNUMBER(V19),ISNUMBER(V29)),V19-V29,"")</f>
        <v>0.67127638894869612</v>
      </c>
    </row>
    <row r="25" spans="1:22" ht="24.95" customHeight="1" x14ac:dyDescent="0.15">
      <c r="A25" s="308"/>
      <c r="B25" s="49"/>
      <c r="C25" s="248" t="s">
        <v>132</v>
      </c>
      <c r="D25" s="249" t="s">
        <v>132</v>
      </c>
      <c r="E25" s="248" t="s">
        <v>132</v>
      </c>
      <c r="F25" s="249" t="s">
        <v>132</v>
      </c>
      <c r="G25" s="248" t="s">
        <v>132</v>
      </c>
      <c r="H25" s="249" t="s">
        <v>132</v>
      </c>
      <c r="I25" s="248" t="s">
        <v>132</v>
      </c>
      <c r="J25" s="249" t="s">
        <v>132</v>
      </c>
      <c r="K25" s="248" t="s">
        <v>132</v>
      </c>
      <c r="L25" s="249" t="s">
        <v>132</v>
      </c>
      <c r="M25" s="248" t="s">
        <v>132</v>
      </c>
      <c r="N25" s="249" t="s">
        <v>132</v>
      </c>
      <c r="O25" s="248" t="s">
        <v>132</v>
      </c>
      <c r="P25" s="249" t="s">
        <v>132</v>
      </c>
      <c r="Q25" s="248" t="s">
        <v>132</v>
      </c>
      <c r="R25" s="249" t="s">
        <v>132</v>
      </c>
      <c r="S25" s="248" t="s">
        <v>132</v>
      </c>
      <c r="T25" s="249" t="s">
        <v>132</v>
      </c>
      <c r="U25" s="248" t="s">
        <v>132</v>
      </c>
      <c r="V25" s="250" t="s">
        <v>132</v>
      </c>
    </row>
    <row r="26" spans="1:22" ht="24.95" customHeight="1" x14ac:dyDescent="0.15">
      <c r="A26" s="306" t="s">
        <v>161</v>
      </c>
      <c r="B26" s="46" t="s">
        <v>156</v>
      </c>
      <c r="C26" s="100">
        <v>15355.080747074222</v>
      </c>
      <c r="D26" s="234">
        <v>64.350661946420729</v>
      </c>
      <c r="E26" s="100">
        <v>28700.322165989142</v>
      </c>
      <c r="F26" s="234">
        <v>69.021673066911035</v>
      </c>
      <c r="G26" s="235">
        <v>17481.719327571071</v>
      </c>
      <c r="H26" s="234">
        <v>72.788848382548593</v>
      </c>
      <c r="I26" s="235">
        <v>54553.180166058897</v>
      </c>
      <c r="J26" s="234">
        <v>85.310504840361503</v>
      </c>
      <c r="K26" s="235">
        <v>10011.34488080439</v>
      </c>
      <c r="L26" s="234">
        <v>90.948732080958095</v>
      </c>
      <c r="M26" s="235">
        <v>3617.1492658586963</v>
      </c>
      <c r="N26" s="234">
        <v>95.200253040876021</v>
      </c>
      <c r="O26" s="235">
        <v>580.81386554621884</v>
      </c>
      <c r="P26" s="234">
        <v>95.917580949759653</v>
      </c>
      <c r="Q26" s="235">
        <v>133.12892720306513</v>
      </c>
      <c r="R26" s="234">
        <v>92.826677887087854</v>
      </c>
      <c r="S26" s="235">
        <v>177.6258865248227</v>
      </c>
      <c r="T26" s="234">
        <v>99.024395065633399</v>
      </c>
      <c r="U26" s="235">
        <v>130610.36523263053</v>
      </c>
      <c r="V26" s="101">
        <v>77.219197303041611</v>
      </c>
    </row>
    <row r="27" spans="1:22" ht="24.95" customHeight="1" x14ac:dyDescent="0.15">
      <c r="A27" s="307"/>
      <c r="B27" s="47" t="s">
        <v>155</v>
      </c>
      <c r="C27" s="75">
        <v>777.10334952501557</v>
      </c>
      <c r="D27" s="236">
        <v>3.2567145537312747</v>
      </c>
      <c r="E27" s="75">
        <v>3228.9501855029889</v>
      </c>
      <c r="F27" s="236">
        <v>7.765332485265084</v>
      </c>
      <c r="G27" s="237">
        <v>1691.8038739280328</v>
      </c>
      <c r="H27" s="236">
        <v>7.0441844629172268</v>
      </c>
      <c r="I27" s="237">
        <v>3803.2187614160553</v>
      </c>
      <c r="J27" s="236">
        <v>5.947490349180458</v>
      </c>
      <c r="K27" s="237">
        <v>421.94402818118408</v>
      </c>
      <c r="L27" s="236">
        <v>3.8331787416285046</v>
      </c>
      <c r="M27" s="237">
        <v>86.181122072191698</v>
      </c>
      <c r="N27" s="236">
        <v>2.2682129007113478</v>
      </c>
      <c r="O27" s="237">
        <v>13.212605042016806</v>
      </c>
      <c r="P27" s="236">
        <v>2.1819746201875088</v>
      </c>
      <c r="Q27" s="237">
        <v>3.548850574712644</v>
      </c>
      <c r="R27" s="236">
        <v>2.4745035965457141</v>
      </c>
      <c r="S27" s="237">
        <v>1.75</v>
      </c>
      <c r="T27" s="236">
        <v>0.97560493436659812</v>
      </c>
      <c r="U27" s="237">
        <v>10027.712776242199</v>
      </c>
      <c r="V27" s="76">
        <v>5.9285641686072355</v>
      </c>
    </row>
    <row r="28" spans="1:22" ht="24.95" customHeight="1" x14ac:dyDescent="0.15">
      <c r="A28" s="307"/>
      <c r="B28" s="47" t="s">
        <v>154</v>
      </c>
      <c r="C28" s="75">
        <v>1131.3580991428896</v>
      </c>
      <c r="D28" s="236">
        <v>4.7413389598854012</v>
      </c>
      <c r="E28" s="75">
        <v>2246.5448206881429</v>
      </c>
      <c r="F28" s="236">
        <v>5.4027366399200556</v>
      </c>
      <c r="G28" s="237">
        <v>1766.673408614502</v>
      </c>
      <c r="H28" s="236">
        <v>7.355919659361577</v>
      </c>
      <c r="I28" s="237">
        <v>2318.9268601008012</v>
      </c>
      <c r="J28" s="236">
        <v>3.6263480977806672</v>
      </c>
      <c r="K28" s="237">
        <v>194.36227730803648</v>
      </c>
      <c r="L28" s="236">
        <v>1.7656971062326625</v>
      </c>
      <c r="M28" s="237">
        <v>41.110406517681263</v>
      </c>
      <c r="N28" s="236">
        <v>1.0819904890398362</v>
      </c>
      <c r="O28" s="237">
        <v>9.5078431372549019</v>
      </c>
      <c r="P28" s="236">
        <v>1.5701576148110965</v>
      </c>
      <c r="Q28" s="237">
        <v>4.1388888888888893</v>
      </c>
      <c r="R28" s="236">
        <v>2.8859190393182268</v>
      </c>
      <c r="S28" s="237" t="s">
        <v>79</v>
      </c>
      <c r="T28" s="236" t="s">
        <v>79</v>
      </c>
      <c r="U28" s="237">
        <v>7712.6226043981978</v>
      </c>
      <c r="V28" s="76">
        <v>4.5598412159108879</v>
      </c>
    </row>
    <row r="29" spans="1:22" ht="24.95" customHeight="1" x14ac:dyDescent="0.15">
      <c r="A29" s="307"/>
      <c r="B29" s="48" t="s">
        <v>71</v>
      </c>
      <c r="C29" s="80">
        <v>6598.0316911886466</v>
      </c>
      <c r="D29" s="238">
        <v>27.651284539962631</v>
      </c>
      <c r="E29" s="80">
        <v>7405.7917496528298</v>
      </c>
      <c r="F29" s="238">
        <v>17.810257807903874</v>
      </c>
      <c r="G29" s="239">
        <v>3076.8330806080558</v>
      </c>
      <c r="H29" s="238">
        <v>12.811047495172593</v>
      </c>
      <c r="I29" s="239">
        <v>3271.2893076487931</v>
      </c>
      <c r="J29" s="238">
        <v>5.1156567126773345</v>
      </c>
      <c r="K29" s="239">
        <v>380.02825215394842</v>
      </c>
      <c r="L29" s="238">
        <v>3.4523920711806673</v>
      </c>
      <c r="M29" s="239">
        <v>55.07564623316415</v>
      </c>
      <c r="N29" s="238">
        <v>1.4495435693727943</v>
      </c>
      <c r="O29" s="239">
        <v>2</v>
      </c>
      <c r="P29" s="238">
        <v>0.33028681524176501</v>
      </c>
      <c r="Q29" s="239">
        <v>2.6</v>
      </c>
      <c r="R29" s="238">
        <v>1.8128994770482283</v>
      </c>
      <c r="S29" s="239" t="s">
        <v>79</v>
      </c>
      <c r="T29" s="238" t="s">
        <v>79</v>
      </c>
      <c r="U29" s="239">
        <v>20791.649727485434</v>
      </c>
      <c r="V29" s="81">
        <v>12.292397312440267</v>
      </c>
    </row>
    <row r="30" spans="1:22" ht="24.95" customHeight="1" x14ac:dyDescent="0.15">
      <c r="A30" s="308"/>
      <c r="B30" s="49"/>
      <c r="C30" s="86">
        <v>23861.573886930764</v>
      </c>
      <c r="D30" s="240">
        <v>100</v>
      </c>
      <c r="E30" s="86">
        <v>41581.608921833082</v>
      </c>
      <c r="F30" s="240">
        <v>100</v>
      </c>
      <c r="G30" s="241">
        <v>24017.029690721665</v>
      </c>
      <c r="H30" s="240">
        <v>100</v>
      </c>
      <c r="I30" s="241">
        <v>63946.615095224566</v>
      </c>
      <c r="J30" s="240">
        <v>100</v>
      </c>
      <c r="K30" s="241">
        <v>11007.679438447567</v>
      </c>
      <c r="L30" s="240">
        <v>100</v>
      </c>
      <c r="M30" s="241">
        <v>3799.5164406817335</v>
      </c>
      <c r="N30" s="240">
        <v>100</v>
      </c>
      <c r="O30" s="241">
        <v>605.53431372549039</v>
      </c>
      <c r="P30" s="240">
        <v>100</v>
      </c>
      <c r="Q30" s="241">
        <v>143.41666666666663</v>
      </c>
      <c r="R30" s="240">
        <v>100</v>
      </c>
      <c r="S30" s="241">
        <v>179.3758865248227</v>
      </c>
      <c r="T30" s="240">
        <v>100</v>
      </c>
      <c r="U30" s="241">
        <v>169142.35034075635</v>
      </c>
      <c r="V30" s="87">
        <v>100</v>
      </c>
    </row>
    <row r="31" spans="1:22" ht="24.95" customHeight="1" x14ac:dyDescent="0.15">
      <c r="A31" s="306" t="s">
        <v>158</v>
      </c>
      <c r="B31" s="46" t="s">
        <v>156</v>
      </c>
      <c r="C31" s="100"/>
      <c r="D31" s="242">
        <f>IF(AND(ISNUMBER(D26),ISNUMBER(D36)),D26-D36,"")</f>
        <v>4.350661946420729</v>
      </c>
      <c r="E31" s="100"/>
      <c r="F31" s="242">
        <f>IF(AND(ISNUMBER(F26),ISNUMBER(F36)),F26-F36,"")</f>
        <v>-3.4783269330889652</v>
      </c>
      <c r="G31" s="100"/>
      <c r="H31" s="242">
        <f>IF(AND(ISNUMBER(H26),ISNUMBER(H36)),H26-H36,"")</f>
        <v>5.5888483825485906</v>
      </c>
      <c r="I31" s="100"/>
      <c r="J31" s="242">
        <f>IF(AND(ISNUMBER(J26),ISNUMBER(J36)),J26-J36,"")</f>
        <v>-0.78949515963849137</v>
      </c>
      <c r="K31" s="100"/>
      <c r="L31" s="242">
        <f>IF(AND(ISNUMBER(L26),ISNUMBER(L36)),L26-L36,"")</f>
        <v>1.5487320809580893</v>
      </c>
      <c r="M31" s="100"/>
      <c r="N31" s="242">
        <f>IF(AND(ISNUMBER(N26),ISNUMBER(N36)),N26-N36,"")</f>
        <v>0.80025304087601512</v>
      </c>
      <c r="O31" s="100"/>
      <c r="P31" s="242">
        <f>IF(AND(ISNUMBER(P26),ISNUMBER(P36)),P26-P36,"")</f>
        <v>-0.18241905024034111</v>
      </c>
      <c r="Q31" s="100"/>
      <c r="R31" s="242">
        <f>IF(AND(ISNUMBER(R26),ISNUMBER(R36)),R26-R36,"")</f>
        <v>-4.9733221129121432</v>
      </c>
      <c r="S31" s="100"/>
      <c r="T31" s="242">
        <f>IF(AND(ISNUMBER(T26),ISNUMBER(T36)),T26-T36,"")</f>
        <v>0.22439506563340217</v>
      </c>
      <c r="U31" s="100"/>
      <c r="V31" s="243">
        <f>IF(AND(ISNUMBER(V26),ISNUMBER(V36)),V26-V36,"")</f>
        <v>0.3191973030416051</v>
      </c>
    </row>
    <row r="32" spans="1:22" ht="24.95" customHeight="1" x14ac:dyDescent="0.15">
      <c r="A32" s="307"/>
      <c r="B32" s="47" t="s">
        <v>155</v>
      </c>
      <c r="C32" s="75"/>
      <c r="D32" s="244">
        <f>IF(AND(ISNUMBER(D27),ISNUMBER(D37)),D27-D37,"")</f>
        <v>0.65671455373127463</v>
      </c>
      <c r="E32" s="75"/>
      <c r="F32" s="244">
        <f>IF(AND(ISNUMBER(F27),ISNUMBER(F37)),F27-F37,"")</f>
        <v>3.3653324852650837</v>
      </c>
      <c r="G32" s="75"/>
      <c r="H32" s="244">
        <f>IF(AND(ISNUMBER(H27),ISNUMBER(H37)),H27-H37,"")</f>
        <v>0.54418446291722677</v>
      </c>
      <c r="I32" s="75"/>
      <c r="J32" s="244">
        <f>IF(AND(ISNUMBER(J27),ISNUMBER(J37)),J27-J37,"")</f>
        <v>1.447490349180458</v>
      </c>
      <c r="K32" s="75"/>
      <c r="L32" s="244">
        <f>IF(AND(ISNUMBER(L27),ISNUMBER(L37)),L27-L37,"")</f>
        <v>-0.8668212583714956</v>
      </c>
      <c r="M32" s="75"/>
      <c r="N32" s="244">
        <f>IF(AND(ISNUMBER(N27),ISNUMBER(N37)),N27-N37,"")</f>
        <v>-0.43178709928865233</v>
      </c>
      <c r="O32" s="75"/>
      <c r="P32" s="244">
        <f>IF(AND(ISNUMBER(P27),ISNUMBER(P37)),P27-P37,"")</f>
        <v>8.1974620187508673E-2</v>
      </c>
      <c r="Q32" s="75"/>
      <c r="R32" s="244">
        <f>IF(AND(ISNUMBER(R27),ISNUMBER(R37)),R27-R37,"")</f>
        <v>1.874503596545714</v>
      </c>
      <c r="S32" s="75"/>
      <c r="T32" s="244">
        <f>IF(AND(ISNUMBER(T27),ISNUMBER(T37)),T27-T37,"")</f>
        <v>-0.22439506563340184</v>
      </c>
      <c r="U32" s="75"/>
      <c r="V32" s="245">
        <f>IF(AND(ISNUMBER(V27),ISNUMBER(V37)),V27-V37,"")</f>
        <v>1.5285641686072351</v>
      </c>
    </row>
    <row r="33" spans="1:22" ht="24.95" customHeight="1" x14ac:dyDescent="0.15">
      <c r="A33" s="307"/>
      <c r="B33" s="47" t="s">
        <v>154</v>
      </c>
      <c r="C33" s="75"/>
      <c r="D33" s="244">
        <f>IF(AND(ISNUMBER(D28),ISNUMBER(D38)),D28-D38,"")</f>
        <v>-3.7586610401145988</v>
      </c>
      <c r="E33" s="75"/>
      <c r="F33" s="244">
        <f>IF(AND(ISNUMBER(F28),ISNUMBER(F38)),F28-F38,"")</f>
        <v>-2.8972633600799451</v>
      </c>
      <c r="G33" s="75"/>
      <c r="H33" s="244">
        <f>IF(AND(ISNUMBER(H28),ISNUMBER(H38)),H28-H38,"")</f>
        <v>-2.4440803406384237</v>
      </c>
      <c r="I33" s="75"/>
      <c r="J33" s="244">
        <f>IF(AND(ISNUMBER(J28),ISNUMBER(J38)),J28-J38,"")</f>
        <v>1.0263480977806672</v>
      </c>
      <c r="K33" s="75"/>
      <c r="L33" s="244">
        <f>IF(AND(ISNUMBER(L28),ISNUMBER(L38)),L28-L38,"")</f>
        <v>-0.93430289376733766</v>
      </c>
      <c r="M33" s="75"/>
      <c r="N33" s="244">
        <f>IF(AND(ISNUMBER(N28),ISNUMBER(N38)),N28-N38,"")</f>
        <v>-0.5180095109601639</v>
      </c>
      <c r="O33" s="75"/>
      <c r="P33" s="244">
        <f>IF(AND(ISNUMBER(P28),ISNUMBER(P38)),P28-P38,"")</f>
        <v>0.87015761481109655</v>
      </c>
      <c r="Q33" s="75"/>
      <c r="R33" s="244" t="str">
        <f>IF(AND(ISNUMBER(R28),ISNUMBER(R38)),R28-R38,"")</f>
        <v/>
      </c>
      <c r="S33" s="75"/>
      <c r="T33" s="244" t="str">
        <f>IF(AND(ISNUMBER(T28),ISNUMBER(T38)),T28-T38,"")</f>
        <v/>
      </c>
      <c r="U33" s="75"/>
      <c r="V33" s="245">
        <f>IF(AND(ISNUMBER(V28),ISNUMBER(V38)),V28-V38,"")</f>
        <v>-1.240158784089112</v>
      </c>
    </row>
    <row r="34" spans="1:22" ht="24.95" customHeight="1" x14ac:dyDescent="0.15">
      <c r="A34" s="307"/>
      <c r="B34" s="48" t="s">
        <v>71</v>
      </c>
      <c r="C34" s="80"/>
      <c r="D34" s="246">
        <f>IF(AND(ISNUMBER(D29),ISNUMBER(D39)),D29-D39,"")</f>
        <v>-1.2487154600373671</v>
      </c>
      <c r="E34" s="80"/>
      <c r="F34" s="246">
        <f>IF(AND(ISNUMBER(F29),ISNUMBER(F39)),F29-F39,"")</f>
        <v>3.0102578079038729</v>
      </c>
      <c r="G34" s="80"/>
      <c r="H34" s="246">
        <f>IF(AND(ISNUMBER(H29),ISNUMBER(H39)),H29-H39,"")</f>
        <v>-3.688952504827407</v>
      </c>
      <c r="I34" s="80"/>
      <c r="J34" s="246">
        <f>IF(AND(ISNUMBER(J29),ISNUMBER(J39)),J29-J39,"")</f>
        <v>-1.6843432873226654</v>
      </c>
      <c r="K34" s="80"/>
      <c r="L34" s="246">
        <f>IF(AND(ISNUMBER(L29),ISNUMBER(L39)),L29-L39,"")</f>
        <v>0.35239207118066718</v>
      </c>
      <c r="M34" s="80"/>
      <c r="N34" s="246">
        <f>IF(AND(ISNUMBER(N29),ISNUMBER(N39)),N29-N39,"")</f>
        <v>0.14954356937279423</v>
      </c>
      <c r="O34" s="80"/>
      <c r="P34" s="246">
        <f>IF(AND(ISNUMBER(P29),ISNUMBER(P39)),P29-P39,"")</f>
        <v>-0.86971318475823489</v>
      </c>
      <c r="Q34" s="80"/>
      <c r="R34" s="246">
        <f>IF(AND(ISNUMBER(R29),ISNUMBER(R39)),R29-R39,"")</f>
        <v>0.2128994770482282</v>
      </c>
      <c r="S34" s="80"/>
      <c r="T34" s="246" t="str">
        <f>IF(AND(ISNUMBER(T29),ISNUMBER(T39)),T29-T39,"")</f>
        <v/>
      </c>
      <c r="U34" s="80"/>
      <c r="V34" s="247">
        <f>IF(AND(ISNUMBER(V29),ISNUMBER(V39)),V29-V39,"")</f>
        <v>-0.60760268755973357</v>
      </c>
    </row>
    <row r="35" spans="1:22" ht="24.95" customHeight="1" x14ac:dyDescent="0.15">
      <c r="A35" s="308"/>
      <c r="B35" s="49"/>
      <c r="C35" s="248" t="s">
        <v>132</v>
      </c>
      <c r="D35" s="249" t="s">
        <v>132</v>
      </c>
      <c r="E35" s="248" t="s">
        <v>132</v>
      </c>
      <c r="F35" s="249" t="s">
        <v>132</v>
      </c>
      <c r="G35" s="248" t="s">
        <v>132</v>
      </c>
      <c r="H35" s="249" t="s">
        <v>132</v>
      </c>
      <c r="I35" s="248" t="s">
        <v>132</v>
      </c>
      <c r="J35" s="249" t="s">
        <v>132</v>
      </c>
      <c r="K35" s="248" t="s">
        <v>132</v>
      </c>
      <c r="L35" s="249" t="s">
        <v>132</v>
      </c>
      <c r="M35" s="248" t="s">
        <v>132</v>
      </c>
      <c r="N35" s="249" t="s">
        <v>132</v>
      </c>
      <c r="O35" s="248" t="s">
        <v>132</v>
      </c>
      <c r="P35" s="249" t="s">
        <v>132</v>
      </c>
      <c r="Q35" s="248" t="s">
        <v>132</v>
      </c>
      <c r="R35" s="249" t="s">
        <v>132</v>
      </c>
      <c r="S35" s="248" t="s">
        <v>132</v>
      </c>
      <c r="T35" s="249" t="s">
        <v>132</v>
      </c>
      <c r="U35" s="248" t="s">
        <v>132</v>
      </c>
      <c r="V35" s="250" t="s">
        <v>132</v>
      </c>
    </row>
    <row r="36" spans="1:22" ht="24.95" customHeight="1" x14ac:dyDescent="0.15">
      <c r="A36" s="306" t="s">
        <v>160</v>
      </c>
      <c r="B36" s="46" t="s">
        <v>156</v>
      </c>
      <c r="C36" s="100">
        <v>14862.58</v>
      </c>
      <c r="D36" s="234">
        <v>60</v>
      </c>
      <c r="E36" s="100">
        <v>29584.57</v>
      </c>
      <c r="F36" s="234">
        <v>72.5</v>
      </c>
      <c r="G36" s="235">
        <v>15076.36</v>
      </c>
      <c r="H36" s="234">
        <v>67.2</v>
      </c>
      <c r="I36" s="235">
        <v>55450.720000000001</v>
      </c>
      <c r="J36" s="234">
        <v>86.1</v>
      </c>
      <c r="K36" s="235">
        <v>9883.01</v>
      </c>
      <c r="L36" s="234">
        <v>89.4</v>
      </c>
      <c r="M36" s="235">
        <v>3518.73</v>
      </c>
      <c r="N36" s="234">
        <v>94.4</v>
      </c>
      <c r="O36" s="235">
        <v>584.42999999999995</v>
      </c>
      <c r="P36" s="234">
        <v>96.1</v>
      </c>
      <c r="Q36" s="235">
        <v>155.44</v>
      </c>
      <c r="R36" s="234">
        <v>97.8</v>
      </c>
      <c r="S36" s="235">
        <v>183.75</v>
      </c>
      <c r="T36" s="234">
        <v>98.8</v>
      </c>
      <c r="U36" s="235">
        <v>129299.59</v>
      </c>
      <c r="V36" s="101">
        <v>76.900000000000006</v>
      </c>
    </row>
    <row r="37" spans="1:22" ht="24.95" customHeight="1" x14ac:dyDescent="0.15">
      <c r="A37" s="307"/>
      <c r="B37" s="47" t="s">
        <v>155</v>
      </c>
      <c r="C37" s="75">
        <v>644.19000000000005</v>
      </c>
      <c r="D37" s="236">
        <v>2.6</v>
      </c>
      <c r="E37" s="75">
        <v>1778.5</v>
      </c>
      <c r="F37" s="236">
        <v>4.4000000000000004</v>
      </c>
      <c r="G37" s="237">
        <v>1456.48</v>
      </c>
      <c r="H37" s="236">
        <v>6.5</v>
      </c>
      <c r="I37" s="237">
        <v>2897.74</v>
      </c>
      <c r="J37" s="236">
        <v>4.5</v>
      </c>
      <c r="K37" s="237">
        <v>523.58000000000004</v>
      </c>
      <c r="L37" s="236">
        <v>4.7</v>
      </c>
      <c r="M37" s="237">
        <v>101.89</v>
      </c>
      <c r="N37" s="236">
        <v>2.7</v>
      </c>
      <c r="O37" s="237">
        <v>12.49</v>
      </c>
      <c r="P37" s="236">
        <v>2.1</v>
      </c>
      <c r="Q37" s="237">
        <v>1</v>
      </c>
      <c r="R37" s="236">
        <v>0.6</v>
      </c>
      <c r="S37" s="237">
        <v>2.25</v>
      </c>
      <c r="T37" s="236">
        <v>1.2</v>
      </c>
      <c r="U37" s="237">
        <v>7418.11</v>
      </c>
      <c r="V37" s="76">
        <v>4.4000000000000004</v>
      </c>
    </row>
    <row r="38" spans="1:22" ht="24.95" customHeight="1" x14ac:dyDescent="0.15">
      <c r="A38" s="307"/>
      <c r="B38" s="47" t="s">
        <v>154</v>
      </c>
      <c r="C38" s="75">
        <v>2094.73</v>
      </c>
      <c r="D38" s="236">
        <v>8.5</v>
      </c>
      <c r="E38" s="75">
        <v>3385.55</v>
      </c>
      <c r="F38" s="236">
        <v>8.3000000000000007</v>
      </c>
      <c r="G38" s="237">
        <v>2194.15</v>
      </c>
      <c r="H38" s="236">
        <v>9.8000000000000007</v>
      </c>
      <c r="I38" s="237">
        <v>1660.12</v>
      </c>
      <c r="J38" s="236">
        <v>2.6</v>
      </c>
      <c r="K38" s="237">
        <v>299.02999999999997</v>
      </c>
      <c r="L38" s="236">
        <v>2.7</v>
      </c>
      <c r="M38" s="237">
        <v>59.26</v>
      </c>
      <c r="N38" s="236">
        <v>1.6</v>
      </c>
      <c r="O38" s="237">
        <v>4.0199999999999996</v>
      </c>
      <c r="P38" s="236">
        <v>0.7</v>
      </c>
      <c r="Q38" s="237" t="s">
        <v>80</v>
      </c>
      <c r="R38" s="236" t="s">
        <v>80</v>
      </c>
      <c r="S38" s="237" t="s">
        <v>80</v>
      </c>
      <c r="T38" s="236" t="s">
        <v>80</v>
      </c>
      <c r="U38" s="237">
        <v>9696.8700000000008</v>
      </c>
      <c r="V38" s="76">
        <v>5.8</v>
      </c>
    </row>
    <row r="39" spans="1:22" ht="24.95" customHeight="1" x14ac:dyDescent="0.15">
      <c r="A39" s="307"/>
      <c r="B39" s="48" t="s">
        <v>71</v>
      </c>
      <c r="C39" s="80">
        <v>7156.77</v>
      </c>
      <c r="D39" s="238">
        <v>28.9</v>
      </c>
      <c r="E39" s="80">
        <v>6041.39</v>
      </c>
      <c r="F39" s="238">
        <v>14.8</v>
      </c>
      <c r="G39" s="239">
        <v>3706.37</v>
      </c>
      <c r="H39" s="238">
        <v>16.5</v>
      </c>
      <c r="I39" s="239">
        <v>4361.8599999999997</v>
      </c>
      <c r="J39" s="238">
        <v>6.8</v>
      </c>
      <c r="K39" s="239">
        <v>344.98</v>
      </c>
      <c r="L39" s="238">
        <v>3.1</v>
      </c>
      <c r="M39" s="239">
        <v>48.21</v>
      </c>
      <c r="N39" s="238">
        <v>1.3</v>
      </c>
      <c r="O39" s="239">
        <v>6.99</v>
      </c>
      <c r="P39" s="238">
        <v>1.2</v>
      </c>
      <c r="Q39" s="239">
        <v>2.56</v>
      </c>
      <c r="R39" s="238">
        <v>1.6</v>
      </c>
      <c r="S39" s="239" t="s">
        <v>80</v>
      </c>
      <c r="T39" s="238" t="s">
        <v>80</v>
      </c>
      <c r="U39" s="239">
        <v>21669.119999999999</v>
      </c>
      <c r="V39" s="81">
        <v>12.9</v>
      </c>
    </row>
    <row r="40" spans="1:22" ht="24.95" customHeight="1" x14ac:dyDescent="0.15">
      <c r="A40" s="308"/>
      <c r="B40" s="49"/>
      <c r="C40" s="86">
        <v>24758.27</v>
      </c>
      <c r="D40" s="240">
        <v>100</v>
      </c>
      <c r="E40" s="86">
        <v>40790.01</v>
      </c>
      <c r="F40" s="240">
        <v>100</v>
      </c>
      <c r="G40" s="241">
        <v>22433.360000000001</v>
      </c>
      <c r="H40" s="240">
        <v>100</v>
      </c>
      <c r="I40" s="241">
        <v>64370.43</v>
      </c>
      <c r="J40" s="240">
        <v>100</v>
      </c>
      <c r="K40" s="241">
        <v>11050.6</v>
      </c>
      <c r="L40" s="240">
        <v>100</v>
      </c>
      <c r="M40" s="241">
        <v>3728.09</v>
      </c>
      <c r="N40" s="240">
        <v>100</v>
      </c>
      <c r="O40" s="241">
        <v>607.92999999999995</v>
      </c>
      <c r="P40" s="240">
        <v>100</v>
      </c>
      <c r="Q40" s="241">
        <v>159</v>
      </c>
      <c r="R40" s="240">
        <v>100</v>
      </c>
      <c r="S40" s="241">
        <v>186</v>
      </c>
      <c r="T40" s="240">
        <v>100</v>
      </c>
      <c r="U40" s="241">
        <v>168083.69</v>
      </c>
      <c r="V40" s="87">
        <v>100</v>
      </c>
    </row>
    <row r="41" spans="1:22" ht="24.95" customHeight="1" x14ac:dyDescent="0.15">
      <c r="A41" s="306" t="s">
        <v>158</v>
      </c>
      <c r="B41" s="46" t="s">
        <v>156</v>
      </c>
      <c r="C41" s="100"/>
      <c r="D41" s="242">
        <f>IF(AND(ISNUMBER(D36),ISNUMBER(D46)),D36-D46,"")</f>
        <v>-11.299999999999997</v>
      </c>
      <c r="E41" s="100"/>
      <c r="F41" s="242">
        <f>IF(AND(ISNUMBER(F36),ISNUMBER(F46)),F36-F46,"")</f>
        <v>-1.0999999999999943</v>
      </c>
      <c r="G41" s="100"/>
      <c r="H41" s="242">
        <f>IF(AND(ISNUMBER(H36),ISNUMBER(H46)),H36-H46,"")</f>
        <v>-8.5</v>
      </c>
      <c r="I41" s="100"/>
      <c r="J41" s="242">
        <f>IF(AND(ISNUMBER(J36),ISNUMBER(J46)),J36-J46,"")</f>
        <v>-1.2000000000000028</v>
      </c>
      <c r="K41" s="100"/>
      <c r="L41" s="242">
        <f>IF(AND(ISNUMBER(L36),ISNUMBER(L46)),L36-L46,"")</f>
        <v>-1</v>
      </c>
      <c r="M41" s="100"/>
      <c r="N41" s="242">
        <f>IF(AND(ISNUMBER(N36),ISNUMBER(N46)),N36-N46,"")</f>
        <v>-0.29999999999999716</v>
      </c>
      <c r="O41" s="100"/>
      <c r="P41" s="242">
        <f>IF(AND(ISNUMBER(P36),ISNUMBER(P46)),P36-P46,"")</f>
        <v>-2.2000000000000028</v>
      </c>
      <c r="Q41" s="100"/>
      <c r="R41" s="242">
        <f>IF(AND(ISNUMBER(R36),ISNUMBER(R46)),R36-R46,"")</f>
        <v>0.5</v>
      </c>
      <c r="S41" s="100"/>
      <c r="T41" s="242">
        <f>IF(AND(ISNUMBER(T36),ISNUMBER(T46)),T36-T46,"")</f>
        <v>-0.5</v>
      </c>
      <c r="U41" s="100"/>
      <c r="V41" s="243">
        <f>IF(AND(ISNUMBER(V36),ISNUMBER(V46)),V36-V46,"")</f>
        <v>-3.8999999999999915</v>
      </c>
    </row>
    <row r="42" spans="1:22" ht="24.95" customHeight="1" x14ac:dyDescent="0.15">
      <c r="A42" s="307"/>
      <c r="B42" s="47" t="s">
        <v>155</v>
      </c>
      <c r="C42" s="75"/>
      <c r="D42" s="244">
        <f>IF(AND(ISNUMBER(D37),ISNUMBER(D47)),D37-D47,"")</f>
        <v>0.90000000000000013</v>
      </c>
      <c r="E42" s="75"/>
      <c r="F42" s="244">
        <f>IF(AND(ISNUMBER(F37),ISNUMBER(F47)),F37-F47,"")</f>
        <v>-1.2999999999999998</v>
      </c>
      <c r="G42" s="75"/>
      <c r="H42" s="244">
        <f>IF(AND(ISNUMBER(H37),ISNUMBER(H47)),H37-H47,"")</f>
        <v>1.2000000000000002</v>
      </c>
      <c r="I42" s="75"/>
      <c r="J42" s="244">
        <f>IF(AND(ISNUMBER(J37),ISNUMBER(J47)),J37-J47,"")</f>
        <v>0.29999999999999982</v>
      </c>
      <c r="K42" s="75"/>
      <c r="L42" s="244">
        <f>IF(AND(ISNUMBER(L37),ISNUMBER(L47)),L37-L47,"")</f>
        <v>0.40000000000000036</v>
      </c>
      <c r="M42" s="75"/>
      <c r="N42" s="244">
        <f>IF(AND(ISNUMBER(N37),ISNUMBER(N47)),N37-N47,"")</f>
        <v>-0.29999999999999982</v>
      </c>
      <c r="O42" s="75"/>
      <c r="P42" s="244">
        <f>IF(AND(ISNUMBER(P37),ISNUMBER(P47)),P37-P47,"")</f>
        <v>1.1000000000000001</v>
      </c>
      <c r="Q42" s="75"/>
      <c r="R42" s="244" t="str">
        <f>IF(AND(ISNUMBER(R37),ISNUMBER(R47)),R37-R47,"")</f>
        <v/>
      </c>
      <c r="S42" s="75"/>
      <c r="T42" s="244">
        <f>IF(AND(ISNUMBER(T37),ISNUMBER(T47)),T37-T47,"")</f>
        <v>0.5</v>
      </c>
      <c r="U42" s="75"/>
      <c r="V42" s="245">
        <f>IF(AND(ISNUMBER(V37),ISNUMBER(V47)),V37-V47,"")</f>
        <v>0.20000000000000018</v>
      </c>
    </row>
    <row r="43" spans="1:22" ht="24.95" customHeight="1" x14ac:dyDescent="0.15">
      <c r="A43" s="307"/>
      <c r="B43" s="47" t="s">
        <v>154</v>
      </c>
      <c r="C43" s="75"/>
      <c r="D43" s="244">
        <f>IF(AND(ISNUMBER(D38),ISNUMBER(D48)),D38-D48,"")</f>
        <v>6.1</v>
      </c>
      <c r="E43" s="75"/>
      <c r="F43" s="244">
        <f>IF(AND(ISNUMBER(F38),ISNUMBER(F48)),F38-F48,"")</f>
        <v>1.7000000000000011</v>
      </c>
      <c r="G43" s="75"/>
      <c r="H43" s="244">
        <f>IF(AND(ISNUMBER(H38),ISNUMBER(H48)),H38-H48,"")</f>
        <v>5.0000000000000009</v>
      </c>
      <c r="I43" s="75"/>
      <c r="J43" s="244">
        <f>IF(AND(ISNUMBER(J38),ISNUMBER(J48)),J38-J48,"")</f>
        <v>0.20000000000000018</v>
      </c>
      <c r="K43" s="75"/>
      <c r="L43" s="244">
        <f>IF(AND(ISNUMBER(L38),ISNUMBER(L48)),L38-L48,"")</f>
        <v>0</v>
      </c>
      <c r="M43" s="75"/>
      <c r="N43" s="244">
        <f>IF(AND(ISNUMBER(N38),ISNUMBER(N48)),N38-N48,"")</f>
        <v>0.40000000000000013</v>
      </c>
      <c r="O43" s="75"/>
      <c r="P43" s="244">
        <f>IF(AND(ISNUMBER(P38),ISNUMBER(P48)),P38-P48,"")</f>
        <v>0.19999999999999996</v>
      </c>
      <c r="Q43" s="75"/>
      <c r="R43" s="244" t="str">
        <f>IF(AND(ISNUMBER(R38),ISNUMBER(R48)),R38-R48,"")</f>
        <v/>
      </c>
      <c r="S43" s="75"/>
      <c r="T43" s="244" t="str">
        <f>IF(AND(ISNUMBER(T38),ISNUMBER(T48)),T38-T48,"")</f>
        <v/>
      </c>
      <c r="U43" s="75"/>
      <c r="V43" s="245">
        <f>IF(AND(ISNUMBER(V38),ISNUMBER(V48)),V38-V48,"")</f>
        <v>2.1999999999999997</v>
      </c>
    </row>
    <row r="44" spans="1:22" ht="24.95" customHeight="1" x14ac:dyDescent="0.15">
      <c r="A44" s="307"/>
      <c r="B44" s="48" t="s">
        <v>71</v>
      </c>
      <c r="C44" s="80"/>
      <c r="D44" s="246">
        <f>IF(AND(ISNUMBER(D39),ISNUMBER(D49)),D39-D49,"")</f>
        <v>4.1999999999999993</v>
      </c>
      <c r="E44" s="80"/>
      <c r="F44" s="246">
        <f>IF(AND(ISNUMBER(F39),ISNUMBER(F49)),F39-F49,"")</f>
        <v>0.60000000000000142</v>
      </c>
      <c r="G44" s="80"/>
      <c r="H44" s="246">
        <f>IF(AND(ISNUMBER(H39),ISNUMBER(H49)),H39-H49,"")</f>
        <v>2.1999999999999993</v>
      </c>
      <c r="I44" s="80"/>
      <c r="J44" s="246">
        <f>IF(AND(ISNUMBER(J39),ISNUMBER(J49)),J39-J49,"")</f>
        <v>0.79999999999999982</v>
      </c>
      <c r="K44" s="80"/>
      <c r="L44" s="246">
        <f>IF(AND(ISNUMBER(L39),ISNUMBER(L49)),L39-L49,"")</f>
        <v>0.5</v>
      </c>
      <c r="M44" s="80"/>
      <c r="N44" s="246">
        <f>IF(AND(ISNUMBER(N39),ISNUMBER(N49)),N39-N49,"")</f>
        <v>0.19999999999999996</v>
      </c>
      <c r="O44" s="80"/>
      <c r="P44" s="246">
        <f>IF(AND(ISNUMBER(P39),ISNUMBER(P49)),P39-P49,"")</f>
        <v>1</v>
      </c>
      <c r="Q44" s="80"/>
      <c r="R44" s="246" t="str">
        <f>IF(AND(ISNUMBER(R39),ISNUMBER(R49)),R39-R49,"")</f>
        <v/>
      </c>
      <c r="S44" s="80"/>
      <c r="T44" s="246" t="str">
        <f>IF(AND(ISNUMBER(T39),ISNUMBER(T49)),T39-T49,"")</f>
        <v/>
      </c>
      <c r="U44" s="80"/>
      <c r="V44" s="247">
        <f>IF(AND(ISNUMBER(V39),ISNUMBER(V49)),V39-V49,"")</f>
        <v>1.5999999999999996</v>
      </c>
    </row>
    <row r="45" spans="1:22" ht="24.95" customHeight="1" x14ac:dyDescent="0.15">
      <c r="A45" s="308"/>
      <c r="B45" s="49"/>
      <c r="C45" s="248" t="s">
        <v>132</v>
      </c>
      <c r="D45" s="249" t="s">
        <v>132</v>
      </c>
      <c r="E45" s="248" t="s">
        <v>132</v>
      </c>
      <c r="F45" s="249" t="s">
        <v>132</v>
      </c>
      <c r="G45" s="248" t="s">
        <v>132</v>
      </c>
      <c r="H45" s="249" t="s">
        <v>132</v>
      </c>
      <c r="I45" s="248" t="s">
        <v>132</v>
      </c>
      <c r="J45" s="249" t="s">
        <v>132</v>
      </c>
      <c r="K45" s="248" t="s">
        <v>132</v>
      </c>
      <c r="L45" s="249" t="s">
        <v>132</v>
      </c>
      <c r="M45" s="248" t="s">
        <v>132</v>
      </c>
      <c r="N45" s="249" t="s">
        <v>132</v>
      </c>
      <c r="O45" s="248" t="s">
        <v>132</v>
      </c>
      <c r="P45" s="249" t="s">
        <v>132</v>
      </c>
      <c r="Q45" s="248" t="s">
        <v>132</v>
      </c>
      <c r="R45" s="249" t="s">
        <v>132</v>
      </c>
      <c r="S45" s="248" t="s">
        <v>132</v>
      </c>
      <c r="T45" s="249" t="s">
        <v>132</v>
      </c>
      <c r="U45" s="248" t="s">
        <v>132</v>
      </c>
      <c r="V45" s="250" t="s">
        <v>132</v>
      </c>
    </row>
    <row r="46" spans="1:22" ht="24.95" customHeight="1" x14ac:dyDescent="0.15">
      <c r="A46" s="306" t="s">
        <v>159</v>
      </c>
      <c r="B46" s="46" t="s">
        <v>156</v>
      </c>
      <c r="C46" s="100">
        <v>19522.29</v>
      </c>
      <c r="D46" s="234">
        <v>71.3</v>
      </c>
      <c r="E46" s="100">
        <v>29114.01</v>
      </c>
      <c r="F46" s="234">
        <v>73.599999999999994</v>
      </c>
      <c r="G46" s="235">
        <v>16413.05</v>
      </c>
      <c r="H46" s="234">
        <v>75.7</v>
      </c>
      <c r="I46" s="235">
        <v>62288.4</v>
      </c>
      <c r="J46" s="234">
        <v>87.3</v>
      </c>
      <c r="K46" s="235">
        <v>11365.11</v>
      </c>
      <c r="L46" s="234">
        <v>90.4</v>
      </c>
      <c r="M46" s="235">
        <v>3791.82</v>
      </c>
      <c r="N46" s="234">
        <v>94.7</v>
      </c>
      <c r="O46" s="235">
        <v>688.16</v>
      </c>
      <c r="P46" s="234">
        <v>98.3</v>
      </c>
      <c r="Q46" s="235">
        <v>175.99</v>
      </c>
      <c r="R46" s="234">
        <v>97.3</v>
      </c>
      <c r="S46" s="235">
        <v>206.29</v>
      </c>
      <c r="T46" s="234">
        <v>99.3</v>
      </c>
      <c r="U46" s="235">
        <v>143565.12</v>
      </c>
      <c r="V46" s="101">
        <v>80.8</v>
      </c>
    </row>
    <row r="47" spans="1:22" ht="24.95" customHeight="1" x14ac:dyDescent="0.15">
      <c r="A47" s="307"/>
      <c r="B47" s="47" t="s">
        <v>155</v>
      </c>
      <c r="C47" s="75">
        <v>455.89</v>
      </c>
      <c r="D47" s="236">
        <v>1.7</v>
      </c>
      <c r="E47" s="75">
        <v>2238.67</v>
      </c>
      <c r="F47" s="236">
        <v>5.7</v>
      </c>
      <c r="G47" s="237">
        <v>1153.19</v>
      </c>
      <c r="H47" s="236">
        <v>5.3</v>
      </c>
      <c r="I47" s="237">
        <v>3009.16</v>
      </c>
      <c r="J47" s="236">
        <v>4.2</v>
      </c>
      <c r="K47" s="237">
        <v>540.15</v>
      </c>
      <c r="L47" s="236">
        <v>4.3</v>
      </c>
      <c r="M47" s="237">
        <v>118.79</v>
      </c>
      <c r="N47" s="236">
        <v>3</v>
      </c>
      <c r="O47" s="237">
        <v>6.86</v>
      </c>
      <c r="P47" s="236">
        <v>1</v>
      </c>
      <c r="Q47" s="237" t="s">
        <v>80</v>
      </c>
      <c r="R47" s="236"/>
      <c r="S47" s="237">
        <v>1.35</v>
      </c>
      <c r="T47" s="236">
        <v>0.7</v>
      </c>
      <c r="U47" s="237">
        <v>7524.06</v>
      </c>
      <c r="V47" s="76">
        <v>4.2</v>
      </c>
    </row>
    <row r="48" spans="1:22" ht="24.95" customHeight="1" x14ac:dyDescent="0.15">
      <c r="A48" s="307"/>
      <c r="B48" s="47" t="s">
        <v>154</v>
      </c>
      <c r="C48" s="75">
        <v>647.53</v>
      </c>
      <c r="D48" s="236">
        <v>2.4</v>
      </c>
      <c r="E48" s="75">
        <v>2593.19</v>
      </c>
      <c r="F48" s="236">
        <v>6.6</v>
      </c>
      <c r="G48" s="237">
        <v>1030.97</v>
      </c>
      <c r="H48" s="236">
        <v>4.8</v>
      </c>
      <c r="I48" s="237">
        <v>1743.48</v>
      </c>
      <c r="J48" s="236">
        <v>2.4</v>
      </c>
      <c r="K48" s="237">
        <v>344.92</v>
      </c>
      <c r="L48" s="236">
        <v>2.7</v>
      </c>
      <c r="M48" s="237">
        <v>48.38</v>
      </c>
      <c r="N48" s="236">
        <v>1.2</v>
      </c>
      <c r="O48" s="237">
        <v>3.43</v>
      </c>
      <c r="P48" s="236">
        <v>0.5</v>
      </c>
      <c r="Q48" s="237">
        <v>4.97</v>
      </c>
      <c r="R48" s="236">
        <v>2.7</v>
      </c>
      <c r="S48" s="237" t="s">
        <v>80</v>
      </c>
      <c r="T48" s="236"/>
      <c r="U48" s="237">
        <v>6416.87</v>
      </c>
      <c r="V48" s="76">
        <v>3.6</v>
      </c>
    </row>
    <row r="49" spans="1:22" ht="24.95" customHeight="1" x14ac:dyDescent="0.15">
      <c r="A49" s="307"/>
      <c r="B49" s="48" t="s">
        <v>71</v>
      </c>
      <c r="C49" s="80">
        <v>6755.56</v>
      </c>
      <c r="D49" s="238">
        <v>24.7</v>
      </c>
      <c r="E49" s="80">
        <v>5634.2</v>
      </c>
      <c r="F49" s="238">
        <v>14.2</v>
      </c>
      <c r="G49" s="239">
        <v>3093.5</v>
      </c>
      <c r="H49" s="238">
        <v>14.3</v>
      </c>
      <c r="I49" s="239">
        <v>4274.04</v>
      </c>
      <c r="J49" s="238">
        <v>6</v>
      </c>
      <c r="K49" s="239">
        <v>327.98</v>
      </c>
      <c r="L49" s="238">
        <v>2.6</v>
      </c>
      <c r="M49" s="239">
        <v>44.01</v>
      </c>
      <c r="N49" s="238">
        <v>1.1000000000000001</v>
      </c>
      <c r="O49" s="239">
        <v>1.55</v>
      </c>
      <c r="P49" s="238">
        <v>0.2</v>
      </c>
      <c r="Q49" s="239" t="s">
        <v>80</v>
      </c>
      <c r="R49" s="238"/>
      <c r="S49" s="239" t="s">
        <v>80</v>
      </c>
      <c r="T49" s="238"/>
      <c r="U49" s="239">
        <v>20130.84</v>
      </c>
      <c r="V49" s="81">
        <v>11.3</v>
      </c>
    </row>
    <row r="50" spans="1:22" ht="24.95" customHeight="1" x14ac:dyDescent="0.15">
      <c r="A50" s="308"/>
      <c r="B50" s="49"/>
      <c r="C50" s="86">
        <v>27381.26</v>
      </c>
      <c r="D50" s="240">
        <v>100</v>
      </c>
      <c r="E50" s="86">
        <v>39580.080000000002</v>
      </c>
      <c r="F50" s="240">
        <v>100</v>
      </c>
      <c r="G50" s="241">
        <v>21690.71</v>
      </c>
      <c r="H50" s="240">
        <v>100</v>
      </c>
      <c r="I50" s="241">
        <v>71315.08</v>
      </c>
      <c r="J50" s="240">
        <v>100</v>
      </c>
      <c r="K50" s="241">
        <v>12578.16</v>
      </c>
      <c r="L50" s="240">
        <v>100</v>
      </c>
      <c r="M50" s="241">
        <v>4003</v>
      </c>
      <c r="N50" s="240">
        <v>100</v>
      </c>
      <c r="O50" s="241">
        <v>700</v>
      </c>
      <c r="P50" s="240">
        <v>100</v>
      </c>
      <c r="Q50" s="241">
        <v>180.96</v>
      </c>
      <c r="R50" s="240">
        <v>100</v>
      </c>
      <c r="S50" s="241">
        <v>207.65</v>
      </c>
      <c r="T50" s="240">
        <v>100</v>
      </c>
      <c r="U50" s="241">
        <v>177636.89</v>
      </c>
      <c r="V50" s="87">
        <v>100</v>
      </c>
    </row>
    <row r="51" spans="1:22" ht="24.95" customHeight="1" x14ac:dyDescent="0.15">
      <c r="A51" s="306" t="s">
        <v>158</v>
      </c>
      <c r="B51" s="46" t="s">
        <v>156</v>
      </c>
      <c r="C51" s="100"/>
      <c r="D51" s="242">
        <f t="shared" ref="D51:D54" si="0">IF(AND(ISNUMBER(D46),ISNUMBER(D56)),D46-D56,"")</f>
        <v>9</v>
      </c>
      <c r="E51" s="100"/>
      <c r="F51" s="242">
        <f t="shared" ref="F51:F54" si="1">IF(AND(ISNUMBER(F46),ISNUMBER(F56)),F46-F56,"")</f>
        <v>1.5999999999999943</v>
      </c>
      <c r="G51" s="100"/>
      <c r="H51" s="242">
        <f t="shared" ref="H51:H54" si="2">IF(AND(ISNUMBER(H46),ISNUMBER(H56)),H46-H56,"")</f>
        <v>-0.79999999999999716</v>
      </c>
      <c r="I51" s="100"/>
      <c r="J51" s="242">
        <f t="shared" ref="J51:J54" si="3">IF(AND(ISNUMBER(J46),ISNUMBER(J56)),J46-J56,"")</f>
        <v>-1.2999999999999972</v>
      </c>
      <c r="K51" s="100"/>
      <c r="L51" s="242">
        <f t="shared" ref="L51:L54" si="4">IF(AND(ISNUMBER(L46),ISNUMBER(L56)),L46-L56,"")</f>
        <v>-0.59999999999999432</v>
      </c>
      <c r="M51" s="100"/>
      <c r="N51" s="242">
        <f t="shared" ref="N51:N54" si="5">IF(AND(ISNUMBER(N46),ISNUMBER(N56)),N46-N56,"")</f>
        <v>0</v>
      </c>
      <c r="O51" s="100"/>
      <c r="P51" s="242">
        <f t="shared" ref="P51:P54" si="6">IF(AND(ISNUMBER(P46),ISNUMBER(P56)),P46-P56,"")</f>
        <v>0.5</v>
      </c>
      <c r="Q51" s="100"/>
      <c r="R51" s="242">
        <f t="shared" ref="R51:R54" si="7">IF(AND(ISNUMBER(R46),ISNUMBER(R56)),R46-R56,"")</f>
        <v>-1.7000000000000028</v>
      </c>
      <c r="S51" s="100"/>
      <c r="T51" s="242">
        <f t="shared" ref="T51:T54" si="8">IF(AND(ISNUMBER(T46),ISNUMBER(T56)),T46-T56,"")</f>
        <v>0.29999999999999716</v>
      </c>
      <c r="U51" s="100"/>
      <c r="V51" s="243">
        <f t="shared" ref="V51:V54" si="9">IF(AND(ISNUMBER(V46),ISNUMBER(V56)),V46-V56,"")</f>
        <v>1.5999999999999943</v>
      </c>
    </row>
    <row r="52" spans="1:22" ht="24.95" customHeight="1" x14ac:dyDescent="0.15">
      <c r="A52" s="307"/>
      <c r="B52" s="47" t="s">
        <v>155</v>
      </c>
      <c r="C52" s="75"/>
      <c r="D52" s="244">
        <f t="shared" si="0"/>
        <v>-0.7</v>
      </c>
      <c r="E52" s="75"/>
      <c r="F52" s="244">
        <f t="shared" si="1"/>
        <v>2.1</v>
      </c>
      <c r="G52" s="75"/>
      <c r="H52" s="244">
        <f t="shared" si="2"/>
        <v>2.2999999999999998</v>
      </c>
      <c r="I52" s="75"/>
      <c r="J52" s="244">
        <f t="shared" si="3"/>
        <v>1</v>
      </c>
      <c r="K52" s="75"/>
      <c r="L52" s="244">
        <f t="shared" si="4"/>
        <v>0.20000000000000018</v>
      </c>
      <c r="M52" s="75"/>
      <c r="N52" s="244">
        <f t="shared" si="5"/>
        <v>0.5</v>
      </c>
      <c r="O52" s="75"/>
      <c r="P52" s="244">
        <f t="shared" si="6"/>
        <v>0.4</v>
      </c>
      <c r="Q52" s="75"/>
      <c r="R52" s="244" t="str">
        <f t="shared" si="7"/>
        <v/>
      </c>
      <c r="S52" s="75"/>
      <c r="T52" s="244">
        <f t="shared" si="8"/>
        <v>0.49999999999999994</v>
      </c>
      <c r="U52" s="75"/>
      <c r="V52" s="245">
        <f t="shared" si="9"/>
        <v>1</v>
      </c>
    </row>
    <row r="53" spans="1:22" ht="24.95" customHeight="1" x14ac:dyDescent="0.15">
      <c r="A53" s="307"/>
      <c r="B53" s="47" t="s">
        <v>154</v>
      </c>
      <c r="C53" s="75"/>
      <c r="D53" s="244">
        <f t="shared" si="0"/>
        <v>-3.5000000000000004</v>
      </c>
      <c r="E53" s="75"/>
      <c r="F53" s="244">
        <f t="shared" si="1"/>
        <v>0.19999999999999929</v>
      </c>
      <c r="G53" s="75"/>
      <c r="H53" s="244">
        <f t="shared" si="2"/>
        <v>-2</v>
      </c>
      <c r="I53" s="75"/>
      <c r="J53" s="244">
        <f t="shared" si="3"/>
        <v>-0.20000000000000018</v>
      </c>
      <c r="K53" s="75"/>
      <c r="L53" s="244">
        <f t="shared" si="4"/>
        <v>0.30000000000000027</v>
      </c>
      <c r="M53" s="75"/>
      <c r="N53" s="244">
        <f t="shared" si="5"/>
        <v>-0.10000000000000009</v>
      </c>
      <c r="O53" s="75"/>
      <c r="P53" s="244">
        <f t="shared" si="6"/>
        <v>-9.9999999999999978E-2</v>
      </c>
      <c r="Q53" s="75"/>
      <c r="R53" s="244">
        <f t="shared" si="7"/>
        <v>2.3000000000000003</v>
      </c>
      <c r="S53" s="75"/>
      <c r="T53" s="244" t="str">
        <f t="shared" si="8"/>
        <v/>
      </c>
      <c r="U53" s="75"/>
      <c r="V53" s="245">
        <f t="shared" si="9"/>
        <v>-0.89999999999999991</v>
      </c>
    </row>
    <row r="54" spans="1:22" ht="24.95" customHeight="1" x14ac:dyDescent="0.15">
      <c r="A54" s="307"/>
      <c r="B54" s="48" t="s">
        <v>71</v>
      </c>
      <c r="C54" s="80"/>
      <c r="D54" s="246">
        <f t="shared" si="0"/>
        <v>-4.6999999999999993</v>
      </c>
      <c r="E54" s="80"/>
      <c r="F54" s="246">
        <f t="shared" si="1"/>
        <v>-3.8000000000000007</v>
      </c>
      <c r="G54" s="80"/>
      <c r="H54" s="246">
        <f t="shared" si="2"/>
        <v>0.60000000000000142</v>
      </c>
      <c r="I54" s="80"/>
      <c r="J54" s="246">
        <f t="shared" si="3"/>
        <v>0.5</v>
      </c>
      <c r="K54" s="80"/>
      <c r="L54" s="246">
        <f t="shared" si="4"/>
        <v>0.10000000000000009</v>
      </c>
      <c r="M54" s="80"/>
      <c r="N54" s="246">
        <f t="shared" si="5"/>
        <v>-0.29999999999999982</v>
      </c>
      <c r="O54" s="80"/>
      <c r="P54" s="246">
        <f t="shared" si="6"/>
        <v>-0.7</v>
      </c>
      <c r="Q54" s="80"/>
      <c r="R54" s="246" t="str">
        <f t="shared" si="7"/>
        <v/>
      </c>
      <c r="S54" s="80"/>
      <c r="T54" s="246" t="str">
        <f t="shared" si="8"/>
        <v/>
      </c>
      <c r="U54" s="80"/>
      <c r="V54" s="247">
        <f t="shared" si="9"/>
        <v>-1.7999999999999989</v>
      </c>
    </row>
    <row r="55" spans="1:22" ht="24.95" customHeight="1" x14ac:dyDescent="0.15">
      <c r="A55" s="308"/>
      <c r="B55" s="49"/>
      <c r="C55" s="248" t="s">
        <v>132</v>
      </c>
      <c r="D55" s="249" t="s">
        <v>132</v>
      </c>
      <c r="E55" s="248" t="s">
        <v>132</v>
      </c>
      <c r="F55" s="249" t="s">
        <v>132</v>
      </c>
      <c r="G55" s="248" t="s">
        <v>132</v>
      </c>
      <c r="H55" s="249" t="s">
        <v>132</v>
      </c>
      <c r="I55" s="248" t="s">
        <v>132</v>
      </c>
      <c r="J55" s="249" t="s">
        <v>132</v>
      </c>
      <c r="K55" s="248" t="s">
        <v>132</v>
      </c>
      <c r="L55" s="249" t="s">
        <v>132</v>
      </c>
      <c r="M55" s="248" t="s">
        <v>132</v>
      </c>
      <c r="N55" s="249" t="s">
        <v>132</v>
      </c>
      <c r="O55" s="248" t="s">
        <v>132</v>
      </c>
      <c r="P55" s="249" t="s">
        <v>132</v>
      </c>
      <c r="Q55" s="248" t="s">
        <v>132</v>
      </c>
      <c r="R55" s="249" t="s">
        <v>132</v>
      </c>
      <c r="S55" s="248" t="s">
        <v>132</v>
      </c>
      <c r="T55" s="249" t="s">
        <v>132</v>
      </c>
      <c r="U55" s="248" t="s">
        <v>132</v>
      </c>
      <c r="V55" s="250" t="s">
        <v>132</v>
      </c>
    </row>
    <row r="56" spans="1:22" ht="24.95" customHeight="1" x14ac:dyDescent="0.15">
      <c r="A56" s="354" t="s">
        <v>157</v>
      </c>
      <c r="B56" s="46" t="s">
        <v>156</v>
      </c>
      <c r="C56" s="100">
        <v>22426</v>
      </c>
      <c r="D56" s="234">
        <v>62.3</v>
      </c>
      <c r="E56" s="100">
        <v>34397</v>
      </c>
      <c r="F56" s="234">
        <v>72</v>
      </c>
      <c r="G56" s="235">
        <v>20667</v>
      </c>
      <c r="H56" s="234">
        <v>76.5</v>
      </c>
      <c r="I56" s="235">
        <v>71169</v>
      </c>
      <c r="J56" s="234">
        <v>88.6</v>
      </c>
      <c r="K56" s="235">
        <v>12880</v>
      </c>
      <c r="L56" s="234">
        <v>91</v>
      </c>
      <c r="M56" s="235">
        <v>4082</v>
      </c>
      <c r="N56" s="234">
        <v>94.7</v>
      </c>
      <c r="O56" s="235">
        <v>809</v>
      </c>
      <c r="P56" s="234">
        <v>97.8</v>
      </c>
      <c r="Q56" s="235">
        <v>212</v>
      </c>
      <c r="R56" s="234">
        <v>99</v>
      </c>
      <c r="S56" s="235">
        <v>245</v>
      </c>
      <c r="T56" s="234">
        <v>99</v>
      </c>
      <c r="U56" s="235">
        <v>166887</v>
      </c>
      <c r="V56" s="101">
        <v>79.2</v>
      </c>
    </row>
    <row r="57" spans="1:22" ht="24.95" customHeight="1" x14ac:dyDescent="0.15">
      <c r="A57" s="355"/>
      <c r="B57" s="47" t="s">
        <v>155</v>
      </c>
      <c r="C57" s="75">
        <v>882</v>
      </c>
      <c r="D57" s="236">
        <v>2.4</v>
      </c>
      <c r="E57" s="75">
        <v>1704</v>
      </c>
      <c r="F57" s="236">
        <v>3.6</v>
      </c>
      <c r="G57" s="237">
        <v>799</v>
      </c>
      <c r="H57" s="236">
        <v>3</v>
      </c>
      <c r="I57" s="237">
        <v>2576</v>
      </c>
      <c r="J57" s="236">
        <v>3.2</v>
      </c>
      <c r="K57" s="237">
        <v>581</v>
      </c>
      <c r="L57" s="236">
        <v>4.0999999999999996</v>
      </c>
      <c r="M57" s="237">
        <v>109</v>
      </c>
      <c r="N57" s="236">
        <v>2.5</v>
      </c>
      <c r="O57" s="237">
        <v>5</v>
      </c>
      <c r="P57" s="236">
        <v>0.6</v>
      </c>
      <c r="Q57" s="237">
        <v>1</v>
      </c>
      <c r="R57" s="236">
        <v>0.4</v>
      </c>
      <c r="S57" s="237">
        <v>1</v>
      </c>
      <c r="T57" s="236">
        <v>0.2</v>
      </c>
      <c r="U57" s="237">
        <v>6657</v>
      </c>
      <c r="V57" s="76">
        <v>3.2</v>
      </c>
    </row>
    <row r="58" spans="1:22" ht="24.95" customHeight="1" x14ac:dyDescent="0.15">
      <c r="A58" s="355"/>
      <c r="B58" s="47" t="s">
        <v>154</v>
      </c>
      <c r="C58" s="75">
        <v>2120</v>
      </c>
      <c r="D58" s="236">
        <v>5.9</v>
      </c>
      <c r="E58" s="75">
        <v>3071</v>
      </c>
      <c r="F58" s="236">
        <v>6.4</v>
      </c>
      <c r="G58" s="237">
        <v>1834</v>
      </c>
      <c r="H58" s="236">
        <v>6.8</v>
      </c>
      <c r="I58" s="237">
        <v>2104</v>
      </c>
      <c r="J58" s="236">
        <v>2.6</v>
      </c>
      <c r="K58" s="237">
        <v>339</v>
      </c>
      <c r="L58" s="236">
        <v>2.4</v>
      </c>
      <c r="M58" s="237">
        <v>58</v>
      </c>
      <c r="N58" s="236">
        <v>1.3</v>
      </c>
      <c r="O58" s="237">
        <v>5</v>
      </c>
      <c r="P58" s="236">
        <v>0.6</v>
      </c>
      <c r="Q58" s="237">
        <v>1</v>
      </c>
      <c r="R58" s="236">
        <v>0.4</v>
      </c>
      <c r="S58" s="237">
        <v>2</v>
      </c>
      <c r="T58" s="236">
        <v>0.8</v>
      </c>
      <c r="U58" s="237">
        <v>9534</v>
      </c>
      <c r="V58" s="76">
        <v>4.5</v>
      </c>
    </row>
    <row r="59" spans="1:22" ht="24.95" customHeight="1" x14ac:dyDescent="0.15">
      <c r="A59" s="355"/>
      <c r="B59" s="48" t="s">
        <v>71</v>
      </c>
      <c r="C59" s="80">
        <v>10565</v>
      </c>
      <c r="D59" s="238">
        <v>29.4</v>
      </c>
      <c r="E59" s="80">
        <v>8572</v>
      </c>
      <c r="F59" s="238">
        <v>18</v>
      </c>
      <c r="G59" s="239">
        <v>3712</v>
      </c>
      <c r="H59" s="238">
        <v>13.7</v>
      </c>
      <c r="I59" s="239">
        <v>4441</v>
      </c>
      <c r="J59" s="238">
        <v>5.5</v>
      </c>
      <c r="K59" s="239">
        <v>347</v>
      </c>
      <c r="L59" s="238">
        <v>2.5</v>
      </c>
      <c r="M59" s="239">
        <v>62</v>
      </c>
      <c r="N59" s="238">
        <v>1.4</v>
      </c>
      <c r="O59" s="239">
        <v>8</v>
      </c>
      <c r="P59" s="238">
        <v>0.9</v>
      </c>
      <c r="Q59" s="239">
        <v>0</v>
      </c>
      <c r="R59" s="238">
        <v>0.2</v>
      </c>
      <c r="S59" s="239" t="s">
        <v>80</v>
      </c>
      <c r="T59" s="238"/>
      <c r="U59" s="239">
        <v>27707</v>
      </c>
      <c r="V59" s="81">
        <v>13.1</v>
      </c>
    </row>
    <row r="60" spans="1:22" ht="24.95" customHeight="1" x14ac:dyDescent="0.15">
      <c r="A60" s="300"/>
      <c r="B60" s="49"/>
      <c r="C60" s="86">
        <v>35993</v>
      </c>
      <c r="D60" s="240">
        <v>100</v>
      </c>
      <c r="E60" s="86">
        <v>47744</v>
      </c>
      <c r="F60" s="240">
        <v>100</v>
      </c>
      <c r="G60" s="241">
        <v>27012</v>
      </c>
      <c r="H60" s="240">
        <v>100</v>
      </c>
      <c r="I60" s="241">
        <v>80290</v>
      </c>
      <c r="J60" s="240">
        <v>100</v>
      </c>
      <c r="K60" s="241">
        <v>14147</v>
      </c>
      <c r="L60" s="240">
        <v>100</v>
      </c>
      <c r="M60" s="241">
        <v>4310</v>
      </c>
      <c r="N60" s="240">
        <v>100</v>
      </c>
      <c r="O60" s="241">
        <v>826</v>
      </c>
      <c r="P60" s="240">
        <v>100</v>
      </c>
      <c r="Q60" s="241">
        <v>214</v>
      </c>
      <c r="R60" s="240">
        <v>100</v>
      </c>
      <c r="S60" s="241">
        <v>248</v>
      </c>
      <c r="T60" s="240">
        <v>100</v>
      </c>
      <c r="U60" s="241">
        <v>210785</v>
      </c>
      <c r="V60" s="87">
        <v>100</v>
      </c>
    </row>
    <row r="61" spans="1:22" ht="18.75" customHeight="1" x14ac:dyDescent="0.15">
      <c r="A61" s="50"/>
      <c r="R61" s="51"/>
      <c r="S61" s="174" t="str">
        <f>P102</f>
        <v/>
      </c>
    </row>
    <row r="62" spans="1:22" ht="23.25" customHeight="1" x14ac:dyDescent="0.15">
      <c r="A62" s="50"/>
    </row>
    <row r="63" spans="1:22" ht="17.25" customHeight="1" x14ac:dyDescent="0.15">
      <c r="C63" s="38"/>
      <c r="D63" s="36"/>
      <c r="G63" s="36"/>
      <c r="H63" s="38"/>
      <c r="I63" s="38"/>
      <c r="K63" s="38"/>
      <c r="L63" s="38"/>
      <c r="S63" s="175" t="s">
        <v>1</v>
      </c>
    </row>
    <row r="64" spans="1:22" ht="20.100000000000001" customHeight="1" x14ac:dyDescent="0.15">
      <c r="A64" s="54"/>
      <c r="B64" s="55" t="s">
        <v>64</v>
      </c>
      <c r="C64" s="302" t="s">
        <v>162</v>
      </c>
      <c r="D64" s="309"/>
      <c r="E64" s="56"/>
      <c r="F64" s="302" t="s">
        <v>70</v>
      </c>
      <c r="G64" s="309"/>
      <c r="H64" s="56"/>
      <c r="I64" s="302" t="s">
        <v>161</v>
      </c>
      <c r="J64" s="309"/>
      <c r="K64" s="56"/>
      <c r="L64" s="302" t="s">
        <v>160</v>
      </c>
      <c r="M64" s="309"/>
      <c r="N64" s="56"/>
      <c r="O64" s="302" t="s">
        <v>159</v>
      </c>
      <c r="P64" s="309"/>
      <c r="Q64" s="56"/>
      <c r="R64" s="302" t="s">
        <v>157</v>
      </c>
      <c r="S64" s="309"/>
      <c r="T64" s="57"/>
    </row>
    <row r="65" spans="1:20" ht="20.100000000000001" customHeight="1" x14ac:dyDescent="0.15">
      <c r="A65" s="352" t="s">
        <v>83</v>
      </c>
      <c r="B65" s="58"/>
      <c r="C65" s="304"/>
      <c r="D65" s="310"/>
      <c r="E65" s="59"/>
      <c r="F65" s="304"/>
      <c r="G65" s="310"/>
      <c r="H65" s="59"/>
      <c r="I65" s="304"/>
      <c r="J65" s="310"/>
      <c r="K65" s="59"/>
      <c r="L65" s="304"/>
      <c r="M65" s="310"/>
      <c r="N65" s="59"/>
      <c r="O65" s="304"/>
      <c r="P65" s="310"/>
      <c r="Q65" s="59"/>
      <c r="R65" s="304"/>
      <c r="S65" s="310"/>
      <c r="T65" s="57"/>
    </row>
    <row r="66" spans="1:20" s="66" customFormat="1" ht="20.100000000000001" customHeight="1" x14ac:dyDescent="0.15">
      <c r="A66" s="353"/>
      <c r="B66" s="61" t="s">
        <v>7</v>
      </c>
      <c r="C66" s="62"/>
      <c r="D66" s="63"/>
      <c r="E66" s="64" t="s">
        <v>72</v>
      </c>
      <c r="F66" s="62"/>
      <c r="G66" s="63"/>
      <c r="H66" s="64" t="s">
        <v>72</v>
      </c>
      <c r="I66" s="62"/>
      <c r="J66" s="63"/>
      <c r="K66" s="64" t="s">
        <v>158</v>
      </c>
      <c r="L66" s="62"/>
      <c r="M66" s="63"/>
      <c r="N66" s="64" t="s">
        <v>158</v>
      </c>
      <c r="O66" s="62"/>
      <c r="P66" s="63"/>
      <c r="Q66" s="64" t="s">
        <v>158</v>
      </c>
      <c r="R66" s="62"/>
      <c r="S66" s="63"/>
      <c r="T66" s="176"/>
    </row>
    <row r="67" spans="1:20" ht="24.75" customHeight="1" x14ac:dyDescent="0.15">
      <c r="A67" s="298" t="s">
        <v>84</v>
      </c>
      <c r="B67" s="46" t="s">
        <v>14</v>
      </c>
      <c r="C67" s="177">
        <f>IF('4-1-7'!V6&lt;&gt;"",'4-1-7'!V6,"")</f>
        <v>5956.7261973114601</v>
      </c>
      <c r="D67" s="178">
        <f>IF('4-1-7'!W6&lt;&gt;"",'4-1-7'!W6,"")</f>
        <v>80.33346186529279</v>
      </c>
      <c r="E67" s="179">
        <f>IF(AND(ISNUMBER(D67),ISNUMBER(G67)),D67-G67,"")</f>
        <v>-5.2618455454142747</v>
      </c>
      <c r="F67" s="177">
        <v>2995.2957268646473</v>
      </c>
      <c r="G67" s="178">
        <v>85.595307410707065</v>
      </c>
      <c r="H67" s="179">
        <f>IF(AND(ISNUMBER(G67),ISNUMBER(J67)),G67-J67,"")</f>
        <v>-2.0186689832486451</v>
      </c>
      <c r="I67" s="177">
        <v>3676.6347028284717</v>
      </c>
      <c r="J67" s="178">
        <v>87.61397639395571</v>
      </c>
      <c r="K67" s="179">
        <f>IF(AND(ISNUMBER(J67),ISNUMBER(M67)),J67-M67,"")</f>
        <v>-2.7860236060442958</v>
      </c>
      <c r="L67" s="177">
        <v>3935.69</v>
      </c>
      <c r="M67" s="178">
        <v>90.4</v>
      </c>
      <c r="N67" s="179">
        <f>M67-P67</f>
        <v>1</v>
      </c>
      <c r="O67" s="177">
        <v>4463.6499999999996</v>
      </c>
      <c r="P67" s="178">
        <v>89.4</v>
      </c>
      <c r="Q67" s="179">
        <f>P67-S67</f>
        <v>0.20000000000000284</v>
      </c>
      <c r="R67" s="180">
        <v>5264</v>
      </c>
      <c r="S67" s="181">
        <v>89.2</v>
      </c>
      <c r="T67" s="57"/>
    </row>
    <row r="68" spans="1:20" ht="24.75" customHeight="1" x14ac:dyDescent="0.15">
      <c r="A68" s="299"/>
      <c r="B68" s="47" t="s">
        <v>77</v>
      </c>
      <c r="C68" s="182">
        <f>IF('4-1-7'!V7&lt;&gt;"",'4-1-7'!V7,"")</f>
        <v>526.16973798131687</v>
      </c>
      <c r="D68" s="183">
        <f>IF('4-1-7'!W7&lt;&gt;"",'4-1-7'!W7,"")</f>
        <v>7.0960180442524194</v>
      </c>
      <c r="E68" s="184">
        <f>IF(AND(ISNUMBER(D68),ISNUMBER(G68)),D68-G68,"")</f>
        <v>3.2430221607605865</v>
      </c>
      <c r="F68" s="182">
        <v>134.83054684381594</v>
      </c>
      <c r="G68" s="183">
        <v>3.852995883491833</v>
      </c>
      <c r="H68" s="184">
        <f>IF(AND(ISNUMBER(G68),ISNUMBER(J68)),G68-J68,"")</f>
        <v>-4.1321793889833369</v>
      </c>
      <c r="I68" s="182">
        <v>335.09005895291597</v>
      </c>
      <c r="J68" s="183">
        <v>7.9851752724751695</v>
      </c>
      <c r="K68" s="184">
        <f>IF(AND(ISNUMBER(J68),ISNUMBER(M68)),J68-M68,"")</f>
        <v>2.0851752724751691</v>
      </c>
      <c r="L68" s="182">
        <v>255.86</v>
      </c>
      <c r="M68" s="183">
        <v>5.9</v>
      </c>
      <c r="N68" s="184">
        <f>M68-P68</f>
        <v>1.8000000000000007</v>
      </c>
      <c r="O68" s="182">
        <v>202.9</v>
      </c>
      <c r="P68" s="183">
        <v>4.0999999999999996</v>
      </c>
      <c r="Q68" s="184">
        <f>P68-S68</f>
        <v>0</v>
      </c>
      <c r="R68" s="185">
        <v>242</v>
      </c>
      <c r="S68" s="186">
        <v>4.0999999999999996</v>
      </c>
      <c r="T68" s="57"/>
    </row>
    <row r="69" spans="1:20" ht="24.75" customHeight="1" x14ac:dyDescent="0.15">
      <c r="A69" s="299"/>
      <c r="B69" s="47" t="s">
        <v>82</v>
      </c>
      <c r="C69" s="182">
        <f>IF('4-1-7'!V8&lt;&gt;"",'4-1-7'!V8,"")</f>
        <v>529.48045112781961</v>
      </c>
      <c r="D69" s="183">
        <f>IF('4-1-7'!W8&lt;&gt;"",'4-1-7'!W8,"")</f>
        <v>7.1406669066462518</v>
      </c>
      <c r="E69" s="184">
        <f>IF(AND(ISNUMBER(D69),ISNUMBER(G69)),D69-G69,"")</f>
        <v>-0.63161942615568822</v>
      </c>
      <c r="F69" s="182">
        <v>271.98098522978182</v>
      </c>
      <c r="G69" s="183">
        <v>7.77228633280194</v>
      </c>
      <c r="H69" s="184">
        <f>IF(AND(ISNUMBER(G69),ISNUMBER(J69)),G69-J69,"")</f>
        <v>4.2171192775386341</v>
      </c>
      <c r="I69" s="182">
        <v>149.1891032426114</v>
      </c>
      <c r="J69" s="183">
        <v>3.5551670552633055</v>
      </c>
      <c r="K69" s="184">
        <f>IF(AND(ISNUMBER(J69),ISNUMBER(M69)),J69-M69,"")</f>
        <v>2.0551670552633055</v>
      </c>
      <c r="L69" s="182">
        <v>64.599999999999994</v>
      </c>
      <c r="M69" s="183">
        <v>1.5</v>
      </c>
      <c r="N69" s="184">
        <f>M69-P69</f>
        <v>-1.2999999999999998</v>
      </c>
      <c r="O69" s="182">
        <v>139.86000000000001</v>
      </c>
      <c r="P69" s="183">
        <v>2.8</v>
      </c>
      <c r="Q69" s="184">
        <f>P69-S69</f>
        <v>-0.30000000000000027</v>
      </c>
      <c r="R69" s="185">
        <v>183</v>
      </c>
      <c r="S69" s="186">
        <v>3.1</v>
      </c>
      <c r="T69" s="57"/>
    </row>
    <row r="70" spans="1:20" ht="24.75" customHeight="1" x14ac:dyDescent="0.15">
      <c r="A70" s="299"/>
      <c r="B70" s="48" t="s">
        <v>71</v>
      </c>
      <c r="C70" s="187">
        <f>IF('4-1-7'!V9&lt;&gt;"",'4-1-7'!V9,"")</f>
        <v>402.62361357940301</v>
      </c>
      <c r="D70" s="188">
        <f>IF('4-1-7'!W9&lt;&gt;"",'4-1-7'!W9,"")</f>
        <v>5.4298531838085369</v>
      </c>
      <c r="E70" s="189">
        <f>IF(AND(ISNUMBER(D70),ISNUMBER(G70)),D70-G70,"")</f>
        <v>2.6504428108093485</v>
      </c>
      <c r="F70" s="187">
        <v>97.261827374503426</v>
      </c>
      <c r="G70" s="188">
        <v>2.7794103729991884</v>
      </c>
      <c r="H70" s="189">
        <f>IF(AND(ISNUMBER(G70),ISNUMBER(J70)),G70-J70,"")</f>
        <v>1.9337290946933874</v>
      </c>
      <c r="I70" s="187">
        <v>35.488186512282894</v>
      </c>
      <c r="J70" s="188">
        <v>0.84568127830580098</v>
      </c>
      <c r="K70" s="189">
        <f>IF(AND(ISNUMBER(J70),ISNUMBER(M70)),J70-M70,"")</f>
        <v>-1.4543187216941988</v>
      </c>
      <c r="L70" s="187">
        <v>99.74</v>
      </c>
      <c r="M70" s="188">
        <v>2.2999999999999998</v>
      </c>
      <c r="N70" s="189">
        <f>M70-P70</f>
        <v>-1.4000000000000004</v>
      </c>
      <c r="O70" s="187">
        <v>186.56</v>
      </c>
      <c r="P70" s="188">
        <v>3.7</v>
      </c>
      <c r="Q70" s="189">
        <f>P70-S70</f>
        <v>0.10000000000000009</v>
      </c>
      <c r="R70" s="190">
        <v>213</v>
      </c>
      <c r="S70" s="191">
        <v>3.6</v>
      </c>
      <c r="T70" s="57"/>
    </row>
    <row r="71" spans="1:20" ht="24.75" customHeight="1" x14ac:dyDescent="0.15">
      <c r="A71" s="300"/>
      <c r="B71" s="82" t="s">
        <v>18</v>
      </c>
      <c r="C71" s="192">
        <f>IF('4-1-7'!V10&lt;&gt;"",'4-1-7'!V10,"")</f>
        <v>7415</v>
      </c>
      <c r="D71" s="193">
        <f>IF('4-1-7'!W10&lt;&gt;"",'4-1-7'!W10,"")</f>
        <v>99.999999999999986</v>
      </c>
      <c r="E71" s="194" t="s">
        <v>132</v>
      </c>
      <c r="F71" s="192">
        <v>3499.3690863127476</v>
      </c>
      <c r="G71" s="193">
        <v>100</v>
      </c>
      <c r="H71" s="194" t="s">
        <v>132</v>
      </c>
      <c r="I71" s="192">
        <v>4196.4020515362827</v>
      </c>
      <c r="J71" s="193">
        <v>100</v>
      </c>
      <c r="K71" s="194" t="s">
        <v>132</v>
      </c>
      <c r="L71" s="192">
        <v>4355.8999999999996</v>
      </c>
      <c r="M71" s="193">
        <v>100</v>
      </c>
      <c r="N71" s="194" t="s">
        <v>132</v>
      </c>
      <c r="O71" s="192">
        <v>4992.9799999999996</v>
      </c>
      <c r="P71" s="193">
        <v>100</v>
      </c>
      <c r="Q71" s="194" t="s">
        <v>132</v>
      </c>
      <c r="R71" s="195">
        <v>5901</v>
      </c>
      <c r="S71" s="196">
        <v>100</v>
      </c>
      <c r="T71" s="57"/>
    </row>
    <row r="72" spans="1:20" ht="24.75" customHeight="1" x14ac:dyDescent="0.15">
      <c r="A72" s="298" t="s">
        <v>19</v>
      </c>
      <c r="B72" s="46" t="s">
        <v>14</v>
      </c>
      <c r="C72" s="177">
        <f>IF('4-1-7'!V36&lt;&gt;"",'4-1-7'!V36,"")</f>
        <v>27866.416864766794</v>
      </c>
      <c r="D72" s="178">
        <f>IF('4-1-7'!W36&lt;&gt;"",'4-1-7'!W36,"")</f>
        <v>71.809557451854857</v>
      </c>
      <c r="E72" s="197">
        <f>IF(AND(ISNUMBER(D72),ISNUMBER(G72)),D72-G72,"")</f>
        <v>-7.1599638787336772</v>
      </c>
      <c r="F72" s="177">
        <v>24808.496458684069</v>
      </c>
      <c r="G72" s="178">
        <v>78.969521330588535</v>
      </c>
      <c r="H72" s="197">
        <f>IF(AND(ISNUMBER(G72),ISNUMBER(J72)),G72-J72,"")</f>
        <v>-1.1024568386880276</v>
      </c>
      <c r="I72" s="177">
        <v>29655.554333902452</v>
      </c>
      <c r="J72" s="178">
        <v>80.071978169276562</v>
      </c>
      <c r="K72" s="197">
        <f>IF(AND(ISNUMBER(J72),ISNUMBER(M72)),J72-M72,"")</f>
        <v>2.3719781692765594</v>
      </c>
      <c r="L72" s="177">
        <v>30363.439999999999</v>
      </c>
      <c r="M72" s="178">
        <v>77.7</v>
      </c>
      <c r="N72" s="197">
        <f>M72-P72</f>
        <v>-2.2999999999999972</v>
      </c>
      <c r="O72" s="177">
        <v>36227.279999999999</v>
      </c>
      <c r="P72" s="178">
        <v>80</v>
      </c>
      <c r="Q72" s="197">
        <f>P72-S72</f>
        <v>-2.0999999999999943</v>
      </c>
      <c r="R72" s="180">
        <v>45741</v>
      </c>
      <c r="S72" s="181">
        <v>82.1</v>
      </c>
      <c r="T72" s="57"/>
    </row>
    <row r="73" spans="1:20" ht="24.75" customHeight="1" x14ac:dyDescent="0.15">
      <c r="A73" s="299"/>
      <c r="B73" s="47" t="s">
        <v>73</v>
      </c>
      <c r="C73" s="182">
        <f>IF('4-1-7'!V37&lt;&gt;"",'4-1-7'!V37,"")</f>
        <v>3291.5310963266857</v>
      </c>
      <c r="D73" s="183">
        <f>IF('4-1-7'!W37&lt;&gt;"",'4-1-7'!W37,"")</f>
        <v>8.4820159159065245</v>
      </c>
      <c r="E73" s="184">
        <f>IF(AND(ISNUMBER(D73),ISNUMBER(G73)),D73-G73,"")</f>
        <v>1.5863186124271715</v>
      </c>
      <c r="F73" s="182">
        <v>2166.3026348782082</v>
      </c>
      <c r="G73" s="183">
        <v>6.8956973034793529</v>
      </c>
      <c r="H73" s="184">
        <f>IF(AND(ISNUMBER(G73),ISNUMBER(J73)),G73-J73,"")</f>
        <v>1.3143512081388113</v>
      </c>
      <c r="I73" s="182">
        <v>2067.1140662563844</v>
      </c>
      <c r="J73" s="183">
        <v>5.5813460953405416</v>
      </c>
      <c r="K73" s="184">
        <f>IF(AND(ISNUMBER(J73),ISNUMBER(M73)),J73-M73,"")</f>
        <v>-0.61865390465945858</v>
      </c>
      <c r="L73" s="182">
        <v>2437.33</v>
      </c>
      <c r="M73" s="183">
        <v>6.2</v>
      </c>
      <c r="N73" s="184">
        <f>M73-P73</f>
        <v>0.70000000000000018</v>
      </c>
      <c r="O73" s="182">
        <v>2503.35</v>
      </c>
      <c r="P73" s="183">
        <v>5.5</v>
      </c>
      <c r="Q73" s="184">
        <f>P73-S73</f>
        <v>0.90000000000000036</v>
      </c>
      <c r="R73" s="185">
        <v>2553</v>
      </c>
      <c r="S73" s="186">
        <v>4.5999999999999996</v>
      </c>
      <c r="T73" s="57"/>
    </row>
    <row r="74" spans="1:20" ht="24.75" customHeight="1" x14ac:dyDescent="0.15">
      <c r="A74" s="299"/>
      <c r="B74" s="47" t="s">
        <v>78</v>
      </c>
      <c r="C74" s="182">
        <f>IF('4-1-7'!V38&lt;&gt;"",'4-1-7'!V38,"")</f>
        <v>2119.5279771416813</v>
      </c>
      <c r="D74" s="183">
        <f>IF('4-1-7'!W38&lt;&gt;"",'4-1-7'!W38,"")</f>
        <v>5.4618563550525208</v>
      </c>
      <c r="E74" s="184">
        <f>IF(AND(ISNUMBER(D74),ISNUMBER(G74)),D74-G74,"")</f>
        <v>-0.15322575637888747</v>
      </c>
      <c r="F74" s="182">
        <v>1763.9937830382717</v>
      </c>
      <c r="G74" s="183">
        <v>5.6150821114314082</v>
      </c>
      <c r="H74" s="184">
        <f>IF(AND(ISNUMBER(G74),ISNUMBER(J74)),G74-J74,"")</f>
        <v>0.38314627711678462</v>
      </c>
      <c r="I74" s="182">
        <v>1937.7060608893707</v>
      </c>
      <c r="J74" s="183">
        <v>5.2319358343146236</v>
      </c>
      <c r="K74" s="184">
        <f>IF(AND(ISNUMBER(J74),ISNUMBER(M74)),J74-M74,"")</f>
        <v>-1.1680641656853767</v>
      </c>
      <c r="L74" s="182">
        <v>2505.56</v>
      </c>
      <c r="M74" s="183">
        <v>6.4</v>
      </c>
      <c r="N74" s="184">
        <f>M74-P74</f>
        <v>2.6000000000000005</v>
      </c>
      <c r="O74" s="182">
        <v>1706.4</v>
      </c>
      <c r="P74" s="183">
        <v>3.8</v>
      </c>
      <c r="Q74" s="184">
        <f>P74-S74</f>
        <v>-1</v>
      </c>
      <c r="R74" s="185">
        <v>2695</v>
      </c>
      <c r="S74" s="186">
        <v>4.8</v>
      </c>
      <c r="T74" s="57"/>
    </row>
    <row r="75" spans="1:20" ht="24.75" customHeight="1" x14ac:dyDescent="0.15">
      <c r="A75" s="299"/>
      <c r="B75" s="48" t="s">
        <v>71</v>
      </c>
      <c r="C75" s="187">
        <f>IF('4-1-7'!V39&lt;&gt;"",'4-1-7'!V39,"")</f>
        <v>5528.5240617648415</v>
      </c>
      <c r="D75" s="188">
        <f>IF('4-1-7'!W39&lt;&gt;"",'4-1-7'!W39,"")</f>
        <v>14.246570277186111</v>
      </c>
      <c r="E75" s="189">
        <f>IF(AND(ISNUMBER(D75),ISNUMBER(G75)),D75-G75,"")</f>
        <v>5.7268710226853941</v>
      </c>
      <c r="F75" s="187">
        <v>2676.4873994805953</v>
      </c>
      <c r="G75" s="188">
        <v>8.5196992545007166</v>
      </c>
      <c r="H75" s="189">
        <f>IF(AND(ISNUMBER(G75),ISNUMBER(J75)),G75-J75,"")</f>
        <v>-0.5950406465675151</v>
      </c>
      <c r="I75" s="187">
        <v>3375.7460544322125</v>
      </c>
      <c r="J75" s="188">
        <v>9.1147399010682317</v>
      </c>
      <c r="K75" s="189">
        <f>IF(AND(ISNUMBER(J75),ISNUMBER(M75)),J75-M75,"")</f>
        <v>-0.48526009893176791</v>
      </c>
      <c r="L75" s="187">
        <v>3757.38</v>
      </c>
      <c r="M75" s="188">
        <v>9.6</v>
      </c>
      <c r="N75" s="189">
        <f>M75-P75</f>
        <v>-1.0999999999999996</v>
      </c>
      <c r="O75" s="187">
        <v>4840.3</v>
      </c>
      <c r="P75" s="188">
        <v>10.7</v>
      </c>
      <c r="Q75" s="189">
        <f>P75-S75</f>
        <v>2.2999999999999989</v>
      </c>
      <c r="R75" s="190">
        <v>4693</v>
      </c>
      <c r="S75" s="191">
        <v>8.4</v>
      </c>
      <c r="T75" s="57"/>
    </row>
    <row r="76" spans="1:20" ht="24.75" customHeight="1" x14ac:dyDescent="0.15">
      <c r="A76" s="300"/>
      <c r="B76" s="82" t="s">
        <v>18</v>
      </c>
      <c r="C76" s="192">
        <f>IF('4-1-7'!V40&lt;&gt;"",'4-1-7'!V40,"")</f>
        <v>38806</v>
      </c>
      <c r="D76" s="193">
        <f>IF('4-1-7'!W40&lt;&gt;"",'4-1-7'!W40,"")</f>
        <v>100.00000000000001</v>
      </c>
      <c r="E76" s="194" t="s">
        <v>132</v>
      </c>
      <c r="F76" s="192">
        <v>31415.280276081139</v>
      </c>
      <c r="G76" s="193">
        <v>100</v>
      </c>
      <c r="H76" s="194" t="s">
        <v>132</v>
      </c>
      <c r="I76" s="192">
        <v>37036.120515480434</v>
      </c>
      <c r="J76" s="193">
        <v>100</v>
      </c>
      <c r="K76" s="194" t="s">
        <v>132</v>
      </c>
      <c r="L76" s="192">
        <v>39063.71</v>
      </c>
      <c r="M76" s="193">
        <v>100</v>
      </c>
      <c r="N76" s="194" t="s">
        <v>132</v>
      </c>
      <c r="O76" s="192">
        <v>45277.33</v>
      </c>
      <c r="P76" s="193">
        <v>100</v>
      </c>
      <c r="Q76" s="194" t="s">
        <v>132</v>
      </c>
      <c r="R76" s="195">
        <v>55682</v>
      </c>
      <c r="S76" s="196">
        <v>100</v>
      </c>
      <c r="T76" s="57"/>
    </row>
    <row r="77" spans="1:20" ht="24.75" customHeight="1" x14ac:dyDescent="0.15">
      <c r="A77" s="298" t="s">
        <v>28</v>
      </c>
      <c r="B77" s="46" t="s">
        <v>14</v>
      </c>
      <c r="C77" s="177">
        <f>IF('4-1-7'!V41&lt;&gt;"",'4-1-7'!V41,"")</f>
        <v>55213.816709102553</v>
      </c>
      <c r="D77" s="178">
        <f>IF('4-1-7'!W41&lt;&gt;"",'4-1-7'!W41,"")</f>
        <v>75.413257814795543</v>
      </c>
      <c r="E77" s="197">
        <f>IF(AND(ISNUMBER(D77),ISNUMBER(G77)),D77-G77,"")</f>
        <v>-8.4711485764295418</v>
      </c>
      <c r="F77" s="177">
        <v>22859.263465521755</v>
      </c>
      <c r="G77" s="178">
        <v>83.884406391225085</v>
      </c>
      <c r="H77" s="197">
        <f>IF(AND(ISNUMBER(G77),ISNUMBER(J77)),G77-J77,"")</f>
        <v>2.0880426911714665</v>
      </c>
      <c r="I77" s="177">
        <v>25736.091160970325</v>
      </c>
      <c r="J77" s="178">
        <v>81.796363700053618</v>
      </c>
      <c r="K77" s="197">
        <f>IF(AND(ISNUMBER(J77),ISNUMBER(M77)),J77-M77,"")</f>
        <v>1.8963637000536124</v>
      </c>
      <c r="L77" s="177">
        <v>27168.3</v>
      </c>
      <c r="M77" s="178">
        <v>79.900000000000006</v>
      </c>
      <c r="N77" s="197">
        <f>M77-P77</f>
        <v>-5.6999999999999886</v>
      </c>
      <c r="O77" s="177">
        <v>28338.03</v>
      </c>
      <c r="P77" s="178">
        <v>85.6</v>
      </c>
      <c r="Q77" s="197">
        <f>P77-S77</f>
        <v>2.7999999999999972</v>
      </c>
      <c r="R77" s="180">
        <v>36469</v>
      </c>
      <c r="S77" s="181">
        <v>82.8</v>
      </c>
      <c r="T77" s="57"/>
    </row>
    <row r="78" spans="1:20" ht="24.75" customHeight="1" x14ac:dyDescent="0.15">
      <c r="A78" s="299"/>
      <c r="B78" s="47" t="s">
        <v>21</v>
      </c>
      <c r="C78" s="182">
        <f>IF('4-1-7'!V42&lt;&gt;"",'4-1-7'!V42,"")</f>
        <v>5652.6312736970631</v>
      </c>
      <c r="D78" s="183">
        <f>IF('4-1-7'!W42&lt;&gt;"",'4-1-7'!W42,"")</f>
        <v>7.7205917826907919</v>
      </c>
      <c r="E78" s="184">
        <f>IF(AND(ISNUMBER(D78),ISNUMBER(G78)),D78-G78,"")</f>
        <v>5.1899924843987684</v>
      </c>
      <c r="F78" s="182">
        <v>689.6113184079602</v>
      </c>
      <c r="G78" s="183">
        <v>2.530599298292024</v>
      </c>
      <c r="H78" s="184">
        <f>IF(AND(ISNUMBER(G78),ISNUMBER(J78)),G78-J78,"")</f>
        <v>-5.086852263664726</v>
      </c>
      <c r="I78" s="182">
        <v>2396.7254648590961</v>
      </c>
      <c r="J78" s="183">
        <v>7.6174515619567496</v>
      </c>
      <c r="K78" s="184">
        <f>IF(AND(ISNUMBER(J78),ISNUMBER(M78)),J78-M78,"")</f>
        <v>3.8174515619567497</v>
      </c>
      <c r="L78" s="182">
        <v>1302.1199999999999</v>
      </c>
      <c r="M78" s="183">
        <v>3.8</v>
      </c>
      <c r="N78" s="184">
        <f>M78-P78</f>
        <v>-0.20000000000000018</v>
      </c>
      <c r="O78" s="182">
        <v>1313.68</v>
      </c>
      <c r="P78" s="183">
        <v>4</v>
      </c>
      <c r="Q78" s="184">
        <f>P78-S78</f>
        <v>1.9</v>
      </c>
      <c r="R78" s="185">
        <v>923</v>
      </c>
      <c r="S78" s="186">
        <v>2.1</v>
      </c>
      <c r="T78" s="57"/>
    </row>
    <row r="79" spans="1:20" ht="24.75" customHeight="1" x14ac:dyDescent="0.15">
      <c r="A79" s="299"/>
      <c r="B79" s="47" t="s">
        <v>78</v>
      </c>
      <c r="C79" s="182">
        <f>IF('4-1-7'!V43&lt;&gt;"",'4-1-7'!V43,"")</f>
        <v>4581.7044916668328</v>
      </c>
      <c r="D79" s="183">
        <f>IF('4-1-7'!W43&lt;&gt;"",'4-1-7'!W43,"")</f>
        <v>6.2578767898201635</v>
      </c>
      <c r="E79" s="184">
        <f>IF(AND(ISNUMBER(D79),ISNUMBER(G79)),D79-G79,"")</f>
        <v>2.8844070829941577</v>
      </c>
      <c r="F79" s="182">
        <v>919.30116858237545</v>
      </c>
      <c r="G79" s="183">
        <v>3.3734697068260058</v>
      </c>
      <c r="H79" s="184">
        <f>IF(AND(ISNUMBER(G79),ISNUMBER(J79)),G79-J79,"")</f>
        <v>0.91389737843013119</v>
      </c>
      <c r="I79" s="182">
        <v>773.87031399972579</v>
      </c>
      <c r="J79" s="183">
        <v>2.4595723283958746</v>
      </c>
      <c r="K79" s="184">
        <f>IF(AND(ISNUMBER(J79),ISNUMBER(M79)),J79-M79,"")</f>
        <v>-5.9404276716041258</v>
      </c>
      <c r="L79" s="182">
        <v>2858.18</v>
      </c>
      <c r="M79" s="183">
        <v>8.4</v>
      </c>
      <c r="N79" s="184">
        <f>M79-P79</f>
        <v>5.9</v>
      </c>
      <c r="O79" s="182">
        <v>826.46</v>
      </c>
      <c r="P79" s="183">
        <v>2.5</v>
      </c>
      <c r="Q79" s="184">
        <f>P79-S79</f>
        <v>-4.3</v>
      </c>
      <c r="R79" s="185">
        <v>3005</v>
      </c>
      <c r="S79" s="186">
        <v>6.8</v>
      </c>
      <c r="T79" s="57"/>
    </row>
    <row r="80" spans="1:20" ht="24.75" customHeight="1" x14ac:dyDescent="0.15">
      <c r="A80" s="299"/>
      <c r="B80" s="48" t="s">
        <v>71</v>
      </c>
      <c r="C80" s="187">
        <f>IF('4-1-7'!V44&lt;&gt;"",'4-1-7'!V44,"")</f>
        <v>7766.8475255335507</v>
      </c>
      <c r="D80" s="188">
        <f>IF('4-1-7'!W44&lt;&gt;"",'4-1-7'!W44,"")</f>
        <v>10.608273612693505</v>
      </c>
      <c r="E80" s="189">
        <f>IF(AND(ISNUMBER(D80),ISNUMBER(G80)),D80-G80,"")</f>
        <v>0.39674900903661303</v>
      </c>
      <c r="F80" s="187">
        <v>2782.7333033862747</v>
      </c>
      <c r="G80" s="188">
        <v>10.211524603656892</v>
      </c>
      <c r="H80" s="189">
        <f>IF(AND(ISNUMBER(G80),ISNUMBER(J80)),G80-J80,"")</f>
        <v>2.0849121940631168</v>
      </c>
      <c r="I80" s="187">
        <v>2556.9258625006705</v>
      </c>
      <c r="J80" s="188">
        <v>8.1266124095937755</v>
      </c>
      <c r="K80" s="189">
        <f>IF(AND(ISNUMBER(J80),ISNUMBER(M80)),J80-M80,"")</f>
        <v>0.32661240959377569</v>
      </c>
      <c r="L80" s="187">
        <v>2658.46</v>
      </c>
      <c r="M80" s="188">
        <v>7.8</v>
      </c>
      <c r="N80" s="189">
        <f>M80-P80</f>
        <v>-0.20000000000000018</v>
      </c>
      <c r="O80" s="187">
        <v>2634.71</v>
      </c>
      <c r="P80" s="188">
        <v>8</v>
      </c>
      <c r="Q80" s="189">
        <f>P80-S80</f>
        <v>-0.30000000000000071</v>
      </c>
      <c r="R80" s="190">
        <v>3656</v>
      </c>
      <c r="S80" s="191">
        <v>8.3000000000000007</v>
      </c>
      <c r="T80" s="57"/>
    </row>
    <row r="81" spans="1:20" ht="24.75" customHeight="1" x14ac:dyDescent="0.15">
      <c r="A81" s="300"/>
      <c r="B81" s="82" t="s">
        <v>18</v>
      </c>
      <c r="C81" s="192">
        <f>IF('4-1-7'!V45&lt;&gt;"",'4-1-7'!V45,"")</f>
        <v>73215</v>
      </c>
      <c r="D81" s="193">
        <f>IF('4-1-7'!W45&lt;&gt;"",'4-1-7'!W45,"")</f>
        <v>100</v>
      </c>
      <c r="E81" s="194" t="s">
        <v>132</v>
      </c>
      <c r="F81" s="192">
        <v>27250.909255898365</v>
      </c>
      <c r="G81" s="193">
        <v>100</v>
      </c>
      <c r="H81" s="194" t="s">
        <v>132</v>
      </c>
      <c r="I81" s="192">
        <v>31463.612802329812</v>
      </c>
      <c r="J81" s="193">
        <v>100</v>
      </c>
      <c r="K81" s="194" t="s">
        <v>132</v>
      </c>
      <c r="L81" s="192">
        <v>33987.06</v>
      </c>
      <c r="M81" s="193">
        <v>100</v>
      </c>
      <c r="N81" s="194" t="s">
        <v>132</v>
      </c>
      <c r="O81" s="192">
        <v>33112.879999999997</v>
      </c>
      <c r="P81" s="193">
        <v>100</v>
      </c>
      <c r="Q81" s="194" t="s">
        <v>132</v>
      </c>
      <c r="R81" s="195">
        <v>44053</v>
      </c>
      <c r="S81" s="196">
        <v>100</v>
      </c>
      <c r="T81" s="57"/>
    </row>
    <row r="82" spans="1:20" ht="24.75" customHeight="1" x14ac:dyDescent="0.15">
      <c r="A82" s="298" t="s">
        <v>86</v>
      </c>
      <c r="B82" s="46" t="s">
        <v>14</v>
      </c>
      <c r="C82" s="177">
        <f>IF('4-1-7'!V46&lt;&gt;"",'4-1-7'!V46,"")</f>
        <v>11193.120124802666</v>
      </c>
      <c r="D82" s="178">
        <f>IF('4-1-7'!W46&lt;&gt;"",'4-1-7'!W46,"")</f>
        <v>67.217872476595403</v>
      </c>
      <c r="E82" s="197">
        <f>IF(AND(ISNUMBER(D82),ISNUMBER(G82)),D82-G82,"")</f>
        <v>-5.5497639286752047</v>
      </c>
      <c r="F82" s="177">
        <v>7371.4097048920567</v>
      </c>
      <c r="G82" s="178">
        <v>72.767636405270608</v>
      </c>
      <c r="H82" s="197">
        <f>IF(AND(ISNUMBER(G82),ISNUMBER(J82)),G82-J82,"")</f>
        <v>-2.1596728835957322</v>
      </c>
      <c r="I82" s="177">
        <v>10982.127023414601</v>
      </c>
      <c r="J82" s="178">
        <v>74.92730928886634</v>
      </c>
      <c r="K82" s="197">
        <f>IF(AND(ISNUMBER(J82),ISNUMBER(M82)),J82-M82,"")</f>
        <v>-1.0726907111336601</v>
      </c>
      <c r="L82" s="177">
        <v>9346.0400000000009</v>
      </c>
      <c r="M82" s="178">
        <v>76</v>
      </c>
      <c r="N82" s="197">
        <f>M82-P82</f>
        <v>-9.2999999999999972</v>
      </c>
      <c r="O82" s="177">
        <v>11948.23</v>
      </c>
      <c r="P82" s="178">
        <v>85.3</v>
      </c>
      <c r="Q82" s="197">
        <f>P82-S82</f>
        <v>14.200000000000003</v>
      </c>
      <c r="R82" s="180">
        <v>12985</v>
      </c>
      <c r="S82" s="181">
        <v>71.099999999999994</v>
      </c>
      <c r="T82" s="57"/>
    </row>
    <row r="83" spans="1:20" ht="24.75" customHeight="1" x14ac:dyDescent="0.15">
      <c r="A83" s="299"/>
      <c r="B83" s="47" t="s">
        <v>73</v>
      </c>
      <c r="C83" s="182">
        <f>IF('4-1-7'!V47&lt;&gt;"",'4-1-7'!V47,"")</f>
        <v>1662.4154252559081</v>
      </c>
      <c r="D83" s="183">
        <f>IF('4-1-7'!W47&lt;&gt;"",'4-1-7'!W47,"")</f>
        <v>9.9832778360311547</v>
      </c>
      <c r="E83" s="184">
        <f>IF(AND(ISNUMBER(D83),ISNUMBER(G83)),D83-G83,"")</f>
        <v>5.6060593157527023</v>
      </c>
      <c r="F83" s="182">
        <v>443.41513170924929</v>
      </c>
      <c r="G83" s="183">
        <v>4.3772185202784524</v>
      </c>
      <c r="H83" s="184">
        <f>IF(AND(ISNUMBER(G83),ISNUMBER(J83)),G83-J83,"")</f>
        <v>-0.15408944432094263</v>
      </c>
      <c r="I83" s="182">
        <v>664.15570132898551</v>
      </c>
      <c r="J83" s="183">
        <v>4.531307964599395</v>
      </c>
      <c r="K83" s="184">
        <f>IF(AND(ISNUMBER(J83),ISNUMBER(M83)),J83-M83,"")</f>
        <v>-0.36869203540060536</v>
      </c>
      <c r="L83" s="182">
        <v>603.20000000000005</v>
      </c>
      <c r="M83" s="183">
        <v>4.9000000000000004</v>
      </c>
      <c r="N83" s="184">
        <f>M83-P83</f>
        <v>1.3000000000000003</v>
      </c>
      <c r="O83" s="182">
        <v>511.05</v>
      </c>
      <c r="P83" s="183">
        <v>3.6</v>
      </c>
      <c r="Q83" s="184">
        <f>P83-S83</f>
        <v>2.2000000000000002</v>
      </c>
      <c r="R83" s="185">
        <v>253</v>
      </c>
      <c r="S83" s="186">
        <v>1.4</v>
      </c>
      <c r="T83" s="57"/>
    </row>
    <row r="84" spans="1:20" ht="24.75" customHeight="1" x14ac:dyDescent="0.15">
      <c r="A84" s="299"/>
      <c r="B84" s="47" t="s">
        <v>78</v>
      </c>
      <c r="C84" s="182">
        <f>IF('4-1-7'!V48&lt;&gt;"",'4-1-7'!V48,"")</f>
        <v>1259.4797436376948</v>
      </c>
      <c r="D84" s="183">
        <f>IF('4-1-7'!W48&lt;&gt;"",'4-1-7'!W48,"")</f>
        <v>7.5635343720735939</v>
      </c>
      <c r="E84" s="184">
        <f>IF(AND(ISNUMBER(D84),ISNUMBER(G84)),D84-G84,"")</f>
        <v>0.38747860902774622</v>
      </c>
      <c r="F84" s="182">
        <v>726.93919588037238</v>
      </c>
      <c r="G84" s="183">
        <v>7.1760557630458477</v>
      </c>
      <c r="H84" s="184">
        <f>IF(AND(ISNUMBER(G84),ISNUMBER(J84)),G84-J84,"")</f>
        <v>1.086915538287232</v>
      </c>
      <c r="I84" s="182">
        <v>892.48782648623842</v>
      </c>
      <c r="J84" s="183">
        <v>6.0891402247586157</v>
      </c>
      <c r="K84" s="184">
        <f>IF(AND(ISNUMBER(J84),ISNUMBER(M84)),J84-M84,"")</f>
        <v>0.28914022475861589</v>
      </c>
      <c r="L84" s="182">
        <v>717.12</v>
      </c>
      <c r="M84" s="183">
        <v>5.8</v>
      </c>
      <c r="N84" s="184">
        <f>M84-P84</f>
        <v>0.59999999999999964</v>
      </c>
      <c r="O84" s="182">
        <v>731.84</v>
      </c>
      <c r="P84" s="183">
        <v>5.2</v>
      </c>
      <c r="Q84" s="184">
        <f>P84-S84</f>
        <v>-2</v>
      </c>
      <c r="R84" s="185">
        <v>1321</v>
      </c>
      <c r="S84" s="186">
        <v>7.2</v>
      </c>
      <c r="T84" s="57"/>
    </row>
    <row r="85" spans="1:20" ht="24.75" customHeight="1" x14ac:dyDescent="0.15">
      <c r="A85" s="299"/>
      <c r="B85" s="48" t="s">
        <v>71</v>
      </c>
      <c r="C85" s="187">
        <f>IF('4-1-7'!V49&lt;&gt;"",'4-1-7'!V49,"")</f>
        <v>2536.9847063037314</v>
      </c>
      <c r="D85" s="188">
        <f>IF('4-1-7'!W49&lt;&gt;"",'4-1-7'!W49,"")</f>
        <v>15.235315315299852</v>
      </c>
      <c r="E85" s="189">
        <f>IF(AND(ISNUMBER(D85),ISNUMBER(G85)),D85-G85,"")</f>
        <v>-0.44377399610524115</v>
      </c>
      <c r="F85" s="187">
        <v>1588.3021192315309</v>
      </c>
      <c r="G85" s="188">
        <v>15.679089311405093</v>
      </c>
      <c r="H85" s="189">
        <f>IF(AND(ISNUMBER(G85),ISNUMBER(J85)),G85-J85,"")</f>
        <v>1.2268467896294393</v>
      </c>
      <c r="I85" s="187">
        <v>2118.2712238529311</v>
      </c>
      <c r="J85" s="188">
        <v>14.452242521775654</v>
      </c>
      <c r="K85" s="189">
        <f>IF(AND(ISNUMBER(J85),ISNUMBER(M85)),J85-M85,"")</f>
        <v>1.1522425217756531</v>
      </c>
      <c r="L85" s="187">
        <v>1631.06</v>
      </c>
      <c r="M85" s="188">
        <v>13.3</v>
      </c>
      <c r="N85" s="189">
        <f>M85-P85</f>
        <v>7.5000000000000009</v>
      </c>
      <c r="O85" s="187">
        <v>811.26</v>
      </c>
      <c r="P85" s="188">
        <v>5.8</v>
      </c>
      <c r="Q85" s="189">
        <f>P85-S85</f>
        <v>-14.5</v>
      </c>
      <c r="R85" s="190">
        <v>3701</v>
      </c>
      <c r="S85" s="191">
        <v>20.3</v>
      </c>
      <c r="T85" s="57"/>
    </row>
    <row r="86" spans="1:20" ht="24.75" customHeight="1" x14ac:dyDescent="0.15">
      <c r="A86" s="300"/>
      <c r="B86" s="82" t="s">
        <v>18</v>
      </c>
      <c r="C86" s="192">
        <f>IF('4-1-7'!V50&lt;&gt;"",'4-1-7'!V50,"")</f>
        <v>16652</v>
      </c>
      <c r="D86" s="193">
        <f>IF('4-1-7'!W50&lt;&gt;"",'4-1-7'!W50,"")</f>
        <v>100</v>
      </c>
      <c r="E86" s="194" t="s">
        <v>132</v>
      </c>
      <c r="F86" s="192">
        <v>10130.066151713208</v>
      </c>
      <c r="G86" s="193">
        <v>100</v>
      </c>
      <c r="H86" s="194" t="s">
        <v>132</v>
      </c>
      <c r="I86" s="192">
        <v>14657.041775082756</v>
      </c>
      <c r="J86" s="193">
        <v>100</v>
      </c>
      <c r="K86" s="194" t="s">
        <v>132</v>
      </c>
      <c r="L86" s="192">
        <v>12297.41</v>
      </c>
      <c r="M86" s="193">
        <v>100</v>
      </c>
      <c r="N86" s="194" t="s">
        <v>132</v>
      </c>
      <c r="O86" s="192">
        <v>14002.38</v>
      </c>
      <c r="P86" s="193">
        <v>100</v>
      </c>
      <c r="Q86" s="194" t="s">
        <v>132</v>
      </c>
      <c r="R86" s="195">
        <v>18260</v>
      </c>
      <c r="S86" s="196">
        <v>100</v>
      </c>
      <c r="T86" s="57"/>
    </row>
    <row r="87" spans="1:20" ht="24.75" customHeight="1" x14ac:dyDescent="0.15">
      <c r="A87" s="298" t="s">
        <v>31</v>
      </c>
      <c r="B87" s="46" t="s">
        <v>14</v>
      </c>
      <c r="C87" s="177">
        <f>IF('4-1-7'!V141&lt;&gt;"",'4-1-7'!V141,"")</f>
        <v>63585.270534184529</v>
      </c>
      <c r="D87" s="178">
        <f>IF('4-1-7'!W141&lt;&gt;"",'4-1-7'!W141,"")</f>
        <v>62.539608283681382</v>
      </c>
      <c r="E87" s="197">
        <f>IF(AND(ISNUMBER(D87),ISNUMBER(G87)),D87-G87,"")</f>
        <v>-6.5979604179014544</v>
      </c>
      <c r="F87" s="177">
        <v>29280.967582210902</v>
      </c>
      <c r="G87" s="178">
        <v>69.137568701582836</v>
      </c>
      <c r="H87" s="197">
        <f>IF(AND(ISNUMBER(G87),ISNUMBER(J87)),G87-J87,"")</f>
        <v>-1.6295386642640892</v>
      </c>
      <c r="I87" s="177">
        <v>31650.82158190705</v>
      </c>
      <c r="J87" s="178">
        <v>70.767107365846925</v>
      </c>
      <c r="K87" s="197">
        <f>IF(AND(ISNUMBER(J87),ISNUMBER(M87)),J87-M87,"")</f>
        <v>-1.4328926341530774</v>
      </c>
      <c r="L87" s="177">
        <v>30335.18</v>
      </c>
      <c r="M87" s="178">
        <v>72.2</v>
      </c>
      <c r="N87" s="197">
        <f>M87-P87</f>
        <v>-2.2999999999999972</v>
      </c>
      <c r="O87" s="177">
        <v>32014.41</v>
      </c>
      <c r="P87" s="178">
        <v>74.5</v>
      </c>
      <c r="Q87" s="197">
        <f>P87-S87</f>
        <v>-0.59999999999999432</v>
      </c>
      <c r="R87" s="180">
        <v>34667</v>
      </c>
      <c r="S87" s="181">
        <v>75.099999999999994</v>
      </c>
      <c r="T87" s="57"/>
    </row>
    <row r="88" spans="1:20" ht="24.75" customHeight="1" x14ac:dyDescent="0.15">
      <c r="A88" s="299"/>
      <c r="B88" s="47" t="s">
        <v>77</v>
      </c>
      <c r="C88" s="182">
        <f>IF('4-1-7'!V142&lt;&gt;"",'4-1-7'!V142,"")</f>
        <v>5818.434025362887</v>
      </c>
      <c r="D88" s="183">
        <f>IF('4-1-7'!W142&lt;&gt;"",'4-1-7'!W142,"")</f>
        <v>5.7227496511949081</v>
      </c>
      <c r="E88" s="184">
        <f>IF(AND(ISNUMBER(D88),ISNUMBER(G88)),D88-G88,"")</f>
        <v>-0.34570509419478412</v>
      </c>
      <c r="F88" s="182">
        <v>2570.096548243263</v>
      </c>
      <c r="G88" s="183">
        <v>6.0684547453896922</v>
      </c>
      <c r="H88" s="184">
        <f>IF(AND(ISNUMBER(G88),ISNUMBER(J88)),G88-J88,"")</f>
        <v>-0.20138747697295756</v>
      </c>
      <c r="I88" s="182">
        <v>2804.2075607357679</v>
      </c>
      <c r="J88" s="183">
        <v>6.2698422223626498</v>
      </c>
      <c r="K88" s="184">
        <f>IF(AND(ISNUMBER(J88),ISNUMBER(M88)),J88-M88,"")</f>
        <v>2.9698422223626499</v>
      </c>
      <c r="L88" s="182">
        <v>1366.78</v>
      </c>
      <c r="M88" s="183">
        <v>3.3</v>
      </c>
      <c r="N88" s="184">
        <f>M88-P88</f>
        <v>-0.90000000000000036</v>
      </c>
      <c r="O88" s="182">
        <v>1809.23</v>
      </c>
      <c r="P88" s="183">
        <v>4.2</v>
      </c>
      <c r="Q88" s="184">
        <f>P88-S88</f>
        <v>0.40000000000000036</v>
      </c>
      <c r="R88" s="185">
        <v>1738</v>
      </c>
      <c r="S88" s="186">
        <v>3.8</v>
      </c>
      <c r="T88" s="57"/>
    </row>
    <row r="89" spans="1:20" ht="24.75" customHeight="1" x14ac:dyDescent="0.15">
      <c r="A89" s="299"/>
      <c r="B89" s="47" t="s">
        <v>78</v>
      </c>
      <c r="C89" s="182">
        <f>IF('4-1-7'!V143&lt;&gt;"",'4-1-7'!V143,"")</f>
        <v>6730.9299055514448</v>
      </c>
      <c r="D89" s="183">
        <f>IF('4-1-7'!W143&lt;&gt;"",'4-1-7'!W143,"")</f>
        <v>6.6202395010931667</v>
      </c>
      <c r="E89" s="184">
        <f>IF(AND(ISNUMBER(D89),ISNUMBER(G89)),D89-G89,"")</f>
        <v>-0.91269605516203178</v>
      </c>
      <c r="F89" s="182">
        <v>3190.3297434950523</v>
      </c>
      <c r="G89" s="183">
        <v>7.5329355562551985</v>
      </c>
      <c r="H89" s="184">
        <f>IF(AND(ISNUMBER(G89),ISNUMBER(J89)),G89-J89,"")</f>
        <v>2.4219893631178397</v>
      </c>
      <c r="I89" s="182">
        <v>2285.8874990810727</v>
      </c>
      <c r="J89" s="183">
        <v>5.1109461931373588</v>
      </c>
      <c r="K89" s="184">
        <f>IF(AND(ISNUMBER(J89),ISNUMBER(M89)),J89-M89,"")</f>
        <v>-0.28905380686264159</v>
      </c>
      <c r="L89" s="182">
        <v>2271.16</v>
      </c>
      <c r="M89" s="183">
        <v>5.4</v>
      </c>
      <c r="N89" s="184">
        <f>M89-P89</f>
        <v>1.3000000000000007</v>
      </c>
      <c r="O89" s="182">
        <v>1750.43</v>
      </c>
      <c r="P89" s="183">
        <v>4.0999999999999996</v>
      </c>
      <c r="Q89" s="184">
        <f>P89-S89</f>
        <v>1.5999999999999996</v>
      </c>
      <c r="R89" s="185">
        <v>1164</v>
      </c>
      <c r="S89" s="186">
        <v>2.5</v>
      </c>
      <c r="T89" s="57"/>
    </row>
    <row r="90" spans="1:20" ht="24.75" customHeight="1" x14ac:dyDescent="0.15">
      <c r="A90" s="299"/>
      <c r="B90" s="48" t="s">
        <v>71</v>
      </c>
      <c r="C90" s="187">
        <f>IF('4-1-7'!V144&lt;&gt;"",'4-1-7'!V144,"")</f>
        <v>25537.365534901146</v>
      </c>
      <c r="D90" s="188">
        <f>IF('4-1-7'!W144&lt;&gt;"",'4-1-7'!W144,"")</f>
        <v>25.117402564030556</v>
      </c>
      <c r="E90" s="189">
        <f>IF(AND(ISNUMBER(D90),ISNUMBER(G90)),D90-G90,"")</f>
        <v>7.8563615672582721</v>
      </c>
      <c r="F90" s="187">
        <v>7310.3522636619919</v>
      </c>
      <c r="G90" s="188">
        <v>17.261040996772284</v>
      </c>
      <c r="H90" s="189">
        <f>IF(AND(ISNUMBER(G90),ISNUMBER(J90)),G90-J90,"")</f>
        <v>-0.59106322188080185</v>
      </c>
      <c r="I90" s="187">
        <v>7984.4123423771762</v>
      </c>
      <c r="J90" s="188">
        <v>17.852104218653086</v>
      </c>
      <c r="K90" s="189">
        <f>IF(AND(ISNUMBER(J90),ISNUMBER(M90)),J90-M90,"")</f>
        <v>-1.3478957813469137</v>
      </c>
      <c r="L90" s="187">
        <v>8069.76</v>
      </c>
      <c r="M90" s="188">
        <v>19.2</v>
      </c>
      <c r="N90" s="189">
        <f>M90-P90</f>
        <v>1.8999999999999986</v>
      </c>
      <c r="O90" s="187">
        <v>7424.97</v>
      </c>
      <c r="P90" s="188">
        <v>17.3</v>
      </c>
      <c r="Q90" s="189">
        <f>P90-S90</f>
        <v>-1.3000000000000007</v>
      </c>
      <c r="R90" s="190">
        <v>8611</v>
      </c>
      <c r="S90" s="191">
        <v>18.600000000000001</v>
      </c>
      <c r="T90" s="57"/>
    </row>
    <row r="91" spans="1:20" ht="24.75" customHeight="1" x14ac:dyDescent="0.15">
      <c r="A91" s="300"/>
      <c r="B91" s="82" t="s">
        <v>18</v>
      </c>
      <c r="C91" s="192">
        <f>IF('4-1-7'!V145&lt;&gt;"",'4-1-7'!V145,"")</f>
        <v>101672</v>
      </c>
      <c r="D91" s="198">
        <f>IF('4-1-7'!W145&lt;&gt;"",'4-1-7'!W145,"")</f>
        <v>100.00000000000001</v>
      </c>
      <c r="E91" s="194" t="s">
        <v>132</v>
      </c>
      <c r="F91" s="192">
        <v>42351.746137611204</v>
      </c>
      <c r="G91" s="198">
        <v>100</v>
      </c>
      <c r="H91" s="194" t="s">
        <v>132</v>
      </c>
      <c r="I91" s="192">
        <v>44725.328984101056</v>
      </c>
      <c r="J91" s="198">
        <v>100</v>
      </c>
      <c r="K91" s="194" t="s">
        <v>132</v>
      </c>
      <c r="L91" s="192">
        <v>42042.879999999997</v>
      </c>
      <c r="M91" s="198">
        <v>100</v>
      </c>
      <c r="N91" s="194" t="s">
        <v>132</v>
      </c>
      <c r="O91" s="192">
        <v>42999.040000000001</v>
      </c>
      <c r="P91" s="198">
        <v>100</v>
      </c>
      <c r="Q91" s="194" t="s">
        <v>132</v>
      </c>
      <c r="R91" s="195">
        <v>46180</v>
      </c>
      <c r="S91" s="199">
        <v>100</v>
      </c>
      <c r="T91" s="57"/>
    </row>
    <row r="92" spans="1:20" ht="24.75" customHeight="1" x14ac:dyDescent="0.15">
      <c r="A92" s="298" t="s">
        <v>49</v>
      </c>
      <c r="B92" s="46" t="s">
        <v>14</v>
      </c>
      <c r="C92" s="177">
        <f>IF('4-1-7'!V181&lt;&gt;"",'4-1-7'!V181,"")</f>
        <v>47792.684738744545</v>
      </c>
      <c r="D92" s="178">
        <f>IF('4-1-7'!W181&lt;&gt;"",'4-1-7'!W181,"")</f>
        <v>70.591679451050254</v>
      </c>
      <c r="E92" s="197">
        <f>IF(AND(ISNUMBER(D92),ISNUMBER(G92)),D92-G92,"")</f>
        <v>-4.662376207373768</v>
      </c>
      <c r="F92" s="177">
        <v>25040.410059579324</v>
      </c>
      <c r="G92" s="178">
        <v>75.254055658424022</v>
      </c>
      <c r="H92" s="197">
        <f>IF(AND(ISNUMBER(G92),ISNUMBER(J92)),G92-J92,"")</f>
        <v>-2.744158083451012</v>
      </c>
      <c r="I92" s="177">
        <v>28909.136429607621</v>
      </c>
      <c r="J92" s="178">
        <v>77.998213741875034</v>
      </c>
      <c r="K92" s="197">
        <f>IF(AND(ISNUMBER(J92),ISNUMBER(M92)),J92-M92,"")</f>
        <v>0.49821374187503409</v>
      </c>
      <c r="L92" s="177">
        <v>28150.94</v>
      </c>
      <c r="M92" s="178">
        <v>77.5</v>
      </c>
      <c r="N92" s="197">
        <f>M92-P92</f>
        <v>-4.5999999999999943</v>
      </c>
      <c r="O92" s="177">
        <v>30573.53</v>
      </c>
      <c r="P92" s="178">
        <v>82.1</v>
      </c>
      <c r="Q92" s="197">
        <f>P92-S92</f>
        <v>4.0999999999999943</v>
      </c>
      <c r="R92" s="180">
        <v>31761</v>
      </c>
      <c r="S92" s="181">
        <v>78</v>
      </c>
      <c r="T92" s="57"/>
    </row>
    <row r="93" spans="1:20" ht="24.75" customHeight="1" x14ac:dyDescent="0.15">
      <c r="A93" s="299"/>
      <c r="B93" s="47" t="s">
        <v>54</v>
      </c>
      <c r="C93" s="182">
        <f>IF('4-1-7'!V182&lt;&gt;"",'4-1-7'!V182,"")</f>
        <v>3356.6663758384261</v>
      </c>
      <c r="D93" s="183">
        <f>IF('4-1-7'!W182&lt;&gt;"",'4-1-7'!W182,"")</f>
        <v>4.9579285642267354</v>
      </c>
      <c r="E93" s="184">
        <f>IF(AND(ISNUMBER(D93),ISNUMBER(G93)),D93-G93,"")</f>
        <v>-1.6217045325468789</v>
      </c>
      <c r="F93" s="182">
        <v>2189.3399544154404</v>
      </c>
      <c r="G93" s="183">
        <v>6.5796330967736143</v>
      </c>
      <c r="H93" s="184">
        <f>IF(AND(ISNUMBER(G93),ISNUMBER(J93)),G93-J93,"")</f>
        <v>1.8299371018601898</v>
      </c>
      <c r="I93" s="182">
        <v>1760.4199241090498</v>
      </c>
      <c r="J93" s="183">
        <v>4.7496959949134245</v>
      </c>
      <c r="K93" s="184">
        <f>IF(AND(ISNUMBER(J93),ISNUMBER(M93)),J93-M93,"")</f>
        <v>0.74969599491342453</v>
      </c>
      <c r="L93" s="182">
        <v>1452.81</v>
      </c>
      <c r="M93" s="183">
        <v>4</v>
      </c>
      <c r="N93" s="184">
        <f>M93-P93</f>
        <v>0.79999999999999982</v>
      </c>
      <c r="O93" s="182">
        <v>1183.8499999999999</v>
      </c>
      <c r="P93" s="183">
        <v>3.2</v>
      </c>
      <c r="Q93" s="184">
        <f>P93-S93</f>
        <v>0.90000000000000036</v>
      </c>
      <c r="R93" s="185">
        <v>948</v>
      </c>
      <c r="S93" s="186">
        <v>2.2999999999999998</v>
      </c>
      <c r="T93" s="57"/>
    </row>
    <row r="94" spans="1:20" ht="24.75" customHeight="1" x14ac:dyDescent="0.15">
      <c r="A94" s="299"/>
      <c r="B94" s="47" t="s">
        <v>78</v>
      </c>
      <c r="C94" s="182">
        <f>IF('4-1-7'!V183&lt;&gt;"",'4-1-7'!V183,"")</f>
        <v>4149.9922979920457</v>
      </c>
      <c r="D94" s="183">
        <f>IF('4-1-7'!W183&lt;&gt;"",'4-1-7'!W183,"")</f>
        <v>6.1297022258866614</v>
      </c>
      <c r="E94" s="184">
        <f>IF(AND(ISNUMBER(D94),ISNUMBER(G94)),D94-G94,"")</f>
        <v>2.1513480519691264</v>
      </c>
      <c r="F94" s="182">
        <v>1323.7774230973623</v>
      </c>
      <c r="G94" s="183">
        <v>3.978354173917535</v>
      </c>
      <c r="H94" s="184">
        <f>IF(AND(ISNUMBER(G94),ISNUMBER(J94)),G94-J94,"")</f>
        <v>-0.53677866313221401</v>
      </c>
      <c r="I94" s="182">
        <v>1673.4818006991793</v>
      </c>
      <c r="J94" s="183">
        <v>4.515132837049749</v>
      </c>
      <c r="K94" s="184">
        <f>IF(AND(ISNUMBER(J94),ISNUMBER(M94)),J94-M94,"")</f>
        <v>1.015132837049749</v>
      </c>
      <c r="L94" s="182">
        <v>1280.25</v>
      </c>
      <c r="M94" s="183">
        <v>3.5</v>
      </c>
      <c r="N94" s="184">
        <f>M94-P94</f>
        <v>0.10000000000000009</v>
      </c>
      <c r="O94" s="182">
        <v>1261.8699999999999</v>
      </c>
      <c r="P94" s="183">
        <v>3.4</v>
      </c>
      <c r="Q94" s="184">
        <f>P94-S94</f>
        <v>0.5</v>
      </c>
      <c r="R94" s="185">
        <v>1167</v>
      </c>
      <c r="S94" s="186">
        <v>2.9</v>
      </c>
      <c r="T94" s="57"/>
    </row>
    <row r="95" spans="1:20" ht="24.75" customHeight="1" x14ac:dyDescent="0.15">
      <c r="A95" s="299"/>
      <c r="B95" s="48" t="s">
        <v>71</v>
      </c>
      <c r="C95" s="187">
        <f>IF('4-1-7'!V184&lt;&gt;"",'4-1-7'!V184,"")</f>
        <v>12403.656587424977</v>
      </c>
      <c r="D95" s="188">
        <f>IF('4-1-7'!W184&lt;&gt;"",'4-1-7'!W184,"")</f>
        <v>18.320689758836359</v>
      </c>
      <c r="E95" s="189">
        <f>IF(AND(ISNUMBER(D95),ISNUMBER(G95)),D95-G95,"")</f>
        <v>4.13273268795154</v>
      </c>
      <c r="F95" s="187">
        <v>4720.9716453719693</v>
      </c>
      <c r="G95" s="188">
        <v>14.187957070884819</v>
      </c>
      <c r="H95" s="189">
        <f>IF(AND(ISNUMBER(G95),ISNUMBER(J95)),G95-J95,"")</f>
        <v>1.4509996447230087</v>
      </c>
      <c r="I95" s="187">
        <v>4720.8060578101649</v>
      </c>
      <c r="J95" s="188">
        <v>12.73695742616181</v>
      </c>
      <c r="K95" s="189">
        <f>IF(AND(ISNUMBER(J95),ISNUMBER(M95)),J95-M95,"")</f>
        <v>-2.2630425738381899</v>
      </c>
      <c r="L95" s="187">
        <v>5452.72</v>
      </c>
      <c r="M95" s="188">
        <v>15</v>
      </c>
      <c r="N95" s="189">
        <f>M95-P95</f>
        <v>3.5999999999999996</v>
      </c>
      <c r="O95" s="187">
        <v>4233.04</v>
      </c>
      <c r="P95" s="188">
        <v>11.4</v>
      </c>
      <c r="Q95" s="189">
        <f>P95-S95</f>
        <v>-5.4</v>
      </c>
      <c r="R95" s="190">
        <v>6833</v>
      </c>
      <c r="S95" s="191">
        <v>16.8</v>
      </c>
      <c r="T95" s="57"/>
    </row>
    <row r="96" spans="1:20" ht="24.75" customHeight="1" thickBot="1" x14ac:dyDescent="0.2">
      <c r="A96" s="301"/>
      <c r="B96" s="91" t="s">
        <v>18</v>
      </c>
      <c r="C96" s="200">
        <f>IF('4-1-7'!V185&lt;&gt;"",'4-1-7'!V185,"")</f>
        <v>67702.999999999985</v>
      </c>
      <c r="D96" s="201">
        <f>IF('4-1-7'!W185&lt;&gt;"",'4-1-7'!W185,"")</f>
        <v>100</v>
      </c>
      <c r="E96" s="202" t="s">
        <v>132</v>
      </c>
      <c r="F96" s="200">
        <v>33274.499082464099</v>
      </c>
      <c r="G96" s="201">
        <v>100</v>
      </c>
      <c r="H96" s="202" t="s">
        <v>132</v>
      </c>
      <c r="I96" s="200">
        <v>37063.844212226009</v>
      </c>
      <c r="J96" s="201">
        <v>100</v>
      </c>
      <c r="K96" s="202" t="s">
        <v>132</v>
      </c>
      <c r="L96" s="200">
        <v>36336.730000000003</v>
      </c>
      <c r="M96" s="201">
        <v>100</v>
      </c>
      <c r="N96" s="202" t="s">
        <v>132</v>
      </c>
      <c r="O96" s="200">
        <v>37252.28</v>
      </c>
      <c r="P96" s="201">
        <v>100</v>
      </c>
      <c r="Q96" s="202" t="s">
        <v>132</v>
      </c>
      <c r="R96" s="203">
        <v>40709</v>
      </c>
      <c r="S96" s="204">
        <v>100</v>
      </c>
      <c r="T96" s="57"/>
    </row>
    <row r="97" spans="1:20" ht="24.75" customHeight="1" thickTop="1" x14ac:dyDescent="0.15">
      <c r="A97" s="351" t="s">
        <v>60</v>
      </c>
      <c r="B97" s="46" t="s">
        <v>14</v>
      </c>
      <c r="C97" s="205">
        <f>IF('4-1-7'!V186&lt;&gt;"",'4-1-7'!V186,"")</f>
        <v>211608.03516891252</v>
      </c>
      <c r="D97" s="206">
        <f>IF('4-1-7'!W186&lt;&gt;"",'4-1-7'!W186,"")</f>
        <v>69.274522665236887</v>
      </c>
      <c r="E97" s="207">
        <f>IF(AND(ISNUMBER(D97),ISNUMBER(G97)),D97-G97,"")</f>
        <v>-6.6816851661588714</v>
      </c>
      <c r="F97" s="205">
        <v>112355.84299775276</v>
      </c>
      <c r="G97" s="206">
        <v>75.956207831395758</v>
      </c>
      <c r="H97" s="207">
        <f>IF(AND(ISNUMBER(G97),ISNUMBER(J97)),G97-J97,"")</f>
        <v>-1.2629894716458523</v>
      </c>
      <c r="I97" s="205">
        <v>130610.36523263053</v>
      </c>
      <c r="J97" s="206">
        <v>77.219197303041611</v>
      </c>
      <c r="K97" s="207">
        <f>IF(AND(ISNUMBER(J97),ISNUMBER(M97)),J97-M97,"")</f>
        <v>0.3191973030416051</v>
      </c>
      <c r="L97" s="205">
        <v>129299.59</v>
      </c>
      <c r="M97" s="206">
        <v>76.900000000000006</v>
      </c>
      <c r="N97" s="207">
        <f>M97-P97</f>
        <v>-3.8999999999999915</v>
      </c>
      <c r="O97" s="205">
        <v>143565.12</v>
      </c>
      <c r="P97" s="206">
        <v>80.8</v>
      </c>
      <c r="Q97" s="207">
        <f>P97-S97</f>
        <v>1.5999999999999943</v>
      </c>
      <c r="R97" s="208">
        <v>166887</v>
      </c>
      <c r="S97" s="209">
        <v>79.2</v>
      </c>
      <c r="T97" s="57"/>
    </row>
    <row r="98" spans="1:20" ht="24.75" customHeight="1" x14ac:dyDescent="0.15">
      <c r="A98" s="297"/>
      <c r="B98" s="47" t="s">
        <v>73</v>
      </c>
      <c r="C98" s="182">
        <f>IF('4-1-7'!V187&lt;&gt;"",'4-1-7'!V187,"")</f>
        <v>20307.847934462283</v>
      </c>
      <c r="D98" s="183">
        <f>IF('4-1-7'!W187&lt;&gt;"",'4-1-7'!W187,"")</f>
        <v>6.6482185843988573</v>
      </c>
      <c r="E98" s="184">
        <f>IF(AND(ISNUMBER(D98),ISNUMBER(G98)),D98-G98,"")</f>
        <v>1.1090808388799704</v>
      </c>
      <c r="F98" s="182">
        <v>8193.5961344979369</v>
      </c>
      <c r="G98" s="183">
        <v>5.5391377455188868</v>
      </c>
      <c r="H98" s="184">
        <f>IF(AND(ISNUMBER(G98),ISNUMBER(J98)),G98-J98,"")</f>
        <v>-0.38942642308834863</v>
      </c>
      <c r="I98" s="182">
        <v>10027.712776242199</v>
      </c>
      <c r="J98" s="183">
        <v>5.9285641686072355</v>
      </c>
      <c r="K98" s="184">
        <f>IF(AND(ISNUMBER(J98),ISNUMBER(M98)),J98-M98,"")</f>
        <v>1.5285641686072351</v>
      </c>
      <c r="L98" s="182">
        <v>7418.11</v>
      </c>
      <c r="M98" s="183">
        <v>4.4000000000000004</v>
      </c>
      <c r="N98" s="184">
        <f>M98-P98</f>
        <v>0.20000000000000018</v>
      </c>
      <c r="O98" s="182">
        <v>7524.06</v>
      </c>
      <c r="P98" s="183">
        <v>4.2</v>
      </c>
      <c r="Q98" s="184">
        <f>P98-S98</f>
        <v>1</v>
      </c>
      <c r="R98" s="185">
        <v>6657</v>
      </c>
      <c r="S98" s="186">
        <v>3.2</v>
      </c>
      <c r="T98" s="57"/>
    </row>
    <row r="99" spans="1:20" ht="24.75" customHeight="1" x14ac:dyDescent="0.15">
      <c r="A99" s="297"/>
      <c r="B99" s="47" t="s">
        <v>78</v>
      </c>
      <c r="C99" s="182">
        <f>IF('4-1-7'!V188&lt;&gt;"",'4-1-7'!V188,"")</f>
        <v>19371.114867117514</v>
      </c>
      <c r="D99" s="183">
        <f>IF('4-1-7'!W188&lt;&gt;"",'4-1-7'!W188,"")</f>
        <v>6.3415585085976085</v>
      </c>
      <c r="E99" s="184">
        <f>IF(AND(ISNUMBER(D99),ISNUMBER(G99)),D99-G99,"")</f>
        <v>0.80057778690119008</v>
      </c>
      <c r="F99" s="182">
        <v>8196.3222993232139</v>
      </c>
      <c r="G99" s="183">
        <v>5.5409807216964184</v>
      </c>
      <c r="H99" s="184">
        <f>IF(AND(ISNUMBER(G99),ISNUMBER(J99)),G99-J99,"")</f>
        <v>0.98113950578553055</v>
      </c>
      <c r="I99" s="182">
        <v>7712.6226043981978</v>
      </c>
      <c r="J99" s="183">
        <v>4.5598412159108879</v>
      </c>
      <c r="K99" s="184">
        <f>IF(AND(ISNUMBER(J99),ISNUMBER(M99)),J99-M99,"")</f>
        <v>-1.240158784089112</v>
      </c>
      <c r="L99" s="182">
        <v>9696.8700000000008</v>
      </c>
      <c r="M99" s="183">
        <v>5.8</v>
      </c>
      <c r="N99" s="184">
        <f>M99-P99</f>
        <v>2.1999999999999997</v>
      </c>
      <c r="O99" s="182">
        <v>6416.87</v>
      </c>
      <c r="P99" s="183">
        <v>3.6</v>
      </c>
      <c r="Q99" s="184">
        <f>P99-S99</f>
        <v>-0.89999999999999991</v>
      </c>
      <c r="R99" s="185">
        <v>9534</v>
      </c>
      <c r="S99" s="186">
        <v>4.5</v>
      </c>
      <c r="T99" s="57"/>
    </row>
    <row r="100" spans="1:20" ht="24.75" customHeight="1" x14ac:dyDescent="0.15">
      <c r="A100" s="297"/>
      <c r="B100" s="48" t="s">
        <v>71</v>
      </c>
      <c r="C100" s="187">
        <f>IF('4-1-7'!V189&lt;&gt;"",'4-1-7'!V189,"")</f>
        <v>54176.002029507654</v>
      </c>
      <c r="D100" s="188">
        <f>IF('4-1-7'!W189&lt;&gt;"",'4-1-7'!W189,"")</f>
        <v>17.735700241766647</v>
      </c>
      <c r="E100" s="189">
        <f>IF(AND(ISNUMBER(D100),ISNUMBER(G100)),D100-G100,"")</f>
        <v>4.7720265403776843</v>
      </c>
      <c r="F100" s="187">
        <v>19176.108558506869</v>
      </c>
      <c r="G100" s="188">
        <v>12.963673701388963</v>
      </c>
      <c r="H100" s="189">
        <f>IF(AND(ISNUMBER(G100),ISNUMBER(J100)),G100-J100,"")</f>
        <v>0.67127638894869612</v>
      </c>
      <c r="I100" s="187">
        <v>20791.649727485434</v>
      </c>
      <c r="J100" s="188">
        <v>12.292397312440267</v>
      </c>
      <c r="K100" s="189">
        <f>IF(AND(ISNUMBER(J100),ISNUMBER(M100)),J100-M100,"")</f>
        <v>-0.60760268755973357</v>
      </c>
      <c r="L100" s="187">
        <v>21669.119999999999</v>
      </c>
      <c r="M100" s="188">
        <v>12.9</v>
      </c>
      <c r="N100" s="189">
        <f>M100-P100</f>
        <v>1.5999999999999996</v>
      </c>
      <c r="O100" s="187">
        <v>20130.84</v>
      </c>
      <c r="P100" s="188">
        <v>11.3</v>
      </c>
      <c r="Q100" s="189">
        <f>P100-S100</f>
        <v>-1.7999999999999989</v>
      </c>
      <c r="R100" s="190">
        <v>27707</v>
      </c>
      <c r="S100" s="191">
        <v>13.1</v>
      </c>
      <c r="T100" s="57"/>
    </row>
    <row r="101" spans="1:20" ht="24.75" customHeight="1" x14ac:dyDescent="0.15">
      <c r="A101" s="102"/>
      <c r="B101" s="59"/>
      <c r="C101" s="210">
        <f>IF('4-1-7'!V190&lt;&gt;"",'4-1-7'!V190,"")</f>
        <v>305463</v>
      </c>
      <c r="D101" s="193">
        <f>IF('4-1-7'!W190&lt;&gt;"",'4-1-7'!W190,"")</f>
        <v>100.00000000000001</v>
      </c>
      <c r="E101" s="194" t="s">
        <v>132</v>
      </c>
      <c r="F101" s="210">
        <v>147921.86999008074</v>
      </c>
      <c r="G101" s="193">
        <v>100</v>
      </c>
      <c r="H101" s="194" t="s">
        <v>132</v>
      </c>
      <c r="I101" s="210">
        <v>169142.35034075635</v>
      </c>
      <c r="J101" s="193">
        <v>100</v>
      </c>
      <c r="K101" s="194" t="s">
        <v>132</v>
      </c>
      <c r="L101" s="210">
        <v>168083.69</v>
      </c>
      <c r="M101" s="193">
        <v>100</v>
      </c>
      <c r="N101" s="194" t="s">
        <v>132</v>
      </c>
      <c r="O101" s="210">
        <v>177636.89</v>
      </c>
      <c r="P101" s="193">
        <v>100</v>
      </c>
      <c r="Q101" s="194" t="s">
        <v>132</v>
      </c>
      <c r="R101" s="210">
        <v>210785</v>
      </c>
      <c r="S101" s="196">
        <v>100</v>
      </c>
      <c r="T101" s="57"/>
    </row>
    <row r="102" spans="1:20" x14ac:dyDescent="0.15">
      <c r="F102" s="37"/>
      <c r="G102" s="38"/>
      <c r="H102" s="38"/>
      <c r="I102" s="37"/>
      <c r="J102" s="38"/>
      <c r="K102" s="38"/>
      <c r="L102" s="38"/>
      <c r="M102" s="37"/>
      <c r="P102" s="36" t="str">
        <f>SUBSTITUTE('4-1-7'!P192,"2．","（注）")</f>
        <v/>
      </c>
    </row>
  </sheetData>
  <mergeCells count="36">
    <mergeCell ref="A26:A30"/>
    <mergeCell ref="C4:D5"/>
    <mergeCell ref="E4:T4"/>
    <mergeCell ref="U4:V5"/>
    <mergeCell ref="E5:F5"/>
    <mergeCell ref="G5:H5"/>
    <mergeCell ref="I5:J5"/>
    <mergeCell ref="K5:L5"/>
    <mergeCell ref="M5:N5"/>
    <mergeCell ref="O5:P5"/>
    <mergeCell ref="Q5:R5"/>
    <mergeCell ref="S5:T5"/>
    <mergeCell ref="A6:A10"/>
    <mergeCell ref="A11:A15"/>
    <mergeCell ref="A16:A20"/>
    <mergeCell ref="A21:A25"/>
    <mergeCell ref="R64:S65"/>
    <mergeCell ref="A31:A35"/>
    <mergeCell ref="A36:A40"/>
    <mergeCell ref="A41:A45"/>
    <mergeCell ref="A46:A50"/>
    <mergeCell ref="A51:A55"/>
    <mergeCell ref="A56:A60"/>
    <mergeCell ref="C64:D65"/>
    <mergeCell ref="F64:G65"/>
    <mergeCell ref="I64:J65"/>
    <mergeCell ref="L64:M65"/>
    <mergeCell ref="O64:P65"/>
    <mergeCell ref="A92:A96"/>
    <mergeCell ref="A97:A100"/>
    <mergeCell ref="A65:A66"/>
    <mergeCell ref="A67:A71"/>
    <mergeCell ref="A72:A76"/>
    <mergeCell ref="A77:A81"/>
    <mergeCell ref="A82:A86"/>
    <mergeCell ref="A87:A91"/>
  </mergeCells>
  <phoneticPr fontId="4"/>
  <pageMargins left="0.75" right="0.75" top="1" bottom="1" header="0.51200000000000001" footer="0.51200000000000001"/>
  <pageSetup paperSize="9" scale="30" orientation="portrait" horizontalDpi="1200" verticalDpi="12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82"/>
  <dimension ref="A1:W192"/>
  <sheetViews>
    <sheetView zoomScale="85" zoomScaleNormal="85" workbookViewId="0"/>
  </sheetViews>
  <sheetFormatPr defaultColWidth="9" defaultRowHeight="13.5" x14ac:dyDescent="0.15"/>
  <cols>
    <col min="1" max="1" width="4.875" style="2" customWidth="1"/>
    <col min="2" max="2" width="12.5" style="5" customWidth="1"/>
    <col min="3" max="3" width="20.375" style="2" customWidth="1"/>
    <col min="4" max="4" width="6.625" style="3" customWidth="1"/>
    <col min="5" max="5" width="6.375" style="4" customWidth="1"/>
    <col min="6" max="6" width="6.625" style="3" customWidth="1"/>
    <col min="7" max="7" width="6.375" style="4" customWidth="1"/>
    <col min="8" max="8" width="6.625" style="3" customWidth="1"/>
    <col min="9" max="9" width="6.375" style="4" customWidth="1"/>
    <col min="10" max="10" width="6.625" style="3" customWidth="1"/>
    <col min="11" max="11" width="6.375" style="4" customWidth="1"/>
    <col min="12" max="12" width="6.625" style="3" customWidth="1"/>
    <col min="13" max="13" width="6.375" style="4" customWidth="1"/>
    <col min="14" max="14" width="6.625" style="3" customWidth="1"/>
    <col min="15" max="15" width="6.375" style="4" customWidth="1"/>
    <col min="16" max="16" width="6.625" style="3" customWidth="1"/>
    <col min="17" max="17" width="6.375" style="4" customWidth="1"/>
    <col min="18" max="18" width="6.625" style="4" customWidth="1"/>
    <col min="19" max="19" width="6.375" style="4" customWidth="1"/>
    <col min="20" max="20" width="6.625" style="4" customWidth="1"/>
    <col min="21" max="21" width="6.375" style="3" customWidth="1"/>
    <col min="22" max="22" width="8.875" style="4" customWidth="1"/>
    <col min="23" max="23" width="6.375" style="3" customWidth="1"/>
    <col min="24" max="16384" width="9" style="2"/>
  </cols>
  <sheetData>
    <row r="1" spans="1:23" ht="17.25" customHeight="1" x14ac:dyDescent="0.15">
      <c r="A1" s="1" t="s">
        <v>142</v>
      </c>
      <c r="B1" s="2"/>
    </row>
    <row r="2" spans="1:23" ht="17.25" customHeight="1" x14ac:dyDescent="0.15"/>
    <row r="3" spans="1:23" s="6" customFormat="1" x14ac:dyDescent="0.15">
      <c r="B3" s="5"/>
      <c r="C3" s="2"/>
      <c r="W3" s="7" t="s">
        <v>1</v>
      </c>
    </row>
    <row r="4" spans="1:23" s="6" customFormat="1" ht="20.100000000000001" customHeight="1" x14ac:dyDescent="0.15">
      <c r="A4" s="8"/>
      <c r="B4" s="9"/>
      <c r="C4" s="10" t="s">
        <v>2</v>
      </c>
      <c r="D4" s="281" t="s">
        <v>143</v>
      </c>
      <c r="E4" s="282"/>
      <c r="F4" s="285" t="s">
        <v>144</v>
      </c>
      <c r="G4" s="286"/>
      <c r="H4" s="286"/>
      <c r="I4" s="286"/>
      <c r="J4" s="286"/>
      <c r="K4" s="286"/>
      <c r="L4" s="286"/>
      <c r="M4" s="286"/>
      <c r="N4" s="286"/>
      <c r="O4" s="286"/>
      <c r="P4" s="286"/>
      <c r="Q4" s="286"/>
      <c r="R4" s="286"/>
      <c r="S4" s="286"/>
      <c r="T4" s="286"/>
      <c r="U4" s="287"/>
      <c r="V4" s="281" t="s">
        <v>145</v>
      </c>
      <c r="W4" s="282"/>
    </row>
    <row r="5" spans="1:23" s="6" customFormat="1" ht="39.950000000000003" customHeight="1" x14ac:dyDescent="0.15">
      <c r="A5" s="11" t="s">
        <v>6</v>
      </c>
      <c r="B5" s="12"/>
      <c r="C5" s="13" t="s">
        <v>7</v>
      </c>
      <c r="D5" s="283"/>
      <c r="E5" s="284"/>
      <c r="F5" s="323" t="s">
        <v>174</v>
      </c>
      <c r="G5" s="293"/>
      <c r="H5" s="292" t="s">
        <v>165</v>
      </c>
      <c r="I5" s="293"/>
      <c r="J5" s="292" t="s">
        <v>167</v>
      </c>
      <c r="K5" s="293"/>
      <c r="L5" s="292" t="s">
        <v>169</v>
      </c>
      <c r="M5" s="293"/>
      <c r="N5" s="292" t="s">
        <v>171</v>
      </c>
      <c r="O5" s="293"/>
      <c r="P5" s="292" t="s">
        <v>163</v>
      </c>
      <c r="Q5" s="293"/>
      <c r="R5" s="292" t="s">
        <v>173</v>
      </c>
      <c r="S5" s="293"/>
      <c r="T5" s="294" t="s">
        <v>175</v>
      </c>
      <c r="U5" s="295"/>
      <c r="V5" s="288"/>
      <c r="W5" s="289"/>
    </row>
    <row r="6" spans="1:23" s="6" customFormat="1" ht="21.6" customHeight="1" x14ac:dyDescent="0.15">
      <c r="A6" s="271" t="s">
        <v>12</v>
      </c>
      <c r="B6" s="276" t="s">
        <v>13</v>
      </c>
      <c r="C6" s="14" t="s">
        <v>14</v>
      </c>
      <c r="D6" s="221">
        <v>99</v>
      </c>
      <c r="E6" s="222">
        <v>25</v>
      </c>
      <c r="F6" s="221">
        <v>154</v>
      </c>
      <c r="G6" s="222">
        <v>20</v>
      </c>
      <c r="H6" s="221">
        <v>135.28571428571428</v>
      </c>
      <c r="I6" s="222">
        <v>14.285714285714288</v>
      </c>
      <c r="J6" s="221">
        <v>164.28</v>
      </c>
      <c r="K6" s="222">
        <v>6</v>
      </c>
      <c r="L6" s="221">
        <v>321.05263157894734</v>
      </c>
      <c r="M6" s="222">
        <v>21.052631578947366</v>
      </c>
      <c r="N6" s="221">
        <v>214.90909090909093</v>
      </c>
      <c r="O6" s="222">
        <v>27.272727272727277</v>
      </c>
      <c r="P6" s="221">
        <v>107.09523809523809</v>
      </c>
      <c r="Q6" s="222">
        <v>61.904761904761898</v>
      </c>
      <c r="R6" s="221">
        <v>21.666666666666664</v>
      </c>
      <c r="S6" s="222">
        <v>83.333333333333343</v>
      </c>
      <c r="T6" s="221">
        <v>52</v>
      </c>
      <c r="U6" s="222">
        <v>100</v>
      </c>
      <c r="V6" s="221">
        <v>1269.2893415356575</v>
      </c>
      <c r="W6" s="222">
        <v>17.117860303919858</v>
      </c>
    </row>
    <row r="7" spans="1:23" s="6" customFormat="1" ht="21.6" customHeight="1" x14ac:dyDescent="0.15">
      <c r="A7" s="271"/>
      <c r="B7" s="272"/>
      <c r="C7" s="15" t="s">
        <v>146</v>
      </c>
      <c r="D7" s="219">
        <v>99</v>
      </c>
      <c r="E7" s="223">
        <v>25</v>
      </c>
      <c r="F7" s="219"/>
      <c r="G7" s="223"/>
      <c r="H7" s="219">
        <v>135.28571428571428</v>
      </c>
      <c r="I7" s="223">
        <v>14.285714285714288</v>
      </c>
      <c r="J7" s="219">
        <v>766.64</v>
      </c>
      <c r="K7" s="223">
        <v>27.999999999999996</v>
      </c>
      <c r="L7" s="219">
        <v>441.4473684210526</v>
      </c>
      <c r="M7" s="223">
        <v>28.947368421052627</v>
      </c>
      <c r="N7" s="219">
        <v>243.56363636363636</v>
      </c>
      <c r="O7" s="223">
        <v>30.909090909090907</v>
      </c>
      <c r="P7" s="219">
        <v>37.071428571428569</v>
      </c>
      <c r="Q7" s="223">
        <v>21.428571428571427</v>
      </c>
      <c r="R7" s="219"/>
      <c r="S7" s="223"/>
      <c r="T7" s="219"/>
      <c r="U7" s="223"/>
      <c r="V7" s="219">
        <v>1723.008147641832</v>
      </c>
      <c r="W7" s="223">
        <v>23.236792281076628</v>
      </c>
    </row>
    <row r="8" spans="1:23" s="6" customFormat="1" ht="21.6" customHeight="1" x14ac:dyDescent="0.15">
      <c r="A8" s="271"/>
      <c r="B8" s="273"/>
      <c r="C8" s="15" t="s">
        <v>147</v>
      </c>
      <c r="D8" s="219">
        <v>99</v>
      </c>
      <c r="E8" s="223">
        <v>25</v>
      </c>
      <c r="F8" s="219">
        <v>616</v>
      </c>
      <c r="G8" s="223">
        <v>80</v>
      </c>
      <c r="H8" s="219">
        <v>676.42857142857133</v>
      </c>
      <c r="I8" s="223">
        <v>71.428571428571431</v>
      </c>
      <c r="J8" s="219">
        <v>1807.08</v>
      </c>
      <c r="K8" s="223">
        <v>65.999999999999986</v>
      </c>
      <c r="L8" s="219">
        <v>762.49999999999989</v>
      </c>
      <c r="M8" s="223">
        <v>49.999999999999993</v>
      </c>
      <c r="N8" s="219">
        <v>329.52727272727276</v>
      </c>
      <c r="O8" s="223">
        <v>41.81818181818182</v>
      </c>
      <c r="P8" s="219">
        <v>28.833333333333329</v>
      </c>
      <c r="Q8" s="223">
        <v>16.666666666666664</v>
      </c>
      <c r="R8" s="219">
        <v>4.333333333333333</v>
      </c>
      <c r="S8" s="223">
        <v>16.666666666666668</v>
      </c>
      <c r="T8" s="219"/>
      <c r="U8" s="223"/>
      <c r="V8" s="219">
        <v>4323.7025108225107</v>
      </c>
      <c r="W8" s="223">
        <v>58.310215924780998</v>
      </c>
    </row>
    <row r="9" spans="1:23" s="6" customFormat="1" ht="21.6" customHeight="1" x14ac:dyDescent="0.15">
      <c r="A9" s="16"/>
      <c r="B9" s="17"/>
      <c r="C9" s="18" t="s">
        <v>148</v>
      </c>
      <c r="D9" s="224">
        <v>99</v>
      </c>
      <c r="E9" s="225">
        <v>25</v>
      </c>
      <c r="F9" s="224"/>
      <c r="G9" s="225"/>
      <c r="H9" s="224"/>
      <c r="I9" s="225"/>
      <c r="J9" s="224"/>
      <c r="K9" s="225"/>
      <c r="L9" s="224"/>
      <c r="M9" s="225"/>
      <c r="N9" s="224"/>
      <c r="O9" s="225"/>
      <c r="P9" s="224"/>
      <c r="Q9" s="225"/>
      <c r="R9" s="224"/>
      <c r="S9" s="225"/>
      <c r="T9" s="224"/>
      <c r="U9" s="225"/>
      <c r="V9" s="224">
        <v>99</v>
      </c>
      <c r="W9" s="225">
        <v>1.335131490222522</v>
      </c>
    </row>
    <row r="10" spans="1:23" s="6" customFormat="1" ht="21.6" customHeight="1" x14ac:dyDescent="0.15">
      <c r="A10" s="19"/>
      <c r="B10" s="17"/>
      <c r="C10" s="20" t="s">
        <v>18</v>
      </c>
      <c r="D10" s="220">
        <v>396</v>
      </c>
      <c r="E10" s="226">
        <v>100</v>
      </c>
      <c r="F10" s="220">
        <v>770</v>
      </c>
      <c r="G10" s="226">
        <v>100</v>
      </c>
      <c r="H10" s="220">
        <v>946.99999999999989</v>
      </c>
      <c r="I10" s="226">
        <v>100</v>
      </c>
      <c r="J10" s="220">
        <v>2738</v>
      </c>
      <c r="K10" s="226">
        <v>99.999999999999986</v>
      </c>
      <c r="L10" s="220">
        <v>1525</v>
      </c>
      <c r="M10" s="226">
        <v>99.999999999999986</v>
      </c>
      <c r="N10" s="220">
        <v>788</v>
      </c>
      <c r="O10" s="226">
        <v>100</v>
      </c>
      <c r="P10" s="220">
        <v>173</v>
      </c>
      <c r="Q10" s="226">
        <v>100</v>
      </c>
      <c r="R10" s="220">
        <v>25.999999999999996</v>
      </c>
      <c r="S10" s="226">
        <v>100.00000000000001</v>
      </c>
      <c r="T10" s="220">
        <v>52</v>
      </c>
      <c r="U10" s="226">
        <v>100</v>
      </c>
      <c r="V10" s="220">
        <v>7415</v>
      </c>
      <c r="W10" s="226">
        <v>100</v>
      </c>
    </row>
    <row r="11" spans="1:23" s="6" customFormat="1" ht="21.6" customHeight="1" x14ac:dyDescent="0.15">
      <c r="A11" s="21" t="s">
        <v>19</v>
      </c>
      <c r="B11" s="276" t="s">
        <v>20</v>
      </c>
      <c r="C11" s="14" t="s">
        <v>14</v>
      </c>
      <c r="D11" s="221">
        <v>673.66666666666663</v>
      </c>
      <c r="E11" s="222">
        <v>33.333333333333329</v>
      </c>
      <c r="F11" s="221">
        <v>387.9375</v>
      </c>
      <c r="G11" s="222">
        <v>6.25</v>
      </c>
      <c r="H11" s="221">
        <v>717.20338983050851</v>
      </c>
      <c r="I11" s="222">
        <v>11.864406779661017</v>
      </c>
      <c r="J11" s="221">
        <v>1868.5263157894738</v>
      </c>
      <c r="K11" s="222">
        <v>15.789473684210527</v>
      </c>
      <c r="L11" s="221">
        <v>546.43902439024396</v>
      </c>
      <c r="M11" s="222">
        <v>14.634146341463413</v>
      </c>
      <c r="N11" s="221">
        <v>245.23728813559322</v>
      </c>
      <c r="O11" s="222">
        <v>22.033898305084744</v>
      </c>
      <c r="P11" s="221">
        <v>67.59375</v>
      </c>
      <c r="Q11" s="222">
        <v>65.625</v>
      </c>
      <c r="R11" s="221">
        <v>7.2</v>
      </c>
      <c r="S11" s="222">
        <v>40</v>
      </c>
      <c r="T11" s="221">
        <v>20</v>
      </c>
      <c r="U11" s="222">
        <v>100</v>
      </c>
      <c r="V11" s="221">
        <v>4533.8039348124857</v>
      </c>
      <c r="W11" s="222">
        <v>14.580491830881126</v>
      </c>
    </row>
    <row r="12" spans="1:23" s="6" customFormat="1" ht="21.6" customHeight="1" x14ac:dyDescent="0.15">
      <c r="A12" s="22"/>
      <c r="B12" s="277"/>
      <c r="C12" s="15" t="s">
        <v>21</v>
      </c>
      <c r="D12" s="219">
        <v>336.83333333333331</v>
      </c>
      <c r="E12" s="223">
        <v>16.666666666666664</v>
      </c>
      <c r="F12" s="219">
        <v>905.1875</v>
      </c>
      <c r="G12" s="223">
        <v>14.583333333333334</v>
      </c>
      <c r="H12" s="219">
        <v>922.11864406779659</v>
      </c>
      <c r="I12" s="223">
        <v>15.254237288135593</v>
      </c>
      <c r="J12" s="219">
        <v>2335.6578947368421</v>
      </c>
      <c r="K12" s="223">
        <v>19.736842105263158</v>
      </c>
      <c r="L12" s="219">
        <v>956.26829268292693</v>
      </c>
      <c r="M12" s="223">
        <v>25.609756097560975</v>
      </c>
      <c r="N12" s="219">
        <v>282.96610169491527</v>
      </c>
      <c r="O12" s="223">
        <v>25.423728813559322</v>
      </c>
      <c r="P12" s="219">
        <v>12.875</v>
      </c>
      <c r="Q12" s="223">
        <v>12.5</v>
      </c>
      <c r="R12" s="219">
        <v>10.8</v>
      </c>
      <c r="S12" s="223">
        <v>60.000000000000007</v>
      </c>
      <c r="T12" s="219"/>
      <c r="U12" s="223"/>
      <c r="V12" s="219">
        <v>5762.7067665158129</v>
      </c>
      <c r="W12" s="223">
        <v>18.532583265849215</v>
      </c>
    </row>
    <row r="13" spans="1:23" s="6" customFormat="1" ht="21.6" customHeight="1" x14ac:dyDescent="0.15">
      <c r="A13" s="22"/>
      <c r="B13" s="23"/>
      <c r="C13" s="15" t="s">
        <v>25</v>
      </c>
      <c r="D13" s="219">
        <v>1010.5</v>
      </c>
      <c r="E13" s="223">
        <v>50</v>
      </c>
      <c r="F13" s="219">
        <v>4913.875</v>
      </c>
      <c r="G13" s="223">
        <v>79.166666666666657</v>
      </c>
      <c r="H13" s="219">
        <v>4405.6779661016953</v>
      </c>
      <c r="I13" s="223">
        <v>72.881355932203391</v>
      </c>
      <c r="J13" s="219">
        <v>7474.105263157895</v>
      </c>
      <c r="K13" s="223">
        <v>63.15789473684211</v>
      </c>
      <c r="L13" s="219">
        <v>2231.2926829268295</v>
      </c>
      <c r="M13" s="223">
        <v>59.756097560975604</v>
      </c>
      <c r="N13" s="219">
        <v>584.79661016949149</v>
      </c>
      <c r="O13" s="223">
        <v>52.542372881355924</v>
      </c>
      <c r="P13" s="219">
        <v>19.3125</v>
      </c>
      <c r="Q13" s="223">
        <v>18.75</v>
      </c>
      <c r="R13" s="219"/>
      <c r="S13" s="223"/>
      <c r="T13" s="219"/>
      <c r="U13" s="223"/>
      <c r="V13" s="219">
        <v>20639.560022355912</v>
      </c>
      <c r="W13" s="223">
        <v>66.375816119491589</v>
      </c>
    </row>
    <row r="14" spans="1:23" s="6" customFormat="1" ht="21.6" customHeight="1" x14ac:dyDescent="0.15">
      <c r="A14" s="16"/>
      <c r="B14" s="24"/>
      <c r="C14" s="18" t="s">
        <v>148</v>
      </c>
      <c r="D14" s="224"/>
      <c r="E14" s="225"/>
      <c r="F14" s="224"/>
      <c r="G14" s="225"/>
      <c r="H14" s="224"/>
      <c r="I14" s="225"/>
      <c r="J14" s="224">
        <v>155.71052631578948</v>
      </c>
      <c r="K14" s="225">
        <v>1.3157894736842106</v>
      </c>
      <c r="L14" s="224"/>
      <c r="M14" s="225"/>
      <c r="N14" s="224"/>
      <c r="O14" s="225"/>
      <c r="P14" s="224">
        <v>3.21875</v>
      </c>
      <c r="Q14" s="225">
        <v>3.125</v>
      </c>
      <c r="R14" s="224"/>
      <c r="S14" s="225"/>
      <c r="T14" s="224"/>
      <c r="U14" s="225"/>
      <c r="V14" s="224">
        <v>158.92927631578948</v>
      </c>
      <c r="W14" s="225">
        <v>0.51110878377806546</v>
      </c>
    </row>
    <row r="15" spans="1:23" s="6" customFormat="1" ht="21.6" customHeight="1" x14ac:dyDescent="0.15">
      <c r="A15" s="16"/>
      <c r="B15" s="24"/>
      <c r="C15" s="20" t="s">
        <v>18</v>
      </c>
      <c r="D15" s="220">
        <v>2021</v>
      </c>
      <c r="E15" s="226">
        <v>100</v>
      </c>
      <c r="F15" s="220">
        <v>6207</v>
      </c>
      <c r="G15" s="226">
        <v>100</v>
      </c>
      <c r="H15" s="220">
        <v>6045</v>
      </c>
      <c r="I15" s="226">
        <v>100</v>
      </c>
      <c r="J15" s="220">
        <v>11834</v>
      </c>
      <c r="K15" s="226">
        <v>100</v>
      </c>
      <c r="L15" s="220">
        <v>3734.0000000000005</v>
      </c>
      <c r="M15" s="226">
        <v>100</v>
      </c>
      <c r="N15" s="220">
        <v>1113</v>
      </c>
      <c r="O15" s="226">
        <v>100</v>
      </c>
      <c r="P15" s="220">
        <v>103</v>
      </c>
      <c r="Q15" s="226">
        <v>100</v>
      </c>
      <c r="R15" s="220">
        <v>18</v>
      </c>
      <c r="S15" s="226">
        <v>100</v>
      </c>
      <c r="T15" s="220">
        <v>20</v>
      </c>
      <c r="U15" s="226">
        <v>100</v>
      </c>
      <c r="V15" s="220">
        <v>31095</v>
      </c>
      <c r="W15" s="226">
        <v>100</v>
      </c>
    </row>
    <row r="16" spans="1:23" ht="21.6" customHeight="1" x14ac:dyDescent="0.15">
      <c r="A16" s="25"/>
      <c r="B16" s="276" t="s">
        <v>23</v>
      </c>
      <c r="C16" s="14" t="s">
        <v>14</v>
      </c>
      <c r="D16" s="221">
        <v>9.6666666666666661</v>
      </c>
      <c r="E16" s="222">
        <v>33.333333333333329</v>
      </c>
      <c r="F16" s="221">
        <v>61.103448275862071</v>
      </c>
      <c r="G16" s="222">
        <v>6.8965517241379306</v>
      </c>
      <c r="H16" s="221">
        <v>59.416666666666664</v>
      </c>
      <c r="I16" s="222">
        <v>8.3333333333333321</v>
      </c>
      <c r="J16" s="221">
        <v>464.66666666666663</v>
      </c>
      <c r="K16" s="222">
        <v>33.333333333333329</v>
      </c>
      <c r="L16" s="221">
        <v>59.652173913043477</v>
      </c>
      <c r="M16" s="222">
        <v>17.391304347826086</v>
      </c>
      <c r="N16" s="221">
        <v>33.677419354838705</v>
      </c>
      <c r="O16" s="222">
        <v>29.032258064516125</v>
      </c>
      <c r="P16" s="221">
        <v>8</v>
      </c>
      <c r="Q16" s="222">
        <v>80</v>
      </c>
      <c r="R16" s="221"/>
      <c r="S16" s="222"/>
      <c r="T16" s="221">
        <v>6</v>
      </c>
      <c r="U16" s="222">
        <v>100</v>
      </c>
      <c r="V16" s="221">
        <v>702.18304154374425</v>
      </c>
      <c r="W16" s="222">
        <v>20.07958368726749</v>
      </c>
    </row>
    <row r="17" spans="1:23" ht="21.6" customHeight="1" x14ac:dyDescent="0.15">
      <c r="A17" s="25"/>
      <c r="B17" s="277"/>
      <c r="C17" s="15" t="s">
        <v>21</v>
      </c>
      <c r="D17" s="219">
        <v>4.833333333333333</v>
      </c>
      <c r="E17" s="223">
        <v>16.666666666666664</v>
      </c>
      <c r="F17" s="219">
        <v>91.65517241379311</v>
      </c>
      <c r="G17" s="223">
        <v>10.344827586206899</v>
      </c>
      <c r="H17" s="219">
        <v>118.83333333333333</v>
      </c>
      <c r="I17" s="223">
        <v>16.666666666666664</v>
      </c>
      <c r="J17" s="219">
        <v>199.14285714285714</v>
      </c>
      <c r="K17" s="223">
        <v>14.285714285714285</v>
      </c>
      <c r="L17" s="219">
        <v>119.30434782608695</v>
      </c>
      <c r="M17" s="223">
        <v>34.782608695652172</v>
      </c>
      <c r="N17" s="219">
        <v>37.419354838709673</v>
      </c>
      <c r="O17" s="223">
        <v>32.258064516129025</v>
      </c>
      <c r="P17" s="219">
        <v>2</v>
      </c>
      <c r="Q17" s="223">
        <v>20</v>
      </c>
      <c r="R17" s="219"/>
      <c r="S17" s="223"/>
      <c r="T17" s="219"/>
      <c r="U17" s="223"/>
      <c r="V17" s="219">
        <v>573.18839888811351</v>
      </c>
      <c r="W17" s="223">
        <v>16.390860705979797</v>
      </c>
    </row>
    <row r="18" spans="1:23" ht="21.6" customHeight="1" x14ac:dyDescent="0.15">
      <c r="A18" s="25"/>
      <c r="B18" s="23"/>
      <c r="C18" s="15" t="s">
        <v>147</v>
      </c>
      <c r="D18" s="219">
        <v>14.5</v>
      </c>
      <c r="E18" s="223">
        <v>50</v>
      </c>
      <c r="F18" s="219">
        <v>733.24137931034488</v>
      </c>
      <c r="G18" s="223">
        <v>82.758620689655189</v>
      </c>
      <c r="H18" s="219">
        <v>534.75</v>
      </c>
      <c r="I18" s="223">
        <v>75</v>
      </c>
      <c r="J18" s="219">
        <v>697</v>
      </c>
      <c r="K18" s="223">
        <v>50</v>
      </c>
      <c r="L18" s="219">
        <v>156.58695652173913</v>
      </c>
      <c r="M18" s="223">
        <v>45.652173913043477</v>
      </c>
      <c r="N18" s="219">
        <v>44.903225806451609</v>
      </c>
      <c r="O18" s="223">
        <v>38.70967741935484</v>
      </c>
      <c r="P18" s="219"/>
      <c r="Q18" s="223"/>
      <c r="R18" s="219"/>
      <c r="S18" s="223"/>
      <c r="T18" s="219"/>
      <c r="U18" s="223"/>
      <c r="V18" s="219">
        <v>2180.9815616385358</v>
      </c>
      <c r="W18" s="223">
        <v>62.367216518116543</v>
      </c>
    </row>
    <row r="19" spans="1:23" ht="21.6" customHeight="1" x14ac:dyDescent="0.15">
      <c r="A19" s="25"/>
      <c r="B19" s="24"/>
      <c r="C19" s="18" t="s">
        <v>22</v>
      </c>
      <c r="D19" s="224"/>
      <c r="E19" s="225"/>
      <c r="F19" s="224"/>
      <c r="G19" s="225"/>
      <c r="H19" s="224"/>
      <c r="I19" s="225"/>
      <c r="J19" s="224">
        <v>33.19047619047619</v>
      </c>
      <c r="K19" s="225">
        <v>2.3809523809523809</v>
      </c>
      <c r="L19" s="224">
        <v>7.4565217391304346</v>
      </c>
      <c r="M19" s="225">
        <v>2.1739130434782608</v>
      </c>
      <c r="N19" s="224"/>
      <c r="O19" s="225"/>
      <c r="P19" s="224"/>
      <c r="Q19" s="225"/>
      <c r="R19" s="224"/>
      <c r="S19" s="225"/>
      <c r="T19" s="224"/>
      <c r="U19" s="225"/>
      <c r="V19" s="224">
        <v>40.646997929606627</v>
      </c>
      <c r="W19" s="225">
        <v>1.1623390886361631</v>
      </c>
    </row>
    <row r="20" spans="1:23" ht="21.6" customHeight="1" x14ac:dyDescent="0.15">
      <c r="A20" s="25"/>
      <c r="B20" s="26"/>
      <c r="C20" s="20" t="s">
        <v>18</v>
      </c>
      <c r="D20" s="220">
        <v>29</v>
      </c>
      <c r="E20" s="226">
        <v>100</v>
      </c>
      <c r="F20" s="220">
        <v>886</v>
      </c>
      <c r="G20" s="226">
        <v>100.00000000000001</v>
      </c>
      <c r="H20" s="220">
        <v>713</v>
      </c>
      <c r="I20" s="226">
        <v>100</v>
      </c>
      <c r="J20" s="220">
        <v>1394</v>
      </c>
      <c r="K20" s="226">
        <v>100</v>
      </c>
      <c r="L20" s="220">
        <v>343</v>
      </c>
      <c r="M20" s="226">
        <v>100</v>
      </c>
      <c r="N20" s="220">
        <v>116</v>
      </c>
      <c r="O20" s="226">
        <v>100</v>
      </c>
      <c r="P20" s="220">
        <v>10</v>
      </c>
      <c r="Q20" s="226">
        <v>100</v>
      </c>
      <c r="R20" s="220"/>
      <c r="S20" s="226"/>
      <c r="T20" s="220">
        <v>6</v>
      </c>
      <c r="U20" s="226">
        <v>100</v>
      </c>
      <c r="V20" s="220">
        <v>3497.0000000000005</v>
      </c>
      <c r="W20" s="226">
        <v>99.999999999999986</v>
      </c>
    </row>
    <row r="21" spans="1:23" ht="21.6" customHeight="1" x14ac:dyDescent="0.15">
      <c r="A21" s="25"/>
      <c r="B21" s="276" t="s">
        <v>24</v>
      </c>
      <c r="C21" s="14" t="s">
        <v>14</v>
      </c>
      <c r="D21" s="221"/>
      <c r="E21" s="222"/>
      <c r="F21" s="221"/>
      <c r="G21" s="222"/>
      <c r="H21" s="221"/>
      <c r="I21" s="222"/>
      <c r="J21" s="221"/>
      <c r="K21" s="222"/>
      <c r="L21" s="221">
        <v>9</v>
      </c>
      <c r="M21" s="222">
        <v>33.333333333333329</v>
      </c>
      <c r="N21" s="221"/>
      <c r="O21" s="222"/>
      <c r="P21" s="221"/>
      <c r="Q21" s="222"/>
      <c r="R21" s="221"/>
      <c r="S21" s="222"/>
      <c r="T21" s="221"/>
      <c r="U21" s="222"/>
      <c r="V21" s="221">
        <v>9</v>
      </c>
      <c r="W21" s="222">
        <v>6</v>
      </c>
    </row>
    <row r="22" spans="1:23" ht="21.6" customHeight="1" x14ac:dyDescent="0.15">
      <c r="A22" s="25"/>
      <c r="B22" s="277"/>
      <c r="C22" s="15" t="s">
        <v>146</v>
      </c>
      <c r="D22" s="219"/>
      <c r="E22" s="223"/>
      <c r="F22" s="219"/>
      <c r="G22" s="223"/>
      <c r="H22" s="219"/>
      <c r="I22" s="223"/>
      <c r="J22" s="219">
        <v>15.333333333333334</v>
      </c>
      <c r="K22" s="223">
        <v>33.333333333333336</v>
      </c>
      <c r="L22" s="219">
        <v>9</v>
      </c>
      <c r="M22" s="223">
        <v>33.333333333333329</v>
      </c>
      <c r="N22" s="219">
        <v>8</v>
      </c>
      <c r="O22" s="223">
        <v>100</v>
      </c>
      <c r="P22" s="219"/>
      <c r="Q22" s="223"/>
      <c r="R22" s="219"/>
      <c r="S22" s="223"/>
      <c r="T22" s="219"/>
      <c r="U22" s="223"/>
      <c r="V22" s="219">
        <v>32.333333333333336</v>
      </c>
      <c r="W22" s="223">
        <v>21.555555555555557</v>
      </c>
    </row>
    <row r="23" spans="1:23" ht="21.6" customHeight="1" x14ac:dyDescent="0.15">
      <c r="A23" s="25"/>
      <c r="B23" s="23"/>
      <c r="C23" s="15" t="s">
        <v>25</v>
      </c>
      <c r="D23" s="219"/>
      <c r="E23" s="223"/>
      <c r="F23" s="219"/>
      <c r="G23" s="223"/>
      <c r="H23" s="219">
        <v>69</v>
      </c>
      <c r="I23" s="223">
        <v>100</v>
      </c>
      <c r="J23" s="219">
        <v>30.666666666666668</v>
      </c>
      <c r="K23" s="223">
        <v>66.666666666666671</v>
      </c>
      <c r="L23" s="219">
        <v>9</v>
      </c>
      <c r="M23" s="223">
        <v>33.333333333333329</v>
      </c>
      <c r="N23" s="219"/>
      <c r="O23" s="223"/>
      <c r="P23" s="219"/>
      <c r="Q23" s="223"/>
      <c r="R23" s="219"/>
      <c r="S23" s="223"/>
      <c r="T23" s="219"/>
      <c r="U23" s="223"/>
      <c r="V23" s="219">
        <v>108.66666666666667</v>
      </c>
      <c r="W23" s="223">
        <v>72.444444444444443</v>
      </c>
    </row>
    <row r="24" spans="1:23" ht="21.6" customHeight="1" x14ac:dyDescent="0.15">
      <c r="A24" s="25"/>
      <c r="B24" s="24"/>
      <c r="C24" s="18" t="s">
        <v>148</v>
      </c>
      <c r="D24" s="224"/>
      <c r="E24" s="225"/>
      <c r="F24" s="224"/>
      <c r="G24" s="225"/>
      <c r="H24" s="224"/>
      <c r="I24" s="225"/>
      <c r="J24" s="224"/>
      <c r="K24" s="225"/>
      <c r="L24" s="224"/>
      <c r="M24" s="225"/>
      <c r="N24" s="224"/>
      <c r="O24" s="225"/>
      <c r="P24" s="224"/>
      <c r="Q24" s="225"/>
      <c r="R24" s="224"/>
      <c r="S24" s="225"/>
      <c r="T24" s="224"/>
      <c r="U24" s="225"/>
      <c r="V24" s="224"/>
      <c r="W24" s="225"/>
    </row>
    <row r="25" spans="1:23" ht="21.6" customHeight="1" x14ac:dyDescent="0.15">
      <c r="A25" s="25"/>
      <c r="B25" s="26"/>
      <c r="C25" s="20" t="s">
        <v>18</v>
      </c>
      <c r="D25" s="220"/>
      <c r="E25" s="226"/>
      <c r="F25" s="220"/>
      <c r="G25" s="226"/>
      <c r="H25" s="220">
        <v>69</v>
      </c>
      <c r="I25" s="226">
        <v>100</v>
      </c>
      <c r="J25" s="220">
        <v>46</v>
      </c>
      <c r="K25" s="226">
        <v>100</v>
      </c>
      <c r="L25" s="220">
        <v>27</v>
      </c>
      <c r="M25" s="226">
        <v>99.999999999999986</v>
      </c>
      <c r="N25" s="220">
        <v>8</v>
      </c>
      <c r="O25" s="226">
        <v>100</v>
      </c>
      <c r="P25" s="220"/>
      <c r="Q25" s="226"/>
      <c r="R25" s="220"/>
      <c r="S25" s="226"/>
      <c r="T25" s="220"/>
      <c r="U25" s="226"/>
      <c r="V25" s="220">
        <v>150</v>
      </c>
      <c r="W25" s="226">
        <v>100</v>
      </c>
    </row>
    <row r="26" spans="1:23" ht="21.6" customHeight="1" x14ac:dyDescent="0.15">
      <c r="A26" s="25"/>
      <c r="B26" s="276" t="s">
        <v>26</v>
      </c>
      <c r="C26" s="14" t="s">
        <v>14</v>
      </c>
      <c r="D26" s="221">
        <v>406</v>
      </c>
      <c r="E26" s="222">
        <v>100</v>
      </c>
      <c r="F26" s="221"/>
      <c r="G26" s="222"/>
      <c r="H26" s="221">
        <v>61.5</v>
      </c>
      <c r="I26" s="222">
        <v>16.666666666666664</v>
      </c>
      <c r="J26" s="221">
        <v>75.319148936170222</v>
      </c>
      <c r="K26" s="222">
        <v>10.638297872340427</v>
      </c>
      <c r="L26" s="221">
        <v>18.76595744680851</v>
      </c>
      <c r="M26" s="222">
        <v>12.76595744680851</v>
      </c>
      <c r="N26" s="221">
        <v>10</v>
      </c>
      <c r="O26" s="222">
        <v>29.411764705882355</v>
      </c>
      <c r="P26" s="221"/>
      <c r="Q26" s="222"/>
      <c r="R26" s="221"/>
      <c r="S26" s="222"/>
      <c r="T26" s="221"/>
      <c r="U26" s="222"/>
      <c r="V26" s="221">
        <v>571.58510638297878</v>
      </c>
      <c r="W26" s="222">
        <v>24.711850686683043</v>
      </c>
    </row>
    <row r="27" spans="1:23" ht="21.6" customHeight="1" x14ac:dyDescent="0.15">
      <c r="A27" s="25"/>
      <c r="B27" s="277"/>
      <c r="C27" s="15" t="s">
        <v>21</v>
      </c>
      <c r="D27" s="219"/>
      <c r="E27" s="223"/>
      <c r="F27" s="219">
        <v>259.60000000000002</v>
      </c>
      <c r="G27" s="223">
        <v>40</v>
      </c>
      <c r="H27" s="219">
        <v>61.5</v>
      </c>
      <c r="I27" s="223">
        <v>16.666666666666664</v>
      </c>
      <c r="J27" s="219">
        <v>180.76595744680853</v>
      </c>
      <c r="K27" s="223">
        <v>25.531914893617024</v>
      </c>
      <c r="L27" s="219">
        <v>40.659574468085104</v>
      </c>
      <c r="M27" s="223">
        <v>27.659574468085108</v>
      </c>
      <c r="N27" s="219">
        <v>6</v>
      </c>
      <c r="O27" s="223">
        <v>17.647058823529413</v>
      </c>
      <c r="P27" s="219"/>
      <c r="Q27" s="223"/>
      <c r="R27" s="219"/>
      <c r="S27" s="223"/>
      <c r="T27" s="219"/>
      <c r="U27" s="223"/>
      <c r="V27" s="219">
        <v>548.52553191489369</v>
      </c>
      <c r="W27" s="223">
        <v>23.714895456761511</v>
      </c>
    </row>
    <row r="28" spans="1:23" ht="21.6" customHeight="1" x14ac:dyDescent="0.15">
      <c r="A28" s="25"/>
      <c r="B28" s="23"/>
      <c r="C28" s="15" t="s">
        <v>25</v>
      </c>
      <c r="D28" s="219"/>
      <c r="E28" s="223"/>
      <c r="F28" s="219">
        <v>389.40000000000003</v>
      </c>
      <c r="G28" s="223">
        <v>60.000000000000007</v>
      </c>
      <c r="H28" s="219">
        <v>246</v>
      </c>
      <c r="I28" s="223">
        <v>66.666666666666657</v>
      </c>
      <c r="J28" s="219">
        <v>451.91489361702128</v>
      </c>
      <c r="K28" s="223">
        <v>63.829787234042556</v>
      </c>
      <c r="L28" s="219">
        <v>87.574468085106389</v>
      </c>
      <c r="M28" s="223">
        <v>59.574468085106389</v>
      </c>
      <c r="N28" s="219">
        <v>18</v>
      </c>
      <c r="O28" s="223">
        <v>52.941176470588239</v>
      </c>
      <c r="P28" s="219"/>
      <c r="Q28" s="223"/>
      <c r="R28" s="219"/>
      <c r="S28" s="223"/>
      <c r="T28" s="219"/>
      <c r="U28" s="223"/>
      <c r="V28" s="219">
        <v>1192.8893617021279</v>
      </c>
      <c r="W28" s="223">
        <v>51.573253856555468</v>
      </c>
    </row>
    <row r="29" spans="1:23" ht="21.6" customHeight="1" x14ac:dyDescent="0.15">
      <c r="A29" s="25"/>
      <c r="B29" s="24"/>
      <c r="C29" s="18" t="s">
        <v>22</v>
      </c>
      <c r="D29" s="224"/>
      <c r="E29" s="225"/>
      <c r="F29" s="224"/>
      <c r="G29" s="225"/>
      <c r="H29" s="224"/>
      <c r="I29" s="225"/>
      <c r="J29" s="224"/>
      <c r="K29" s="225"/>
      <c r="L29" s="224"/>
      <c r="M29" s="225"/>
      <c r="N29" s="224"/>
      <c r="O29" s="225"/>
      <c r="P29" s="224"/>
      <c r="Q29" s="225"/>
      <c r="R29" s="224"/>
      <c r="S29" s="225"/>
      <c r="T29" s="224"/>
      <c r="U29" s="225"/>
      <c r="V29" s="224"/>
      <c r="W29" s="225"/>
    </row>
    <row r="30" spans="1:23" ht="21.6" customHeight="1" x14ac:dyDescent="0.15">
      <c r="A30" s="25"/>
      <c r="B30" s="26"/>
      <c r="C30" s="20" t="s">
        <v>18</v>
      </c>
      <c r="D30" s="220">
        <v>406</v>
      </c>
      <c r="E30" s="226">
        <v>100</v>
      </c>
      <c r="F30" s="220">
        <v>649</v>
      </c>
      <c r="G30" s="226">
        <v>100</v>
      </c>
      <c r="H30" s="220">
        <v>369</v>
      </c>
      <c r="I30" s="226">
        <v>99.999999999999986</v>
      </c>
      <c r="J30" s="220">
        <v>708</v>
      </c>
      <c r="K30" s="226">
        <v>100</v>
      </c>
      <c r="L30" s="220">
        <v>147</v>
      </c>
      <c r="M30" s="226">
        <v>100</v>
      </c>
      <c r="N30" s="220">
        <v>34</v>
      </c>
      <c r="O30" s="226">
        <v>100</v>
      </c>
      <c r="P30" s="220"/>
      <c r="Q30" s="226"/>
      <c r="R30" s="220"/>
      <c r="S30" s="226"/>
      <c r="T30" s="220"/>
      <c r="U30" s="226"/>
      <c r="V30" s="220">
        <v>2313</v>
      </c>
      <c r="W30" s="226">
        <v>100.00000000000003</v>
      </c>
    </row>
    <row r="31" spans="1:23" ht="21.6" customHeight="1" x14ac:dyDescent="0.15">
      <c r="A31" s="25"/>
      <c r="B31" s="276" t="s">
        <v>27</v>
      </c>
      <c r="C31" s="14" t="s">
        <v>14</v>
      </c>
      <c r="D31" s="221"/>
      <c r="E31" s="222"/>
      <c r="F31" s="221">
        <v>29.846153846153847</v>
      </c>
      <c r="G31" s="222">
        <v>7.6923076923076925</v>
      </c>
      <c r="H31" s="221">
        <v>47.555555555555557</v>
      </c>
      <c r="I31" s="222">
        <v>11.111111111111112</v>
      </c>
      <c r="J31" s="221">
        <v>53.594594594594589</v>
      </c>
      <c r="K31" s="222">
        <v>8.108108108108107</v>
      </c>
      <c r="L31" s="221">
        <v>14.8125</v>
      </c>
      <c r="M31" s="222">
        <v>9.375</v>
      </c>
      <c r="N31" s="221">
        <v>5.333333333333333</v>
      </c>
      <c r="O31" s="222">
        <v>11.111111111111112</v>
      </c>
      <c r="P31" s="221"/>
      <c r="Q31" s="222"/>
      <c r="R31" s="221"/>
      <c r="S31" s="222"/>
      <c r="T31" s="221"/>
      <c r="U31" s="222"/>
      <c r="V31" s="221">
        <v>151.14213732963734</v>
      </c>
      <c r="W31" s="222">
        <v>8.6317611267639851</v>
      </c>
    </row>
    <row r="32" spans="1:23" ht="21.6" customHeight="1" x14ac:dyDescent="0.15">
      <c r="A32" s="25"/>
      <c r="B32" s="277"/>
      <c r="C32" s="15" t="s">
        <v>146</v>
      </c>
      <c r="D32" s="219">
        <v>65</v>
      </c>
      <c r="E32" s="223">
        <v>100</v>
      </c>
      <c r="F32" s="219">
        <v>89.538461538461547</v>
      </c>
      <c r="G32" s="223">
        <v>23.076923076923077</v>
      </c>
      <c r="H32" s="219"/>
      <c r="I32" s="223"/>
      <c r="J32" s="219">
        <v>125.05405405405403</v>
      </c>
      <c r="K32" s="223">
        <v>18.918918918918916</v>
      </c>
      <c r="L32" s="219">
        <v>49.375</v>
      </c>
      <c r="M32" s="223">
        <v>31.25</v>
      </c>
      <c r="N32" s="219">
        <v>5.333333333333333</v>
      </c>
      <c r="O32" s="223">
        <v>11.111111111111112</v>
      </c>
      <c r="P32" s="219"/>
      <c r="Q32" s="223"/>
      <c r="R32" s="219"/>
      <c r="S32" s="223"/>
      <c r="T32" s="219"/>
      <c r="U32" s="223"/>
      <c r="V32" s="219">
        <v>334.30084892584892</v>
      </c>
      <c r="W32" s="223">
        <v>19.091995940939405</v>
      </c>
    </row>
    <row r="33" spans="1:23" ht="21.6" customHeight="1" x14ac:dyDescent="0.15">
      <c r="A33" s="25"/>
      <c r="B33" s="23"/>
      <c r="C33" s="15" t="s">
        <v>147</v>
      </c>
      <c r="D33" s="219"/>
      <c r="E33" s="223"/>
      <c r="F33" s="219">
        <v>268.61538461538464</v>
      </c>
      <c r="G33" s="223">
        <v>69.230769230769241</v>
      </c>
      <c r="H33" s="219">
        <v>380.44444444444446</v>
      </c>
      <c r="I33" s="223">
        <v>88.8888888888889</v>
      </c>
      <c r="J33" s="219">
        <v>464.48648648648646</v>
      </c>
      <c r="K33" s="223">
        <v>70.27027027027026</v>
      </c>
      <c r="L33" s="219">
        <v>93.8125</v>
      </c>
      <c r="M33" s="223">
        <v>59.375</v>
      </c>
      <c r="N33" s="219">
        <v>37.333333333333329</v>
      </c>
      <c r="O33" s="223">
        <v>77.777777777777786</v>
      </c>
      <c r="P33" s="219">
        <v>3</v>
      </c>
      <c r="Q33" s="223">
        <v>100</v>
      </c>
      <c r="R33" s="219"/>
      <c r="S33" s="223"/>
      <c r="T33" s="219"/>
      <c r="U33" s="223"/>
      <c r="V33" s="219">
        <v>1247.6921488796488</v>
      </c>
      <c r="W33" s="223">
        <v>71.255976520825186</v>
      </c>
    </row>
    <row r="34" spans="1:23" ht="21.6" customHeight="1" x14ac:dyDescent="0.15">
      <c r="A34" s="25"/>
      <c r="B34" s="24"/>
      <c r="C34" s="18" t="s">
        <v>22</v>
      </c>
      <c r="D34" s="224"/>
      <c r="E34" s="225"/>
      <c r="F34" s="224"/>
      <c r="G34" s="225"/>
      <c r="H34" s="224"/>
      <c r="I34" s="225"/>
      <c r="J34" s="224">
        <v>17.864864864864863</v>
      </c>
      <c r="K34" s="225">
        <v>2.7027027027027026</v>
      </c>
      <c r="L34" s="224"/>
      <c r="M34" s="225"/>
      <c r="N34" s="224"/>
      <c r="O34" s="225"/>
      <c r="P34" s="224"/>
      <c r="Q34" s="225"/>
      <c r="R34" s="224"/>
      <c r="S34" s="225"/>
      <c r="T34" s="224"/>
      <c r="U34" s="225"/>
      <c r="V34" s="224">
        <v>17.864864864864863</v>
      </c>
      <c r="W34" s="225">
        <v>1.0202664114714373</v>
      </c>
    </row>
    <row r="35" spans="1:23" ht="21.6" customHeight="1" x14ac:dyDescent="0.15">
      <c r="A35" s="25"/>
      <c r="B35" s="26"/>
      <c r="C35" s="20" t="s">
        <v>18</v>
      </c>
      <c r="D35" s="220">
        <v>65</v>
      </c>
      <c r="E35" s="226">
        <v>100</v>
      </c>
      <c r="F35" s="220">
        <v>388</v>
      </c>
      <c r="G35" s="226">
        <v>100.00000000000001</v>
      </c>
      <c r="H35" s="220">
        <v>428</v>
      </c>
      <c r="I35" s="226">
        <v>100.00000000000001</v>
      </c>
      <c r="J35" s="220">
        <v>661</v>
      </c>
      <c r="K35" s="226">
        <v>100</v>
      </c>
      <c r="L35" s="220">
        <v>158</v>
      </c>
      <c r="M35" s="226">
        <v>100</v>
      </c>
      <c r="N35" s="220">
        <v>47.999999999999993</v>
      </c>
      <c r="O35" s="226">
        <v>100.00000000000001</v>
      </c>
      <c r="P35" s="220">
        <v>3</v>
      </c>
      <c r="Q35" s="226">
        <v>100</v>
      </c>
      <c r="R35" s="220"/>
      <c r="S35" s="226"/>
      <c r="T35" s="220"/>
      <c r="U35" s="226"/>
      <c r="V35" s="220">
        <v>1750.9999999999998</v>
      </c>
      <c r="W35" s="226">
        <v>100.00000000000001</v>
      </c>
    </row>
    <row r="36" spans="1:23" ht="21.6" customHeight="1" x14ac:dyDescent="0.15">
      <c r="A36" s="17"/>
      <c r="B36" s="27" t="s">
        <v>18</v>
      </c>
      <c r="C36" s="14" t="s">
        <v>14</v>
      </c>
      <c r="D36" s="221">
        <v>1089.3333333333333</v>
      </c>
      <c r="E36" s="222">
        <v>43.210366256776403</v>
      </c>
      <c r="F36" s="221">
        <v>478.88710212201596</v>
      </c>
      <c r="G36" s="222">
        <v>5.8903702598033947</v>
      </c>
      <c r="H36" s="221">
        <v>885.67561205273068</v>
      </c>
      <c r="I36" s="222">
        <v>11.616941396284505</v>
      </c>
      <c r="J36" s="221">
        <v>2462.1067259869051</v>
      </c>
      <c r="K36" s="222">
        <v>16.814223355780271</v>
      </c>
      <c r="L36" s="221">
        <v>648.66965575009601</v>
      </c>
      <c r="M36" s="222">
        <v>14.712398633479157</v>
      </c>
      <c r="N36" s="221">
        <v>294.24804082376522</v>
      </c>
      <c r="O36" s="222">
        <v>22.308418561316547</v>
      </c>
      <c r="P36" s="221">
        <v>75.59375</v>
      </c>
      <c r="Q36" s="222">
        <v>65.167025862068968</v>
      </c>
      <c r="R36" s="221">
        <v>7.2</v>
      </c>
      <c r="S36" s="222">
        <v>40</v>
      </c>
      <c r="T36" s="221">
        <v>26</v>
      </c>
      <c r="U36" s="222">
        <v>100</v>
      </c>
      <c r="V36" s="221">
        <v>5967.7142200688468</v>
      </c>
      <c r="W36" s="222">
        <v>15.378328660693827</v>
      </c>
    </row>
    <row r="37" spans="1:23" ht="21.6" customHeight="1" x14ac:dyDescent="0.15">
      <c r="A37" s="17"/>
      <c r="B37" s="23"/>
      <c r="C37" s="15" t="s">
        <v>146</v>
      </c>
      <c r="D37" s="219">
        <v>406.66666666666663</v>
      </c>
      <c r="E37" s="223">
        <v>16.131164881660716</v>
      </c>
      <c r="F37" s="219">
        <v>1345.9811339522548</v>
      </c>
      <c r="G37" s="223">
        <v>16.555733504947785</v>
      </c>
      <c r="H37" s="219">
        <v>1102.4519774011299</v>
      </c>
      <c r="I37" s="223">
        <v>14.4602830194272</v>
      </c>
      <c r="J37" s="219">
        <v>2855.9540967138955</v>
      </c>
      <c r="K37" s="223">
        <v>19.503886476226835</v>
      </c>
      <c r="L37" s="219">
        <v>1174.6072149770989</v>
      </c>
      <c r="M37" s="223">
        <v>26.641125311342684</v>
      </c>
      <c r="N37" s="219">
        <v>339.71878986695828</v>
      </c>
      <c r="O37" s="223">
        <v>25.75578391713103</v>
      </c>
      <c r="P37" s="219">
        <v>14.875</v>
      </c>
      <c r="Q37" s="223">
        <v>12.823275862068966</v>
      </c>
      <c r="R37" s="219">
        <v>10.8</v>
      </c>
      <c r="S37" s="223">
        <v>60.000000000000007</v>
      </c>
      <c r="T37" s="219"/>
      <c r="U37" s="223"/>
      <c r="V37" s="219">
        <v>7251.0548795780041</v>
      </c>
      <c r="W37" s="223">
        <v>18.685396277838489</v>
      </c>
    </row>
    <row r="38" spans="1:23" ht="21.6" customHeight="1" x14ac:dyDescent="0.15">
      <c r="A38" s="17"/>
      <c r="B38" s="23"/>
      <c r="C38" s="15" t="s">
        <v>25</v>
      </c>
      <c r="D38" s="219">
        <v>1025</v>
      </c>
      <c r="E38" s="223">
        <v>40.658468861562874</v>
      </c>
      <c r="F38" s="219">
        <v>6305.1317639257295</v>
      </c>
      <c r="G38" s="223">
        <v>77.553896235248814</v>
      </c>
      <c r="H38" s="219">
        <v>5635.8724105461397</v>
      </c>
      <c r="I38" s="223">
        <v>73.922775584288289</v>
      </c>
      <c r="J38" s="219">
        <v>9118.1733099280682</v>
      </c>
      <c r="K38" s="223">
        <v>62.269844362002793</v>
      </c>
      <c r="L38" s="219">
        <v>2578.2666075336747</v>
      </c>
      <c r="M38" s="223">
        <v>58.477355580260259</v>
      </c>
      <c r="N38" s="219">
        <v>685.03316930927645</v>
      </c>
      <c r="O38" s="223">
        <v>51.935797521552416</v>
      </c>
      <c r="P38" s="219">
        <v>22.3125</v>
      </c>
      <c r="Q38" s="223">
        <v>19.234913793103448</v>
      </c>
      <c r="R38" s="219"/>
      <c r="S38" s="223"/>
      <c r="T38" s="219"/>
      <c r="U38" s="223"/>
      <c r="V38" s="219">
        <v>25369.78976124289</v>
      </c>
      <c r="W38" s="223">
        <v>65.375946403244058</v>
      </c>
    </row>
    <row r="39" spans="1:23" ht="21.6" customHeight="1" x14ac:dyDescent="0.15">
      <c r="A39" s="17"/>
      <c r="B39" s="24"/>
      <c r="C39" s="18" t="s">
        <v>22</v>
      </c>
      <c r="D39" s="224"/>
      <c r="E39" s="225"/>
      <c r="F39" s="224"/>
      <c r="G39" s="225"/>
      <c r="H39" s="224"/>
      <c r="I39" s="225"/>
      <c r="J39" s="224">
        <v>206.76586737113055</v>
      </c>
      <c r="K39" s="225">
        <v>1.4120458059901013</v>
      </c>
      <c r="L39" s="224">
        <v>7.4565217391304346</v>
      </c>
      <c r="M39" s="225">
        <v>0.16912047491790508</v>
      </c>
      <c r="N39" s="224"/>
      <c r="O39" s="225"/>
      <c r="P39" s="224">
        <v>3.21875</v>
      </c>
      <c r="Q39" s="225">
        <v>2.774784482758621</v>
      </c>
      <c r="R39" s="224"/>
      <c r="S39" s="225"/>
      <c r="T39" s="224"/>
      <c r="U39" s="225"/>
      <c r="V39" s="224">
        <v>217.44113911026099</v>
      </c>
      <c r="W39" s="225">
        <v>0.56032865822362776</v>
      </c>
    </row>
    <row r="40" spans="1:23" ht="21.6" customHeight="1" x14ac:dyDescent="0.15">
      <c r="A40" s="26"/>
      <c r="B40" s="28"/>
      <c r="C40" s="20" t="s">
        <v>18</v>
      </c>
      <c r="D40" s="220">
        <v>2521</v>
      </c>
      <c r="E40" s="226">
        <v>100</v>
      </c>
      <c r="F40" s="220">
        <v>8130</v>
      </c>
      <c r="G40" s="226">
        <v>100</v>
      </c>
      <c r="H40" s="220">
        <v>7624</v>
      </c>
      <c r="I40" s="226">
        <v>100</v>
      </c>
      <c r="J40" s="220">
        <v>14643</v>
      </c>
      <c r="K40" s="226">
        <v>100.00000000000001</v>
      </c>
      <c r="L40" s="220">
        <v>4409</v>
      </c>
      <c r="M40" s="226">
        <v>100.00000000000001</v>
      </c>
      <c r="N40" s="220">
        <v>1319</v>
      </c>
      <c r="O40" s="226">
        <v>100</v>
      </c>
      <c r="P40" s="220">
        <v>116</v>
      </c>
      <c r="Q40" s="226">
        <v>100</v>
      </c>
      <c r="R40" s="220">
        <v>18</v>
      </c>
      <c r="S40" s="226">
        <v>100</v>
      </c>
      <c r="T40" s="220">
        <v>26</v>
      </c>
      <c r="U40" s="226">
        <v>100</v>
      </c>
      <c r="V40" s="220">
        <v>38806</v>
      </c>
      <c r="W40" s="226">
        <v>100</v>
      </c>
    </row>
    <row r="41" spans="1:23" ht="21.6" customHeight="1" x14ac:dyDescent="0.15">
      <c r="A41" s="25" t="s">
        <v>28</v>
      </c>
      <c r="B41" s="276" t="s">
        <v>29</v>
      </c>
      <c r="C41" s="14" t="s">
        <v>14</v>
      </c>
      <c r="D41" s="221">
        <v>2576.5789473684208</v>
      </c>
      <c r="E41" s="222">
        <v>26.315789473684216</v>
      </c>
      <c r="F41" s="221">
        <v>1359.4285714285713</v>
      </c>
      <c r="G41" s="222">
        <v>7.1428571428571441</v>
      </c>
      <c r="H41" s="221">
        <v>2650.8611111111113</v>
      </c>
      <c r="I41" s="222">
        <v>19.444444444444446</v>
      </c>
      <c r="J41" s="221">
        <v>1515</v>
      </c>
      <c r="K41" s="222">
        <v>6.5789473684210522</v>
      </c>
      <c r="L41" s="221">
        <v>416.92307692307691</v>
      </c>
      <c r="M41" s="222">
        <v>7.6923076923076916</v>
      </c>
      <c r="N41" s="221">
        <v>522.20689655172418</v>
      </c>
      <c r="O41" s="222">
        <v>27.586206896551719</v>
      </c>
      <c r="P41" s="221">
        <v>195.00000000000003</v>
      </c>
      <c r="Q41" s="222">
        <v>60</v>
      </c>
      <c r="R41" s="221">
        <v>46.421052631578945</v>
      </c>
      <c r="S41" s="222">
        <v>94.73684210526315</v>
      </c>
      <c r="T41" s="221">
        <v>44</v>
      </c>
      <c r="U41" s="222">
        <v>100</v>
      </c>
      <c r="V41" s="221">
        <v>9326.4196560144828</v>
      </c>
      <c r="W41" s="222">
        <v>12.738400131140454</v>
      </c>
    </row>
    <row r="42" spans="1:23" ht="21.6" customHeight="1" x14ac:dyDescent="0.15">
      <c r="A42" s="25"/>
      <c r="B42" s="277"/>
      <c r="C42" s="15" t="s">
        <v>146</v>
      </c>
      <c r="D42" s="219">
        <v>1030.6315789473683</v>
      </c>
      <c r="E42" s="223">
        <v>10.526315789473685</v>
      </c>
      <c r="F42" s="219">
        <v>1359.4285714285713</v>
      </c>
      <c r="G42" s="223">
        <v>7.1428571428571441</v>
      </c>
      <c r="H42" s="219">
        <v>2650.8611111111113</v>
      </c>
      <c r="I42" s="223">
        <v>19.444444444444446</v>
      </c>
      <c r="J42" s="219">
        <v>6666</v>
      </c>
      <c r="K42" s="223">
        <v>28.947368421052634</v>
      </c>
      <c r="L42" s="219">
        <v>1250.7692307692307</v>
      </c>
      <c r="M42" s="223">
        <v>23.076923076923077</v>
      </c>
      <c r="N42" s="219">
        <v>685.39655172413802</v>
      </c>
      <c r="O42" s="223">
        <v>36.206896551724135</v>
      </c>
      <c r="P42" s="219">
        <v>74.285714285714292</v>
      </c>
      <c r="Q42" s="223">
        <v>22.857142857142854</v>
      </c>
      <c r="R42" s="219">
        <v>2.5789473684210527</v>
      </c>
      <c r="S42" s="223">
        <v>5.2631578947368416</v>
      </c>
      <c r="T42" s="219"/>
      <c r="U42" s="223"/>
      <c r="V42" s="219">
        <v>13719.951705634556</v>
      </c>
      <c r="W42" s="223">
        <v>18.739263410004174</v>
      </c>
    </row>
    <row r="43" spans="1:23" ht="21.6" customHeight="1" x14ac:dyDescent="0.15">
      <c r="A43" s="25"/>
      <c r="B43" s="23"/>
      <c r="C43" s="15" t="s">
        <v>147</v>
      </c>
      <c r="D43" s="219">
        <v>5153.1578947368416</v>
      </c>
      <c r="E43" s="223">
        <v>52.631578947368432</v>
      </c>
      <c r="F43" s="219">
        <v>16313.142857142855</v>
      </c>
      <c r="G43" s="223">
        <v>85.714285714285722</v>
      </c>
      <c r="H43" s="219">
        <v>8331.2777777777774</v>
      </c>
      <c r="I43" s="223">
        <v>61.111111111111107</v>
      </c>
      <c r="J43" s="219">
        <v>14544</v>
      </c>
      <c r="K43" s="223">
        <v>63.157894736842103</v>
      </c>
      <c r="L43" s="219">
        <v>3752.3076923076924</v>
      </c>
      <c r="M43" s="223">
        <v>69.230769230769226</v>
      </c>
      <c r="N43" s="219">
        <v>685.39655172413802</v>
      </c>
      <c r="O43" s="223">
        <v>36.206896551724135</v>
      </c>
      <c r="P43" s="219">
        <v>55.714285714285722</v>
      </c>
      <c r="Q43" s="223">
        <v>17.142857142857142</v>
      </c>
      <c r="R43" s="219"/>
      <c r="S43" s="223"/>
      <c r="T43" s="219"/>
      <c r="U43" s="223"/>
      <c r="V43" s="219">
        <v>48834.997059403591</v>
      </c>
      <c r="W43" s="223">
        <v>66.700808658613113</v>
      </c>
    </row>
    <row r="44" spans="1:23" ht="21.6" customHeight="1" x14ac:dyDescent="0.15">
      <c r="A44" s="25"/>
      <c r="B44" s="24"/>
      <c r="C44" s="18" t="s">
        <v>22</v>
      </c>
      <c r="D44" s="224">
        <v>1030.6315789473683</v>
      </c>
      <c r="E44" s="225">
        <v>10.526315789473685</v>
      </c>
      <c r="F44" s="224"/>
      <c r="G44" s="225"/>
      <c r="H44" s="224"/>
      <c r="I44" s="225"/>
      <c r="J44" s="224">
        <v>303</v>
      </c>
      <c r="K44" s="225">
        <v>1.3157894736842104</v>
      </c>
      <c r="L44" s="224"/>
      <c r="M44" s="225"/>
      <c r="N44" s="224"/>
      <c r="O44" s="225"/>
      <c r="P44" s="224"/>
      <c r="Q44" s="225"/>
      <c r="R44" s="224"/>
      <c r="S44" s="225"/>
      <c r="T44" s="224"/>
      <c r="U44" s="225"/>
      <c r="V44" s="224">
        <v>1333.6315789473683</v>
      </c>
      <c r="W44" s="225">
        <v>1.8215278002422568</v>
      </c>
    </row>
    <row r="45" spans="1:23" ht="21.6" customHeight="1" x14ac:dyDescent="0.15">
      <c r="A45" s="25"/>
      <c r="B45" s="26"/>
      <c r="C45" s="20" t="s">
        <v>18</v>
      </c>
      <c r="D45" s="220">
        <v>9790.9999999999982</v>
      </c>
      <c r="E45" s="226">
        <v>100.00000000000001</v>
      </c>
      <c r="F45" s="220">
        <v>19031.999999999996</v>
      </c>
      <c r="G45" s="226">
        <v>100.00000000000001</v>
      </c>
      <c r="H45" s="220">
        <v>13633</v>
      </c>
      <c r="I45" s="226">
        <v>100</v>
      </c>
      <c r="J45" s="220">
        <v>23028</v>
      </c>
      <c r="K45" s="226">
        <v>99.999999999999986</v>
      </c>
      <c r="L45" s="220">
        <v>5420</v>
      </c>
      <c r="M45" s="226">
        <v>100</v>
      </c>
      <c r="N45" s="220">
        <v>1893.0000000000005</v>
      </c>
      <c r="O45" s="226">
        <v>100</v>
      </c>
      <c r="P45" s="220">
        <v>325.00000000000006</v>
      </c>
      <c r="Q45" s="226">
        <v>100</v>
      </c>
      <c r="R45" s="220">
        <v>49</v>
      </c>
      <c r="S45" s="226">
        <v>99.999999999999986</v>
      </c>
      <c r="T45" s="220">
        <v>44</v>
      </c>
      <c r="U45" s="226">
        <v>100</v>
      </c>
      <c r="V45" s="220">
        <v>73215</v>
      </c>
      <c r="W45" s="226">
        <v>100</v>
      </c>
    </row>
    <row r="46" spans="1:23" ht="21.6" customHeight="1" x14ac:dyDescent="0.15">
      <c r="A46" s="25"/>
      <c r="B46" s="276" t="s">
        <v>30</v>
      </c>
      <c r="C46" s="14" t="s">
        <v>14</v>
      </c>
      <c r="D46" s="221">
        <v>2850.5454545454545</v>
      </c>
      <c r="E46" s="222">
        <v>54.54545454545454</v>
      </c>
      <c r="F46" s="221">
        <v>326.9655172413793</v>
      </c>
      <c r="G46" s="222">
        <v>6.8965517241379324</v>
      </c>
      <c r="H46" s="221">
        <v>336.16279069767444</v>
      </c>
      <c r="I46" s="222">
        <v>11.627906976744185</v>
      </c>
      <c r="J46" s="221">
        <v>590.4</v>
      </c>
      <c r="K46" s="222">
        <v>17.777777777777779</v>
      </c>
      <c r="L46" s="221">
        <v>55.411764705882348</v>
      </c>
      <c r="M46" s="222">
        <v>17.647058823529413</v>
      </c>
      <c r="N46" s="221">
        <v>43.043478260869563</v>
      </c>
      <c r="O46" s="222">
        <v>39.130434782608688</v>
      </c>
      <c r="P46" s="221">
        <v>25.083333333333336</v>
      </c>
      <c r="Q46" s="222">
        <v>58.333333333333336</v>
      </c>
      <c r="R46" s="221">
        <v>2</v>
      </c>
      <c r="S46" s="222">
        <v>100</v>
      </c>
      <c r="T46" s="221">
        <v>4</v>
      </c>
      <c r="U46" s="222">
        <v>100</v>
      </c>
      <c r="V46" s="221">
        <v>4233.6123387845928</v>
      </c>
      <c r="W46" s="222">
        <v>25.424047194238486</v>
      </c>
    </row>
    <row r="47" spans="1:23" ht="21.6" customHeight="1" x14ac:dyDescent="0.15">
      <c r="A47" s="25"/>
      <c r="B47" s="277"/>
      <c r="C47" s="15" t="s">
        <v>21</v>
      </c>
      <c r="D47" s="219">
        <v>475.09090909090907</v>
      </c>
      <c r="E47" s="223">
        <v>9.0909090909090899</v>
      </c>
      <c r="F47" s="219">
        <v>980.89655172413791</v>
      </c>
      <c r="G47" s="223">
        <v>20.689655172413797</v>
      </c>
      <c r="H47" s="219">
        <v>470.62790697674421</v>
      </c>
      <c r="I47" s="223">
        <v>16.279069767441857</v>
      </c>
      <c r="J47" s="219">
        <v>516.6</v>
      </c>
      <c r="K47" s="223">
        <v>15.555555555555555</v>
      </c>
      <c r="L47" s="219">
        <v>83.117647058823522</v>
      </c>
      <c r="M47" s="223">
        <v>26.47058823529412</v>
      </c>
      <c r="N47" s="219">
        <v>23.913043478260867</v>
      </c>
      <c r="O47" s="223">
        <v>21.739130434782609</v>
      </c>
      <c r="P47" s="219">
        <v>10.75</v>
      </c>
      <c r="Q47" s="223">
        <v>25</v>
      </c>
      <c r="R47" s="219"/>
      <c r="S47" s="223"/>
      <c r="T47" s="219"/>
      <c r="U47" s="223"/>
      <c r="V47" s="219">
        <v>2560.9960583288757</v>
      </c>
      <c r="W47" s="223">
        <v>15.37951031905402</v>
      </c>
    </row>
    <row r="48" spans="1:23" ht="21.6" customHeight="1" x14ac:dyDescent="0.15">
      <c r="A48" s="25"/>
      <c r="B48" s="23"/>
      <c r="C48" s="15" t="s">
        <v>147</v>
      </c>
      <c r="D48" s="219">
        <v>1425.2727272727273</v>
      </c>
      <c r="E48" s="223">
        <v>27.27272727272727</v>
      </c>
      <c r="F48" s="219">
        <v>3269.655172413793</v>
      </c>
      <c r="G48" s="223">
        <v>68.965517241379331</v>
      </c>
      <c r="H48" s="219">
        <v>2016.9767441860467</v>
      </c>
      <c r="I48" s="223">
        <v>69.767441860465112</v>
      </c>
      <c r="J48" s="219">
        <v>2214</v>
      </c>
      <c r="K48" s="223">
        <v>66.666666666666657</v>
      </c>
      <c r="L48" s="219">
        <v>175.47058823529409</v>
      </c>
      <c r="M48" s="223">
        <v>55.882352941176471</v>
      </c>
      <c r="N48" s="219">
        <v>43.043478260869563</v>
      </c>
      <c r="O48" s="223">
        <v>39.130434782608688</v>
      </c>
      <c r="P48" s="219">
        <v>7.166666666666667</v>
      </c>
      <c r="Q48" s="223">
        <v>16.666666666666668</v>
      </c>
      <c r="R48" s="219"/>
      <c r="S48" s="223"/>
      <c r="T48" s="219"/>
      <c r="U48" s="223"/>
      <c r="V48" s="219">
        <v>9151.585377035397</v>
      </c>
      <c r="W48" s="223">
        <v>54.957875192381678</v>
      </c>
    </row>
    <row r="49" spans="1:23" ht="21.6" customHeight="1" x14ac:dyDescent="0.15">
      <c r="A49" s="25"/>
      <c r="B49" s="24"/>
      <c r="C49" s="18" t="s">
        <v>22</v>
      </c>
      <c r="D49" s="224">
        <v>475.09090909090907</v>
      </c>
      <c r="E49" s="225">
        <v>9.0909090909090899</v>
      </c>
      <c r="F49" s="224">
        <v>163.48275862068965</v>
      </c>
      <c r="G49" s="225">
        <v>3.4482758620689662</v>
      </c>
      <c r="H49" s="224">
        <v>67.232558139534888</v>
      </c>
      <c r="I49" s="225">
        <v>2.3255813953488369</v>
      </c>
      <c r="J49" s="224"/>
      <c r="K49" s="225"/>
      <c r="L49" s="224"/>
      <c r="M49" s="225"/>
      <c r="N49" s="224"/>
      <c r="O49" s="225"/>
      <c r="P49" s="224"/>
      <c r="Q49" s="225"/>
      <c r="R49" s="224"/>
      <c r="S49" s="225"/>
      <c r="T49" s="224"/>
      <c r="U49" s="225"/>
      <c r="V49" s="224">
        <v>705.8062258511336</v>
      </c>
      <c r="W49" s="225">
        <v>4.2385672943258079</v>
      </c>
    </row>
    <row r="50" spans="1:23" ht="21.6" customHeight="1" x14ac:dyDescent="0.15">
      <c r="A50" s="25"/>
      <c r="B50" s="26"/>
      <c r="C50" s="20" t="s">
        <v>18</v>
      </c>
      <c r="D50" s="220">
        <v>5226</v>
      </c>
      <c r="E50" s="226">
        <v>99.999999999999986</v>
      </c>
      <c r="F50" s="220">
        <v>4740.9999999999991</v>
      </c>
      <c r="G50" s="226">
        <v>100.00000000000003</v>
      </c>
      <c r="H50" s="220">
        <v>2891.0000000000005</v>
      </c>
      <c r="I50" s="226">
        <v>99.999999999999986</v>
      </c>
      <c r="J50" s="220">
        <v>3321</v>
      </c>
      <c r="K50" s="226">
        <v>100</v>
      </c>
      <c r="L50" s="220">
        <v>313.99999999999994</v>
      </c>
      <c r="M50" s="226">
        <v>100</v>
      </c>
      <c r="N50" s="220">
        <v>110</v>
      </c>
      <c r="O50" s="226">
        <v>99.999999999999986</v>
      </c>
      <c r="P50" s="220">
        <v>43</v>
      </c>
      <c r="Q50" s="226">
        <v>100.00000000000001</v>
      </c>
      <c r="R50" s="220">
        <v>2</v>
      </c>
      <c r="S50" s="226">
        <v>100</v>
      </c>
      <c r="T50" s="220">
        <v>4</v>
      </c>
      <c r="U50" s="226">
        <v>100</v>
      </c>
      <c r="V50" s="220">
        <v>16652</v>
      </c>
      <c r="W50" s="226">
        <v>99.999999999999986</v>
      </c>
    </row>
    <row r="51" spans="1:23" ht="21.6" customHeight="1" x14ac:dyDescent="0.15">
      <c r="A51" s="17"/>
      <c r="B51" s="27" t="s">
        <v>18</v>
      </c>
      <c r="C51" s="14" t="s">
        <v>14</v>
      </c>
      <c r="D51" s="221">
        <v>5427.1244019138758</v>
      </c>
      <c r="E51" s="222">
        <v>36.139870825823238</v>
      </c>
      <c r="F51" s="221">
        <v>1686.3940886699506</v>
      </c>
      <c r="G51" s="222">
        <v>7.0937369649179782</v>
      </c>
      <c r="H51" s="221">
        <v>2987.0239018087859</v>
      </c>
      <c r="I51" s="222">
        <v>18.076881516635112</v>
      </c>
      <c r="J51" s="221">
        <v>2105.4</v>
      </c>
      <c r="K51" s="222">
        <v>7.9904360696800643</v>
      </c>
      <c r="L51" s="221">
        <v>472.33484162895923</v>
      </c>
      <c r="M51" s="222">
        <v>8.2374405585796868</v>
      </c>
      <c r="N51" s="221">
        <v>565.25037481259369</v>
      </c>
      <c r="O51" s="222">
        <v>28.220188457942768</v>
      </c>
      <c r="P51" s="221">
        <v>220.08333333333337</v>
      </c>
      <c r="Q51" s="222">
        <v>59.805253623188406</v>
      </c>
      <c r="R51" s="221">
        <v>48.421052631578945</v>
      </c>
      <c r="S51" s="222">
        <v>94.94324045407636</v>
      </c>
      <c r="T51" s="221">
        <v>48</v>
      </c>
      <c r="U51" s="222">
        <v>100</v>
      </c>
      <c r="V51" s="221">
        <v>13560.031994799079</v>
      </c>
      <c r="W51" s="222">
        <v>15.089000405932184</v>
      </c>
    </row>
    <row r="52" spans="1:23" ht="21.6" customHeight="1" x14ac:dyDescent="0.15">
      <c r="A52" s="17"/>
      <c r="B52" s="23"/>
      <c r="C52" s="15" t="s">
        <v>21</v>
      </c>
      <c r="D52" s="219">
        <v>1505.7224880382773</v>
      </c>
      <c r="E52" s="223">
        <v>10.026786229195428</v>
      </c>
      <c r="F52" s="219">
        <v>2340.3251231527092</v>
      </c>
      <c r="G52" s="223">
        <v>9.8444669295112508</v>
      </c>
      <c r="H52" s="219">
        <v>3121.4890180878556</v>
      </c>
      <c r="I52" s="223">
        <v>18.89063796954645</v>
      </c>
      <c r="J52" s="219">
        <v>7182.6</v>
      </c>
      <c r="K52" s="223">
        <v>27.259478538084934</v>
      </c>
      <c r="L52" s="219">
        <v>1333.8868778280541</v>
      </c>
      <c r="M52" s="223">
        <v>23.262763826788525</v>
      </c>
      <c r="N52" s="219">
        <v>709.3095952023989</v>
      </c>
      <c r="O52" s="223">
        <v>35.412361218292503</v>
      </c>
      <c r="P52" s="219">
        <v>85.035714285714292</v>
      </c>
      <c r="Q52" s="223">
        <v>23.107531055900619</v>
      </c>
      <c r="R52" s="219">
        <v>2.5789473684210527</v>
      </c>
      <c r="S52" s="223">
        <v>5.056759545923633</v>
      </c>
      <c r="T52" s="219"/>
      <c r="U52" s="223"/>
      <c r="V52" s="219">
        <v>16280.947763963431</v>
      </c>
      <c r="W52" s="223">
        <v>18.116714437962131</v>
      </c>
    </row>
    <row r="53" spans="1:23" ht="21.6" customHeight="1" x14ac:dyDescent="0.15">
      <c r="A53" s="17"/>
      <c r="B53" s="23"/>
      <c r="C53" s="15" t="s">
        <v>147</v>
      </c>
      <c r="D53" s="219">
        <v>6578.4306220095687</v>
      </c>
      <c r="E53" s="223">
        <v>43.806556715785902</v>
      </c>
      <c r="F53" s="219">
        <v>19582.798029556649</v>
      </c>
      <c r="G53" s="223">
        <v>82.374113614422455</v>
      </c>
      <c r="H53" s="219">
        <v>10348.254521963823</v>
      </c>
      <c r="I53" s="223">
        <v>62.625602287362767</v>
      </c>
      <c r="J53" s="219">
        <v>16758</v>
      </c>
      <c r="K53" s="223">
        <v>63.600136627575999</v>
      </c>
      <c r="L53" s="219">
        <v>3927.7782805429865</v>
      </c>
      <c r="M53" s="223">
        <v>68.499795614631793</v>
      </c>
      <c r="N53" s="219">
        <v>728.44002998500764</v>
      </c>
      <c r="O53" s="223">
        <v>36.367450323764736</v>
      </c>
      <c r="P53" s="219">
        <v>62.880952380952387</v>
      </c>
      <c r="Q53" s="223">
        <v>17.087215320910971</v>
      </c>
      <c r="R53" s="219"/>
      <c r="S53" s="223"/>
      <c r="T53" s="219"/>
      <c r="U53" s="223"/>
      <c r="V53" s="219">
        <v>57986.582436438992</v>
      </c>
      <c r="W53" s="223">
        <v>64.524889488287116</v>
      </c>
    </row>
    <row r="54" spans="1:23" ht="21.6" customHeight="1" x14ac:dyDescent="0.15">
      <c r="A54" s="17"/>
      <c r="B54" s="24"/>
      <c r="C54" s="18" t="s">
        <v>22</v>
      </c>
      <c r="D54" s="224">
        <v>1505.7224880382773</v>
      </c>
      <c r="E54" s="225">
        <v>10.026786229195428</v>
      </c>
      <c r="F54" s="224">
        <v>163.48275862068965</v>
      </c>
      <c r="G54" s="225">
        <v>0.68768249114831814</v>
      </c>
      <c r="H54" s="224">
        <v>67.232558139534888</v>
      </c>
      <c r="I54" s="225">
        <v>0.40687822645566984</v>
      </c>
      <c r="J54" s="224">
        <v>303</v>
      </c>
      <c r="K54" s="225">
        <v>1.1499487646590003</v>
      </c>
      <c r="L54" s="224"/>
      <c r="M54" s="225"/>
      <c r="N54" s="224"/>
      <c r="O54" s="225"/>
      <c r="P54" s="224"/>
      <c r="Q54" s="225"/>
      <c r="R54" s="224"/>
      <c r="S54" s="225"/>
      <c r="T54" s="224"/>
      <c r="U54" s="225"/>
      <c r="V54" s="224">
        <v>2039.4378047985019</v>
      </c>
      <c r="W54" s="225">
        <v>2.2693956678185558</v>
      </c>
    </row>
    <row r="55" spans="1:23" ht="21.6" customHeight="1" x14ac:dyDescent="0.15">
      <c r="A55" s="26"/>
      <c r="B55" s="28"/>
      <c r="C55" s="20" t="s">
        <v>18</v>
      </c>
      <c r="D55" s="220">
        <v>15017</v>
      </c>
      <c r="E55" s="226">
        <v>99.999999999999986</v>
      </c>
      <c r="F55" s="220">
        <v>23772.999999999996</v>
      </c>
      <c r="G55" s="226">
        <v>100.00000000000001</v>
      </c>
      <c r="H55" s="220">
        <v>16524</v>
      </c>
      <c r="I55" s="226">
        <v>100</v>
      </c>
      <c r="J55" s="220">
        <v>26349</v>
      </c>
      <c r="K55" s="226">
        <v>100</v>
      </c>
      <c r="L55" s="220">
        <v>5734</v>
      </c>
      <c r="M55" s="226">
        <v>100</v>
      </c>
      <c r="N55" s="220">
        <v>2003.0000000000002</v>
      </c>
      <c r="O55" s="226">
        <v>100</v>
      </c>
      <c r="P55" s="220">
        <v>368.00000000000006</v>
      </c>
      <c r="Q55" s="226">
        <v>100</v>
      </c>
      <c r="R55" s="220">
        <v>51</v>
      </c>
      <c r="S55" s="226">
        <v>100</v>
      </c>
      <c r="T55" s="220">
        <v>48</v>
      </c>
      <c r="U55" s="226">
        <v>100</v>
      </c>
      <c r="V55" s="220">
        <v>89867.000000000015</v>
      </c>
      <c r="W55" s="226">
        <v>99.999999999999986</v>
      </c>
    </row>
    <row r="56" spans="1:23" ht="21.6" customHeight="1" x14ac:dyDescent="0.15">
      <c r="A56" s="25" t="s">
        <v>31</v>
      </c>
      <c r="B56" s="276" t="s">
        <v>32</v>
      </c>
      <c r="C56" s="14" t="s">
        <v>14</v>
      </c>
      <c r="D56" s="221">
        <v>909.59999999999991</v>
      </c>
      <c r="E56" s="222">
        <v>40</v>
      </c>
      <c r="F56" s="221">
        <v>223.70731707317074</v>
      </c>
      <c r="G56" s="222">
        <v>9.7560975609756095</v>
      </c>
      <c r="H56" s="221">
        <v>136.38095238095238</v>
      </c>
      <c r="I56" s="222">
        <v>9.5238095238095237</v>
      </c>
      <c r="J56" s="221">
        <v>173.74468085106383</v>
      </c>
      <c r="K56" s="222">
        <v>12.76595744680851</v>
      </c>
      <c r="L56" s="221"/>
      <c r="M56" s="222"/>
      <c r="N56" s="221">
        <v>5.25</v>
      </c>
      <c r="O56" s="222">
        <v>12.5</v>
      </c>
      <c r="P56" s="221">
        <v>1.6666666666666667</v>
      </c>
      <c r="Q56" s="222">
        <v>33.333333333333336</v>
      </c>
      <c r="R56" s="221"/>
      <c r="S56" s="222"/>
      <c r="T56" s="221"/>
      <c r="U56" s="222"/>
      <c r="V56" s="221">
        <v>1450.3496169718535</v>
      </c>
      <c r="W56" s="222">
        <v>19.356060549470889</v>
      </c>
    </row>
    <row r="57" spans="1:23" ht="21.6" customHeight="1" x14ac:dyDescent="0.15">
      <c r="A57" s="25"/>
      <c r="B57" s="277"/>
      <c r="C57" s="15" t="s">
        <v>146</v>
      </c>
      <c r="D57" s="219">
        <v>454.79999999999995</v>
      </c>
      <c r="E57" s="223">
        <v>20</v>
      </c>
      <c r="F57" s="219">
        <v>111.85365853658537</v>
      </c>
      <c r="G57" s="223">
        <v>4.8780487804878048</v>
      </c>
      <c r="H57" s="219">
        <v>204.57142857142856</v>
      </c>
      <c r="I57" s="223">
        <v>14.285714285714285</v>
      </c>
      <c r="J57" s="219">
        <v>144.78723404255319</v>
      </c>
      <c r="K57" s="223">
        <v>10.638297872340425</v>
      </c>
      <c r="L57" s="219">
        <v>10.32</v>
      </c>
      <c r="M57" s="223">
        <v>12.000000000000002</v>
      </c>
      <c r="N57" s="219">
        <v>13.125</v>
      </c>
      <c r="O57" s="223">
        <v>31.25</v>
      </c>
      <c r="P57" s="219"/>
      <c r="Q57" s="223"/>
      <c r="R57" s="219"/>
      <c r="S57" s="223"/>
      <c r="T57" s="219"/>
      <c r="U57" s="223"/>
      <c r="V57" s="219">
        <v>939.45732115056717</v>
      </c>
      <c r="W57" s="223">
        <v>12.537799561598389</v>
      </c>
    </row>
    <row r="58" spans="1:23" ht="21.6" customHeight="1" x14ac:dyDescent="0.15">
      <c r="A58" s="25"/>
      <c r="B58" s="23"/>
      <c r="C58" s="15" t="s">
        <v>147</v>
      </c>
      <c r="D58" s="219">
        <v>758</v>
      </c>
      <c r="E58" s="223">
        <v>33.333333333333343</v>
      </c>
      <c r="F58" s="219">
        <v>1957.439024390244</v>
      </c>
      <c r="G58" s="223">
        <v>85.365853658536579</v>
      </c>
      <c r="H58" s="219">
        <v>1091.047619047619</v>
      </c>
      <c r="I58" s="223">
        <v>76.19047619047619</v>
      </c>
      <c r="J58" s="219">
        <v>1013.5106382978723</v>
      </c>
      <c r="K58" s="223">
        <v>74.468085106382972</v>
      </c>
      <c r="L58" s="219">
        <v>75.679999999999993</v>
      </c>
      <c r="M58" s="223">
        <v>87.999999999999986</v>
      </c>
      <c r="N58" s="219">
        <v>23.625</v>
      </c>
      <c r="O58" s="223">
        <v>56.25</v>
      </c>
      <c r="P58" s="219">
        <v>3.3333333333333335</v>
      </c>
      <c r="Q58" s="223">
        <v>66.666666666666671</v>
      </c>
      <c r="R58" s="219"/>
      <c r="S58" s="223"/>
      <c r="T58" s="219"/>
      <c r="U58" s="223"/>
      <c r="V58" s="219">
        <v>4922.6356150690681</v>
      </c>
      <c r="W58" s="223">
        <v>65.696458228600946</v>
      </c>
    </row>
    <row r="59" spans="1:23" ht="21.6" customHeight="1" x14ac:dyDescent="0.15">
      <c r="A59" s="25"/>
      <c r="B59" s="24"/>
      <c r="C59" s="18" t="s">
        <v>22</v>
      </c>
      <c r="D59" s="224">
        <v>151.6</v>
      </c>
      <c r="E59" s="225">
        <v>6.6666666666666679</v>
      </c>
      <c r="F59" s="224"/>
      <c r="G59" s="225"/>
      <c r="H59" s="224"/>
      <c r="I59" s="225"/>
      <c r="J59" s="224">
        <v>28.957446808510639</v>
      </c>
      <c r="K59" s="225">
        <v>2.1276595744680851</v>
      </c>
      <c r="L59" s="224"/>
      <c r="M59" s="225"/>
      <c r="N59" s="224"/>
      <c r="O59" s="225"/>
      <c r="P59" s="224"/>
      <c r="Q59" s="225"/>
      <c r="R59" s="224"/>
      <c r="S59" s="225"/>
      <c r="T59" s="224"/>
      <c r="U59" s="225"/>
      <c r="V59" s="224">
        <v>180.55744680851063</v>
      </c>
      <c r="W59" s="225">
        <v>2.4096816603297833</v>
      </c>
    </row>
    <row r="60" spans="1:23" ht="21.6" customHeight="1" x14ac:dyDescent="0.15">
      <c r="A60" s="29"/>
      <c r="B60" s="26"/>
      <c r="C60" s="20" t="s">
        <v>18</v>
      </c>
      <c r="D60" s="220">
        <v>2273.9999999999995</v>
      </c>
      <c r="E60" s="226">
        <v>100.00000000000001</v>
      </c>
      <c r="F60" s="220">
        <v>2293</v>
      </c>
      <c r="G60" s="226">
        <v>100</v>
      </c>
      <c r="H60" s="220">
        <v>1432</v>
      </c>
      <c r="I60" s="226">
        <v>100</v>
      </c>
      <c r="J60" s="220">
        <v>1361</v>
      </c>
      <c r="K60" s="226">
        <v>100</v>
      </c>
      <c r="L60" s="220">
        <v>86</v>
      </c>
      <c r="M60" s="226">
        <v>99.999999999999986</v>
      </c>
      <c r="N60" s="220">
        <v>42</v>
      </c>
      <c r="O60" s="226">
        <v>100</v>
      </c>
      <c r="P60" s="220">
        <v>5</v>
      </c>
      <c r="Q60" s="226">
        <v>100</v>
      </c>
      <c r="R60" s="220"/>
      <c r="S60" s="226"/>
      <c r="T60" s="220"/>
      <c r="U60" s="226"/>
      <c r="V60" s="220">
        <v>7492.9999999999991</v>
      </c>
      <c r="W60" s="226">
        <v>100.00000000000001</v>
      </c>
    </row>
    <row r="61" spans="1:23" ht="21.6" customHeight="1" x14ac:dyDescent="0.15">
      <c r="A61" s="21" t="s">
        <v>31</v>
      </c>
      <c r="B61" s="276" t="s">
        <v>33</v>
      </c>
      <c r="C61" s="14" t="s">
        <v>14</v>
      </c>
      <c r="D61" s="221">
        <v>333.92307692307691</v>
      </c>
      <c r="E61" s="222">
        <v>23.076923076923077</v>
      </c>
      <c r="F61" s="221">
        <v>1387.2</v>
      </c>
      <c r="G61" s="222">
        <v>17.777777777777779</v>
      </c>
      <c r="H61" s="221">
        <v>302.23255813953489</v>
      </c>
      <c r="I61" s="222">
        <v>6.9767441860465116</v>
      </c>
      <c r="J61" s="221">
        <v>485.11200000000002</v>
      </c>
      <c r="K61" s="222">
        <v>13.600000000000001</v>
      </c>
      <c r="L61" s="221">
        <v>72.307692307692307</v>
      </c>
      <c r="M61" s="222">
        <v>21.978021978021978</v>
      </c>
      <c r="N61" s="221">
        <v>45.661290322580648</v>
      </c>
      <c r="O61" s="222">
        <v>30.64516129032258</v>
      </c>
      <c r="P61" s="221">
        <v>20.777777777777779</v>
      </c>
      <c r="Q61" s="222">
        <v>62.962962962962962</v>
      </c>
      <c r="R61" s="221">
        <v>1</v>
      </c>
      <c r="S61" s="222">
        <v>50</v>
      </c>
      <c r="T61" s="221">
        <v>1</v>
      </c>
      <c r="U61" s="222">
        <v>100</v>
      </c>
      <c r="V61" s="221">
        <v>2649.2143954706626</v>
      </c>
      <c r="W61" s="222">
        <v>14.998666112612028</v>
      </c>
    </row>
    <row r="62" spans="1:23" ht="21.6" customHeight="1" x14ac:dyDescent="0.15">
      <c r="A62" s="25"/>
      <c r="B62" s="277"/>
      <c r="C62" s="15" t="s">
        <v>21</v>
      </c>
      <c r="D62" s="219"/>
      <c r="E62" s="223"/>
      <c r="F62" s="219">
        <v>867</v>
      </c>
      <c r="G62" s="223">
        <v>11.111111111111111</v>
      </c>
      <c r="H62" s="219">
        <v>1007.4418604651163</v>
      </c>
      <c r="I62" s="223">
        <v>23.255813953488371</v>
      </c>
      <c r="J62" s="219">
        <v>741.93600000000004</v>
      </c>
      <c r="K62" s="223">
        <v>20.8</v>
      </c>
      <c r="L62" s="219">
        <v>57.846153846153847</v>
      </c>
      <c r="M62" s="223">
        <v>17.582417582417584</v>
      </c>
      <c r="N62" s="219">
        <v>26.435483870967744</v>
      </c>
      <c r="O62" s="223">
        <v>17.741935483870968</v>
      </c>
      <c r="P62" s="219">
        <v>7.3333333333333339</v>
      </c>
      <c r="Q62" s="223">
        <v>22.222222222222225</v>
      </c>
      <c r="R62" s="219">
        <v>1</v>
      </c>
      <c r="S62" s="223">
        <v>50</v>
      </c>
      <c r="T62" s="219"/>
      <c r="U62" s="223"/>
      <c r="V62" s="219">
        <v>2708.9928315155717</v>
      </c>
      <c r="W62" s="223">
        <v>15.337104860530893</v>
      </c>
    </row>
    <row r="63" spans="1:23" ht="21.6" customHeight="1" x14ac:dyDescent="0.15">
      <c r="A63" s="25"/>
      <c r="B63" s="277"/>
      <c r="C63" s="15" t="s">
        <v>147</v>
      </c>
      <c r="D63" s="219">
        <v>1113.0769230769231</v>
      </c>
      <c r="E63" s="223">
        <v>76.923076923076934</v>
      </c>
      <c r="F63" s="219">
        <v>5548.8</v>
      </c>
      <c r="G63" s="223">
        <v>71.111111111111114</v>
      </c>
      <c r="H63" s="219">
        <v>3022.3255813953488</v>
      </c>
      <c r="I63" s="223">
        <v>69.767441860465112</v>
      </c>
      <c r="J63" s="219">
        <v>2311.4160000000002</v>
      </c>
      <c r="K63" s="223">
        <v>64.8</v>
      </c>
      <c r="L63" s="219">
        <v>198.84615384615384</v>
      </c>
      <c r="M63" s="223">
        <v>60.439560439560438</v>
      </c>
      <c r="N63" s="219">
        <v>76.903225806451616</v>
      </c>
      <c r="O63" s="223">
        <v>51.612903225806448</v>
      </c>
      <c r="P63" s="219">
        <v>4.8888888888888893</v>
      </c>
      <c r="Q63" s="223">
        <v>14.814814814814817</v>
      </c>
      <c r="R63" s="219"/>
      <c r="S63" s="223"/>
      <c r="T63" s="219"/>
      <c r="U63" s="223"/>
      <c r="V63" s="219">
        <v>12276.256773013767</v>
      </c>
      <c r="W63" s="223">
        <v>69.502670967637243</v>
      </c>
    </row>
    <row r="64" spans="1:23" ht="21.6" customHeight="1" x14ac:dyDescent="0.15">
      <c r="A64" s="25"/>
      <c r="B64" s="24"/>
      <c r="C64" s="18" t="s">
        <v>22</v>
      </c>
      <c r="D64" s="224"/>
      <c r="E64" s="225"/>
      <c r="F64" s="224"/>
      <c r="G64" s="225"/>
      <c r="H64" s="224"/>
      <c r="I64" s="225"/>
      <c r="J64" s="224">
        <v>28.536000000000001</v>
      </c>
      <c r="K64" s="225">
        <v>0.8</v>
      </c>
      <c r="L64" s="224"/>
      <c r="M64" s="225"/>
      <c r="N64" s="224"/>
      <c r="O64" s="225"/>
      <c r="P64" s="224"/>
      <c r="Q64" s="225"/>
      <c r="R64" s="224"/>
      <c r="S64" s="225"/>
      <c r="T64" s="224"/>
      <c r="U64" s="225"/>
      <c r="V64" s="224">
        <v>28.536000000000001</v>
      </c>
      <c r="W64" s="225">
        <v>0.1615580592198381</v>
      </c>
    </row>
    <row r="65" spans="1:23" ht="21.6" customHeight="1" x14ac:dyDescent="0.15">
      <c r="A65" s="25"/>
      <c r="B65" s="26"/>
      <c r="C65" s="20" t="s">
        <v>18</v>
      </c>
      <c r="D65" s="220">
        <v>1447</v>
      </c>
      <c r="E65" s="226">
        <v>100.00000000000001</v>
      </c>
      <c r="F65" s="220">
        <v>7803</v>
      </c>
      <c r="G65" s="226">
        <v>100</v>
      </c>
      <c r="H65" s="220">
        <v>4332</v>
      </c>
      <c r="I65" s="226">
        <v>100</v>
      </c>
      <c r="J65" s="220">
        <v>3567</v>
      </c>
      <c r="K65" s="226">
        <v>100</v>
      </c>
      <c r="L65" s="220">
        <v>329</v>
      </c>
      <c r="M65" s="226">
        <v>100</v>
      </c>
      <c r="N65" s="220">
        <v>149</v>
      </c>
      <c r="O65" s="226">
        <v>100</v>
      </c>
      <c r="P65" s="220">
        <v>33</v>
      </c>
      <c r="Q65" s="226">
        <v>100</v>
      </c>
      <c r="R65" s="220">
        <v>2</v>
      </c>
      <c r="S65" s="226">
        <v>100</v>
      </c>
      <c r="T65" s="220">
        <v>1</v>
      </c>
      <c r="U65" s="226">
        <v>100</v>
      </c>
      <c r="V65" s="220">
        <v>17663</v>
      </c>
      <c r="W65" s="226">
        <v>100.00000000000001</v>
      </c>
    </row>
    <row r="66" spans="1:23" ht="21.6" customHeight="1" x14ac:dyDescent="0.15">
      <c r="A66" s="25"/>
      <c r="B66" s="276" t="s">
        <v>34</v>
      </c>
      <c r="C66" s="14" t="s">
        <v>14</v>
      </c>
      <c r="D66" s="221">
        <v>81.375</v>
      </c>
      <c r="E66" s="222">
        <v>37.5</v>
      </c>
      <c r="F66" s="221">
        <v>223.71428571428572</v>
      </c>
      <c r="G66" s="222">
        <v>14.285714285714285</v>
      </c>
      <c r="H66" s="221">
        <v>55.785714285714285</v>
      </c>
      <c r="I66" s="222">
        <v>7.1428571428571423</v>
      </c>
      <c r="J66" s="221">
        <v>427.63157894736838</v>
      </c>
      <c r="K66" s="222">
        <v>22.807017543859651</v>
      </c>
      <c r="L66" s="221">
        <v>31.255813953488371</v>
      </c>
      <c r="M66" s="222">
        <v>18.604651162790699</v>
      </c>
      <c r="N66" s="221">
        <v>16.600000000000001</v>
      </c>
      <c r="O66" s="222">
        <v>20</v>
      </c>
      <c r="P66" s="221">
        <v>9</v>
      </c>
      <c r="Q66" s="222">
        <v>100</v>
      </c>
      <c r="R66" s="221">
        <v>5</v>
      </c>
      <c r="S66" s="222">
        <v>100</v>
      </c>
      <c r="T66" s="221">
        <v>3</v>
      </c>
      <c r="U66" s="222">
        <v>100</v>
      </c>
      <c r="V66" s="221">
        <v>853.36239290085666</v>
      </c>
      <c r="W66" s="222">
        <v>18.129645058441824</v>
      </c>
    </row>
    <row r="67" spans="1:23" ht="21.6" customHeight="1" x14ac:dyDescent="0.15">
      <c r="A67" s="25"/>
      <c r="B67" s="277"/>
      <c r="C67" s="15" t="s">
        <v>146</v>
      </c>
      <c r="D67" s="219">
        <v>27.125</v>
      </c>
      <c r="E67" s="223">
        <v>12.5</v>
      </c>
      <c r="F67" s="219">
        <v>167.78571428571428</v>
      </c>
      <c r="G67" s="223">
        <v>10.714285714285714</v>
      </c>
      <c r="H67" s="219">
        <v>139.46428571428572</v>
      </c>
      <c r="I67" s="223">
        <v>17.857142857142858</v>
      </c>
      <c r="J67" s="219">
        <v>263.15789473684208</v>
      </c>
      <c r="K67" s="223">
        <v>14.035087719298245</v>
      </c>
      <c r="L67" s="219">
        <v>31.255813953488371</v>
      </c>
      <c r="M67" s="223">
        <v>18.604651162790699</v>
      </c>
      <c r="N67" s="219">
        <v>29.050000000000004</v>
      </c>
      <c r="O67" s="223">
        <v>35</v>
      </c>
      <c r="P67" s="219"/>
      <c r="Q67" s="223"/>
      <c r="R67" s="219"/>
      <c r="S67" s="223"/>
      <c r="T67" s="219"/>
      <c r="U67" s="223"/>
      <c r="V67" s="219">
        <v>657.83870869033035</v>
      </c>
      <c r="W67" s="223">
        <v>13.975753318256434</v>
      </c>
    </row>
    <row r="68" spans="1:23" ht="21.6" customHeight="1" x14ac:dyDescent="0.15">
      <c r="A68" s="25"/>
      <c r="B68" s="277"/>
      <c r="C68" s="15" t="s">
        <v>147</v>
      </c>
      <c r="D68" s="219">
        <v>108.5</v>
      </c>
      <c r="E68" s="223">
        <v>50</v>
      </c>
      <c r="F68" s="219">
        <v>1174.5</v>
      </c>
      <c r="G68" s="223">
        <v>75</v>
      </c>
      <c r="H68" s="219">
        <v>585.75</v>
      </c>
      <c r="I68" s="223">
        <v>75</v>
      </c>
      <c r="J68" s="219">
        <v>1184.2105263157894</v>
      </c>
      <c r="K68" s="223">
        <v>63.157894736842103</v>
      </c>
      <c r="L68" s="219">
        <v>105.48837209302326</v>
      </c>
      <c r="M68" s="223">
        <v>62.790697674418603</v>
      </c>
      <c r="N68" s="219">
        <v>37.35</v>
      </c>
      <c r="O68" s="223">
        <v>45</v>
      </c>
      <c r="P68" s="219"/>
      <c r="Q68" s="223"/>
      <c r="R68" s="219"/>
      <c r="S68" s="223"/>
      <c r="T68" s="219"/>
      <c r="U68" s="223"/>
      <c r="V68" s="219">
        <v>3195.7988984088124</v>
      </c>
      <c r="W68" s="223">
        <v>67.894601623301725</v>
      </c>
    </row>
    <row r="69" spans="1:23" ht="21.6" customHeight="1" x14ac:dyDescent="0.15">
      <c r="A69" s="25"/>
      <c r="B69" s="24"/>
      <c r="C69" s="18" t="s">
        <v>148</v>
      </c>
      <c r="D69" s="224"/>
      <c r="E69" s="225"/>
      <c r="F69" s="224"/>
      <c r="G69" s="225"/>
      <c r="H69" s="224"/>
      <c r="I69" s="225"/>
      <c r="J69" s="224"/>
      <c r="K69" s="225"/>
      <c r="L69" s="224"/>
      <c r="M69" s="225"/>
      <c r="N69" s="224"/>
      <c r="O69" s="225"/>
      <c r="P69" s="224"/>
      <c r="Q69" s="225"/>
      <c r="R69" s="224"/>
      <c r="S69" s="225"/>
      <c r="T69" s="224"/>
      <c r="U69" s="225"/>
      <c r="V69" s="224"/>
      <c r="W69" s="225"/>
    </row>
    <row r="70" spans="1:23" ht="21.6" customHeight="1" x14ac:dyDescent="0.15">
      <c r="A70" s="25"/>
      <c r="B70" s="26"/>
      <c r="C70" s="20" t="s">
        <v>18</v>
      </c>
      <c r="D70" s="220">
        <v>217</v>
      </c>
      <c r="E70" s="226">
        <v>100</v>
      </c>
      <c r="F70" s="220">
        <v>1566</v>
      </c>
      <c r="G70" s="226">
        <v>100</v>
      </c>
      <c r="H70" s="220">
        <v>781</v>
      </c>
      <c r="I70" s="226">
        <v>100</v>
      </c>
      <c r="J70" s="220">
        <v>1874.9999999999998</v>
      </c>
      <c r="K70" s="226">
        <v>100</v>
      </c>
      <c r="L70" s="220">
        <v>168</v>
      </c>
      <c r="M70" s="226">
        <v>100</v>
      </c>
      <c r="N70" s="220">
        <v>83</v>
      </c>
      <c r="O70" s="226">
        <v>100</v>
      </c>
      <c r="P70" s="220">
        <v>9</v>
      </c>
      <c r="Q70" s="226">
        <v>100</v>
      </c>
      <c r="R70" s="220">
        <v>5</v>
      </c>
      <c r="S70" s="226">
        <v>100</v>
      </c>
      <c r="T70" s="220">
        <v>3</v>
      </c>
      <c r="U70" s="226">
        <v>100</v>
      </c>
      <c r="V70" s="220">
        <v>4707</v>
      </c>
      <c r="W70" s="226">
        <v>99.999999999999986</v>
      </c>
    </row>
    <row r="71" spans="1:23" ht="21.6" customHeight="1" x14ac:dyDescent="0.15">
      <c r="A71" s="25"/>
      <c r="B71" s="276" t="s">
        <v>35</v>
      </c>
      <c r="C71" s="14" t="s">
        <v>14</v>
      </c>
      <c r="D71" s="221">
        <v>876.8</v>
      </c>
      <c r="E71" s="222">
        <v>40</v>
      </c>
      <c r="F71" s="221">
        <v>161.67741935483872</v>
      </c>
      <c r="G71" s="222">
        <v>12.903225806451612</v>
      </c>
      <c r="H71" s="221"/>
      <c r="I71" s="222"/>
      <c r="J71" s="221">
        <v>65.511111111111106</v>
      </c>
      <c r="K71" s="222">
        <v>8.8888888888888893</v>
      </c>
      <c r="L71" s="221">
        <v>10.071428571428571</v>
      </c>
      <c r="M71" s="222">
        <v>21.428571428571427</v>
      </c>
      <c r="N71" s="221">
        <v>8.8000000000000007</v>
      </c>
      <c r="O71" s="222">
        <v>40</v>
      </c>
      <c r="P71" s="221"/>
      <c r="Q71" s="222"/>
      <c r="R71" s="221"/>
      <c r="S71" s="222"/>
      <c r="T71" s="221"/>
      <c r="U71" s="222"/>
      <c r="V71" s="221">
        <v>1122.8599590373785</v>
      </c>
      <c r="W71" s="222">
        <v>22.296663205666771</v>
      </c>
    </row>
    <row r="72" spans="1:23" ht="21.6" customHeight="1" x14ac:dyDescent="0.15">
      <c r="A72" s="25"/>
      <c r="B72" s="277"/>
      <c r="C72" s="15" t="s">
        <v>21</v>
      </c>
      <c r="D72" s="219">
        <v>438.4</v>
      </c>
      <c r="E72" s="223">
        <v>20</v>
      </c>
      <c r="F72" s="219">
        <v>161.67741935483872</v>
      </c>
      <c r="G72" s="223">
        <v>12.903225806451612</v>
      </c>
      <c r="H72" s="219">
        <v>32.708333333333336</v>
      </c>
      <c r="I72" s="223">
        <v>4.1666666666666661</v>
      </c>
      <c r="J72" s="219">
        <v>114.64444444444443</v>
      </c>
      <c r="K72" s="223">
        <v>15.555555555555555</v>
      </c>
      <c r="L72" s="219">
        <v>10.071428571428571</v>
      </c>
      <c r="M72" s="223">
        <v>21.428571428571427</v>
      </c>
      <c r="N72" s="219">
        <v>8.8000000000000007</v>
      </c>
      <c r="O72" s="223">
        <v>40</v>
      </c>
      <c r="P72" s="219"/>
      <c r="Q72" s="223"/>
      <c r="R72" s="219"/>
      <c r="S72" s="223"/>
      <c r="T72" s="219"/>
      <c r="U72" s="223"/>
      <c r="V72" s="219">
        <v>766.30162570404491</v>
      </c>
      <c r="W72" s="223">
        <v>15.216473901986593</v>
      </c>
    </row>
    <row r="73" spans="1:23" ht="21.6" customHeight="1" x14ac:dyDescent="0.15">
      <c r="A73" s="25"/>
      <c r="B73" s="23"/>
      <c r="C73" s="15" t="s">
        <v>25</v>
      </c>
      <c r="D73" s="219"/>
      <c r="E73" s="223"/>
      <c r="F73" s="219">
        <v>929.64516129032268</v>
      </c>
      <c r="G73" s="223">
        <v>74.193548387096783</v>
      </c>
      <c r="H73" s="219">
        <v>752.29166666666674</v>
      </c>
      <c r="I73" s="223">
        <v>95.833333333333329</v>
      </c>
      <c r="J73" s="219">
        <v>540.46666666666658</v>
      </c>
      <c r="K73" s="223">
        <v>73.333333333333329</v>
      </c>
      <c r="L73" s="219">
        <v>26.857142857142858</v>
      </c>
      <c r="M73" s="223">
        <v>57.142857142857139</v>
      </c>
      <c r="N73" s="219">
        <v>4.4000000000000004</v>
      </c>
      <c r="O73" s="223">
        <v>20</v>
      </c>
      <c r="P73" s="219"/>
      <c r="Q73" s="223"/>
      <c r="R73" s="219"/>
      <c r="S73" s="223"/>
      <c r="T73" s="219"/>
      <c r="U73" s="223"/>
      <c r="V73" s="219">
        <v>2253.6606374807989</v>
      </c>
      <c r="W73" s="223">
        <v>44.751005509944378</v>
      </c>
    </row>
    <row r="74" spans="1:23" ht="21.6" customHeight="1" x14ac:dyDescent="0.15">
      <c r="A74" s="25"/>
      <c r="B74" s="24"/>
      <c r="C74" s="18" t="s">
        <v>22</v>
      </c>
      <c r="D74" s="224">
        <v>876.8</v>
      </c>
      <c r="E74" s="225">
        <v>40</v>
      </c>
      <c r="F74" s="224"/>
      <c r="G74" s="225"/>
      <c r="H74" s="224"/>
      <c r="I74" s="225"/>
      <c r="J74" s="224">
        <v>16.377777777777776</v>
      </c>
      <c r="K74" s="225">
        <v>2.2222222222222223</v>
      </c>
      <c r="L74" s="224"/>
      <c r="M74" s="225"/>
      <c r="N74" s="224"/>
      <c r="O74" s="225"/>
      <c r="P74" s="224"/>
      <c r="Q74" s="225"/>
      <c r="R74" s="224"/>
      <c r="S74" s="225"/>
      <c r="T74" s="224"/>
      <c r="U74" s="225"/>
      <c r="V74" s="224">
        <v>893.17777777777769</v>
      </c>
      <c r="W74" s="225">
        <v>17.735857382402255</v>
      </c>
    </row>
    <row r="75" spans="1:23" ht="21.6" customHeight="1" x14ac:dyDescent="0.15">
      <c r="A75" s="25"/>
      <c r="B75" s="26"/>
      <c r="C75" s="20" t="s">
        <v>18</v>
      </c>
      <c r="D75" s="220">
        <v>2192</v>
      </c>
      <c r="E75" s="226">
        <v>100</v>
      </c>
      <c r="F75" s="220">
        <v>1253</v>
      </c>
      <c r="G75" s="226">
        <v>100</v>
      </c>
      <c r="H75" s="220">
        <v>785.00000000000011</v>
      </c>
      <c r="I75" s="226">
        <v>100</v>
      </c>
      <c r="J75" s="220">
        <v>736.99999999999989</v>
      </c>
      <c r="K75" s="226">
        <v>100</v>
      </c>
      <c r="L75" s="220">
        <v>47</v>
      </c>
      <c r="M75" s="226">
        <v>100</v>
      </c>
      <c r="N75" s="220">
        <v>22</v>
      </c>
      <c r="O75" s="226">
        <v>100</v>
      </c>
      <c r="P75" s="220"/>
      <c r="Q75" s="226"/>
      <c r="R75" s="220"/>
      <c r="S75" s="226"/>
      <c r="T75" s="220"/>
      <c r="U75" s="226"/>
      <c r="V75" s="220">
        <v>5036</v>
      </c>
      <c r="W75" s="226">
        <v>100</v>
      </c>
    </row>
    <row r="76" spans="1:23" ht="21.6" customHeight="1" x14ac:dyDescent="0.15">
      <c r="A76" s="25"/>
      <c r="B76" s="276" t="s">
        <v>36</v>
      </c>
      <c r="C76" s="14" t="s">
        <v>14</v>
      </c>
      <c r="D76" s="221"/>
      <c r="E76" s="222"/>
      <c r="F76" s="221">
        <v>212.71428571428572</v>
      </c>
      <c r="G76" s="222">
        <v>14.285714285714285</v>
      </c>
      <c r="H76" s="221">
        <v>224.18181818181819</v>
      </c>
      <c r="I76" s="222">
        <v>27.27272727272727</v>
      </c>
      <c r="J76" s="221">
        <v>144.1875</v>
      </c>
      <c r="K76" s="222">
        <v>18.75</v>
      </c>
      <c r="L76" s="221">
        <v>12.16</v>
      </c>
      <c r="M76" s="222">
        <v>8</v>
      </c>
      <c r="N76" s="221">
        <v>7.4</v>
      </c>
      <c r="O76" s="222">
        <v>20</v>
      </c>
      <c r="P76" s="221"/>
      <c r="Q76" s="222"/>
      <c r="R76" s="221"/>
      <c r="S76" s="222"/>
      <c r="T76" s="221"/>
      <c r="U76" s="222"/>
      <c r="V76" s="221">
        <v>600.64360389610385</v>
      </c>
      <c r="W76" s="222">
        <v>16.483084629421068</v>
      </c>
    </row>
    <row r="77" spans="1:23" ht="21.6" customHeight="1" x14ac:dyDescent="0.15">
      <c r="A77" s="25"/>
      <c r="B77" s="277"/>
      <c r="C77" s="15" t="s">
        <v>21</v>
      </c>
      <c r="D77" s="219"/>
      <c r="E77" s="223"/>
      <c r="F77" s="219">
        <v>531.78571428571433</v>
      </c>
      <c r="G77" s="223">
        <v>35.714285714285715</v>
      </c>
      <c r="H77" s="219"/>
      <c r="I77" s="223"/>
      <c r="J77" s="219">
        <v>144.1875</v>
      </c>
      <c r="K77" s="223">
        <v>18.75</v>
      </c>
      <c r="L77" s="219">
        <v>42.56</v>
      </c>
      <c r="M77" s="223">
        <v>28.000000000000004</v>
      </c>
      <c r="N77" s="219">
        <v>18.5</v>
      </c>
      <c r="O77" s="223">
        <v>50</v>
      </c>
      <c r="P77" s="219">
        <v>7</v>
      </c>
      <c r="Q77" s="223">
        <v>100</v>
      </c>
      <c r="R77" s="219"/>
      <c r="S77" s="223"/>
      <c r="T77" s="219"/>
      <c r="U77" s="223"/>
      <c r="V77" s="219">
        <v>744.03321428571439</v>
      </c>
      <c r="W77" s="223">
        <v>20.41803551826878</v>
      </c>
    </row>
    <row r="78" spans="1:23" ht="21.6" customHeight="1" x14ac:dyDescent="0.15">
      <c r="A78" s="25"/>
      <c r="B78" s="23"/>
      <c r="C78" s="15" t="s">
        <v>25</v>
      </c>
      <c r="D78" s="219">
        <v>368</v>
      </c>
      <c r="E78" s="223">
        <v>100</v>
      </c>
      <c r="F78" s="219">
        <v>744.5</v>
      </c>
      <c r="G78" s="223">
        <v>50</v>
      </c>
      <c r="H78" s="219">
        <v>597.81818181818187</v>
      </c>
      <c r="I78" s="223">
        <v>72.727272727272734</v>
      </c>
      <c r="J78" s="219">
        <v>456.59375</v>
      </c>
      <c r="K78" s="223">
        <v>59.375</v>
      </c>
      <c r="L78" s="219">
        <v>97.28</v>
      </c>
      <c r="M78" s="223">
        <v>64</v>
      </c>
      <c r="N78" s="219">
        <v>11.100000000000001</v>
      </c>
      <c r="O78" s="223">
        <v>30.000000000000004</v>
      </c>
      <c r="P78" s="219"/>
      <c r="Q78" s="223"/>
      <c r="R78" s="219"/>
      <c r="S78" s="223"/>
      <c r="T78" s="219"/>
      <c r="U78" s="223"/>
      <c r="V78" s="219">
        <v>2275.2919318181821</v>
      </c>
      <c r="W78" s="223">
        <v>62.439405373715196</v>
      </c>
    </row>
    <row r="79" spans="1:23" ht="21.6" customHeight="1" x14ac:dyDescent="0.15">
      <c r="A79" s="25"/>
      <c r="B79" s="24"/>
      <c r="C79" s="18" t="s">
        <v>22</v>
      </c>
      <c r="D79" s="224"/>
      <c r="E79" s="225"/>
      <c r="F79" s="224"/>
      <c r="G79" s="225"/>
      <c r="H79" s="224"/>
      <c r="I79" s="225"/>
      <c r="J79" s="224">
        <v>24.03125</v>
      </c>
      <c r="K79" s="225">
        <v>3.125</v>
      </c>
      <c r="L79" s="224"/>
      <c r="M79" s="225"/>
      <c r="N79" s="224"/>
      <c r="O79" s="225"/>
      <c r="P79" s="224"/>
      <c r="Q79" s="225"/>
      <c r="R79" s="224"/>
      <c r="S79" s="225"/>
      <c r="T79" s="224"/>
      <c r="U79" s="225"/>
      <c r="V79" s="224">
        <v>24.03125</v>
      </c>
      <c r="W79" s="225">
        <v>0.65947447859495056</v>
      </c>
    </row>
    <row r="80" spans="1:23" ht="21.6" customHeight="1" x14ac:dyDescent="0.15">
      <c r="A80" s="25"/>
      <c r="B80" s="26"/>
      <c r="C80" s="20" t="s">
        <v>18</v>
      </c>
      <c r="D80" s="220">
        <v>368</v>
      </c>
      <c r="E80" s="226">
        <v>100</v>
      </c>
      <c r="F80" s="220">
        <v>1489</v>
      </c>
      <c r="G80" s="226">
        <v>100</v>
      </c>
      <c r="H80" s="220">
        <v>822</v>
      </c>
      <c r="I80" s="226">
        <v>100</v>
      </c>
      <c r="J80" s="220">
        <v>769</v>
      </c>
      <c r="K80" s="226">
        <v>100</v>
      </c>
      <c r="L80" s="220">
        <v>152</v>
      </c>
      <c r="M80" s="226">
        <v>100</v>
      </c>
      <c r="N80" s="220">
        <v>37</v>
      </c>
      <c r="O80" s="226">
        <v>100</v>
      </c>
      <c r="P80" s="220">
        <v>7</v>
      </c>
      <c r="Q80" s="226">
        <v>100</v>
      </c>
      <c r="R80" s="220"/>
      <c r="S80" s="226"/>
      <c r="T80" s="220"/>
      <c r="U80" s="226"/>
      <c r="V80" s="220">
        <v>3644.0000000000005</v>
      </c>
      <c r="W80" s="226">
        <v>100</v>
      </c>
    </row>
    <row r="81" spans="1:23" ht="21.6" customHeight="1" x14ac:dyDescent="0.15">
      <c r="A81" s="25"/>
      <c r="B81" s="279" t="s">
        <v>37</v>
      </c>
      <c r="C81" s="14" t="s">
        <v>14</v>
      </c>
      <c r="D81" s="221">
        <v>2201.6980769230768</v>
      </c>
      <c r="E81" s="222">
        <v>33.882703553756187</v>
      </c>
      <c r="F81" s="221">
        <v>2209.0133078565809</v>
      </c>
      <c r="G81" s="222">
        <v>15.336110162847689</v>
      </c>
      <c r="H81" s="221">
        <v>718.5810429880197</v>
      </c>
      <c r="I81" s="222">
        <v>8.8147821760061298</v>
      </c>
      <c r="J81" s="221">
        <v>1296.1868709095434</v>
      </c>
      <c r="K81" s="222">
        <v>15.599793848953464</v>
      </c>
      <c r="L81" s="221">
        <v>125.79493483260924</v>
      </c>
      <c r="M81" s="222">
        <v>16.086308802123948</v>
      </c>
      <c r="N81" s="221">
        <v>83.711290322580652</v>
      </c>
      <c r="O81" s="222">
        <v>25.138525622396589</v>
      </c>
      <c r="P81" s="221">
        <v>31.444444444444446</v>
      </c>
      <c r="Q81" s="222">
        <v>58.230452674897123</v>
      </c>
      <c r="R81" s="221">
        <v>6</v>
      </c>
      <c r="S81" s="222">
        <v>85.714285714285708</v>
      </c>
      <c r="T81" s="221">
        <v>4</v>
      </c>
      <c r="U81" s="222">
        <v>100</v>
      </c>
      <c r="V81" s="221">
        <v>6676.4299682768542</v>
      </c>
      <c r="W81" s="222">
        <v>17.322029858279983</v>
      </c>
    </row>
    <row r="82" spans="1:23" ht="21.6" customHeight="1" x14ac:dyDescent="0.15">
      <c r="A82" s="25"/>
      <c r="B82" s="280"/>
      <c r="C82" s="15" t="s">
        <v>21</v>
      </c>
      <c r="D82" s="219">
        <v>920.32499999999993</v>
      </c>
      <c r="E82" s="223">
        <v>14.163204062788552</v>
      </c>
      <c r="F82" s="219">
        <v>1840.1025064628529</v>
      </c>
      <c r="G82" s="223">
        <v>12.774941033482733</v>
      </c>
      <c r="H82" s="219">
        <v>1384.1859080841639</v>
      </c>
      <c r="I82" s="223">
        <v>16.979709372965701</v>
      </c>
      <c r="J82" s="219">
        <v>1408.7130732238397</v>
      </c>
      <c r="K82" s="223">
        <v>16.954062741892404</v>
      </c>
      <c r="L82" s="219">
        <v>152.05339637107079</v>
      </c>
      <c r="M82" s="223">
        <v>19.444168333896521</v>
      </c>
      <c r="N82" s="219">
        <v>95.910483870967752</v>
      </c>
      <c r="O82" s="223">
        <v>28.801947108398725</v>
      </c>
      <c r="P82" s="219">
        <v>14.333333333333334</v>
      </c>
      <c r="Q82" s="223">
        <v>26.543209876543212</v>
      </c>
      <c r="R82" s="219">
        <v>1</v>
      </c>
      <c r="S82" s="223">
        <v>14.285714285714285</v>
      </c>
      <c r="T82" s="219"/>
      <c r="U82" s="223"/>
      <c r="V82" s="219">
        <v>5816.6237013462287</v>
      </c>
      <c r="W82" s="223">
        <v>15.091258338339591</v>
      </c>
    </row>
    <row r="83" spans="1:23" ht="21.6" customHeight="1" x14ac:dyDescent="0.15">
      <c r="A83" s="25"/>
      <c r="B83" s="280"/>
      <c r="C83" s="15" t="s">
        <v>25</v>
      </c>
      <c r="D83" s="219">
        <v>2347.5769230769229</v>
      </c>
      <c r="E83" s="223">
        <v>36.127684257878165</v>
      </c>
      <c r="F83" s="219">
        <v>10354.884185680567</v>
      </c>
      <c r="G83" s="223">
        <v>71.888948803669578</v>
      </c>
      <c r="H83" s="219">
        <v>6049.2330489278165</v>
      </c>
      <c r="I83" s="223">
        <v>74.205508451028166</v>
      </c>
      <c r="J83" s="219">
        <v>5506.1975812803284</v>
      </c>
      <c r="K83" s="223">
        <v>66.267873165005753</v>
      </c>
      <c r="L83" s="219">
        <v>504.15166879631988</v>
      </c>
      <c r="M83" s="223">
        <v>64.469522863979535</v>
      </c>
      <c r="N83" s="219">
        <v>153.37822580645161</v>
      </c>
      <c r="O83" s="223">
        <v>46.059527269204686</v>
      </c>
      <c r="P83" s="219">
        <v>8.2222222222222232</v>
      </c>
      <c r="Q83" s="223">
        <v>15.226337448559674</v>
      </c>
      <c r="R83" s="219"/>
      <c r="S83" s="223"/>
      <c r="T83" s="219"/>
      <c r="U83" s="223"/>
      <c r="V83" s="219">
        <v>24923.643855790629</v>
      </c>
      <c r="W83" s="223">
        <v>64.664514583168483</v>
      </c>
    </row>
    <row r="84" spans="1:23" ht="21.6" customHeight="1" x14ac:dyDescent="0.15">
      <c r="A84" s="25"/>
      <c r="B84" s="24"/>
      <c r="C84" s="18" t="s">
        <v>148</v>
      </c>
      <c r="D84" s="224">
        <v>1028.3999999999999</v>
      </c>
      <c r="E84" s="225">
        <v>15.826408125577101</v>
      </c>
      <c r="F84" s="224"/>
      <c r="G84" s="225"/>
      <c r="H84" s="224"/>
      <c r="I84" s="225"/>
      <c r="J84" s="224">
        <v>97.90247458628842</v>
      </c>
      <c r="K84" s="225">
        <v>1.1782702441483743</v>
      </c>
      <c r="L84" s="224"/>
      <c r="M84" s="225"/>
      <c r="N84" s="224"/>
      <c r="O84" s="225"/>
      <c r="P84" s="224"/>
      <c r="Q84" s="225"/>
      <c r="R84" s="224"/>
      <c r="S84" s="225"/>
      <c r="T84" s="224"/>
      <c r="U84" s="225"/>
      <c r="V84" s="224">
        <v>1126.3024745862883</v>
      </c>
      <c r="W84" s="225">
        <v>2.9221972202119408</v>
      </c>
    </row>
    <row r="85" spans="1:23" ht="21.6" customHeight="1" x14ac:dyDescent="0.15">
      <c r="A85" s="25"/>
      <c r="B85" s="26"/>
      <c r="C85" s="20" t="s">
        <v>18</v>
      </c>
      <c r="D85" s="220">
        <v>6497.9999999999991</v>
      </c>
      <c r="E85" s="226">
        <v>100</v>
      </c>
      <c r="F85" s="220">
        <v>14404</v>
      </c>
      <c r="G85" s="226">
        <v>100</v>
      </c>
      <c r="H85" s="220">
        <v>8152</v>
      </c>
      <c r="I85" s="226">
        <v>100</v>
      </c>
      <c r="J85" s="220">
        <v>8309</v>
      </c>
      <c r="K85" s="226">
        <v>100</v>
      </c>
      <c r="L85" s="220">
        <v>781.99999999999989</v>
      </c>
      <c r="M85" s="226">
        <v>100</v>
      </c>
      <c r="N85" s="220">
        <v>333</v>
      </c>
      <c r="O85" s="226">
        <v>100</v>
      </c>
      <c r="P85" s="220">
        <v>54</v>
      </c>
      <c r="Q85" s="226">
        <v>100.00000000000001</v>
      </c>
      <c r="R85" s="220">
        <v>7</v>
      </c>
      <c r="S85" s="226">
        <v>100</v>
      </c>
      <c r="T85" s="220">
        <v>4</v>
      </c>
      <c r="U85" s="226">
        <v>100</v>
      </c>
      <c r="V85" s="220">
        <v>38543</v>
      </c>
      <c r="W85" s="226">
        <v>100</v>
      </c>
    </row>
    <row r="86" spans="1:23" ht="21.6" customHeight="1" x14ac:dyDescent="0.15">
      <c r="A86" s="25"/>
      <c r="B86" s="276" t="s">
        <v>38</v>
      </c>
      <c r="C86" s="14" t="s">
        <v>14</v>
      </c>
      <c r="D86" s="251">
        <v>497.5</v>
      </c>
      <c r="E86" s="252">
        <v>50</v>
      </c>
      <c r="F86" s="221">
        <v>109.6</v>
      </c>
      <c r="G86" s="222">
        <v>8</v>
      </c>
      <c r="H86" s="221">
        <v>42.636363636363633</v>
      </c>
      <c r="I86" s="222">
        <v>9.0909090909090899</v>
      </c>
      <c r="J86" s="221">
        <v>17.7</v>
      </c>
      <c r="K86" s="222">
        <v>3.3333333333333335</v>
      </c>
      <c r="L86" s="221">
        <v>5.7272727272727275</v>
      </c>
      <c r="M86" s="222">
        <v>27.272727272727277</v>
      </c>
      <c r="N86" s="221"/>
      <c r="O86" s="222"/>
      <c r="P86" s="221"/>
      <c r="Q86" s="222"/>
      <c r="R86" s="221"/>
      <c r="S86" s="222"/>
      <c r="T86" s="221"/>
      <c r="U86" s="222"/>
      <c r="V86" s="221">
        <v>673.16363636363644</v>
      </c>
      <c r="W86" s="222">
        <v>19.787290898402013</v>
      </c>
    </row>
    <row r="87" spans="1:23" ht="21.6" customHeight="1" x14ac:dyDescent="0.15">
      <c r="A87" s="25"/>
      <c r="B87" s="277"/>
      <c r="C87" s="15" t="s">
        <v>146</v>
      </c>
      <c r="D87" s="219">
        <v>248.75</v>
      </c>
      <c r="E87" s="223">
        <v>25</v>
      </c>
      <c r="F87" s="219">
        <v>383.59999999999997</v>
      </c>
      <c r="G87" s="223">
        <v>27.999999999999996</v>
      </c>
      <c r="H87" s="219">
        <v>85.272727272727266</v>
      </c>
      <c r="I87" s="223">
        <v>18.18181818181818</v>
      </c>
      <c r="J87" s="219">
        <v>88.5</v>
      </c>
      <c r="K87" s="223">
        <v>16.666666666666664</v>
      </c>
      <c r="L87" s="219">
        <v>5.7272727272727275</v>
      </c>
      <c r="M87" s="223">
        <v>27.272727272727277</v>
      </c>
      <c r="N87" s="219"/>
      <c r="O87" s="223"/>
      <c r="P87" s="219"/>
      <c r="Q87" s="223"/>
      <c r="R87" s="219"/>
      <c r="S87" s="223"/>
      <c r="T87" s="219"/>
      <c r="U87" s="223"/>
      <c r="V87" s="219">
        <v>811.84999999999991</v>
      </c>
      <c r="W87" s="223">
        <v>23.863903586125808</v>
      </c>
    </row>
    <row r="88" spans="1:23" ht="21.6" customHeight="1" x14ac:dyDescent="0.15">
      <c r="A88" s="25"/>
      <c r="B88" s="277"/>
      <c r="C88" s="15" t="s">
        <v>147</v>
      </c>
      <c r="D88" s="219">
        <v>248.75</v>
      </c>
      <c r="E88" s="223">
        <v>25</v>
      </c>
      <c r="F88" s="219">
        <v>876.8</v>
      </c>
      <c r="G88" s="223">
        <v>64</v>
      </c>
      <c r="H88" s="219">
        <v>341.09090909090907</v>
      </c>
      <c r="I88" s="223">
        <v>72.72727272727272</v>
      </c>
      <c r="J88" s="219">
        <v>424.79999999999995</v>
      </c>
      <c r="K88" s="223">
        <v>80</v>
      </c>
      <c r="L88" s="219">
        <v>9.5454545454545467</v>
      </c>
      <c r="M88" s="223">
        <v>45.45454545454546</v>
      </c>
      <c r="N88" s="219">
        <v>16</v>
      </c>
      <c r="O88" s="223">
        <v>100</v>
      </c>
      <c r="P88" s="219"/>
      <c r="Q88" s="223"/>
      <c r="R88" s="219"/>
      <c r="S88" s="223"/>
      <c r="T88" s="219"/>
      <c r="U88" s="223"/>
      <c r="V88" s="219">
        <v>1916.9863636363634</v>
      </c>
      <c r="W88" s="223">
        <v>56.348805515472179</v>
      </c>
    </row>
    <row r="89" spans="1:23" ht="21.6" customHeight="1" x14ac:dyDescent="0.15">
      <c r="A89" s="25"/>
      <c r="B89" s="24"/>
      <c r="C89" s="18" t="s">
        <v>22</v>
      </c>
      <c r="D89" s="224"/>
      <c r="E89" s="225"/>
      <c r="F89" s="224"/>
      <c r="G89" s="225"/>
      <c r="H89" s="224"/>
      <c r="I89" s="225"/>
      <c r="J89" s="224"/>
      <c r="K89" s="225"/>
      <c r="L89" s="224"/>
      <c r="M89" s="225"/>
      <c r="N89" s="224"/>
      <c r="O89" s="225"/>
      <c r="P89" s="224"/>
      <c r="Q89" s="225"/>
      <c r="R89" s="224"/>
      <c r="S89" s="225"/>
      <c r="T89" s="224"/>
      <c r="U89" s="225"/>
      <c r="V89" s="224"/>
      <c r="W89" s="225"/>
    </row>
    <row r="90" spans="1:23" ht="21.6" customHeight="1" x14ac:dyDescent="0.15">
      <c r="A90" s="25"/>
      <c r="B90" s="26"/>
      <c r="C90" s="20" t="s">
        <v>18</v>
      </c>
      <c r="D90" s="229">
        <v>995</v>
      </c>
      <c r="E90" s="230">
        <v>100</v>
      </c>
      <c r="F90" s="220">
        <v>1370</v>
      </c>
      <c r="G90" s="226">
        <v>100</v>
      </c>
      <c r="H90" s="220">
        <v>469</v>
      </c>
      <c r="I90" s="226">
        <v>99.999999999999986</v>
      </c>
      <c r="J90" s="220">
        <v>531</v>
      </c>
      <c r="K90" s="226">
        <v>100</v>
      </c>
      <c r="L90" s="220">
        <v>21</v>
      </c>
      <c r="M90" s="226">
        <v>100.00000000000001</v>
      </c>
      <c r="N90" s="220">
        <v>16</v>
      </c>
      <c r="O90" s="226">
        <v>100</v>
      </c>
      <c r="P90" s="220"/>
      <c r="Q90" s="226"/>
      <c r="R90" s="220"/>
      <c r="S90" s="226"/>
      <c r="T90" s="220"/>
      <c r="U90" s="226"/>
      <c r="V90" s="220">
        <v>3402</v>
      </c>
      <c r="W90" s="226">
        <v>100</v>
      </c>
    </row>
    <row r="91" spans="1:23" ht="21.6" customHeight="1" x14ac:dyDescent="0.15">
      <c r="A91" s="25"/>
      <c r="B91" s="276" t="s">
        <v>39</v>
      </c>
      <c r="C91" s="14" t="s">
        <v>14</v>
      </c>
      <c r="D91" s="221"/>
      <c r="E91" s="222"/>
      <c r="F91" s="221">
        <v>90.5</v>
      </c>
      <c r="G91" s="222">
        <v>16.666666666666664</v>
      </c>
      <c r="H91" s="221"/>
      <c r="I91" s="222"/>
      <c r="J91" s="221">
        <v>72.882352941176464</v>
      </c>
      <c r="K91" s="222">
        <v>17.647058823529409</v>
      </c>
      <c r="L91" s="221"/>
      <c r="M91" s="222"/>
      <c r="N91" s="221">
        <v>8</v>
      </c>
      <c r="O91" s="222">
        <v>50</v>
      </c>
      <c r="P91" s="221"/>
      <c r="Q91" s="222"/>
      <c r="R91" s="221"/>
      <c r="S91" s="222"/>
      <c r="T91" s="221"/>
      <c r="U91" s="222"/>
      <c r="V91" s="221">
        <v>171.38235294117646</v>
      </c>
      <c r="W91" s="222">
        <v>14.305705587744283</v>
      </c>
    </row>
    <row r="92" spans="1:23" ht="21.6" customHeight="1" x14ac:dyDescent="0.15">
      <c r="A92" s="25"/>
      <c r="B92" s="277"/>
      <c r="C92" s="15" t="s">
        <v>146</v>
      </c>
      <c r="D92" s="219"/>
      <c r="E92" s="223"/>
      <c r="F92" s="219"/>
      <c r="G92" s="223"/>
      <c r="H92" s="219">
        <v>16.083333333333332</v>
      </c>
      <c r="I92" s="223">
        <v>8.3333333333333321</v>
      </c>
      <c r="J92" s="219">
        <v>72.882352941176464</v>
      </c>
      <c r="K92" s="223">
        <v>17.647058823529409</v>
      </c>
      <c r="L92" s="219">
        <v>6.6</v>
      </c>
      <c r="M92" s="223">
        <v>20</v>
      </c>
      <c r="N92" s="219">
        <v>8</v>
      </c>
      <c r="O92" s="223">
        <v>50</v>
      </c>
      <c r="P92" s="219"/>
      <c r="Q92" s="223"/>
      <c r="R92" s="219"/>
      <c r="S92" s="223"/>
      <c r="T92" s="219"/>
      <c r="U92" s="223"/>
      <c r="V92" s="219">
        <v>103.56568627450979</v>
      </c>
      <c r="W92" s="223">
        <v>8.6448819928639224</v>
      </c>
    </row>
    <row r="93" spans="1:23" ht="21.6" customHeight="1" x14ac:dyDescent="0.15">
      <c r="A93" s="25"/>
      <c r="B93" s="23"/>
      <c r="C93" s="15" t="s">
        <v>147</v>
      </c>
      <c r="D93" s="219"/>
      <c r="E93" s="223"/>
      <c r="F93" s="219">
        <v>452.5</v>
      </c>
      <c r="G93" s="223">
        <v>83.333333333333343</v>
      </c>
      <c r="H93" s="219">
        <v>176.91666666666666</v>
      </c>
      <c r="I93" s="223">
        <v>91.666666666666657</v>
      </c>
      <c r="J93" s="219">
        <v>242.94117647058823</v>
      </c>
      <c r="K93" s="223">
        <v>58.82352941176471</v>
      </c>
      <c r="L93" s="219">
        <v>26.4</v>
      </c>
      <c r="M93" s="223">
        <v>80</v>
      </c>
      <c r="N93" s="219"/>
      <c r="O93" s="223"/>
      <c r="P93" s="219"/>
      <c r="Q93" s="223"/>
      <c r="R93" s="219"/>
      <c r="S93" s="223"/>
      <c r="T93" s="219"/>
      <c r="U93" s="223"/>
      <c r="V93" s="219">
        <v>898.75784313725478</v>
      </c>
      <c r="W93" s="223">
        <v>75.02152279943698</v>
      </c>
    </row>
    <row r="94" spans="1:23" ht="21.6" customHeight="1" x14ac:dyDescent="0.15">
      <c r="A94" s="25"/>
      <c r="B94" s="24"/>
      <c r="C94" s="18" t="s">
        <v>22</v>
      </c>
      <c r="D94" s="224"/>
      <c r="E94" s="225"/>
      <c r="F94" s="224"/>
      <c r="G94" s="225"/>
      <c r="H94" s="224"/>
      <c r="I94" s="225"/>
      <c r="J94" s="224">
        <v>24.294117647058822</v>
      </c>
      <c r="K94" s="225">
        <v>5.8823529411764701</v>
      </c>
      <c r="L94" s="224"/>
      <c r="M94" s="225"/>
      <c r="N94" s="224"/>
      <c r="O94" s="225"/>
      <c r="P94" s="224"/>
      <c r="Q94" s="225"/>
      <c r="R94" s="224"/>
      <c r="S94" s="225"/>
      <c r="T94" s="224"/>
      <c r="U94" s="225"/>
      <c r="V94" s="224">
        <v>24.294117647058822</v>
      </c>
      <c r="W94" s="225">
        <v>2.0278896199548271</v>
      </c>
    </row>
    <row r="95" spans="1:23" ht="21.6" customHeight="1" x14ac:dyDescent="0.15">
      <c r="A95" s="25"/>
      <c r="B95" s="26"/>
      <c r="C95" s="20" t="s">
        <v>18</v>
      </c>
      <c r="D95" s="220"/>
      <c r="E95" s="226"/>
      <c r="F95" s="220">
        <v>543</v>
      </c>
      <c r="G95" s="226">
        <v>100</v>
      </c>
      <c r="H95" s="220">
        <v>193</v>
      </c>
      <c r="I95" s="226">
        <v>99.999999999999986</v>
      </c>
      <c r="J95" s="220">
        <v>413</v>
      </c>
      <c r="K95" s="226">
        <v>100</v>
      </c>
      <c r="L95" s="220">
        <v>33</v>
      </c>
      <c r="M95" s="226">
        <v>100</v>
      </c>
      <c r="N95" s="220">
        <v>16</v>
      </c>
      <c r="O95" s="226">
        <v>100</v>
      </c>
      <c r="P95" s="220"/>
      <c r="Q95" s="226"/>
      <c r="R95" s="220"/>
      <c r="S95" s="226"/>
      <c r="T95" s="220"/>
      <c r="U95" s="226"/>
      <c r="V95" s="220">
        <v>1197.9999999999998</v>
      </c>
      <c r="W95" s="226">
        <v>100.00000000000003</v>
      </c>
    </row>
    <row r="96" spans="1:23" ht="21.6" customHeight="1" x14ac:dyDescent="0.15">
      <c r="A96" s="25"/>
      <c r="B96" s="276" t="s">
        <v>40</v>
      </c>
      <c r="C96" s="14" t="s">
        <v>14</v>
      </c>
      <c r="D96" s="221">
        <v>341.33333333333331</v>
      </c>
      <c r="E96" s="222">
        <v>44.444444444444443</v>
      </c>
      <c r="F96" s="221">
        <v>44.3125</v>
      </c>
      <c r="G96" s="222">
        <v>3.125</v>
      </c>
      <c r="H96" s="221"/>
      <c r="I96" s="222"/>
      <c r="J96" s="221">
        <v>93.217391304347828</v>
      </c>
      <c r="K96" s="222">
        <v>11.594202898550725</v>
      </c>
      <c r="L96" s="221">
        <v>10.56</v>
      </c>
      <c r="M96" s="222">
        <v>12.000000000000002</v>
      </c>
      <c r="N96" s="221">
        <v>4.8571428571428568</v>
      </c>
      <c r="O96" s="222">
        <v>28.571428571428569</v>
      </c>
      <c r="P96" s="221"/>
      <c r="Q96" s="222"/>
      <c r="R96" s="221"/>
      <c r="S96" s="222"/>
      <c r="T96" s="221"/>
      <c r="U96" s="222"/>
      <c r="V96" s="221">
        <v>494.28036749482396</v>
      </c>
      <c r="W96" s="222">
        <v>12.415985116674804</v>
      </c>
    </row>
    <row r="97" spans="1:23" ht="21.6" customHeight="1" x14ac:dyDescent="0.15">
      <c r="A97" s="25"/>
      <c r="B97" s="277"/>
      <c r="C97" s="15" t="s">
        <v>21</v>
      </c>
      <c r="D97" s="219"/>
      <c r="E97" s="223"/>
      <c r="F97" s="219">
        <v>132.9375</v>
      </c>
      <c r="G97" s="223">
        <v>9.375</v>
      </c>
      <c r="H97" s="219">
        <v>231.13043478260869</v>
      </c>
      <c r="I97" s="223">
        <v>26.086956521739129</v>
      </c>
      <c r="J97" s="219">
        <v>139.82608695652175</v>
      </c>
      <c r="K97" s="223">
        <v>17.39130434782609</v>
      </c>
      <c r="L97" s="219">
        <v>17.600000000000001</v>
      </c>
      <c r="M97" s="223">
        <v>20</v>
      </c>
      <c r="N97" s="219"/>
      <c r="O97" s="223"/>
      <c r="P97" s="219"/>
      <c r="Q97" s="223"/>
      <c r="R97" s="219"/>
      <c r="S97" s="223"/>
      <c r="T97" s="219"/>
      <c r="U97" s="223"/>
      <c r="V97" s="219">
        <v>521.4940217391304</v>
      </c>
      <c r="W97" s="223">
        <v>13.099573517687274</v>
      </c>
    </row>
    <row r="98" spans="1:23" ht="21.6" customHeight="1" x14ac:dyDescent="0.15">
      <c r="A98" s="25"/>
      <c r="B98" s="277"/>
      <c r="C98" s="15" t="s">
        <v>25</v>
      </c>
      <c r="D98" s="219">
        <v>426.66666666666663</v>
      </c>
      <c r="E98" s="223">
        <v>55.55555555555555</v>
      </c>
      <c r="F98" s="219">
        <v>1240.75</v>
      </c>
      <c r="G98" s="223">
        <v>87.5</v>
      </c>
      <c r="H98" s="219">
        <v>616.3478260869565</v>
      </c>
      <c r="I98" s="223">
        <v>69.565217391304344</v>
      </c>
      <c r="J98" s="219">
        <v>570.95652173913049</v>
      </c>
      <c r="K98" s="223">
        <v>71.014492753623188</v>
      </c>
      <c r="L98" s="219">
        <v>59.84</v>
      </c>
      <c r="M98" s="223">
        <v>68</v>
      </c>
      <c r="N98" s="219">
        <v>12.142857142857142</v>
      </c>
      <c r="O98" s="223">
        <v>71.428571428571431</v>
      </c>
      <c r="P98" s="219"/>
      <c r="Q98" s="223"/>
      <c r="R98" s="219"/>
      <c r="S98" s="223"/>
      <c r="T98" s="219"/>
      <c r="U98" s="223"/>
      <c r="V98" s="219">
        <v>2926.703871635611</v>
      </c>
      <c r="W98" s="223">
        <v>73.516801598483056</v>
      </c>
    </row>
    <row r="99" spans="1:23" ht="21.6" customHeight="1" x14ac:dyDescent="0.15">
      <c r="A99" s="25"/>
      <c r="B99" s="24"/>
      <c r="C99" s="18" t="s">
        <v>22</v>
      </c>
      <c r="D99" s="224"/>
      <c r="E99" s="225"/>
      <c r="F99" s="224"/>
      <c r="G99" s="225"/>
      <c r="H99" s="224">
        <v>38.521739130434781</v>
      </c>
      <c r="I99" s="225">
        <v>4.3478260869565215</v>
      </c>
      <c r="J99" s="224"/>
      <c r="K99" s="225"/>
      <c r="L99" s="224"/>
      <c r="M99" s="225"/>
      <c r="N99" s="224"/>
      <c r="O99" s="225"/>
      <c r="P99" s="224"/>
      <c r="Q99" s="225"/>
      <c r="R99" s="224"/>
      <c r="S99" s="225"/>
      <c r="T99" s="224"/>
      <c r="U99" s="225"/>
      <c r="V99" s="224">
        <v>38.521739130434781</v>
      </c>
      <c r="W99" s="225">
        <v>0.96763976715485489</v>
      </c>
    </row>
    <row r="100" spans="1:23" ht="21.6" customHeight="1" x14ac:dyDescent="0.15">
      <c r="A100" s="25"/>
      <c r="B100" s="26"/>
      <c r="C100" s="20" t="s">
        <v>18</v>
      </c>
      <c r="D100" s="220">
        <v>768</v>
      </c>
      <c r="E100" s="226">
        <v>100</v>
      </c>
      <c r="F100" s="220">
        <v>1418</v>
      </c>
      <c r="G100" s="226">
        <v>100</v>
      </c>
      <c r="H100" s="220">
        <v>886</v>
      </c>
      <c r="I100" s="226">
        <v>99.999999999999986</v>
      </c>
      <c r="J100" s="220">
        <v>804</v>
      </c>
      <c r="K100" s="226">
        <v>100</v>
      </c>
      <c r="L100" s="220">
        <v>88</v>
      </c>
      <c r="M100" s="226">
        <v>100</v>
      </c>
      <c r="N100" s="220">
        <v>17</v>
      </c>
      <c r="O100" s="226">
        <v>100</v>
      </c>
      <c r="P100" s="220"/>
      <c r="Q100" s="226"/>
      <c r="R100" s="220"/>
      <c r="S100" s="226"/>
      <c r="T100" s="220"/>
      <c r="U100" s="226"/>
      <c r="V100" s="220">
        <v>3981.0000000000005</v>
      </c>
      <c r="W100" s="226">
        <v>99.999999999999986</v>
      </c>
    </row>
    <row r="101" spans="1:23" ht="21.6" customHeight="1" x14ac:dyDescent="0.15">
      <c r="A101" s="25"/>
      <c r="B101" s="276" t="s">
        <v>41</v>
      </c>
      <c r="C101" s="14" t="s">
        <v>14</v>
      </c>
      <c r="D101" s="221"/>
      <c r="E101" s="222"/>
      <c r="F101" s="221">
        <v>36.272727272727273</v>
      </c>
      <c r="G101" s="222">
        <v>4.5454545454545459</v>
      </c>
      <c r="H101" s="221"/>
      <c r="I101" s="222"/>
      <c r="J101" s="221">
        <v>104.36363636363636</v>
      </c>
      <c r="K101" s="222">
        <v>15.909090909090908</v>
      </c>
      <c r="L101" s="221">
        <v>6.4736842105263159</v>
      </c>
      <c r="M101" s="222">
        <v>15.789473684210526</v>
      </c>
      <c r="N101" s="221"/>
      <c r="O101" s="222"/>
      <c r="P101" s="221"/>
      <c r="Q101" s="222"/>
      <c r="R101" s="221"/>
      <c r="S101" s="222"/>
      <c r="T101" s="221"/>
      <c r="U101" s="222"/>
      <c r="V101" s="221">
        <v>147.11004784688996</v>
      </c>
      <c r="W101" s="222">
        <v>7.9951112960266277</v>
      </c>
    </row>
    <row r="102" spans="1:23" ht="21.6" customHeight="1" x14ac:dyDescent="0.15">
      <c r="A102" s="25"/>
      <c r="B102" s="277"/>
      <c r="C102" s="15" t="s">
        <v>146</v>
      </c>
      <c r="D102" s="219">
        <v>38</v>
      </c>
      <c r="E102" s="223">
        <v>100</v>
      </c>
      <c r="F102" s="219">
        <v>108.81818181818181</v>
      </c>
      <c r="G102" s="223">
        <v>13.636363636363635</v>
      </c>
      <c r="H102" s="219"/>
      <c r="I102" s="223"/>
      <c r="J102" s="219">
        <v>164</v>
      </c>
      <c r="K102" s="223">
        <v>25</v>
      </c>
      <c r="L102" s="219">
        <v>15.105263157894736</v>
      </c>
      <c r="M102" s="223">
        <v>36.84210526315789</v>
      </c>
      <c r="N102" s="219">
        <v>9.375</v>
      </c>
      <c r="O102" s="223">
        <v>37.5</v>
      </c>
      <c r="P102" s="219"/>
      <c r="Q102" s="223"/>
      <c r="R102" s="219"/>
      <c r="S102" s="223"/>
      <c r="T102" s="219"/>
      <c r="U102" s="223"/>
      <c r="V102" s="219">
        <v>335.29844497607655</v>
      </c>
      <c r="W102" s="223">
        <v>18.22274157478677</v>
      </c>
    </row>
    <row r="103" spans="1:23" ht="21.6" customHeight="1" x14ac:dyDescent="0.15">
      <c r="A103" s="25"/>
      <c r="B103" s="277"/>
      <c r="C103" s="15" t="s">
        <v>147</v>
      </c>
      <c r="D103" s="219"/>
      <c r="E103" s="223"/>
      <c r="F103" s="219">
        <v>652.90909090909088</v>
      </c>
      <c r="G103" s="223">
        <v>81.818181818181813</v>
      </c>
      <c r="H103" s="219">
        <v>280</v>
      </c>
      <c r="I103" s="223">
        <v>100</v>
      </c>
      <c r="J103" s="219">
        <v>387.63636363636363</v>
      </c>
      <c r="K103" s="223">
        <v>59.090909090909093</v>
      </c>
      <c r="L103" s="219">
        <v>19.421052631578949</v>
      </c>
      <c r="M103" s="223">
        <v>47.368421052631582</v>
      </c>
      <c r="N103" s="219">
        <v>15.625</v>
      </c>
      <c r="O103" s="223">
        <v>62.5</v>
      </c>
      <c r="P103" s="219">
        <v>2</v>
      </c>
      <c r="Q103" s="223">
        <v>100</v>
      </c>
      <c r="R103" s="219"/>
      <c r="S103" s="223"/>
      <c r="T103" s="219"/>
      <c r="U103" s="223"/>
      <c r="V103" s="219">
        <v>1357.5915071770335</v>
      </c>
      <c r="W103" s="223">
        <v>73.782147129186598</v>
      </c>
    </row>
    <row r="104" spans="1:23" ht="21.6" customHeight="1" x14ac:dyDescent="0.15">
      <c r="A104" s="25"/>
      <c r="B104" s="24"/>
      <c r="C104" s="18" t="s">
        <v>148</v>
      </c>
      <c r="D104" s="224"/>
      <c r="E104" s="225"/>
      <c r="F104" s="224"/>
      <c r="G104" s="225"/>
      <c r="H104" s="224"/>
      <c r="I104" s="225"/>
      <c r="J104" s="224"/>
      <c r="K104" s="225"/>
      <c r="L104" s="224"/>
      <c r="M104" s="225"/>
      <c r="N104" s="224"/>
      <c r="O104" s="225"/>
      <c r="P104" s="224"/>
      <c r="Q104" s="225"/>
      <c r="R104" s="224"/>
      <c r="S104" s="225"/>
      <c r="T104" s="224"/>
      <c r="U104" s="225"/>
      <c r="V104" s="224"/>
      <c r="W104" s="225"/>
    </row>
    <row r="105" spans="1:23" ht="21.6" customHeight="1" x14ac:dyDescent="0.15">
      <c r="A105" s="25"/>
      <c r="B105" s="26"/>
      <c r="C105" s="20" t="s">
        <v>18</v>
      </c>
      <c r="D105" s="220">
        <v>38</v>
      </c>
      <c r="E105" s="226">
        <v>100</v>
      </c>
      <c r="F105" s="220">
        <v>798</v>
      </c>
      <c r="G105" s="226">
        <v>100</v>
      </c>
      <c r="H105" s="220">
        <v>280</v>
      </c>
      <c r="I105" s="226">
        <v>100</v>
      </c>
      <c r="J105" s="220">
        <v>656</v>
      </c>
      <c r="K105" s="226">
        <v>100</v>
      </c>
      <c r="L105" s="220">
        <v>41</v>
      </c>
      <c r="M105" s="226">
        <v>100</v>
      </c>
      <c r="N105" s="220">
        <v>25</v>
      </c>
      <c r="O105" s="226">
        <v>100</v>
      </c>
      <c r="P105" s="220">
        <v>2</v>
      </c>
      <c r="Q105" s="226">
        <v>100</v>
      </c>
      <c r="R105" s="220"/>
      <c r="S105" s="226"/>
      <c r="T105" s="220"/>
      <c r="U105" s="226"/>
      <c r="V105" s="220">
        <v>1840</v>
      </c>
      <c r="W105" s="226">
        <v>100</v>
      </c>
    </row>
    <row r="106" spans="1:23" ht="21.6" customHeight="1" x14ac:dyDescent="0.15">
      <c r="A106" s="25"/>
      <c r="B106" s="276" t="s">
        <v>42</v>
      </c>
      <c r="C106" s="14" t="s">
        <v>14</v>
      </c>
      <c r="D106" s="221">
        <v>241.98113207547172</v>
      </c>
      <c r="E106" s="222">
        <v>47.169811320754711</v>
      </c>
      <c r="F106" s="221">
        <v>85.111111111111114</v>
      </c>
      <c r="G106" s="222">
        <v>11.111111111111112</v>
      </c>
      <c r="H106" s="221">
        <v>21.061224489795919</v>
      </c>
      <c r="I106" s="222">
        <v>4.0816326530612246</v>
      </c>
      <c r="J106" s="221">
        <v>43.84</v>
      </c>
      <c r="K106" s="222">
        <v>8</v>
      </c>
      <c r="L106" s="221">
        <v>2.2307692307692308</v>
      </c>
      <c r="M106" s="222">
        <v>7.6923076923076925</v>
      </c>
      <c r="N106" s="221"/>
      <c r="O106" s="222"/>
      <c r="P106" s="221">
        <v>1.3333333333333333</v>
      </c>
      <c r="Q106" s="222">
        <v>33.333333333333329</v>
      </c>
      <c r="R106" s="221"/>
      <c r="S106" s="222"/>
      <c r="T106" s="221"/>
      <c r="U106" s="222"/>
      <c r="V106" s="221">
        <v>395.55757024048125</v>
      </c>
      <c r="W106" s="222">
        <v>16.578272013431739</v>
      </c>
    </row>
    <row r="107" spans="1:23" ht="21.6" customHeight="1" x14ac:dyDescent="0.15">
      <c r="A107" s="25"/>
      <c r="B107" s="277"/>
      <c r="C107" s="15" t="s">
        <v>21</v>
      </c>
      <c r="D107" s="219">
        <v>135.50943396226415</v>
      </c>
      <c r="E107" s="223">
        <v>26.415094339622634</v>
      </c>
      <c r="F107" s="219">
        <v>85.111111111111114</v>
      </c>
      <c r="G107" s="223">
        <v>11.111111111111112</v>
      </c>
      <c r="H107" s="219">
        <v>84.244897959183675</v>
      </c>
      <c r="I107" s="223">
        <v>16.326530612244898</v>
      </c>
      <c r="J107" s="219">
        <v>142.48000000000002</v>
      </c>
      <c r="K107" s="223">
        <v>26</v>
      </c>
      <c r="L107" s="219">
        <v>6.6923076923076925</v>
      </c>
      <c r="M107" s="223">
        <v>23.076923076923077</v>
      </c>
      <c r="N107" s="219">
        <v>3.3333333333333335</v>
      </c>
      <c r="O107" s="223">
        <v>33.333333333333336</v>
      </c>
      <c r="P107" s="219">
        <v>1.3333333333333333</v>
      </c>
      <c r="Q107" s="223">
        <v>33.333333333333329</v>
      </c>
      <c r="R107" s="219"/>
      <c r="S107" s="223"/>
      <c r="T107" s="219"/>
      <c r="U107" s="223"/>
      <c r="V107" s="219">
        <v>458.70441739153324</v>
      </c>
      <c r="W107" s="223">
        <v>19.224828893190832</v>
      </c>
    </row>
    <row r="108" spans="1:23" ht="21.6" customHeight="1" x14ac:dyDescent="0.15">
      <c r="A108" s="25"/>
      <c r="B108" s="23"/>
      <c r="C108" s="15" t="s">
        <v>147</v>
      </c>
      <c r="D108" s="219">
        <v>96.792452830188694</v>
      </c>
      <c r="E108" s="223">
        <v>18.867924528301884</v>
      </c>
      <c r="F108" s="219">
        <v>583.61904761904759</v>
      </c>
      <c r="G108" s="223">
        <v>76.19047619047619</v>
      </c>
      <c r="H108" s="219">
        <v>410.69387755102042</v>
      </c>
      <c r="I108" s="223">
        <v>79.591836734693871</v>
      </c>
      <c r="J108" s="219">
        <v>361.68</v>
      </c>
      <c r="K108" s="223">
        <v>66</v>
      </c>
      <c r="L108" s="219">
        <v>20.076923076923077</v>
      </c>
      <c r="M108" s="223">
        <v>69.230769230769226</v>
      </c>
      <c r="N108" s="219">
        <v>6.666666666666667</v>
      </c>
      <c r="O108" s="223">
        <v>66.666666666666671</v>
      </c>
      <c r="P108" s="219">
        <v>1.3333333333333333</v>
      </c>
      <c r="Q108" s="223">
        <v>33.333333333333329</v>
      </c>
      <c r="R108" s="219"/>
      <c r="S108" s="223"/>
      <c r="T108" s="219"/>
      <c r="U108" s="223"/>
      <c r="V108" s="219">
        <v>1480.8623010771798</v>
      </c>
      <c r="W108" s="223">
        <v>62.064639609269904</v>
      </c>
    </row>
    <row r="109" spans="1:23" ht="21.6" customHeight="1" x14ac:dyDescent="0.15">
      <c r="A109" s="25"/>
      <c r="B109" s="24"/>
      <c r="C109" s="18" t="s">
        <v>148</v>
      </c>
      <c r="D109" s="224">
        <v>38.716981132075475</v>
      </c>
      <c r="E109" s="225">
        <v>7.547169811320753</v>
      </c>
      <c r="F109" s="224">
        <v>12.158730158730158</v>
      </c>
      <c r="G109" s="225">
        <v>1.5873015873015872</v>
      </c>
      <c r="H109" s="224"/>
      <c r="I109" s="225"/>
      <c r="J109" s="224"/>
      <c r="K109" s="225"/>
      <c r="L109" s="224"/>
      <c r="M109" s="225"/>
      <c r="N109" s="224"/>
      <c r="O109" s="225"/>
      <c r="P109" s="224"/>
      <c r="Q109" s="225"/>
      <c r="R109" s="224"/>
      <c r="S109" s="225"/>
      <c r="T109" s="224"/>
      <c r="U109" s="225"/>
      <c r="V109" s="224">
        <v>50.875711290805633</v>
      </c>
      <c r="W109" s="225">
        <v>2.1322594841075286</v>
      </c>
    </row>
    <row r="110" spans="1:23" ht="21.6" customHeight="1" x14ac:dyDescent="0.15">
      <c r="A110" s="25"/>
      <c r="B110" s="26"/>
      <c r="C110" s="20" t="s">
        <v>18</v>
      </c>
      <c r="D110" s="220">
        <v>513.00000000000011</v>
      </c>
      <c r="E110" s="226">
        <v>99.999999999999986</v>
      </c>
      <c r="F110" s="220">
        <v>766</v>
      </c>
      <c r="G110" s="226">
        <v>100</v>
      </c>
      <c r="H110" s="220">
        <v>516</v>
      </c>
      <c r="I110" s="226">
        <v>100</v>
      </c>
      <c r="J110" s="220">
        <v>548</v>
      </c>
      <c r="K110" s="226">
        <v>100</v>
      </c>
      <c r="L110" s="220">
        <v>29</v>
      </c>
      <c r="M110" s="226">
        <v>100</v>
      </c>
      <c r="N110" s="220">
        <v>10</v>
      </c>
      <c r="O110" s="226">
        <v>100</v>
      </c>
      <c r="P110" s="220">
        <v>4</v>
      </c>
      <c r="Q110" s="226">
        <v>99.999999999999986</v>
      </c>
      <c r="R110" s="220"/>
      <c r="S110" s="226"/>
      <c r="T110" s="220"/>
      <c r="U110" s="226"/>
      <c r="V110" s="220">
        <v>2386</v>
      </c>
      <c r="W110" s="226">
        <v>100</v>
      </c>
    </row>
    <row r="111" spans="1:23" ht="21.6" customHeight="1" x14ac:dyDescent="0.15">
      <c r="A111" s="25"/>
      <c r="B111" s="276" t="s">
        <v>43</v>
      </c>
      <c r="C111" s="14" t="s">
        <v>14</v>
      </c>
      <c r="D111" s="221"/>
      <c r="E111" s="222"/>
      <c r="F111" s="221"/>
      <c r="G111" s="222"/>
      <c r="H111" s="221"/>
      <c r="I111" s="222"/>
      <c r="J111" s="221">
        <v>36.866666666666667</v>
      </c>
      <c r="K111" s="222">
        <v>6.666666666666667</v>
      </c>
      <c r="L111" s="221"/>
      <c r="M111" s="222"/>
      <c r="N111" s="221"/>
      <c r="O111" s="222"/>
      <c r="P111" s="221"/>
      <c r="Q111" s="222"/>
      <c r="R111" s="221"/>
      <c r="S111" s="222"/>
      <c r="T111" s="221"/>
      <c r="U111" s="222"/>
      <c r="V111" s="221">
        <v>36.866666666666667</v>
      </c>
      <c r="W111" s="222">
        <v>3.3333333333333335</v>
      </c>
    </row>
    <row r="112" spans="1:23" ht="21.6" customHeight="1" x14ac:dyDescent="0.15">
      <c r="A112" s="25"/>
      <c r="B112" s="277"/>
      <c r="C112" s="15" t="s">
        <v>146</v>
      </c>
      <c r="D112" s="219"/>
      <c r="E112" s="223"/>
      <c r="F112" s="219">
        <v>46.2</v>
      </c>
      <c r="G112" s="223">
        <v>20</v>
      </c>
      <c r="H112" s="219"/>
      <c r="I112" s="223"/>
      <c r="J112" s="219">
        <v>184.33333333333334</v>
      </c>
      <c r="K112" s="223">
        <v>33.333333333333336</v>
      </c>
      <c r="L112" s="219">
        <v>6.5</v>
      </c>
      <c r="M112" s="223">
        <v>50</v>
      </c>
      <c r="N112" s="219">
        <v>5</v>
      </c>
      <c r="O112" s="223">
        <v>50</v>
      </c>
      <c r="P112" s="219"/>
      <c r="Q112" s="223"/>
      <c r="R112" s="219"/>
      <c r="S112" s="223"/>
      <c r="T112" s="219"/>
      <c r="U112" s="223"/>
      <c r="V112" s="219">
        <v>242.03333333333336</v>
      </c>
      <c r="W112" s="223">
        <v>21.883664858348407</v>
      </c>
    </row>
    <row r="113" spans="1:23" ht="21.6" customHeight="1" x14ac:dyDescent="0.15">
      <c r="A113" s="25"/>
      <c r="B113" s="277"/>
      <c r="C113" s="15" t="s">
        <v>25</v>
      </c>
      <c r="D113" s="219"/>
      <c r="E113" s="223"/>
      <c r="F113" s="219">
        <v>184.8</v>
      </c>
      <c r="G113" s="223">
        <v>80</v>
      </c>
      <c r="H113" s="219">
        <v>299</v>
      </c>
      <c r="I113" s="223">
        <v>100</v>
      </c>
      <c r="J113" s="219">
        <v>331.8</v>
      </c>
      <c r="K113" s="223">
        <v>60</v>
      </c>
      <c r="L113" s="219">
        <v>6.5</v>
      </c>
      <c r="M113" s="223">
        <v>50</v>
      </c>
      <c r="N113" s="219">
        <v>5</v>
      </c>
      <c r="O113" s="223">
        <v>50</v>
      </c>
      <c r="P113" s="219"/>
      <c r="Q113" s="223"/>
      <c r="R113" s="219"/>
      <c r="S113" s="223"/>
      <c r="T113" s="219"/>
      <c r="U113" s="223"/>
      <c r="V113" s="219">
        <v>827.1</v>
      </c>
      <c r="W113" s="223">
        <v>74.783001808318261</v>
      </c>
    </row>
    <row r="114" spans="1:23" ht="21.6" customHeight="1" x14ac:dyDescent="0.15">
      <c r="A114" s="25"/>
      <c r="B114" s="24"/>
      <c r="C114" s="18" t="s">
        <v>22</v>
      </c>
      <c r="D114" s="224"/>
      <c r="E114" s="225"/>
      <c r="F114" s="224"/>
      <c r="G114" s="225"/>
      <c r="H114" s="224"/>
      <c r="I114" s="225"/>
      <c r="J114" s="224"/>
      <c r="K114" s="225"/>
      <c r="L114" s="224"/>
      <c r="M114" s="225"/>
      <c r="N114" s="224"/>
      <c r="O114" s="225"/>
      <c r="P114" s="224"/>
      <c r="Q114" s="225"/>
      <c r="R114" s="224"/>
      <c r="S114" s="225"/>
      <c r="T114" s="224"/>
      <c r="U114" s="225"/>
      <c r="V114" s="224"/>
      <c r="W114" s="225"/>
    </row>
    <row r="115" spans="1:23" ht="21.6" customHeight="1" x14ac:dyDescent="0.15">
      <c r="A115" s="25"/>
      <c r="B115" s="26"/>
      <c r="C115" s="20" t="s">
        <v>18</v>
      </c>
      <c r="D115" s="220"/>
      <c r="E115" s="226"/>
      <c r="F115" s="220">
        <v>231</v>
      </c>
      <c r="G115" s="226">
        <v>100</v>
      </c>
      <c r="H115" s="220">
        <v>299</v>
      </c>
      <c r="I115" s="226">
        <v>100</v>
      </c>
      <c r="J115" s="220">
        <v>553</v>
      </c>
      <c r="K115" s="226">
        <v>100</v>
      </c>
      <c r="L115" s="220">
        <v>13</v>
      </c>
      <c r="M115" s="226">
        <v>100</v>
      </c>
      <c r="N115" s="220">
        <v>10</v>
      </c>
      <c r="O115" s="226">
        <v>100</v>
      </c>
      <c r="P115" s="220"/>
      <c r="Q115" s="226"/>
      <c r="R115" s="220"/>
      <c r="S115" s="226"/>
      <c r="T115" s="220"/>
      <c r="U115" s="226"/>
      <c r="V115" s="220">
        <v>1106</v>
      </c>
      <c r="W115" s="226">
        <v>100</v>
      </c>
    </row>
    <row r="116" spans="1:23" ht="21.6" customHeight="1" x14ac:dyDescent="0.15">
      <c r="A116" s="25"/>
      <c r="B116" s="276" t="s">
        <v>44</v>
      </c>
      <c r="C116" s="14" t="s">
        <v>14</v>
      </c>
      <c r="D116" s="221">
        <v>1122</v>
      </c>
      <c r="E116" s="222">
        <v>20</v>
      </c>
      <c r="F116" s="221">
        <v>1017.1875</v>
      </c>
      <c r="G116" s="222">
        <v>18.75</v>
      </c>
      <c r="H116" s="221">
        <v>212.77777777777777</v>
      </c>
      <c r="I116" s="222">
        <v>5.5555555555555554</v>
      </c>
      <c r="J116" s="221">
        <v>251.53125</v>
      </c>
      <c r="K116" s="222">
        <v>9.375</v>
      </c>
      <c r="L116" s="221">
        <v>33.180327868852459</v>
      </c>
      <c r="M116" s="222">
        <v>13.114754098360656</v>
      </c>
      <c r="N116" s="221">
        <v>17.5</v>
      </c>
      <c r="O116" s="222">
        <v>13.888888888888889</v>
      </c>
      <c r="P116" s="221">
        <v>8</v>
      </c>
      <c r="Q116" s="222">
        <v>44.444444444444443</v>
      </c>
      <c r="R116" s="221"/>
      <c r="S116" s="222"/>
      <c r="T116" s="221"/>
      <c r="U116" s="222"/>
      <c r="V116" s="221">
        <v>2662.1768556466304</v>
      </c>
      <c r="W116" s="222">
        <v>14.833547978194852</v>
      </c>
    </row>
    <row r="117" spans="1:23" ht="21.6" customHeight="1" x14ac:dyDescent="0.15">
      <c r="A117" s="25"/>
      <c r="B117" s="277"/>
      <c r="C117" s="15" t="s">
        <v>146</v>
      </c>
      <c r="D117" s="219">
        <v>1122</v>
      </c>
      <c r="E117" s="223">
        <v>20</v>
      </c>
      <c r="F117" s="219">
        <v>1186.71875</v>
      </c>
      <c r="G117" s="223">
        <v>21.875</v>
      </c>
      <c r="H117" s="219">
        <v>319.16666666666663</v>
      </c>
      <c r="I117" s="223">
        <v>8.3333333333333321</v>
      </c>
      <c r="J117" s="219">
        <v>461.140625</v>
      </c>
      <c r="K117" s="223">
        <v>17.1875</v>
      </c>
      <c r="L117" s="219">
        <v>66.360655737704917</v>
      </c>
      <c r="M117" s="223">
        <v>26.229508196721312</v>
      </c>
      <c r="N117" s="219">
        <v>42</v>
      </c>
      <c r="O117" s="223">
        <v>33.333333333333329</v>
      </c>
      <c r="P117" s="219">
        <v>4</v>
      </c>
      <c r="Q117" s="223">
        <v>22.222222222222221</v>
      </c>
      <c r="R117" s="219">
        <v>2</v>
      </c>
      <c r="S117" s="223">
        <v>100</v>
      </c>
      <c r="T117" s="219"/>
      <c r="U117" s="223"/>
      <c r="V117" s="219">
        <v>3203.3866974043713</v>
      </c>
      <c r="W117" s="223">
        <v>17.849148589760802</v>
      </c>
    </row>
    <row r="118" spans="1:23" ht="21.6" customHeight="1" x14ac:dyDescent="0.15">
      <c r="A118" s="25"/>
      <c r="B118" s="277"/>
      <c r="C118" s="15" t="s">
        <v>147</v>
      </c>
      <c r="D118" s="219">
        <v>2805</v>
      </c>
      <c r="E118" s="223">
        <v>50</v>
      </c>
      <c r="F118" s="219">
        <v>3051.5625</v>
      </c>
      <c r="G118" s="223">
        <v>56.25</v>
      </c>
      <c r="H118" s="219">
        <v>3298.0555555555557</v>
      </c>
      <c r="I118" s="223">
        <v>86.111111111111114</v>
      </c>
      <c r="J118" s="219">
        <v>1970.328125</v>
      </c>
      <c r="K118" s="223">
        <v>73.4375</v>
      </c>
      <c r="L118" s="219">
        <v>153.45901639344262</v>
      </c>
      <c r="M118" s="223">
        <v>60.655737704918032</v>
      </c>
      <c r="N118" s="219">
        <v>66.5</v>
      </c>
      <c r="O118" s="223">
        <v>52.777777777777779</v>
      </c>
      <c r="P118" s="219">
        <v>6</v>
      </c>
      <c r="Q118" s="223">
        <v>33.333333333333329</v>
      </c>
      <c r="R118" s="219"/>
      <c r="S118" s="223"/>
      <c r="T118" s="219"/>
      <c r="U118" s="223"/>
      <c r="V118" s="219">
        <v>11350.905196948997</v>
      </c>
      <c r="W118" s="223">
        <v>63.24681114921156</v>
      </c>
    </row>
    <row r="119" spans="1:23" ht="21.6" customHeight="1" x14ac:dyDescent="0.15">
      <c r="A119" s="25"/>
      <c r="B119" s="24"/>
      <c r="C119" s="18" t="s">
        <v>22</v>
      </c>
      <c r="D119" s="224">
        <v>561</v>
      </c>
      <c r="E119" s="225">
        <v>10</v>
      </c>
      <c r="F119" s="224">
        <v>169.53125</v>
      </c>
      <c r="G119" s="225">
        <v>3.125</v>
      </c>
      <c r="H119" s="224"/>
      <c r="I119" s="225"/>
      <c r="J119" s="224"/>
      <c r="K119" s="225"/>
      <c r="L119" s="224"/>
      <c r="M119" s="225"/>
      <c r="N119" s="224"/>
      <c r="O119" s="225"/>
      <c r="P119" s="224"/>
      <c r="Q119" s="225"/>
      <c r="R119" s="224"/>
      <c r="S119" s="225"/>
      <c r="T119" s="224"/>
      <c r="U119" s="225"/>
      <c r="V119" s="224">
        <v>730.53125</v>
      </c>
      <c r="W119" s="225">
        <v>4.0704922828327854</v>
      </c>
    </row>
    <row r="120" spans="1:23" ht="21.6" customHeight="1" x14ac:dyDescent="0.15">
      <c r="A120" s="29"/>
      <c r="B120" s="26"/>
      <c r="C120" s="20" t="s">
        <v>18</v>
      </c>
      <c r="D120" s="220">
        <v>5610</v>
      </c>
      <c r="E120" s="226">
        <v>100</v>
      </c>
      <c r="F120" s="220">
        <v>5425</v>
      </c>
      <c r="G120" s="226">
        <v>100</v>
      </c>
      <c r="H120" s="220">
        <v>3830</v>
      </c>
      <c r="I120" s="226">
        <v>100</v>
      </c>
      <c r="J120" s="220">
        <v>2683</v>
      </c>
      <c r="K120" s="226">
        <v>100</v>
      </c>
      <c r="L120" s="220">
        <v>253</v>
      </c>
      <c r="M120" s="226">
        <v>100</v>
      </c>
      <c r="N120" s="220">
        <v>126</v>
      </c>
      <c r="O120" s="226">
        <v>100</v>
      </c>
      <c r="P120" s="220">
        <v>18</v>
      </c>
      <c r="Q120" s="226">
        <v>99.999999999999986</v>
      </c>
      <c r="R120" s="220">
        <v>2</v>
      </c>
      <c r="S120" s="226">
        <v>100</v>
      </c>
      <c r="T120" s="220"/>
      <c r="U120" s="226"/>
      <c r="V120" s="220">
        <v>17947</v>
      </c>
      <c r="W120" s="226">
        <v>100</v>
      </c>
    </row>
    <row r="121" spans="1:23" ht="21.6" customHeight="1" x14ac:dyDescent="0.15">
      <c r="A121" s="21" t="s">
        <v>31</v>
      </c>
      <c r="B121" s="276" t="s">
        <v>45</v>
      </c>
      <c r="C121" s="14" t="s">
        <v>14</v>
      </c>
      <c r="D121" s="221">
        <v>395</v>
      </c>
      <c r="E121" s="222">
        <v>100</v>
      </c>
      <c r="F121" s="221">
        <v>289.54838709677421</v>
      </c>
      <c r="G121" s="222">
        <v>9.67741935483871</v>
      </c>
      <c r="H121" s="221">
        <v>66.347826086956516</v>
      </c>
      <c r="I121" s="222">
        <v>4.3478260869565224</v>
      </c>
      <c r="J121" s="221">
        <v>106.14285714285714</v>
      </c>
      <c r="K121" s="222">
        <v>7.1428571428571423</v>
      </c>
      <c r="L121" s="221">
        <v>21.857142857142858</v>
      </c>
      <c r="M121" s="222">
        <v>21.428571428571431</v>
      </c>
      <c r="N121" s="221">
        <v>3.1818181818181817</v>
      </c>
      <c r="O121" s="222">
        <v>4.545454545454545</v>
      </c>
      <c r="P121" s="221"/>
      <c r="Q121" s="222"/>
      <c r="R121" s="221"/>
      <c r="S121" s="222"/>
      <c r="T121" s="221"/>
      <c r="U121" s="222"/>
      <c r="V121" s="221">
        <v>882.07803136554878</v>
      </c>
      <c r="W121" s="222">
        <v>13.393228535766003</v>
      </c>
    </row>
    <row r="122" spans="1:23" ht="21.6" customHeight="1" x14ac:dyDescent="0.15">
      <c r="A122" s="25"/>
      <c r="B122" s="277"/>
      <c r="C122" s="15" t="s">
        <v>21</v>
      </c>
      <c r="D122" s="219"/>
      <c r="E122" s="223"/>
      <c r="F122" s="219">
        <v>193.03225806451613</v>
      </c>
      <c r="G122" s="223">
        <v>6.4516129032258061</v>
      </c>
      <c r="H122" s="219">
        <v>331.73913043478257</v>
      </c>
      <c r="I122" s="223">
        <v>21.739130434782609</v>
      </c>
      <c r="J122" s="219">
        <v>238.82142857142856</v>
      </c>
      <c r="K122" s="223">
        <v>16.071428571428569</v>
      </c>
      <c r="L122" s="219">
        <v>29.142857142857142</v>
      </c>
      <c r="M122" s="223">
        <v>28.571428571428569</v>
      </c>
      <c r="N122" s="219">
        <v>25.454545454545453</v>
      </c>
      <c r="O122" s="223">
        <v>36.36363636363636</v>
      </c>
      <c r="P122" s="219">
        <v>12</v>
      </c>
      <c r="Q122" s="223">
        <v>80</v>
      </c>
      <c r="R122" s="219"/>
      <c r="S122" s="223"/>
      <c r="T122" s="219"/>
      <c r="U122" s="223"/>
      <c r="V122" s="219">
        <v>830.19021966812988</v>
      </c>
      <c r="W122" s="223">
        <v>12.605378373339358</v>
      </c>
    </row>
    <row r="123" spans="1:23" ht="21.6" customHeight="1" x14ac:dyDescent="0.15">
      <c r="A123" s="25"/>
      <c r="B123" s="277"/>
      <c r="C123" s="15" t="s">
        <v>25</v>
      </c>
      <c r="D123" s="219"/>
      <c r="E123" s="223"/>
      <c r="F123" s="219">
        <v>2509.4193548387098</v>
      </c>
      <c r="G123" s="223">
        <v>83.870967741935488</v>
      </c>
      <c r="H123" s="219">
        <v>1061.5652173913043</v>
      </c>
      <c r="I123" s="223">
        <v>69.565217391304358</v>
      </c>
      <c r="J123" s="219">
        <v>1141.0357142857142</v>
      </c>
      <c r="K123" s="223">
        <v>76.785714285714278</v>
      </c>
      <c r="L123" s="219">
        <v>51</v>
      </c>
      <c r="M123" s="223">
        <v>50</v>
      </c>
      <c r="N123" s="219">
        <v>41.36363636363636</v>
      </c>
      <c r="O123" s="223">
        <v>59.090909090909079</v>
      </c>
      <c r="P123" s="219">
        <v>3</v>
      </c>
      <c r="Q123" s="223">
        <v>20</v>
      </c>
      <c r="R123" s="219"/>
      <c r="S123" s="223"/>
      <c r="T123" s="219"/>
      <c r="U123" s="223"/>
      <c r="V123" s="219">
        <v>4807.383922879364</v>
      </c>
      <c r="W123" s="223">
        <v>72.993986074694277</v>
      </c>
    </row>
    <row r="124" spans="1:23" ht="21.6" customHeight="1" x14ac:dyDescent="0.15">
      <c r="A124" s="25"/>
      <c r="B124" s="24"/>
      <c r="C124" s="18" t="s">
        <v>22</v>
      </c>
      <c r="D124" s="224"/>
      <c r="E124" s="225"/>
      <c r="F124" s="224"/>
      <c r="G124" s="225"/>
      <c r="H124" s="224">
        <v>66.347826086956516</v>
      </c>
      <c r="I124" s="225">
        <v>4.3478260869565224</v>
      </c>
      <c r="J124" s="224"/>
      <c r="K124" s="225"/>
      <c r="L124" s="224"/>
      <c r="M124" s="225"/>
      <c r="N124" s="224"/>
      <c r="O124" s="225"/>
      <c r="P124" s="224"/>
      <c r="Q124" s="225"/>
      <c r="R124" s="224"/>
      <c r="S124" s="225"/>
      <c r="T124" s="224"/>
      <c r="U124" s="225"/>
      <c r="V124" s="224">
        <v>66.347826086956516</v>
      </c>
      <c r="W124" s="225">
        <v>1.0074070162003723</v>
      </c>
    </row>
    <row r="125" spans="1:23" ht="21.6" customHeight="1" x14ac:dyDescent="0.15">
      <c r="A125" s="25"/>
      <c r="B125" s="26"/>
      <c r="C125" s="20" t="s">
        <v>18</v>
      </c>
      <c r="D125" s="220">
        <v>395</v>
      </c>
      <c r="E125" s="226">
        <v>100</v>
      </c>
      <c r="F125" s="220">
        <v>2992</v>
      </c>
      <c r="G125" s="226">
        <v>100</v>
      </c>
      <c r="H125" s="220">
        <v>1525.9999999999998</v>
      </c>
      <c r="I125" s="226">
        <v>100.00000000000001</v>
      </c>
      <c r="J125" s="220">
        <v>1486</v>
      </c>
      <c r="K125" s="226">
        <v>99.999999999999986</v>
      </c>
      <c r="L125" s="220">
        <v>102</v>
      </c>
      <c r="M125" s="226">
        <v>100</v>
      </c>
      <c r="N125" s="220">
        <v>70</v>
      </c>
      <c r="O125" s="226">
        <v>99.999999999999986</v>
      </c>
      <c r="P125" s="220">
        <v>15</v>
      </c>
      <c r="Q125" s="226">
        <v>100</v>
      </c>
      <c r="R125" s="220"/>
      <c r="S125" s="226"/>
      <c r="T125" s="220"/>
      <c r="U125" s="226"/>
      <c r="V125" s="220">
        <v>6585.9999999999991</v>
      </c>
      <c r="W125" s="226">
        <v>100.00000000000001</v>
      </c>
    </row>
    <row r="126" spans="1:23" ht="21.6" customHeight="1" x14ac:dyDescent="0.15">
      <c r="A126" s="25"/>
      <c r="B126" s="276" t="s">
        <v>46</v>
      </c>
      <c r="C126" s="14" t="s">
        <v>14</v>
      </c>
      <c r="D126" s="221"/>
      <c r="E126" s="222"/>
      <c r="F126" s="221">
        <v>321.64285714285711</v>
      </c>
      <c r="G126" s="222">
        <v>5.3571428571428577</v>
      </c>
      <c r="H126" s="221">
        <v>153.41176470588235</v>
      </c>
      <c r="I126" s="222">
        <v>5.8823529411764701</v>
      </c>
      <c r="J126" s="221">
        <v>497.625</v>
      </c>
      <c r="K126" s="222">
        <v>12.5</v>
      </c>
      <c r="L126" s="221">
        <v>46.160714285714285</v>
      </c>
      <c r="M126" s="222">
        <v>19.642857142857142</v>
      </c>
      <c r="N126" s="221">
        <v>32.294117647058826</v>
      </c>
      <c r="O126" s="222">
        <v>26.47058823529412</v>
      </c>
      <c r="P126" s="221">
        <v>12</v>
      </c>
      <c r="Q126" s="222">
        <v>80</v>
      </c>
      <c r="R126" s="221">
        <v>3</v>
      </c>
      <c r="S126" s="222">
        <v>100</v>
      </c>
      <c r="T126" s="221"/>
      <c r="U126" s="222"/>
      <c r="V126" s="221">
        <v>1066.1344537815125</v>
      </c>
      <c r="W126" s="222">
        <v>5.6561857593586531</v>
      </c>
    </row>
    <row r="127" spans="1:23" ht="21.6" customHeight="1" x14ac:dyDescent="0.15">
      <c r="A127" s="25"/>
      <c r="B127" s="277"/>
      <c r="C127" s="15" t="s">
        <v>21</v>
      </c>
      <c r="D127" s="219">
        <v>1960.3333333333333</v>
      </c>
      <c r="E127" s="223">
        <v>33.333333333333329</v>
      </c>
      <c r="F127" s="219">
        <v>1286.5714285714284</v>
      </c>
      <c r="G127" s="223">
        <v>21.428571428571431</v>
      </c>
      <c r="H127" s="219">
        <v>536.94117647058818</v>
      </c>
      <c r="I127" s="223">
        <v>20.588235294117645</v>
      </c>
      <c r="J127" s="219">
        <v>895.72500000000002</v>
      </c>
      <c r="K127" s="223">
        <v>22.5</v>
      </c>
      <c r="L127" s="219">
        <v>67.142857142857139</v>
      </c>
      <c r="M127" s="223">
        <v>28.571428571428569</v>
      </c>
      <c r="N127" s="219">
        <v>43.058823529411768</v>
      </c>
      <c r="O127" s="223">
        <v>35.294117647058826</v>
      </c>
      <c r="P127" s="219">
        <v>1.5</v>
      </c>
      <c r="Q127" s="223">
        <v>10</v>
      </c>
      <c r="R127" s="219"/>
      <c r="S127" s="223"/>
      <c r="T127" s="219"/>
      <c r="U127" s="223"/>
      <c r="V127" s="219">
        <v>4791.2726190476187</v>
      </c>
      <c r="W127" s="223">
        <v>25.419240379052571</v>
      </c>
    </row>
    <row r="128" spans="1:23" ht="21.6" customHeight="1" x14ac:dyDescent="0.15">
      <c r="A128" s="25"/>
      <c r="B128" s="277"/>
      <c r="C128" s="15" t="s">
        <v>147</v>
      </c>
      <c r="D128" s="219">
        <v>3920.6666666666665</v>
      </c>
      <c r="E128" s="223">
        <v>66.666666666666657</v>
      </c>
      <c r="F128" s="219">
        <v>4074.1428571428569</v>
      </c>
      <c r="G128" s="223">
        <v>67.857142857142861</v>
      </c>
      <c r="H128" s="219">
        <v>1917.6470588235293</v>
      </c>
      <c r="I128" s="223">
        <v>73.52941176470587</v>
      </c>
      <c r="J128" s="219">
        <v>2587.65</v>
      </c>
      <c r="K128" s="223">
        <v>65</v>
      </c>
      <c r="L128" s="219">
        <v>117.5</v>
      </c>
      <c r="M128" s="223">
        <v>50</v>
      </c>
      <c r="N128" s="219">
        <v>46.647058823529413</v>
      </c>
      <c r="O128" s="223">
        <v>38.235294117647065</v>
      </c>
      <c r="P128" s="219">
        <v>1.5</v>
      </c>
      <c r="Q128" s="223">
        <v>10</v>
      </c>
      <c r="R128" s="219"/>
      <c r="S128" s="223"/>
      <c r="T128" s="219"/>
      <c r="U128" s="223"/>
      <c r="V128" s="219">
        <v>12665.753641456582</v>
      </c>
      <c r="W128" s="223">
        <v>67.195891779174403</v>
      </c>
    </row>
    <row r="129" spans="1:23" ht="21.6" customHeight="1" x14ac:dyDescent="0.15">
      <c r="A129" s="25"/>
      <c r="B129" s="24"/>
      <c r="C129" s="18" t="s">
        <v>22</v>
      </c>
      <c r="D129" s="224"/>
      <c r="E129" s="225"/>
      <c r="F129" s="224">
        <v>321.64285714285711</v>
      </c>
      <c r="G129" s="225">
        <v>5.3571428571428577</v>
      </c>
      <c r="H129" s="224"/>
      <c r="I129" s="225"/>
      <c r="J129" s="224"/>
      <c r="K129" s="225"/>
      <c r="L129" s="224">
        <v>4.1964285714285712</v>
      </c>
      <c r="M129" s="225">
        <v>1.7857142857142856</v>
      </c>
      <c r="N129" s="224"/>
      <c r="O129" s="225"/>
      <c r="P129" s="224"/>
      <c r="Q129" s="225"/>
      <c r="R129" s="224"/>
      <c r="S129" s="225"/>
      <c r="T129" s="224"/>
      <c r="U129" s="225"/>
      <c r="V129" s="224">
        <v>325.83928571428567</v>
      </c>
      <c r="W129" s="225">
        <v>1.7286820824143758</v>
      </c>
    </row>
    <row r="130" spans="1:23" ht="21.6" customHeight="1" x14ac:dyDescent="0.15">
      <c r="A130" s="25"/>
      <c r="B130" s="26"/>
      <c r="C130" s="20" t="s">
        <v>18</v>
      </c>
      <c r="D130" s="220">
        <v>5881</v>
      </c>
      <c r="E130" s="226">
        <v>99.999999999999986</v>
      </c>
      <c r="F130" s="220">
        <v>6003.9999999999991</v>
      </c>
      <c r="G130" s="226">
        <v>100.00000000000001</v>
      </c>
      <c r="H130" s="220">
        <v>2608</v>
      </c>
      <c r="I130" s="226">
        <v>99.999999999999986</v>
      </c>
      <c r="J130" s="220">
        <v>3981</v>
      </c>
      <c r="K130" s="226">
        <v>100</v>
      </c>
      <c r="L130" s="220">
        <v>235</v>
      </c>
      <c r="M130" s="226">
        <v>100</v>
      </c>
      <c r="N130" s="220">
        <v>122</v>
      </c>
      <c r="O130" s="226">
        <v>100</v>
      </c>
      <c r="P130" s="220">
        <v>15</v>
      </c>
      <c r="Q130" s="226">
        <v>100</v>
      </c>
      <c r="R130" s="220">
        <v>3</v>
      </c>
      <c r="S130" s="226">
        <v>100</v>
      </c>
      <c r="T130" s="220"/>
      <c r="U130" s="226"/>
      <c r="V130" s="220">
        <v>18849</v>
      </c>
      <c r="W130" s="226">
        <v>100.00000000000001</v>
      </c>
    </row>
    <row r="131" spans="1:23" ht="21.6" customHeight="1" x14ac:dyDescent="0.15">
      <c r="A131" s="25"/>
      <c r="B131" s="276" t="s">
        <v>47</v>
      </c>
      <c r="C131" s="14" t="s">
        <v>14</v>
      </c>
      <c r="D131" s="221">
        <v>237.75</v>
      </c>
      <c r="E131" s="222">
        <v>25</v>
      </c>
      <c r="F131" s="221">
        <v>426.45833333333337</v>
      </c>
      <c r="G131" s="222">
        <v>20.833333333333332</v>
      </c>
      <c r="H131" s="221">
        <v>70.8</v>
      </c>
      <c r="I131" s="222">
        <v>5.7142857142857144</v>
      </c>
      <c r="J131" s="221">
        <v>242.66037735849056</v>
      </c>
      <c r="K131" s="222">
        <v>16.981132075471695</v>
      </c>
      <c r="L131" s="221">
        <v>27.209302325581394</v>
      </c>
      <c r="M131" s="222">
        <v>23.255813953488371</v>
      </c>
      <c r="N131" s="221">
        <v>9.75</v>
      </c>
      <c r="O131" s="222">
        <v>25</v>
      </c>
      <c r="P131" s="221">
        <v>12</v>
      </c>
      <c r="Q131" s="222">
        <v>100</v>
      </c>
      <c r="R131" s="221"/>
      <c r="S131" s="222"/>
      <c r="T131" s="221"/>
      <c r="U131" s="222"/>
      <c r="V131" s="221">
        <v>1026.6280130174052</v>
      </c>
      <c r="W131" s="222">
        <v>17.597326243013459</v>
      </c>
    </row>
    <row r="132" spans="1:23" ht="21.6" customHeight="1" x14ac:dyDescent="0.15">
      <c r="A132" s="25"/>
      <c r="B132" s="277"/>
      <c r="C132" s="15" t="s">
        <v>21</v>
      </c>
      <c r="D132" s="219">
        <v>475.5</v>
      </c>
      <c r="E132" s="223">
        <v>50</v>
      </c>
      <c r="F132" s="219">
        <v>511.75</v>
      </c>
      <c r="G132" s="223">
        <v>24.999999999999996</v>
      </c>
      <c r="H132" s="219">
        <v>177</v>
      </c>
      <c r="I132" s="223">
        <v>14.285714285714285</v>
      </c>
      <c r="J132" s="219">
        <v>404.43396226415098</v>
      </c>
      <c r="K132" s="223">
        <v>28.30188679245283</v>
      </c>
      <c r="L132" s="219">
        <v>46.255813953488371</v>
      </c>
      <c r="M132" s="223">
        <v>39.534883720930232</v>
      </c>
      <c r="N132" s="219">
        <v>16.25</v>
      </c>
      <c r="O132" s="223">
        <v>41.666666666666671</v>
      </c>
      <c r="P132" s="219"/>
      <c r="Q132" s="223"/>
      <c r="R132" s="219"/>
      <c r="S132" s="223"/>
      <c r="T132" s="219"/>
      <c r="U132" s="223"/>
      <c r="V132" s="219">
        <v>1631.1897762176393</v>
      </c>
      <c r="W132" s="223">
        <v>27.9600578714028</v>
      </c>
    </row>
    <row r="133" spans="1:23" ht="21.6" customHeight="1" x14ac:dyDescent="0.15">
      <c r="A133" s="25"/>
      <c r="B133" s="277"/>
      <c r="C133" s="15" t="s">
        <v>147</v>
      </c>
      <c r="D133" s="266">
        <v>237.75</v>
      </c>
      <c r="E133" s="267">
        <v>25</v>
      </c>
      <c r="F133" s="219">
        <v>1023.5</v>
      </c>
      <c r="G133" s="223">
        <v>49.999999999999993</v>
      </c>
      <c r="H133" s="219">
        <v>955.8</v>
      </c>
      <c r="I133" s="223">
        <v>77.142857142857139</v>
      </c>
      <c r="J133" s="219">
        <v>754.94339622641519</v>
      </c>
      <c r="K133" s="223">
        <v>52.830188679245282</v>
      </c>
      <c r="L133" s="219">
        <v>43.534883720930232</v>
      </c>
      <c r="M133" s="223">
        <v>37.209302325581397</v>
      </c>
      <c r="N133" s="219">
        <v>13</v>
      </c>
      <c r="O133" s="223">
        <v>33.333333333333329</v>
      </c>
      <c r="P133" s="219"/>
      <c r="Q133" s="223"/>
      <c r="R133" s="219"/>
      <c r="S133" s="223"/>
      <c r="T133" s="219"/>
      <c r="U133" s="223"/>
      <c r="V133" s="219">
        <v>3028.5282799473457</v>
      </c>
      <c r="W133" s="223">
        <v>51.911694891109796</v>
      </c>
    </row>
    <row r="134" spans="1:23" ht="21.6" customHeight="1" x14ac:dyDescent="0.15">
      <c r="A134" s="25"/>
      <c r="B134" s="24"/>
      <c r="C134" s="18" t="s">
        <v>148</v>
      </c>
      <c r="D134" s="224"/>
      <c r="E134" s="225"/>
      <c r="F134" s="224">
        <v>85.291666666666671</v>
      </c>
      <c r="G134" s="225">
        <v>4.1666666666666661</v>
      </c>
      <c r="H134" s="224">
        <v>35.4</v>
      </c>
      <c r="I134" s="225">
        <v>2.8571428571428572</v>
      </c>
      <c r="J134" s="224">
        <v>26.962264150943398</v>
      </c>
      <c r="K134" s="225">
        <v>1.8867924528301887</v>
      </c>
      <c r="L134" s="224"/>
      <c r="M134" s="225"/>
      <c r="N134" s="224"/>
      <c r="O134" s="225"/>
      <c r="P134" s="224"/>
      <c r="Q134" s="225"/>
      <c r="R134" s="224"/>
      <c r="S134" s="225"/>
      <c r="T134" s="224"/>
      <c r="U134" s="225"/>
      <c r="V134" s="224">
        <v>147.65393081761005</v>
      </c>
      <c r="W134" s="225">
        <v>2.5309209944739468</v>
      </c>
    </row>
    <row r="135" spans="1:23" ht="21.6" customHeight="1" x14ac:dyDescent="0.15">
      <c r="A135" s="25"/>
      <c r="B135" s="26"/>
      <c r="C135" s="20" t="s">
        <v>18</v>
      </c>
      <c r="D135" s="229">
        <v>951</v>
      </c>
      <c r="E135" s="230">
        <v>100</v>
      </c>
      <c r="F135" s="220">
        <v>2047.0000000000002</v>
      </c>
      <c r="G135" s="226">
        <v>99.999999999999986</v>
      </c>
      <c r="H135" s="220">
        <v>1239</v>
      </c>
      <c r="I135" s="226">
        <v>100</v>
      </c>
      <c r="J135" s="220">
        <v>1429.0000000000002</v>
      </c>
      <c r="K135" s="226">
        <v>100</v>
      </c>
      <c r="L135" s="220">
        <v>117</v>
      </c>
      <c r="M135" s="226">
        <v>100</v>
      </c>
      <c r="N135" s="220">
        <v>39</v>
      </c>
      <c r="O135" s="226">
        <v>100</v>
      </c>
      <c r="P135" s="220">
        <v>12</v>
      </c>
      <c r="Q135" s="226">
        <v>100</v>
      </c>
      <c r="R135" s="220"/>
      <c r="S135" s="226"/>
      <c r="T135" s="220"/>
      <c r="U135" s="226"/>
      <c r="V135" s="220">
        <v>5834</v>
      </c>
      <c r="W135" s="226">
        <v>100</v>
      </c>
    </row>
    <row r="136" spans="1:23" ht="21.6" customHeight="1" x14ac:dyDescent="0.15">
      <c r="A136" s="25"/>
      <c r="B136" s="279" t="s">
        <v>48</v>
      </c>
      <c r="C136" s="14" t="s">
        <v>14</v>
      </c>
      <c r="D136" s="221">
        <v>2835.5644654088051</v>
      </c>
      <c r="E136" s="222">
        <v>18.715361793999111</v>
      </c>
      <c r="F136" s="221">
        <v>2420.6334159568028</v>
      </c>
      <c r="G136" s="222">
        <v>11.209750004430873</v>
      </c>
      <c r="H136" s="221">
        <v>567.03495669677613</v>
      </c>
      <c r="I136" s="222">
        <v>4.7867208905687679</v>
      </c>
      <c r="J136" s="221">
        <v>1466.8295317771749</v>
      </c>
      <c r="K136" s="222">
        <v>11.210864657422615</v>
      </c>
      <c r="L136" s="221">
        <v>153.39921350585928</v>
      </c>
      <c r="M136" s="222">
        <v>16.459143080027818</v>
      </c>
      <c r="N136" s="221">
        <v>75.58307868601986</v>
      </c>
      <c r="O136" s="222">
        <v>16.758997491356954</v>
      </c>
      <c r="P136" s="221">
        <v>33.333333333333336</v>
      </c>
      <c r="Q136" s="222">
        <v>50.505050505050505</v>
      </c>
      <c r="R136" s="221">
        <v>3</v>
      </c>
      <c r="S136" s="222">
        <v>60</v>
      </c>
      <c r="T136" s="221"/>
      <c r="U136" s="222"/>
      <c r="V136" s="221">
        <v>7555.3779953647718</v>
      </c>
      <c r="W136" s="222">
        <v>11.96815725793973</v>
      </c>
    </row>
    <row r="137" spans="1:23" ht="21.6" customHeight="1" x14ac:dyDescent="0.15">
      <c r="A137" s="25"/>
      <c r="B137" s="280"/>
      <c r="C137" s="15" t="s">
        <v>146</v>
      </c>
      <c r="D137" s="219">
        <v>3980.0927672955977</v>
      </c>
      <c r="E137" s="223">
        <v>26.269505427335478</v>
      </c>
      <c r="F137" s="219">
        <v>3934.7392295652376</v>
      </c>
      <c r="G137" s="223">
        <v>18.221446835071024</v>
      </c>
      <c r="H137" s="219">
        <v>1781.5783669198904</v>
      </c>
      <c r="I137" s="223">
        <v>15.03949322066428</v>
      </c>
      <c r="J137" s="219">
        <v>2792.1427890666109</v>
      </c>
      <c r="K137" s="223">
        <v>21.340131374706594</v>
      </c>
      <c r="L137" s="219">
        <v>267.12702755438272</v>
      </c>
      <c r="M137" s="223">
        <v>28.661698235448789</v>
      </c>
      <c r="N137" s="219">
        <v>152.47170231729055</v>
      </c>
      <c r="O137" s="223">
        <v>33.807472797625401</v>
      </c>
      <c r="P137" s="219">
        <v>18.833333333333332</v>
      </c>
      <c r="Q137" s="223">
        <v>28.535353535353536</v>
      </c>
      <c r="R137" s="219">
        <v>2</v>
      </c>
      <c r="S137" s="223">
        <v>40</v>
      </c>
      <c r="T137" s="219"/>
      <c r="U137" s="223"/>
      <c r="V137" s="219">
        <v>12928.985216052344</v>
      </c>
      <c r="W137" s="223">
        <v>20.480262979062466</v>
      </c>
    </row>
    <row r="138" spans="1:23" ht="21.6" customHeight="1" x14ac:dyDescent="0.15">
      <c r="A138" s="25"/>
      <c r="B138" s="280"/>
      <c r="C138" s="15" t="s">
        <v>147</v>
      </c>
      <c r="D138" s="219">
        <v>7735.6257861635222</v>
      </c>
      <c r="E138" s="223">
        <v>51.056866122127396</v>
      </c>
      <c r="F138" s="219">
        <v>14650.002850509705</v>
      </c>
      <c r="G138" s="223">
        <v>67.84293252991435</v>
      </c>
      <c r="H138" s="219">
        <v>9357.1171111659405</v>
      </c>
      <c r="I138" s="223">
        <v>78.989676778371958</v>
      </c>
      <c r="J138" s="219">
        <v>8773.7712973582111</v>
      </c>
      <c r="K138" s="223">
        <v>67.057255406284099</v>
      </c>
      <c r="L138" s="219">
        <v>507.27733036832944</v>
      </c>
      <c r="M138" s="223">
        <v>54.428898108189848</v>
      </c>
      <c r="N138" s="219">
        <v>222.94521899668959</v>
      </c>
      <c r="O138" s="223">
        <v>49.433529711017648</v>
      </c>
      <c r="P138" s="219">
        <v>13.833333333333332</v>
      </c>
      <c r="Q138" s="223">
        <v>20.959595959595958</v>
      </c>
      <c r="R138" s="219"/>
      <c r="S138" s="223"/>
      <c r="T138" s="219"/>
      <c r="U138" s="223"/>
      <c r="V138" s="219">
        <v>41260.57292789573</v>
      </c>
      <c r="W138" s="223">
        <v>65.359142276759854</v>
      </c>
    </row>
    <row r="139" spans="1:23" ht="21.6" customHeight="1" x14ac:dyDescent="0.15">
      <c r="A139" s="25"/>
      <c r="B139" s="24"/>
      <c r="C139" s="18" t="s">
        <v>22</v>
      </c>
      <c r="D139" s="224">
        <v>599.71698113207549</v>
      </c>
      <c r="E139" s="225">
        <v>3.9582666565380205</v>
      </c>
      <c r="F139" s="224">
        <v>588.62450396825386</v>
      </c>
      <c r="G139" s="225">
        <v>2.7258706305837448</v>
      </c>
      <c r="H139" s="224">
        <v>140.26956521739129</v>
      </c>
      <c r="I139" s="225">
        <v>1.1841091103949966</v>
      </c>
      <c r="J139" s="224">
        <v>51.256381798002224</v>
      </c>
      <c r="K139" s="225">
        <v>0.39174856158668775</v>
      </c>
      <c r="L139" s="224">
        <v>4.1964285714285712</v>
      </c>
      <c r="M139" s="225">
        <v>0.45026057633353767</v>
      </c>
      <c r="N139" s="224"/>
      <c r="O139" s="225"/>
      <c r="P139" s="224"/>
      <c r="Q139" s="225"/>
      <c r="R139" s="224"/>
      <c r="S139" s="225"/>
      <c r="T139" s="224"/>
      <c r="U139" s="225"/>
      <c r="V139" s="224">
        <v>1384.0638606871516</v>
      </c>
      <c r="W139" s="225">
        <v>2.1924374862379437</v>
      </c>
    </row>
    <row r="140" spans="1:23" ht="21.6" customHeight="1" x14ac:dyDescent="0.15">
      <c r="A140" s="25"/>
      <c r="B140" s="26"/>
      <c r="C140" s="20" t="s">
        <v>18</v>
      </c>
      <c r="D140" s="220">
        <v>15151</v>
      </c>
      <c r="E140" s="226">
        <v>100</v>
      </c>
      <c r="F140" s="220">
        <v>21594</v>
      </c>
      <c r="G140" s="226">
        <v>99.999999999999986</v>
      </c>
      <c r="H140" s="220">
        <v>11845.999999999998</v>
      </c>
      <c r="I140" s="226">
        <v>100.00000000000001</v>
      </c>
      <c r="J140" s="220">
        <v>13084</v>
      </c>
      <c r="K140" s="226">
        <v>99.999999999999986</v>
      </c>
      <c r="L140" s="220">
        <v>932</v>
      </c>
      <c r="M140" s="226">
        <v>100</v>
      </c>
      <c r="N140" s="220">
        <v>451</v>
      </c>
      <c r="O140" s="226">
        <v>100</v>
      </c>
      <c r="P140" s="220">
        <v>66</v>
      </c>
      <c r="Q140" s="226">
        <v>100</v>
      </c>
      <c r="R140" s="220">
        <v>5</v>
      </c>
      <c r="S140" s="226">
        <v>100</v>
      </c>
      <c r="T140" s="220"/>
      <c r="U140" s="226"/>
      <c r="V140" s="220">
        <v>63129</v>
      </c>
      <c r="W140" s="226">
        <v>100</v>
      </c>
    </row>
    <row r="141" spans="1:23" ht="21.6" customHeight="1" x14ac:dyDescent="0.15">
      <c r="A141" s="17"/>
      <c r="B141" s="27" t="s">
        <v>18</v>
      </c>
      <c r="C141" s="14" t="s">
        <v>14</v>
      </c>
      <c r="D141" s="221">
        <v>5037.2625423318823</v>
      </c>
      <c r="E141" s="222">
        <v>23.267876309907532</v>
      </c>
      <c r="F141" s="221">
        <v>4629.6467238133837</v>
      </c>
      <c r="G141" s="222">
        <v>12.860844279719382</v>
      </c>
      <c r="H141" s="221">
        <v>1285.615999684796</v>
      </c>
      <c r="I141" s="222">
        <v>6.4287228707110522</v>
      </c>
      <c r="J141" s="221">
        <v>2763.0164026867183</v>
      </c>
      <c r="K141" s="222">
        <v>12.915516302934224</v>
      </c>
      <c r="L141" s="221">
        <v>279.19414833846849</v>
      </c>
      <c r="M141" s="222">
        <v>16.289040159770625</v>
      </c>
      <c r="N141" s="221">
        <v>159.29436900860051</v>
      </c>
      <c r="O141" s="222">
        <v>20.318159312321495</v>
      </c>
      <c r="P141" s="221">
        <v>64.777777777777786</v>
      </c>
      <c r="Q141" s="222">
        <v>53.981481481481488</v>
      </c>
      <c r="R141" s="221">
        <v>9</v>
      </c>
      <c r="S141" s="222">
        <v>75</v>
      </c>
      <c r="T141" s="221">
        <v>4</v>
      </c>
      <c r="U141" s="222">
        <v>100</v>
      </c>
      <c r="V141" s="221">
        <v>14231.80796364163</v>
      </c>
      <c r="W141" s="222">
        <v>13.997765327368034</v>
      </c>
    </row>
    <row r="142" spans="1:23" ht="21.6" customHeight="1" x14ac:dyDescent="0.15">
      <c r="A142" s="17"/>
      <c r="B142" s="23"/>
      <c r="C142" s="15" t="s">
        <v>21</v>
      </c>
      <c r="D142" s="219">
        <v>4900.4177672955975</v>
      </c>
      <c r="E142" s="223">
        <v>22.63576963044758</v>
      </c>
      <c r="F142" s="219">
        <v>5774.841736028091</v>
      </c>
      <c r="G142" s="223">
        <v>16.042118273315438</v>
      </c>
      <c r="H142" s="219">
        <v>3165.7642750040541</v>
      </c>
      <c r="I142" s="223">
        <v>15.830404415461818</v>
      </c>
      <c r="J142" s="219">
        <v>4200.8558622904511</v>
      </c>
      <c r="K142" s="223">
        <v>19.636590764691494</v>
      </c>
      <c r="L142" s="219">
        <v>419.18042392545351</v>
      </c>
      <c r="M142" s="223">
        <v>24.456267440224824</v>
      </c>
      <c r="N142" s="219">
        <v>248.38218618825829</v>
      </c>
      <c r="O142" s="223">
        <v>31.681401299522744</v>
      </c>
      <c r="P142" s="219">
        <v>33.166666666666664</v>
      </c>
      <c r="Q142" s="223">
        <v>27.638888888888886</v>
      </c>
      <c r="R142" s="219">
        <v>3</v>
      </c>
      <c r="S142" s="223">
        <v>25</v>
      </c>
      <c r="T142" s="219"/>
      <c r="U142" s="223"/>
      <c r="V142" s="219">
        <v>18745.608917398571</v>
      </c>
      <c r="W142" s="223">
        <v>18.437336648633419</v>
      </c>
    </row>
    <row r="143" spans="1:23" ht="21.6" customHeight="1" x14ac:dyDescent="0.15">
      <c r="A143" s="17"/>
      <c r="B143" s="23"/>
      <c r="C143" s="15" t="s">
        <v>25</v>
      </c>
      <c r="D143" s="219">
        <v>10083.202709240446</v>
      </c>
      <c r="E143" s="223">
        <v>46.575835878056466</v>
      </c>
      <c r="F143" s="219">
        <v>25004.887036190274</v>
      </c>
      <c r="G143" s="223">
        <v>69.461878538225108</v>
      </c>
      <c r="H143" s="219">
        <v>15406.350160093756</v>
      </c>
      <c r="I143" s="223">
        <v>77.039454745943388</v>
      </c>
      <c r="J143" s="219">
        <v>14279.96887863854</v>
      </c>
      <c r="K143" s="223">
        <v>66.750660864014108</v>
      </c>
      <c r="L143" s="219">
        <v>1011.4289991646493</v>
      </c>
      <c r="M143" s="223">
        <v>59.009859927925866</v>
      </c>
      <c r="N143" s="219">
        <v>376.32344480314123</v>
      </c>
      <c r="O143" s="223">
        <v>48.000439388155769</v>
      </c>
      <c r="P143" s="219">
        <v>22.055555555555557</v>
      </c>
      <c r="Q143" s="223">
        <v>18.37962962962963</v>
      </c>
      <c r="R143" s="219"/>
      <c r="S143" s="223"/>
      <c r="T143" s="219"/>
      <c r="U143" s="223"/>
      <c r="V143" s="219">
        <v>66184.216783686366</v>
      </c>
      <c r="W143" s="223">
        <v>65.09581476088438</v>
      </c>
    </row>
    <row r="144" spans="1:23" ht="21.6" customHeight="1" x14ac:dyDescent="0.15">
      <c r="A144" s="17"/>
      <c r="B144" s="24"/>
      <c r="C144" s="18" t="s">
        <v>148</v>
      </c>
      <c r="D144" s="224">
        <v>1628.1169811320754</v>
      </c>
      <c r="E144" s="225">
        <v>7.520518181588411</v>
      </c>
      <c r="F144" s="224">
        <v>588.62450396825386</v>
      </c>
      <c r="G144" s="225">
        <v>1.6351589087400795</v>
      </c>
      <c r="H144" s="224">
        <v>140.26956521739129</v>
      </c>
      <c r="I144" s="225">
        <v>0.701417967883745</v>
      </c>
      <c r="J144" s="224">
        <v>149.15885638429063</v>
      </c>
      <c r="K144" s="225">
        <v>0.69723206836016749</v>
      </c>
      <c r="L144" s="224">
        <v>4.1964285714285712</v>
      </c>
      <c r="M144" s="225">
        <v>0.24483247207867978</v>
      </c>
      <c r="N144" s="224"/>
      <c r="O144" s="225"/>
      <c r="P144" s="224"/>
      <c r="Q144" s="225"/>
      <c r="R144" s="224"/>
      <c r="S144" s="225"/>
      <c r="T144" s="224"/>
      <c r="U144" s="225"/>
      <c r="V144" s="224">
        <v>2510.3663352734393</v>
      </c>
      <c r="W144" s="225">
        <v>2.4690832631141699</v>
      </c>
    </row>
    <row r="145" spans="1:23" ht="21.6" customHeight="1" x14ac:dyDescent="0.15">
      <c r="A145" s="26"/>
      <c r="B145" s="28"/>
      <c r="C145" s="20" t="s">
        <v>18</v>
      </c>
      <c r="D145" s="220">
        <v>21649.000000000004</v>
      </c>
      <c r="E145" s="226">
        <v>100</v>
      </c>
      <c r="F145" s="220">
        <v>35998</v>
      </c>
      <c r="G145" s="226">
        <v>100.00000000000001</v>
      </c>
      <c r="H145" s="220">
        <v>19997.999999999996</v>
      </c>
      <c r="I145" s="226">
        <v>100</v>
      </c>
      <c r="J145" s="220">
        <v>21393</v>
      </c>
      <c r="K145" s="226">
        <v>100</v>
      </c>
      <c r="L145" s="220">
        <v>1714</v>
      </c>
      <c r="M145" s="226">
        <v>100</v>
      </c>
      <c r="N145" s="220">
        <v>784</v>
      </c>
      <c r="O145" s="226">
        <v>100</v>
      </c>
      <c r="P145" s="220">
        <v>120.00000000000001</v>
      </c>
      <c r="Q145" s="226">
        <v>100.00000000000001</v>
      </c>
      <c r="R145" s="220">
        <v>12</v>
      </c>
      <c r="S145" s="226">
        <v>100</v>
      </c>
      <c r="T145" s="220">
        <v>4</v>
      </c>
      <c r="U145" s="226">
        <v>100</v>
      </c>
      <c r="V145" s="220">
        <v>101672.00000000001</v>
      </c>
      <c r="W145" s="226">
        <v>100.00000000000001</v>
      </c>
    </row>
    <row r="146" spans="1:23" s="6" customFormat="1" ht="21.6" customHeight="1" x14ac:dyDescent="0.15">
      <c r="A146" s="271" t="s">
        <v>49</v>
      </c>
      <c r="B146" s="272" t="s">
        <v>50</v>
      </c>
      <c r="C146" s="14" t="s">
        <v>14</v>
      </c>
      <c r="D146" s="218">
        <v>1212.2857142857142</v>
      </c>
      <c r="E146" s="231">
        <v>28.571428571428569</v>
      </c>
      <c r="F146" s="218">
        <v>1480.22</v>
      </c>
      <c r="G146" s="231">
        <v>14.000000000000002</v>
      </c>
      <c r="H146" s="218">
        <v>954.03921568627447</v>
      </c>
      <c r="I146" s="231">
        <v>15.686274509803921</v>
      </c>
      <c r="J146" s="218">
        <v>1014.2916666666666</v>
      </c>
      <c r="K146" s="231">
        <v>11.458333333333332</v>
      </c>
      <c r="L146" s="218">
        <v>254.38202247191012</v>
      </c>
      <c r="M146" s="231">
        <v>22.471910112359549</v>
      </c>
      <c r="N146" s="218">
        <v>105.29166666666667</v>
      </c>
      <c r="O146" s="231">
        <v>29.166666666666664</v>
      </c>
      <c r="P146" s="218">
        <v>37.5</v>
      </c>
      <c r="Q146" s="231">
        <v>62.5</v>
      </c>
      <c r="R146" s="218">
        <v>11</v>
      </c>
      <c r="S146" s="231">
        <v>100</v>
      </c>
      <c r="T146" s="218">
        <v>15</v>
      </c>
      <c r="U146" s="231">
        <v>100</v>
      </c>
      <c r="V146" s="218">
        <v>5084.0102857772326</v>
      </c>
      <c r="W146" s="231">
        <v>16.22780901330152</v>
      </c>
    </row>
    <row r="147" spans="1:23" s="6" customFormat="1" ht="21.6" customHeight="1" x14ac:dyDescent="0.15">
      <c r="A147" s="271"/>
      <c r="B147" s="272"/>
      <c r="C147" s="15" t="s">
        <v>146</v>
      </c>
      <c r="D147" s="219">
        <v>606.14285714285711</v>
      </c>
      <c r="E147" s="223">
        <v>14.285714285714285</v>
      </c>
      <c r="F147" s="219">
        <v>1057.3</v>
      </c>
      <c r="G147" s="223">
        <v>10</v>
      </c>
      <c r="H147" s="219">
        <v>1431.0588235294117</v>
      </c>
      <c r="I147" s="223">
        <v>23.52941176470588</v>
      </c>
      <c r="J147" s="219">
        <v>2213</v>
      </c>
      <c r="K147" s="223">
        <v>25</v>
      </c>
      <c r="L147" s="219">
        <v>356.13483146067415</v>
      </c>
      <c r="M147" s="223">
        <v>31.460674157303369</v>
      </c>
      <c r="N147" s="219">
        <v>110.30555555555557</v>
      </c>
      <c r="O147" s="223">
        <v>30.555555555555554</v>
      </c>
      <c r="P147" s="219">
        <v>12.5</v>
      </c>
      <c r="Q147" s="223">
        <v>20.833333333333336</v>
      </c>
      <c r="R147" s="219"/>
      <c r="S147" s="223"/>
      <c r="T147" s="219"/>
      <c r="U147" s="223"/>
      <c r="V147" s="219">
        <v>5786.4420676884984</v>
      </c>
      <c r="W147" s="223">
        <v>18.469922652138589</v>
      </c>
    </row>
    <row r="148" spans="1:23" s="6" customFormat="1" ht="21.6" customHeight="1" x14ac:dyDescent="0.15">
      <c r="A148" s="271"/>
      <c r="B148" s="273"/>
      <c r="C148" s="15" t="s">
        <v>147</v>
      </c>
      <c r="D148" s="219">
        <v>2222.5238095238092</v>
      </c>
      <c r="E148" s="223">
        <v>52.380952380952372</v>
      </c>
      <c r="F148" s="219">
        <v>8035.4800000000005</v>
      </c>
      <c r="G148" s="223">
        <v>76</v>
      </c>
      <c r="H148" s="219">
        <v>3696.9019607843138</v>
      </c>
      <c r="I148" s="223">
        <v>60.7843137254902</v>
      </c>
      <c r="J148" s="219">
        <v>5532.5</v>
      </c>
      <c r="K148" s="223">
        <v>62.5</v>
      </c>
      <c r="L148" s="219">
        <v>521.48314606741576</v>
      </c>
      <c r="M148" s="223">
        <v>46.067415730337082</v>
      </c>
      <c r="N148" s="219">
        <v>140.38888888888891</v>
      </c>
      <c r="O148" s="223">
        <v>38.888888888888893</v>
      </c>
      <c r="P148" s="219">
        <v>10</v>
      </c>
      <c r="Q148" s="223">
        <v>16.666666666666664</v>
      </c>
      <c r="R148" s="219"/>
      <c r="S148" s="223"/>
      <c r="T148" s="219"/>
      <c r="U148" s="223"/>
      <c r="V148" s="219">
        <v>20159.277805264428</v>
      </c>
      <c r="W148" s="223">
        <v>64.347019711016713</v>
      </c>
    </row>
    <row r="149" spans="1:23" s="6" customFormat="1" ht="21.6" customHeight="1" x14ac:dyDescent="0.15">
      <c r="A149" s="16"/>
      <c r="B149" s="17"/>
      <c r="C149" s="18" t="s">
        <v>148</v>
      </c>
      <c r="D149" s="224">
        <v>202.04761904761904</v>
      </c>
      <c r="E149" s="225">
        <v>4.7619047619047619</v>
      </c>
      <c r="F149" s="224"/>
      <c r="G149" s="225"/>
      <c r="H149" s="224"/>
      <c r="I149" s="225"/>
      <c r="J149" s="224">
        <v>92.208333333333329</v>
      </c>
      <c r="K149" s="225">
        <v>1.0416666666666665</v>
      </c>
      <c r="L149" s="224"/>
      <c r="M149" s="225"/>
      <c r="N149" s="224">
        <v>5.0138888888888893</v>
      </c>
      <c r="O149" s="225">
        <v>1.3888888888888888</v>
      </c>
      <c r="P149" s="224"/>
      <c r="Q149" s="225"/>
      <c r="R149" s="224"/>
      <c r="S149" s="225"/>
      <c r="T149" s="224"/>
      <c r="U149" s="225"/>
      <c r="V149" s="224">
        <v>299.26984126984127</v>
      </c>
      <c r="W149" s="225">
        <v>0.95524862354317497</v>
      </c>
    </row>
    <row r="150" spans="1:23" s="6" customFormat="1" ht="21.6" customHeight="1" x14ac:dyDescent="0.15">
      <c r="A150" s="17"/>
      <c r="B150" s="17"/>
      <c r="C150" s="20" t="s">
        <v>18</v>
      </c>
      <c r="D150" s="220">
        <v>4243</v>
      </c>
      <c r="E150" s="226">
        <v>99.999999999999986</v>
      </c>
      <c r="F150" s="220">
        <v>10573</v>
      </c>
      <c r="G150" s="226">
        <v>100</v>
      </c>
      <c r="H150" s="220">
        <v>6082</v>
      </c>
      <c r="I150" s="226">
        <v>100</v>
      </c>
      <c r="J150" s="220">
        <v>8852</v>
      </c>
      <c r="K150" s="226">
        <v>100</v>
      </c>
      <c r="L150" s="220">
        <v>1132</v>
      </c>
      <c r="M150" s="226">
        <v>100</v>
      </c>
      <c r="N150" s="220">
        <v>361.00000000000006</v>
      </c>
      <c r="O150" s="226">
        <v>100</v>
      </c>
      <c r="P150" s="220">
        <v>60</v>
      </c>
      <c r="Q150" s="226">
        <v>100</v>
      </c>
      <c r="R150" s="220">
        <v>11</v>
      </c>
      <c r="S150" s="226">
        <v>100</v>
      </c>
      <c r="T150" s="220">
        <v>15</v>
      </c>
      <c r="U150" s="226">
        <v>100</v>
      </c>
      <c r="V150" s="220">
        <v>31329</v>
      </c>
      <c r="W150" s="226">
        <v>99.999999999999986</v>
      </c>
    </row>
    <row r="151" spans="1:23" s="6" customFormat="1" ht="21.6" customHeight="1" x14ac:dyDescent="0.15">
      <c r="A151" s="17"/>
      <c r="B151" s="276" t="s">
        <v>53</v>
      </c>
      <c r="C151" s="14" t="s">
        <v>14</v>
      </c>
      <c r="D151" s="221">
        <v>2658.6666666666665</v>
      </c>
      <c r="E151" s="222">
        <v>66.666666666666657</v>
      </c>
      <c r="F151" s="221">
        <v>833.80327868852453</v>
      </c>
      <c r="G151" s="222">
        <v>11.475409836065573</v>
      </c>
      <c r="H151" s="221">
        <v>420.49180327868851</v>
      </c>
      <c r="I151" s="222">
        <v>9.8360655737704921</v>
      </c>
      <c r="J151" s="221">
        <v>479.91452991452991</v>
      </c>
      <c r="K151" s="222">
        <v>8.5470085470085468</v>
      </c>
      <c r="L151" s="221">
        <v>148.62162162162161</v>
      </c>
      <c r="M151" s="222">
        <v>24.324324324324323</v>
      </c>
      <c r="N151" s="221">
        <v>63.147058823529413</v>
      </c>
      <c r="O151" s="222">
        <v>27.941176470588236</v>
      </c>
      <c r="P151" s="221">
        <v>36.95652173913043</v>
      </c>
      <c r="Q151" s="222">
        <v>73.913043478260875</v>
      </c>
      <c r="R151" s="221">
        <v>4.4444444444444446</v>
      </c>
      <c r="S151" s="222">
        <v>88.8888888888889</v>
      </c>
      <c r="T151" s="221">
        <v>15.299999999999999</v>
      </c>
      <c r="U151" s="222">
        <v>89.999999999999986</v>
      </c>
      <c r="V151" s="221">
        <v>4661.3459251771355</v>
      </c>
      <c r="W151" s="222">
        <v>21.137015032771668</v>
      </c>
    </row>
    <row r="152" spans="1:23" s="6" customFormat="1" ht="21.6" customHeight="1" x14ac:dyDescent="0.15">
      <c r="A152" s="22"/>
      <c r="B152" s="277"/>
      <c r="C152" s="15" t="s">
        <v>146</v>
      </c>
      <c r="D152" s="219">
        <v>332.33333333333331</v>
      </c>
      <c r="E152" s="223">
        <v>8.3333333333333321</v>
      </c>
      <c r="F152" s="219">
        <v>1310.2622950819671</v>
      </c>
      <c r="G152" s="223">
        <v>18.032786885245898</v>
      </c>
      <c r="H152" s="219">
        <v>911.06557377049171</v>
      </c>
      <c r="I152" s="223">
        <v>21.311475409836063</v>
      </c>
      <c r="J152" s="219">
        <v>1631.7094017094016</v>
      </c>
      <c r="K152" s="223">
        <v>29.059829059829056</v>
      </c>
      <c r="L152" s="219">
        <v>173.39189189189187</v>
      </c>
      <c r="M152" s="223">
        <v>28.378378378378379</v>
      </c>
      <c r="N152" s="219">
        <v>66.470588235294116</v>
      </c>
      <c r="O152" s="223">
        <v>29.411764705882355</v>
      </c>
      <c r="P152" s="219">
        <v>6.5217391304347823</v>
      </c>
      <c r="Q152" s="223">
        <v>13.043478260869568</v>
      </c>
      <c r="R152" s="219">
        <v>0.55555555555555558</v>
      </c>
      <c r="S152" s="223">
        <v>11.111111111111112</v>
      </c>
      <c r="T152" s="219"/>
      <c r="U152" s="223"/>
      <c r="V152" s="219">
        <v>4432.3103787083692</v>
      </c>
      <c r="W152" s="223">
        <v>20.098446373320495</v>
      </c>
    </row>
    <row r="153" spans="1:23" s="6" customFormat="1" ht="21.6" customHeight="1" x14ac:dyDescent="0.15">
      <c r="A153" s="22"/>
      <c r="B153" s="23"/>
      <c r="C153" s="15" t="s">
        <v>147</v>
      </c>
      <c r="D153" s="219">
        <v>997</v>
      </c>
      <c r="E153" s="223">
        <v>25</v>
      </c>
      <c r="F153" s="219">
        <v>5121.9344262295081</v>
      </c>
      <c r="G153" s="223">
        <v>70.491803278688522</v>
      </c>
      <c r="H153" s="219">
        <v>2803.2786885245901</v>
      </c>
      <c r="I153" s="223">
        <v>65.573770491803273</v>
      </c>
      <c r="J153" s="219">
        <v>3503.3760683760679</v>
      </c>
      <c r="K153" s="223">
        <v>62.393162393162385</v>
      </c>
      <c r="L153" s="219">
        <v>288.98648648648646</v>
      </c>
      <c r="M153" s="223">
        <v>47.297297297297291</v>
      </c>
      <c r="N153" s="219">
        <v>96.382352941176478</v>
      </c>
      <c r="O153" s="223">
        <v>42.647058823529413</v>
      </c>
      <c r="P153" s="219">
        <v>6.5217391304347823</v>
      </c>
      <c r="Q153" s="223">
        <v>13.043478260869568</v>
      </c>
      <c r="R153" s="219"/>
      <c r="S153" s="223"/>
      <c r="T153" s="219">
        <v>1.7</v>
      </c>
      <c r="U153" s="223">
        <v>10</v>
      </c>
      <c r="V153" s="219">
        <v>12819.179761688265</v>
      </c>
      <c r="W153" s="223">
        <v>58.12896096534832</v>
      </c>
    </row>
    <row r="154" spans="1:23" s="6" customFormat="1" ht="21.6" customHeight="1" x14ac:dyDescent="0.15">
      <c r="A154" s="16"/>
      <c r="B154" s="24"/>
      <c r="C154" s="18" t="s">
        <v>148</v>
      </c>
      <c r="D154" s="224"/>
      <c r="E154" s="225"/>
      <c r="F154" s="224"/>
      <c r="G154" s="225"/>
      <c r="H154" s="224">
        <v>140.1639344262295</v>
      </c>
      <c r="I154" s="225">
        <v>3.278688524590164</v>
      </c>
      <c r="J154" s="224"/>
      <c r="K154" s="225"/>
      <c r="L154" s="224"/>
      <c r="M154" s="225"/>
      <c r="N154" s="224"/>
      <c r="O154" s="225"/>
      <c r="P154" s="224"/>
      <c r="Q154" s="225"/>
      <c r="R154" s="224"/>
      <c r="S154" s="225"/>
      <c r="T154" s="224"/>
      <c r="U154" s="225"/>
      <c r="V154" s="224">
        <v>140.1639344262295</v>
      </c>
      <c r="W154" s="225">
        <v>0.6355776285595135</v>
      </c>
    </row>
    <row r="155" spans="1:23" s="6" customFormat="1" ht="21.6" customHeight="1" x14ac:dyDescent="0.15">
      <c r="A155" s="25"/>
      <c r="B155" s="28"/>
      <c r="C155" s="20" t="s">
        <v>18</v>
      </c>
      <c r="D155" s="220">
        <v>3988</v>
      </c>
      <c r="E155" s="226">
        <v>99.999999999999986</v>
      </c>
      <c r="F155" s="220">
        <v>7266</v>
      </c>
      <c r="G155" s="226">
        <v>100</v>
      </c>
      <c r="H155" s="220">
        <v>4275</v>
      </c>
      <c r="I155" s="226">
        <v>100</v>
      </c>
      <c r="J155" s="220">
        <v>5615</v>
      </c>
      <c r="K155" s="226">
        <v>99.999999999999986</v>
      </c>
      <c r="L155" s="220">
        <v>611</v>
      </c>
      <c r="M155" s="226">
        <v>100</v>
      </c>
      <c r="N155" s="220">
        <v>226</v>
      </c>
      <c r="O155" s="226">
        <v>100</v>
      </c>
      <c r="P155" s="220">
        <v>49.999999999999993</v>
      </c>
      <c r="Q155" s="226">
        <v>100</v>
      </c>
      <c r="R155" s="220">
        <v>5</v>
      </c>
      <c r="S155" s="226">
        <v>100.00000000000001</v>
      </c>
      <c r="T155" s="220">
        <v>17</v>
      </c>
      <c r="U155" s="226">
        <v>99.999999999999986</v>
      </c>
      <c r="V155" s="220">
        <v>22053</v>
      </c>
      <c r="W155" s="226">
        <v>100</v>
      </c>
    </row>
    <row r="156" spans="1:23" ht="21.6" customHeight="1" x14ac:dyDescent="0.15">
      <c r="A156" s="25"/>
      <c r="B156" s="276" t="s">
        <v>55</v>
      </c>
      <c r="C156" s="14" t="s">
        <v>14</v>
      </c>
      <c r="D156" s="221">
        <v>42</v>
      </c>
      <c r="E156" s="222">
        <v>42.857142857142854</v>
      </c>
      <c r="F156" s="221">
        <v>184.66666666666666</v>
      </c>
      <c r="G156" s="222">
        <v>11.111111111111112</v>
      </c>
      <c r="H156" s="221"/>
      <c r="I156" s="222"/>
      <c r="J156" s="221">
        <v>285.13333333333333</v>
      </c>
      <c r="K156" s="222">
        <v>11.666666666666666</v>
      </c>
      <c r="L156" s="221">
        <v>54.146341463414636</v>
      </c>
      <c r="M156" s="222">
        <v>24.390243902439028</v>
      </c>
      <c r="N156" s="221">
        <v>74.5</v>
      </c>
      <c r="O156" s="222">
        <v>50</v>
      </c>
      <c r="P156" s="221">
        <v>15</v>
      </c>
      <c r="Q156" s="222">
        <v>42.857142857142854</v>
      </c>
      <c r="R156" s="221">
        <v>11</v>
      </c>
      <c r="S156" s="222">
        <v>100</v>
      </c>
      <c r="T156" s="221">
        <v>8</v>
      </c>
      <c r="U156" s="222">
        <v>100</v>
      </c>
      <c r="V156" s="221">
        <v>674.44634146341457</v>
      </c>
      <c r="W156" s="222">
        <v>11.703042537973532</v>
      </c>
    </row>
    <row r="157" spans="1:23" ht="21.6" customHeight="1" x14ac:dyDescent="0.15">
      <c r="A157" s="25"/>
      <c r="B157" s="277"/>
      <c r="C157" s="15" t="s">
        <v>146</v>
      </c>
      <c r="D157" s="219">
        <v>42</v>
      </c>
      <c r="E157" s="223">
        <v>42.857142857142854</v>
      </c>
      <c r="F157" s="219">
        <v>184.66666666666666</v>
      </c>
      <c r="G157" s="223">
        <v>11.111111111111112</v>
      </c>
      <c r="H157" s="219">
        <v>168</v>
      </c>
      <c r="I157" s="223">
        <v>14.814814814814813</v>
      </c>
      <c r="J157" s="219">
        <v>611</v>
      </c>
      <c r="K157" s="223">
        <v>25</v>
      </c>
      <c r="L157" s="219">
        <v>43.31707317073171</v>
      </c>
      <c r="M157" s="223">
        <v>19.512195121951219</v>
      </c>
      <c r="N157" s="219">
        <v>23.28125</v>
      </c>
      <c r="O157" s="223">
        <v>15.625</v>
      </c>
      <c r="P157" s="219">
        <v>10</v>
      </c>
      <c r="Q157" s="223">
        <v>28.571428571428569</v>
      </c>
      <c r="R157" s="219"/>
      <c r="S157" s="223"/>
      <c r="T157" s="219"/>
      <c r="U157" s="223"/>
      <c r="V157" s="219">
        <v>1082.2649898373984</v>
      </c>
      <c r="W157" s="223">
        <v>18.779541728915468</v>
      </c>
    </row>
    <row r="158" spans="1:23" ht="21.6" customHeight="1" x14ac:dyDescent="0.15">
      <c r="A158" s="25"/>
      <c r="B158" s="23"/>
      <c r="C158" s="15" t="s">
        <v>51</v>
      </c>
      <c r="D158" s="219">
        <v>14</v>
      </c>
      <c r="E158" s="223">
        <v>14.285714285714285</v>
      </c>
      <c r="F158" s="219">
        <v>1292.6666666666665</v>
      </c>
      <c r="G158" s="223">
        <v>77.777777777777786</v>
      </c>
      <c r="H158" s="219">
        <v>966</v>
      </c>
      <c r="I158" s="223">
        <v>85.18518518518519</v>
      </c>
      <c r="J158" s="219">
        <v>1547.8666666666668</v>
      </c>
      <c r="K158" s="223">
        <v>63.333333333333343</v>
      </c>
      <c r="L158" s="219">
        <v>119.1219512195122</v>
      </c>
      <c r="M158" s="223">
        <v>53.658536585365859</v>
      </c>
      <c r="N158" s="219">
        <v>51.21875</v>
      </c>
      <c r="O158" s="223">
        <v>34.375</v>
      </c>
      <c r="P158" s="219">
        <v>10</v>
      </c>
      <c r="Q158" s="223">
        <v>28.571428571428569</v>
      </c>
      <c r="R158" s="219"/>
      <c r="S158" s="223"/>
      <c r="T158" s="219"/>
      <c r="U158" s="223"/>
      <c r="V158" s="219">
        <v>4000.8740345528454</v>
      </c>
      <c r="W158" s="223">
        <v>69.423460603033931</v>
      </c>
    </row>
    <row r="159" spans="1:23" ht="21.6" customHeight="1" x14ac:dyDescent="0.15">
      <c r="A159" s="25"/>
      <c r="B159" s="24"/>
      <c r="C159" s="18" t="s">
        <v>148</v>
      </c>
      <c r="D159" s="224"/>
      <c r="E159" s="225"/>
      <c r="F159" s="224"/>
      <c r="G159" s="225"/>
      <c r="H159" s="224"/>
      <c r="I159" s="225"/>
      <c r="J159" s="224"/>
      <c r="K159" s="225"/>
      <c r="L159" s="224">
        <v>5.4146341463414638</v>
      </c>
      <c r="M159" s="225">
        <v>2.4390243902439024</v>
      </c>
      <c r="N159" s="224"/>
      <c r="O159" s="225"/>
      <c r="P159" s="224"/>
      <c r="Q159" s="225"/>
      <c r="R159" s="224"/>
      <c r="S159" s="225"/>
      <c r="T159" s="224"/>
      <c r="U159" s="225"/>
      <c r="V159" s="224">
        <v>5.4146341463414638</v>
      </c>
      <c r="W159" s="225">
        <v>9.3955130077068613E-2</v>
      </c>
    </row>
    <row r="160" spans="1:23" ht="21.6" customHeight="1" x14ac:dyDescent="0.15">
      <c r="A160" s="25"/>
      <c r="B160" s="26"/>
      <c r="C160" s="20" t="s">
        <v>18</v>
      </c>
      <c r="D160" s="220">
        <v>98</v>
      </c>
      <c r="E160" s="226">
        <v>100</v>
      </c>
      <c r="F160" s="220">
        <v>1661.9999999999998</v>
      </c>
      <c r="G160" s="226">
        <v>100.00000000000001</v>
      </c>
      <c r="H160" s="220">
        <v>1134</v>
      </c>
      <c r="I160" s="226">
        <v>100</v>
      </c>
      <c r="J160" s="220">
        <v>2444</v>
      </c>
      <c r="K160" s="226">
        <v>100</v>
      </c>
      <c r="L160" s="220">
        <v>222</v>
      </c>
      <c r="M160" s="226">
        <v>100</v>
      </c>
      <c r="N160" s="220">
        <v>149</v>
      </c>
      <c r="O160" s="226">
        <v>100</v>
      </c>
      <c r="P160" s="220">
        <v>35</v>
      </c>
      <c r="Q160" s="226">
        <v>99.999999999999986</v>
      </c>
      <c r="R160" s="220">
        <v>11</v>
      </c>
      <c r="S160" s="226">
        <v>100</v>
      </c>
      <c r="T160" s="220">
        <v>8</v>
      </c>
      <c r="U160" s="226">
        <v>100</v>
      </c>
      <c r="V160" s="220">
        <v>5762.9999999999991</v>
      </c>
      <c r="W160" s="226">
        <v>100</v>
      </c>
    </row>
    <row r="161" spans="1:23" ht="21.6" customHeight="1" x14ac:dyDescent="0.15">
      <c r="A161" s="25"/>
      <c r="B161" s="276" t="s">
        <v>56</v>
      </c>
      <c r="C161" s="14" t="s">
        <v>14</v>
      </c>
      <c r="D161" s="251">
        <v>221.66666666666669</v>
      </c>
      <c r="E161" s="252">
        <v>55.555555555555557</v>
      </c>
      <c r="F161" s="221">
        <v>253.5</v>
      </c>
      <c r="G161" s="222">
        <v>21.428571428571427</v>
      </c>
      <c r="H161" s="221"/>
      <c r="I161" s="222"/>
      <c r="J161" s="221">
        <v>65.629629629629633</v>
      </c>
      <c r="K161" s="222">
        <v>14.814814814814813</v>
      </c>
      <c r="L161" s="221">
        <v>14.166666666666668</v>
      </c>
      <c r="M161" s="222">
        <v>41.666666666666671</v>
      </c>
      <c r="N161" s="221">
        <v>2.8</v>
      </c>
      <c r="O161" s="222">
        <v>20</v>
      </c>
      <c r="P161" s="221"/>
      <c r="Q161" s="222"/>
      <c r="R161" s="221"/>
      <c r="S161" s="222"/>
      <c r="T161" s="221"/>
      <c r="U161" s="222"/>
      <c r="V161" s="221">
        <v>557.76296296296289</v>
      </c>
      <c r="W161" s="222">
        <v>22.409118640536878</v>
      </c>
    </row>
    <row r="162" spans="1:23" ht="21.6" customHeight="1" x14ac:dyDescent="0.15">
      <c r="A162" s="25"/>
      <c r="B162" s="277"/>
      <c r="C162" s="15" t="s">
        <v>146</v>
      </c>
      <c r="D162" s="219">
        <v>44.333333333333336</v>
      </c>
      <c r="E162" s="223">
        <v>11.111111111111112</v>
      </c>
      <c r="F162" s="219">
        <v>338</v>
      </c>
      <c r="G162" s="223">
        <v>28.571428571428569</v>
      </c>
      <c r="H162" s="219">
        <v>138.66666666666666</v>
      </c>
      <c r="I162" s="223">
        <v>33.333333333333329</v>
      </c>
      <c r="J162" s="219">
        <v>82.037037037037038</v>
      </c>
      <c r="K162" s="223">
        <v>18.518518518518519</v>
      </c>
      <c r="L162" s="219">
        <v>8.5</v>
      </c>
      <c r="M162" s="223">
        <v>25</v>
      </c>
      <c r="N162" s="219">
        <v>11.2</v>
      </c>
      <c r="O162" s="223">
        <v>80</v>
      </c>
      <c r="P162" s="219"/>
      <c r="Q162" s="223"/>
      <c r="R162" s="219"/>
      <c r="S162" s="223"/>
      <c r="T162" s="219"/>
      <c r="U162" s="223"/>
      <c r="V162" s="219">
        <v>622.73703703703711</v>
      </c>
      <c r="W162" s="223">
        <v>25.01956757882833</v>
      </c>
    </row>
    <row r="163" spans="1:23" ht="21.6" customHeight="1" x14ac:dyDescent="0.15">
      <c r="A163" s="25"/>
      <c r="B163" s="23"/>
      <c r="C163" s="15" t="s">
        <v>147</v>
      </c>
      <c r="D163" s="219">
        <v>133</v>
      </c>
      <c r="E163" s="223">
        <v>33.333333333333329</v>
      </c>
      <c r="F163" s="219">
        <v>591.5</v>
      </c>
      <c r="G163" s="223">
        <v>50</v>
      </c>
      <c r="H163" s="219">
        <v>277.33333333333331</v>
      </c>
      <c r="I163" s="223">
        <v>66.666666666666657</v>
      </c>
      <c r="J163" s="219">
        <v>295.33333333333337</v>
      </c>
      <c r="K163" s="223">
        <v>66.666666666666657</v>
      </c>
      <c r="L163" s="219">
        <v>11.333333333333334</v>
      </c>
      <c r="M163" s="223">
        <v>33.333333333333336</v>
      </c>
      <c r="N163" s="219"/>
      <c r="O163" s="223"/>
      <c r="P163" s="219"/>
      <c r="Q163" s="223"/>
      <c r="R163" s="219"/>
      <c r="S163" s="223"/>
      <c r="T163" s="219"/>
      <c r="U163" s="223"/>
      <c r="V163" s="219">
        <v>1308.4999999999998</v>
      </c>
      <c r="W163" s="223">
        <v>52.571313780634789</v>
      </c>
    </row>
    <row r="164" spans="1:23" ht="21.6" customHeight="1" x14ac:dyDescent="0.15">
      <c r="A164" s="25"/>
      <c r="B164" s="24"/>
      <c r="C164" s="18" t="s">
        <v>52</v>
      </c>
      <c r="D164" s="224"/>
      <c r="E164" s="225"/>
      <c r="F164" s="224"/>
      <c r="G164" s="225"/>
      <c r="H164" s="224"/>
      <c r="I164" s="225"/>
      <c r="J164" s="224"/>
      <c r="K164" s="225"/>
      <c r="L164" s="224"/>
      <c r="M164" s="225"/>
      <c r="N164" s="224"/>
      <c r="O164" s="225"/>
      <c r="P164" s="224"/>
      <c r="Q164" s="225"/>
      <c r="R164" s="224"/>
      <c r="S164" s="225"/>
      <c r="T164" s="224"/>
      <c r="U164" s="225"/>
      <c r="V164" s="224"/>
      <c r="W164" s="225"/>
    </row>
    <row r="165" spans="1:23" ht="21.6" customHeight="1" x14ac:dyDescent="0.15">
      <c r="A165" s="25"/>
      <c r="B165" s="26"/>
      <c r="C165" s="20" t="s">
        <v>18</v>
      </c>
      <c r="D165" s="229">
        <v>399</v>
      </c>
      <c r="E165" s="230">
        <v>100</v>
      </c>
      <c r="F165" s="220">
        <v>1183</v>
      </c>
      <c r="G165" s="226">
        <v>100</v>
      </c>
      <c r="H165" s="220">
        <v>416</v>
      </c>
      <c r="I165" s="226">
        <v>99.999999999999986</v>
      </c>
      <c r="J165" s="220">
        <v>443.00000000000006</v>
      </c>
      <c r="K165" s="226">
        <v>99.999999999999986</v>
      </c>
      <c r="L165" s="220">
        <v>34</v>
      </c>
      <c r="M165" s="226">
        <v>100</v>
      </c>
      <c r="N165" s="220">
        <v>14</v>
      </c>
      <c r="O165" s="226">
        <v>100</v>
      </c>
      <c r="P165" s="220"/>
      <c r="Q165" s="226"/>
      <c r="R165" s="220"/>
      <c r="S165" s="226"/>
      <c r="T165" s="220"/>
      <c r="U165" s="226"/>
      <c r="V165" s="220">
        <v>2489</v>
      </c>
      <c r="W165" s="226">
        <v>100</v>
      </c>
    </row>
    <row r="166" spans="1:23" ht="21.6" customHeight="1" x14ac:dyDescent="0.15">
      <c r="A166" s="25"/>
      <c r="B166" s="276" t="s">
        <v>57</v>
      </c>
      <c r="C166" s="14" t="s">
        <v>14</v>
      </c>
      <c r="D166" s="221">
        <v>129.88888888888891</v>
      </c>
      <c r="E166" s="222">
        <v>77.777777777777786</v>
      </c>
      <c r="F166" s="221">
        <v>146.18918918918916</v>
      </c>
      <c r="G166" s="222">
        <v>8.108108108108107</v>
      </c>
      <c r="H166" s="221">
        <v>188.30769230769229</v>
      </c>
      <c r="I166" s="222">
        <v>23.076923076923077</v>
      </c>
      <c r="J166" s="221">
        <v>290.45454545454544</v>
      </c>
      <c r="K166" s="222">
        <v>16.363636363636363</v>
      </c>
      <c r="L166" s="221">
        <v>34.047619047619044</v>
      </c>
      <c r="M166" s="222">
        <v>23.809523809523807</v>
      </c>
      <c r="N166" s="221">
        <v>30.162162162162161</v>
      </c>
      <c r="O166" s="222">
        <v>32.432432432432435</v>
      </c>
      <c r="P166" s="221">
        <v>13.333333333333332</v>
      </c>
      <c r="Q166" s="222">
        <v>83.333333333333343</v>
      </c>
      <c r="R166" s="221">
        <v>2</v>
      </c>
      <c r="S166" s="222">
        <v>100</v>
      </c>
      <c r="T166" s="221">
        <v>3</v>
      </c>
      <c r="U166" s="222">
        <v>100</v>
      </c>
      <c r="V166" s="221">
        <v>837.38343038343032</v>
      </c>
      <c r="W166" s="222">
        <v>17.38031196312641</v>
      </c>
    </row>
    <row r="167" spans="1:23" ht="21.6" customHeight="1" x14ac:dyDescent="0.15">
      <c r="A167" s="25"/>
      <c r="B167" s="277"/>
      <c r="C167" s="15" t="s">
        <v>146</v>
      </c>
      <c r="D167" s="219"/>
      <c r="E167" s="223"/>
      <c r="F167" s="219">
        <v>194.91891891891891</v>
      </c>
      <c r="G167" s="223">
        <v>10.810810810810811</v>
      </c>
      <c r="H167" s="219"/>
      <c r="I167" s="223"/>
      <c r="J167" s="219">
        <v>387.27272727272725</v>
      </c>
      <c r="K167" s="223">
        <v>21.818181818181817</v>
      </c>
      <c r="L167" s="219">
        <v>51.071428571428569</v>
      </c>
      <c r="M167" s="223">
        <v>35.714285714285715</v>
      </c>
      <c r="N167" s="219">
        <v>40.216216216216218</v>
      </c>
      <c r="O167" s="223">
        <v>43.243243243243242</v>
      </c>
      <c r="P167" s="219">
        <v>2.6666666666666665</v>
      </c>
      <c r="Q167" s="223">
        <v>16.666666666666668</v>
      </c>
      <c r="R167" s="219"/>
      <c r="S167" s="223"/>
      <c r="T167" s="219"/>
      <c r="U167" s="223"/>
      <c r="V167" s="219">
        <v>676.14595764595765</v>
      </c>
      <c r="W167" s="223">
        <v>14.033747564258153</v>
      </c>
    </row>
    <row r="168" spans="1:23" ht="21.6" customHeight="1" x14ac:dyDescent="0.15">
      <c r="A168" s="25"/>
      <c r="B168" s="23"/>
      <c r="C168" s="15" t="s">
        <v>51</v>
      </c>
      <c r="D168" s="219">
        <v>18.555555555555557</v>
      </c>
      <c r="E168" s="223">
        <v>11.111111111111112</v>
      </c>
      <c r="F168" s="219">
        <v>1461.8918918918919</v>
      </c>
      <c r="G168" s="223">
        <v>81.081081081081081</v>
      </c>
      <c r="H168" s="219">
        <v>627.69230769230762</v>
      </c>
      <c r="I168" s="223">
        <v>76.923076923076934</v>
      </c>
      <c r="J168" s="219">
        <v>1097.2727272727273</v>
      </c>
      <c r="K168" s="223">
        <v>61.818181818181813</v>
      </c>
      <c r="L168" s="219">
        <v>57.88095238095238</v>
      </c>
      <c r="M168" s="223">
        <v>40.476190476190474</v>
      </c>
      <c r="N168" s="219">
        <v>22.621621621621621</v>
      </c>
      <c r="O168" s="223">
        <v>24.324324324324323</v>
      </c>
      <c r="P168" s="219"/>
      <c r="Q168" s="223"/>
      <c r="R168" s="219"/>
      <c r="S168" s="223"/>
      <c r="T168" s="219"/>
      <c r="U168" s="223"/>
      <c r="V168" s="219">
        <v>3285.9150564150559</v>
      </c>
      <c r="W168" s="223">
        <v>68.200810635430813</v>
      </c>
    </row>
    <row r="169" spans="1:23" ht="21.6" customHeight="1" x14ac:dyDescent="0.15">
      <c r="A169" s="25"/>
      <c r="B169" s="24"/>
      <c r="C169" s="18" t="s">
        <v>52</v>
      </c>
      <c r="D169" s="224">
        <v>18.555555555555557</v>
      </c>
      <c r="E169" s="225">
        <v>11.111111111111112</v>
      </c>
      <c r="F169" s="224"/>
      <c r="G169" s="225"/>
      <c r="H169" s="224"/>
      <c r="I169" s="225"/>
      <c r="J169" s="224"/>
      <c r="K169" s="225"/>
      <c r="L169" s="224"/>
      <c r="M169" s="225"/>
      <c r="N169" s="224"/>
      <c r="O169" s="225"/>
      <c r="P169" s="224"/>
      <c r="Q169" s="225"/>
      <c r="R169" s="224"/>
      <c r="S169" s="225"/>
      <c r="T169" s="224"/>
      <c r="U169" s="225"/>
      <c r="V169" s="224">
        <v>18.555555555555557</v>
      </c>
      <c r="W169" s="225">
        <v>0.38512983718463178</v>
      </c>
    </row>
    <row r="170" spans="1:23" ht="21.6" customHeight="1" x14ac:dyDescent="0.15">
      <c r="A170" s="25"/>
      <c r="B170" s="26"/>
      <c r="C170" s="20" t="s">
        <v>18</v>
      </c>
      <c r="D170" s="220">
        <v>167</v>
      </c>
      <c r="E170" s="226">
        <v>100.00000000000001</v>
      </c>
      <c r="F170" s="220">
        <v>1803</v>
      </c>
      <c r="G170" s="226">
        <v>100</v>
      </c>
      <c r="H170" s="220">
        <v>815.99999999999989</v>
      </c>
      <c r="I170" s="226">
        <v>100.00000000000001</v>
      </c>
      <c r="J170" s="220">
        <v>1775</v>
      </c>
      <c r="K170" s="226">
        <v>100</v>
      </c>
      <c r="L170" s="220">
        <v>143</v>
      </c>
      <c r="M170" s="226">
        <v>100</v>
      </c>
      <c r="N170" s="220">
        <v>93</v>
      </c>
      <c r="O170" s="226">
        <v>100</v>
      </c>
      <c r="P170" s="220">
        <v>15.999999999999998</v>
      </c>
      <c r="Q170" s="226">
        <v>100.00000000000001</v>
      </c>
      <c r="R170" s="220">
        <v>2</v>
      </c>
      <c r="S170" s="226">
        <v>100</v>
      </c>
      <c r="T170" s="220">
        <v>3</v>
      </c>
      <c r="U170" s="226">
        <v>100</v>
      </c>
      <c r="V170" s="220">
        <v>4817.9999999999991</v>
      </c>
      <c r="W170" s="226">
        <v>100.00000000000001</v>
      </c>
    </row>
    <row r="171" spans="1:23" ht="21.6" customHeight="1" x14ac:dyDescent="0.15">
      <c r="A171" s="16"/>
      <c r="B171" s="276" t="s">
        <v>58</v>
      </c>
      <c r="C171" s="14" t="s">
        <v>14</v>
      </c>
      <c r="D171" s="221">
        <v>6.8571428571428568</v>
      </c>
      <c r="E171" s="222">
        <v>28.571428571428569</v>
      </c>
      <c r="F171" s="221">
        <v>5.9</v>
      </c>
      <c r="G171" s="222">
        <v>5</v>
      </c>
      <c r="H171" s="221"/>
      <c r="I171" s="222"/>
      <c r="J171" s="221">
        <v>21.219512195121951</v>
      </c>
      <c r="K171" s="222">
        <v>14.634146341463413</v>
      </c>
      <c r="L171" s="221">
        <v>3.6</v>
      </c>
      <c r="M171" s="222">
        <v>20</v>
      </c>
      <c r="N171" s="221"/>
      <c r="O171" s="222"/>
      <c r="P171" s="221"/>
      <c r="Q171" s="222"/>
      <c r="R171" s="221"/>
      <c r="S171" s="222"/>
      <c r="T171" s="221"/>
      <c r="U171" s="222"/>
      <c r="V171" s="221">
        <v>37.576655052264805</v>
      </c>
      <c r="W171" s="222">
        <v>9.8626391213293427</v>
      </c>
    </row>
    <row r="172" spans="1:23" ht="21.6" customHeight="1" x14ac:dyDescent="0.15">
      <c r="A172" s="16"/>
      <c r="B172" s="277"/>
      <c r="C172" s="15" t="s">
        <v>54</v>
      </c>
      <c r="D172" s="219">
        <v>1.7142857142857142</v>
      </c>
      <c r="E172" s="223">
        <v>7.1428571428571423</v>
      </c>
      <c r="F172" s="219">
        <v>17.700000000000003</v>
      </c>
      <c r="G172" s="223">
        <v>15.000000000000002</v>
      </c>
      <c r="H172" s="219">
        <v>19.32</v>
      </c>
      <c r="I172" s="223">
        <v>28.000000000000004</v>
      </c>
      <c r="J172" s="219">
        <v>31.829268292682926</v>
      </c>
      <c r="K172" s="223">
        <v>21.951219512195124</v>
      </c>
      <c r="L172" s="219"/>
      <c r="M172" s="223"/>
      <c r="N172" s="219"/>
      <c r="O172" s="223"/>
      <c r="P172" s="219"/>
      <c r="Q172" s="223"/>
      <c r="R172" s="219"/>
      <c r="S172" s="223"/>
      <c r="T172" s="219"/>
      <c r="U172" s="223"/>
      <c r="V172" s="219">
        <v>70.563554006968644</v>
      </c>
      <c r="W172" s="223">
        <v>18.520617849598068</v>
      </c>
    </row>
    <row r="173" spans="1:23" ht="21.6" customHeight="1" x14ac:dyDescent="0.15">
      <c r="A173" s="16"/>
      <c r="B173" s="23"/>
      <c r="C173" s="15" t="s">
        <v>51</v>
      </c>
      <c r="D173" s="219">
        <v>15.428571428571427</v>
      </c>
      <c r="E173" s="223">
        <v>64.285714285714278</v>
      </c>
      <c r="F173" s="219">
        <v>94.4</v>
      </c>
      <c r="G173" s="223">
        <v>80</v>
      </c>
      <c r="H173" s="219">
        <v>49.679999999999993</v>
      </c>
      <c r="I173" s="223">
        <v>71.999999999999986</v>
      </c>
      <c r="J173" s="219">
        <v>88.41463414634147</v>
      </c>
      <c r="K173" s="223">
        <v>60.975609756097569</v>
      </c>
      <c r="L173" s="219">
        <v>14.4</v>
      </c>
      <c r="M173" s="223">
        <v>80</v>
      </c>
      <c r="N173" s="219">
        <v>7</v>
      </c>
      <c r="O173" s="223">
        <v>100</v>
      </c>
      <c r="P173" s="219"/>
      <c r="Q173" s="223"/>
      <c r="R173" s="219"/>
      <c r="S173" s="223"/>
      <c r="T173" s="219"/>
      <c r="U173" s="223"/>
      <c r="V173" s="219">
        <v>269.32320557491289</v>
      </c>
      <c r="W173" s="223">
        <v>70.688505400239592</v>
      </c>
    </row>
    <row r="174" spans="1:23" ht="21.6" customHeight="1" x14ac:dyDescent="0.15">
      <c r="A174" s="25"/>
      <c r="B174" s="24"/>
      <c r="C174" s="18" t="s">
        <v>148</v>
      </c>
      <c r="D174" s="224"/>
      <c r="E174" s="225"/>
      <c r="F174" s="224"/>
      <c r="G174" s="225"/>
      <c r="H174" s="224"/>
      <c r="I174" s="225"/>
      <c r="J174" s="224">
        <v>3.5365853658536586</v>
      </c>
      <c r="K174" s="225">
        <v>2.4390243902439024</v>
      </c>
      <c r="L174" s="224"/>
      <c r="M174" s="225"/>
      <c r="N174" s="224"/>
      <c r="O174" s="225"/>
      <c r="P174" s="224"/>
      <c r="Q174" s="225"/>
      <c r="R174" s="224"/>
      <c r="S174" s="225"/>
      <c r="T174" s="224"/>
      <c r="U174" s="225"/>
      <c r="V174" s="224">
        <v>3.5365853658536586</v>
      </c>
      <c r="W174" s="225">
        <v>0.92823762883298111</v>
      </c>
    </row>
    <row r="175" spans="1:23" ht="21.6" customHeight="1" x14ac:dyDescent="0.15">
      <c r="A175" s="29"/>
      <c r="B175" s="26"/>
      <c r="C175" s="20" t="s">
        <v>18</v>
      </c>
      <c r="D175" s="220">
        <v>24</v>
      </c>
      <c r="E175" s="226">
        <v>99.999999999999986</v>
      </c>
      <c r="F175" s="220">
        <v>118</v>
      </c>
      <c r="G175" s="226">
        <v>100</v>
      </c>
      <c r="H175" s="220">
        <v>69</v>
      </c>
      <c r="I175" s="226">
        <v>99.999999999999986</v>
      </c>
      <c r="J175" s="220">
        <v>145</v>
      </c>
      <c r="K175" s="226">
        <v>100</v>
      </c>
      <c r="L175" s="220">
        <v>18</v>
      </c>
      <c r="M175" s="226">
        <v>100</v>
      </c>
      <c r="N175" s="220">
        <v>7</v>
      </c>
      <c r="O175" s="226">
        <v>100</v>
      </c>
      <c r="P175" s="220"/>
      <c r="Q175" s="226"/>
      <c r="R175" s="220"/>
      <c r="S175" s="226"/>
      <c r="T175" s="220"/>
      <c r="U175" s="226"/>
      <c r="V175" s="220">
        <v>381.00000000000006</v>
      </c>
      <c r="W175" s="226">
        <v>99.999999999999986</v>
      </c>
    </row>
    <row r="176" spans="1:23" ht="21.6" customHeight="1" x14ac:dyDescent="0.15">
      <c r="A176" s="278" t="s">
        <v>49</v>
      </c>
      <c r="B176" s="276" t="s">
        <v>59</v>
      </c>
      <c r="C176" s="14" t="s">
        <v>14</v>
      </c>
      <c r="D176" s="221"/>
      <c r="E176" s="222"/>
      <c r="F176" s="221">
        <v>99.333333333333329</v>
      </c>
      <c r="G176" s="222">
        <v>33.333333333333329</v>
      </c>
      <c r="H176" s="221"/>
      <c r="I176" s="222"/>
      <c r="J176" s="221">
        <v>35</v>
      </c>
      <c r="K176" s="222">
        <v>11.111111111111111</v>
      </c>
      <c r="L176" s="221">
        <v>13</v>
      </c>
      <c r="M176" s="222">
        <v>50</v>
      </c>
      <c r="N176" s="221">
        <v>4</v>
      </c>
      <c r="O176" s="222">
        <v>33.333333333333329</v>
      </c>
      <c r="P176" s="221">
        <v>1</v>
      </c>
      <c r="Q176" s="222">
        <v>100</v>
      </c>
      <c r="R176" s="221"/>
      <c r="S176" s="222"/>
      <c r="T176" s="221"/>
      <c r="U176" s="222"/>
      <c r="V176" s="221">
        <v>152.33333333333331</v>
      </c>
      <c r="W176" s="222">
        <v>17.509578544061299</v>
      </c>
    </row>
    <row r="177" spans="1:23" ht="21.6" customHeight="1" x14ac:dyDescent="0.15">
      <c r="A177" s="271"/>
      <c r="B177" s="277"/>
      <c r="C177" s="15" t="s">
        <v>54</v>
      </c>
      <c r="D177" s="219"/>
      <c r="E177" s="223"/>
      <c r="F177" s="219"/>
      <c r="G177" s="223"/>
      <c r="H177" s="219"/>
      <c r="I177" s="223"/>
      <c r="J177" s="219">
        <v>70</v>
      </c>
      <c r="K177" s="223">
        <v>22.222222222222221</v>
      </c>
      <c r="L177" s="219">
        <v>4.333333333333333</v>
      </c>
      <c r="M177" s="223">
        <v>16.666666666666664</v>
      </c>
      <c r="N177" s="219">
        <v>4</v>
      </c>
      <c r="O177" s="223">
        <v>33.333333333333329</v>
      </c>
      <c r="P177" s="219"/>
      <c r="Q177" s="223"/>
      <c r="R177" s="219"/>
      <c r="S177" s="223"/>
      <c r="T177" s="219"/>
      <c r="U177" s="223"/>
      <c r="V177" s="219">
        <v>78.333333333333329</v>
      </c>
      <c r="W177" s="223">
        <v>9.0038314176245215</v>
      </c>
    </row>
    <row r="178" spans="1:23" ht="21.6" customHeight="1" x14ac:dyDescent="0.15">
      <c r="A178" s="271"/>
      <c r="B178" s="23"/>
      <c r="C178" s="15" t="s">
        <v>51</v>
      </c>
      <c r="D178" s="219"/>
      <c r="E178" s="223"/>
      <c r="F178" s="219">
        <v>198.66666666666666</v>
      </c>
      <c r="G178" s="223">
        <v>66.666666666666657</v>
      </c>
      <c r="H178" s="219">
        <v>113</v>
      </c>
      <c r="I178" s="223">
        <v>100</v>
      </c>
      <c r="J178" s="219">
        <v>175</v>
      </c>
      <c r="K178" s="223">
        <v>55.555555555555557</v>
      </c>
      <c r="L178" s="219">
        <v>8.6666666666666661</v>
      </c>
      <c r="M178" s="223">
        <v>33.333333333333329</v>
      </c>
      <c r="N178" s="219">
        <v>4</v>
      </c>
      <c r="O178" s="223">
        <v>33.333333333333329</v>
      </c>
      <c r="P178" s="219"/>
      <c r="Q178" s="223"/>
      <c r="R178" s="219"/>
      <c r="S178" s="223"/>
      <c r="T178" s="219"/>
      <c r="U178" s="223"/>
      <c r="V178" s="219">
        <v>499.33333333333331</v>
      </c>
      <c r="W178" s="223">
        <v>57.394636015325673</v>
      </c>
    </row>
    <row r="179" spans="1:23" ht="21.6" customHeight="1" x14ac:dyDescent="0.15">
      <c r="A179" s="25"/>
      <c r="B179" s="24"/>
      <c r="C179" s="18" t="s">
        <v>52</v>
      </c>
      <c r="D179" s="224">
        <v>105</v>
      </c>
      <c r="E179" s="225">
        <v>100</v>
      </c>
      <c r="F179" s="224"/>
      <c r="G179" s="225"/>
      <c r="H179" s="224"/>
      <c r="I179" s="225"/>
      <c r="J179" s="224">
        <v>35</v>
      </c>
      <c r="K179" s="225">
        <v>11.111111111111111</v>
      </c>
      <c r="L179" s="224"/>
      <c r="M179" s="225"/>
      <c r="N179" s="224"/>
      <c r="O179" s="225"/>
      <c r="P179" s="224"/>
      <c r="Q179" s="225"/>
      <c r="R179" s="224"/>
      <c r="S179" s="225"/>
      <c r="T179" s="224"/>
      <c r="U179" s="225"/>
      <c r="V179" s="224">
        <v>140</v>
      </c>
      <c r="W179" s="225">
        <v>16.091954022988507</v>
      </c>
    </row>
    <row r="180" spans="1:23" ht="21.6" customHeight="1" x14ac:dyDescent="0.15">
      <c r="A180" s="25"/>
      <c r="B180" s="26"/>
      <c r="C180" s="20" t="s">
        <v>18</v>
      </c>
      <c r="D180" s="220">
        <v>105</v>
      </c>
      <c r="E180" s="226">
        <v>100</v>
      </c>
      <c r="F180" s="220">
        <v>298</v>
      </c>
      <c r="G180" s="226">
        <v>99.999999999999986</v>
      </c>
      <c r="H180" s="220">
        <v>113</v>
      </c>
      <c r="I180" s="226">
        <v>100</v>
      </c>
      <c r="J180" s="220">
        <v>315</v>
      </c>
      <c r="K180" s="226">
        <v>100</v>
      </c>
      <c r="L180" s="220">
        <v>26</v>
      </c>
      <c r="M180" s="226">
        <v>99.999999999999986</v>
      </c>
      <c r="N180" s="220">
        <v>12</v>
      </c>
      <c r="O180" s="226">
        <v>99.999999999999986</v>
      </c>
      <c r="P180" s="220">
        <v>1</v>
      </c>
      <c r="Q180" s="226">
        <v>100</v>
      </c>
      <c r="R180" s="220"/>
      <c r="S180" s="226"/>
      <c r="T180" s="220"/>
      <c r="U180" s="226"/>
      <c r="V180" s="220">
        <v>870</v>
      </c>
      <c r="W180" s="226">
        <v>100</v>
      </c>
    </row>
    <row r="181" spans="1:23" ht="21.6" customHeight="1" x14ac:dyDescent="0.15">
      <c r="A181" s="17"/>
      <c r="B181" s="27" t="s">
        <v>18</v>
      </c>
      <c r="C181" s="14" t="s">
        <v>14</v>
      </c>
      <c r="D181" s="221">
        <v>4271.3650793650795</v>
      </c>
      <c r="E181" s="222">
        <v>47.33338962062367</v>
      </c>
      <c r="F181" s="221">
        <v>3003.6124678777137</v>
      </c>
      <c r="G181" s="222">
        <v>13.11449359419165</v>
      </c>
      <c r="H181" s="221">
        <v>1562.8387112726555</v>
      </c>
      <c r="I181" s="222">
        <v>12.110334841322398</v>
      </c>
      <c r="J181" s="221">
        <v>2191.6432171938268</v>
      </c>
      <c r="K181" s="222">
        <v>11.188132202735346</v>
      </c>
      <c r="L181" s="221">
        <v>521.96427127123206</v>
      </c>
      <c r="M181" s="222">
        <v>23.877597038940163</v>
      </c>
      <c r="N181" s="221">
        <v>279.90088765235828</v>
      </c>
      <c r="O181" s="222">
        <v>32.471100655726019</v>
      </c>
      <c r="P181" s="221">
        <v>103.78985507246377</v>
      </c>
      <c r="Q181" s="222">
        <v>64.067811773125783</v>
      </c>
      <c r="R181" s="221">
        <v>28.444444444444443</v>
      </c>
      <c r="S181" s="222">
        <v>98.084291187739453</v>
      </c>
      <c r="T181" s="221">
        <v>41.3</v>
      </c>
      <c r="U181" s="222">
        <v>96.046511627906966</v>
      </c>
      <c r="V181" s="221">
        <v>12004.858934149775</v>
      </c>
      <c r="W181" s="222">
        <v>17.731649903475148</v>
      </c>
    </row>
    <row r="182" spans="1:23" ht="21.6" customHeight="1" x14ac:dyDescent="0.15">
      <c r="A182" s="17"/>
      <c r="B182" s="23"/>
      <c r="C182" s="15" t="s">
        <v>54</v>
      </c>
      <c r="D182" s="219">
        <v>1026.5238095238094</v>
      </c>
      <c r="E182" s="223">
        <v>11.375485477879094</v>
      </c>
      <c r="F182" s="219">
        <v>3102.8478806675521</v>
      </c>
      <c r="G182" s="223">
        <v>13.547779245808636</v>
      </c>
      <c r="H182" s="219">
        <v>2668.1110639665703</v>
      </c>
      <c r="I182" s="223">
        <v>20.675017930775439</v>
      </c>
      <c r="J182" s="219">
        <v>5026.8484343118489</v>
      </c>
      <c r="K182" s="223">
        <v>25.661587800867064</v>
      </c>
      <c r="L182" s="219">
        <v>636.74855842805971</v>
      </c>
      <c r="M182" s="223">
        <v>29.128479342546182</v>
      </c>
      <c r="N182" s="219">
        <v>255.4736100070659</v>
      </c>
      <c r="O182" s="223">
        <v>29.637309745599293</v>
      </c>
      <c r="P182" s="219">
        <v>31.688405797101449</v>
      </c>
      <c r="Q182" s="223">
        <v>19.560744319198424</v>
      </c>
      <c r="R182" s="219">
        <v>0.55555555555555558</v>
      </c>
      <c r="S182" s="223">
        <v>1.9157088122605366</v>
      </c>
      <c r="T182" s="219"/>
      <c r="U182" s="223"/>
      <c r="V182" s="219">
        <v>12748.797318257562</v>
      </c>
      <c r="W182" s="223">
        <v>18.830476224476854</v>
      </c>
    </row>
    <row r="183" spans="1:23" ht="21.6" customHeight="1" x14ac:dyDescent="0.15">
      <c r="A183" s="17"/>
      <c r="B183" s="23"/>
      <c r="C183" s="15" t="s">
        <v>51</v>
      </c>
      <c r="D183" s="219">
        <v>3400.5079365079364</v>
      </c>
      <c r="E183" s="223">
        <v>37.682933693571989</v>
      </c>
      <c r="F183" s="219">
        <v>16796.539651454736</v>
      </c>
      <c r="G183" s="223">
        <v>73.337727159999716</v>
      </c>
      <c r="H183" s="219">
        <v>8533.8862903345453</v>
      </c>
      <c r="I183" s="223">
        <v>66.12852607775703</v>
      </c>
      <c r="J183" s="219">
        <v>12239.763429795139</v>
      </c>
      <c r="K183" s="223">
        <v>62.482839500715393</v>
      </c>
      <c r="L183" s="219">
        <v>1021.8725361543668</v>
      </c>
      <c r="M183" s="223">
        <v>46.746227637436718</v>
      </c>
      <c r="N183" s="219">
        <v>321.61161345168699</v>
      </c>
      <c r="O183" s="223">
        <v>37.309931954952084</v>
      </c>
      <c r="P183" s="219">
        <v>26.521739130434781</v>
      </c>
      <c r="Q183" s="223">
        <v>16.371443907675793</v>
      </c>
      <c r="R183" s="219"/>
      <c r="S183" s="223"/>
      <c r="T183" s="219">
        <v>1.7</v>
      </c>
      <c r="U183" s="223">
        <v>3.9534883720930232</v>
      </c>
      <c r="V183" s="219">
        <v>42342.40319682884</v>
      </c>
      <c r="W183" s="223">
        <v>62.541398751648892</v>
      </c>
    </row>
    <row r="184" spans="1:23" ht="21.6" customHeight="1" x14ac:dyDescent="0.15">
      <c r="A184" s="17"/>
      <c r="B184" s="24"/>
      <c r="C184" s="18" t="s">
        <v>52</v>
      </c>
      <c r="D184" s="224">
        <v>325.60317460317458</v>
      </c>
      <c r="E184" s="225">
        <v>3.6081912079252501</v>
      </c>
      <c r="F184" s="224"/>
      <c r="G184" s="225"/>
      <c r="H184" s="224">
        <v>140.1639344262295</v>
      </c>
      <c r="I184" s="225">
        <v>1.0861211501451336</v>
      </c>
      <c r="J184" s="224">
        <v>130.744918699187</v>
      </c>
      <c r="K184" s="225">
        <v>0.66744049568220432</v>
      </c>
      <c r="L184" s="224">
        <v>5.4146341463414638</v>
      </c>
      <c r="M184" s="225">
        <v>0.24769598107691962</v>
      </c>
      <c r="N184" s="224">
        <v>5.0138888888888893</v>
      </c>
      <c r="O184" s="225">
        <v>0.58165764372260897</v>
      </c>
      <c r="P184" s="224"/>
      <c r="Q184" s="225"/>
      <c r="R184" s="224"/>
      <c r="S184" s="225"/>
      <c r="T184" s="224"/>
      <c r="U184" s="225"/>
      <c r="V184" s="224">
        <v>606.94055076382142</v>
      </c>
      <c r="W184" s="225">
        <v>0.89647512039912791</v>
      </c>
    </row>
    <row r="185" spans="1:23" ht="21.6" customHeight="1" thickBot="1" x14ac:dyDescent="0.2">
      <c r="A185" s="30"/>
      <c r="B185" s="31"/>
      <c r="C185" s="32" t="s">
        <v>18</v>
      </c>
      <c r="D185" s="232">
        <v>9024</v>
      </c>
      <c r="E185" s="233">
        <v>100</v>
      </c>
      <c r="F185" s="232">
        <v>22903</v>
      </c>
      <c r="G185" s="233">
        <v>100</v>
      </c>
      <c r="H185" s="232">
        <v>12905</v>
      </c>
      <c r="I185" s="233">
        <v>100</v>
      </c>
      <c r="J185" s="232">
        <v>19589</v>
      </c>
      <c r="K185" s="233">
        <v>100</v>
      </c>
      <c r="L185" s="232">
        <v>2186.0000000000005</v>
      </c>
      <c r="M185" s="233">
        <v>99.999999999999986</v>
      </c>
      <c r="N185" s="232">
        <v>862</v>
      </c>
      <c r="O185" s="233">
        <v>100.00000000000001</v>
      </c>
      <c r="P185" s="232">
        <v>162</v>
      </c>
      <c r="Q185" s="233">
        <v>100</v>
      </c>
      <c r="R185" s="232">
        <v>29</v>
      </c>
      <c r="S185" s="233">
        <v>99.999999999999986</v>
      </c>
      <c r="T185" s="232">
        <v>43</v>
      </c>
      <c r="U185" s="233">
        <v>99.999999999999986</v>
      </c>
      <c r="V185" s="232">
        <v>67702.999999999985</v>
      </c>
      <c r="W185" s="233">
        <v>100.00000000000001</v>
      </c>
    </row>
    <row r="186" spans="1:23" ht="21.6" customHeight="1" thickTop="1" x14ac:dyDescent="0.15">
      <c r="A186" s="274" t="s">
        <v>60</v>
      </c>
      <c r="B186" s="275"/>
      <c r="C186" s="14" t="s">
        <v>14</v>
      </c>
      <c r="D186" s="218">
        <v>15924.08535694417</v>
      </c>
      <c r="E186" s="231">
        <v>32.760889083761953</v>
      </c>
      <c r="F186" s="218">
        <v>9952.5403824830646</v>
      </c>
      <c r="G186" s="231">
        <v>10.86830364785099</v>
      </c>
      <c r="H186" s="218">
        <v>6856.4399391046827</v>
      </c>
      <c r="I186" s="231">
        <v>11.821855821070868</v>
      </c>
      <c r="J186" s="218">
        <v>9686.4463458674509</v>
      </c>
      <c r="K186" s="231">
        <v>11.434562217711127</v>
      </c>
      <c r="L186" s="218">
        <v>2243.2155485677031</v>
      </c>
      <c r="M186" s="231">
        <v>14.409144068394806</v>
      </c>
      <c r="N186" s="218">
        <v>1513.6027632064088</v>
      </c>
      <c r="O186" s="231">
        <v>26.296086921584589</v>
      </c>
      <c r="P186" s="218">
        <v>571.33995427881302</v>
      </c>
      <c r="Q186" s="231">
        <v>60.845575535549834</v>
      </c>
      <c r="R186" s="218">
        <v>114.73216374269005</v>
      </c>
      <c r="S186" s="231">
        <v>84.361885104919153</v>
      </c>
      <c r="T186" s="218">
        <v>171.3</v>
      </c>
      <c r="U186" s="231">
        <v>99.017341040462441</v>
      </c>
      <c r="V186" s="218">
        <v>47033.702454194972</v>
      </c>
      <c r="W186" s="231">
        <v>15.397512122317588</v>
      </c>
    </row>
    <row r="187" spans="1:23" ht="21.6" customHeight="1" x14ac:dyDescent="0.15">
      <c r="A187" s="17"/>
      <c r="B187" s="23"/>
      <c r="C187" s="15" t="s">
        <v>54</v>
      </c>
      <c r="D187" s="219">
        <v>7938.330731524351</v>
      </c>
      <c r="E187" s="223">
        <v>16.331661553941515</v>
      </c>
      <c r="F187" s="219">
        <v>12563.995873800606</v>
      </c>
      <c r="G187" s="223">
        <v>13.720047037150945</v>
      </c>
      <c r="H187" s="219">
        <v>10193.102048745324</v>
      </c>
      <c r="I187" s="223">
        <v>17.574919908868104</v>
      </c>
      <c r="J187" s="219">
        <v>20032.898393316194</v>
      </c>
      <c r="K187" s="223">
        <v>23.648241563552027</v>
      </c>
      <c r="L187" s="219">
        <v>4005.8704435797185</v>
      </c>
      <c r="M187" s="223">
        <v>25.731439128852251</v>
      </c>
      <c r="N187" s="219">
        <v>1796.4478176283178</v>
      </c>
      <c r="O187" s="223">
        <v>31.210003780895029</v>
      </c>
      <c r="P187" s="219">
        <v>201.83721532091096</v>
      </c>
      <c r="Q187" s="223">
        <v>21.494911109788173</v>
      </c>
      <c r="R187" s="219">
        <v>16.934502923976609</v>
      </c>
      <c r="S187" s="223">
        <v>12.451840385276919</v>
      </c>
      <c r="T187" s="219"/>
      <c r="U187" s="223"/>
      <c r="V187" s="219">
        <v>56749.417026839401</v>
      </c>
      <c r="W187" s="223">
        <v>18.578163976271888</v>
      </c>
    </row>
    <row r="188" spans="1:23" ht="21.6" customHeight="1" x14ac:dyDescent="0.15">
      <c r="A188" s="17"/>
      <c r="B188" s="23"/>
      <c r="C188" s="15" t="s">
        <v>51</v>
      </c>
      <c r="D188" s="219">
        <v>21186.14126775795</v>
      </c>
      <c r="E188" s="223">
        <v>43.58660536086974</v>
      </c>
      <c r="F188" s="219">
        <v>68305.356481127383</v>
      </c>
      <c r="G188" s="223">
        <v>74.590338394224759</v>
      </c>
      <c r="H188" s="219">
        <v>40600.791954366839</v>
      </c>
      <c r="I188" s="223">
        <v>70.003779361989785</v>
      </c>
      <c r="J188" s="219">
        <v>54202.985618361745</v>
      </c>
      <c r="K188" s="223">
        <v>63.985014659507215</v>
      </c>
      <c r="L188" s="219">
        <v>9301.8464233956784</v>
      </c>
      <c r="M188" s="223">
        <v>59.749784322942432</v>
      </c>
      <c r="N188" s="219">
        <v>2440.9355302763852</v>
      </c>
      <c r="O188" s="223">
        <v>42.40680212432914</v>
      </c>
      <c r="P188" s="219">
        <v>162.60408040027605</v>
      </c>
      <c r="Q188" s="223">
        <v>17.316728477132699</v>
      </c>
      <c r="R188" s="219">
        <v>4.333333333333333</v>
      </c>
      <c r="S188" s="223">
        <v>3.1862745098039214</v>
      </c>
      <c r="T188" s="219">
        <v>1.7</v>
      </c>
      <c r="U188" s="223">
        <v>0.98265895953757232</v>
      </c>
      <c r="V188" s="219">
        <v>196206.69468901961</v>
      </c>
      <c r="W188" s="223">
        <v>64.23255670540118</v>
      </c>
    </row>
    <row r="189" spans="1:23" ht="21.6" customHeight="1" x14ac:dyDescent="0.15">
      <c r="A189" s="17"/>
      <c r="B189" s="24"/>
      <c r="C189" s="18" t="s">
        <v>52</v>
      </c>
      <c r="D189" s="224">
        <v>3558.4426437735269</v>
      </c>
      <c r="E189" s="225">
        <v>7.3208440014268055</v>
      </c>
      <c r="F189" s="224">
        <v>752.10726258894351</v>
      </c>
      <c r="G189" s="225">
        <v>0.82131092077330192</v>
      </c>
      <c r="H189" s="224">
        <v>347.66605778315568</v>
      </c>
      <c r="I189" s="225">
        <v>0.59944490807123629</v>
      </c>
      <c r="J189" s="224">
        <v>789.66964245460815</v>
      </c>
      <c r="K189" s="225">
        <v>0.93218155922963464</v>
      </c>
      <c r="L189" s="224">
        <v>17.06758445690047</v>
      </c>
      <c r="M189" s="225">
        <v>0.10963247981051175</v>
      </c>
      <c r="N189" s="224">
        <v>5.0138888888888893</v>
      </c>
      <c r="O189" s="225">
        <v>8.7107173191259366E-2</v>
      </c>
      <c r="P189" s="224">
        <v>3.21875</v>
      </c>
      <c r="Q189" s="225">
        <v>0.34278487752928644</v>
      </c>
      <c r="R189" s="224"/>
      <c r="S189" s="225"/>
      <c r="T189" s="224"/>
      <c r="U189" s="225"/>
      <c r="V189" s="224">
        <v>5473.1858299460227</v>
      </c>
      <c r="W189" s="225">
        <v>1.7917671960093442</v>
      </c>
    </row>
    <row r="190" spans="1:23" ht="21.6" customHeight="1" x14ac:dyDescent="0.15">
      <c r="A190" s="26"/>
      <c r="B190" s="28"/>
      <c r="C190" s="20"/>
      <c r="D190" s="220">
        <v>48606.999999999993</v>
      </c>
      <c r="E190" s="226">
        <v>100.00000000000001</v>
      </c>
      <c r="F190" s="220">
        <v>91574</v>
      </c>
      <c r="G190" s="226">
        <v>100</v>
      </c>
      <c r="H190" s="220">
        <v>57998.000000000007</v>
      </c>
      <c r="I190" s="226">
        <v>100</v>
      </c>
      <c r="J190" s="220">
        <v>84712</v>
      </c>
      <c r="K190" s="226">
        <v>100</v>
      </c>
      <c r="L190" s="220">
        <v>15568</v>
      </c>
      <c r="M190" s="226">
        <v>100</v>
      </c>
      <c r="N190" s="220">
        <v>5756</v>
      </c>
      <c r="O190" s="226">
        <v>100.00000000000001</v>
      </c>
      <c r="P190" s="220">
        <v>939.00000000000011</v>
      </c>
      <c r="Q190" s="226">
        <v>99.999999999999986</v>
      </c>
      <c r="R190" s="220">
        <v>136</v>
      </c>
      <c r="S190" s="226">
        <v>100</v>
      </c>
      <c r="T190" s="220">
        <v>173</v>
      </c>
      <c r="U190" s="226">
        <v>100.00000000000001</v>
      </c>
      <c r="V190" s="220">
        <v>305463</v>
      </c>
      <c r="W190" s="226">
        <v>100</v>
      </c>
    </row>
    <row r="191" spans="1:23" ht="21.6" customHeight="1" x14ac:dyDescent="0.15">
      <c r="M191" s="3"/>
      <c r="N191" s="4"/>
      <c r="O191" s="33" t="s">
        <v>61</v>
      </c>
      <c r="P191" s="34" t="s">
        <v>62</v>
      </c>
    </row>
    <row r="192" spans="1:23" ht="21.6" customHeight="1" x14ac:dyDescent="0.15">
      <c r="M192" s="3"/>
      <c r="N192" s="4"/>
    </row>
  </sheetData>
  <mergeCells count="47">
    <mergeCell ref="D4:E5"/>
    <mergeCell ref="F4:U4"/>
    <mergeCell ref="V4:W5"/>
    <mergeCell ref="F5:G5"/>
    <mergeCell ref="H5:I5"/>
    <mergeCell ref="J5:K5"/>
    <mergeCell ref="L5:M5"/>
    <mergeCell ref="N5:O5"/>
    <mergeCell ref="P5:Q5"/>
    <mergeCell ref="R5:S5"/>
    <mergeCell ref="T5:U5"/>
    <mergeCell ref="B71:B72"/>
    <mergeCell ref="B76:B77"/>
    <mergeCell ref="B81:B83"/>
    <mergeCell ref="B86:B88"/>
    <mergeCell ref="B21:B22"/>
    <mergeCell ref="B121:B123"/>
    <mergeCell ref="B126:B128"/>
    <mergeCell ref="B131:B133"/>
    <mergeCell ref="B136:B138"/>
    <mergeCell ref="A6:A8"/>
    <mergeCell ref="B6:B8"/>
    <mergeCell ref="B11:B12"/>
    <mergeCell ref="B16:B17"/>
    <mergeCell ref="B91:B92"/>
    <mergeCell ref="B26:B27"/>
    <mergeCell ref="B31:B32"/>
    <mergeCell ref="B41:B42"/>
    <mergeCell ref="B46:B47"/>
    <mergeCell ref="B56:B57"/>
    <mergeCell ref="B61:B63"/>
    <mergeCell ref="B66:B68"/>
    <mergeCell ref="B96:B98"/>
    <mergeCell ref="B101:B103"/>
    <mergeCell ref="B106:B107"/>
    <mergeCell ref="B111:B113"/>
    <mergeCell ref="B116:B118"/>
    <mergeCell ref="A146:A148"/>
    <mergeCell ref="B146:B148"/>
    <mergeCell ref="A186:B186"/>
    <mergeCell ref="B156:B157"/>
    <mergeCell ref="B161:B162"/>
    <mergeCell ref="B166:B167"/>
    <mergeCell ref="B171:B172"/>
    <mergeCell ref="A176:A178"/>
    <mergeCell ref="B176:B177"/>
    <mergeCell ref="B151:B152"/>
  </mergeCells>
  <phoneticPr fontId="4"/>
  <pageMargins left="0.59055118110236227" right="0.59055118110236227" top="0.98425196850393704" bottom="0.98425196850393704" header="0.51181102362204722" footer="0.51181102362204722"/>
  <pageSetup paperSize="9" scale="53" fitToHeight="0" orientation="portrait" horizontalDpi="1200" verticalDpi="1200" r:id="rId1"/>
  <headerFooter alignWithMargins="0"/>
  <rowBreaks count="3" manualBreakCount="3">
    <brk id="60" max="22" man="1"/>
    <brk id="120" max="22" man="1"/>
    <brk id="175" max="22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83">
    <pageSetUpPr fitToPage="1"/>
  </sheetPr>
  <dimension ref="A1:V102"/>
  <sheetViews>
    <sheetView zoomScale="85" zoomScaleNormal="85" workbookViewId="0"/>
  </sheetViews>
  <sheetFormatPr defaultColWidth="9" defaultRowHeight="13.5" x14ac:dyDescent="0.15"/>
  <cols>
    <col min="1" max="1" width="4.375" style="2" customWidth="1"/>
    <col min="2" max="2" width="18.625" style="2" customWidth="1"/>
    <col min="3" max="3" width="9.25" style="3" customWidth="1"/>
    <col min="4" max="5" width="8.125" style="4" customWidth="1"/>
    <col min="6" max="6" width="10" style="4" customWidth="1"/>
    <col min="7" max="7" width="8.125" style="3" customWidth="1"/>
    <col min="8" max="8" width="8.125" style="2" customWidth="1"/>
    <col min="9" max="9" width="9" style="2" customWidth="1"/>
    <col min="10" max="11" width="8.125" style="2" customWidth="1"/>
    <col min="12" max="12" width="9.5" style="2" customWidth="1"/>
    <col min="13" max="20" width="8.125" style="2" customWidth="1"/>
    <col min="21" max="21" width="10" style="2" customWidth="1"/>
    <col min="22" max="16384" width="9" style="2"/>
  </cols>
  <sheetData>
    <row r="1" spans="1:22" ht="16.5" customHeight="1" x14ac:dyDescent="0.15">
      <c r="A1" s="1" t="s">
        <v>149</v>
      </c>
    </row>
    <row r="2" spans="1:22" ht="17.25" customHeight="1" x14ac:dyDescent="0.15">
      <c r="A2" s="5"/>
      <c r="E2" s="3"/>
      <c r="H2" s="4"/>
      <c r="I2" s="3"/>
      <c r="J2" s="4"/>
      <c r="K2" s="3"/>
      <c r="L2" s="4"/>
      <c r="M2" s="3"/>
      <c r="N2" s="4"/>
      <c r="O2" s="3"/>
      <c r="P2" s="4"/>
      <c r="Q2" s="3"/>
      <c r="R2" s="4"/>
      <c r="S2" s="3"/>
      <c r="T2" s="4"/>
      <c r="U2" s="4"/>
      <c r="V2" s="4"/>
    </row>
    <row r="3" spans="1:22" ht="17.25" customHeight="1" x14ac:dyDescent="0.15">
      <c r="A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7" t="s">
        <v>1</v>
      </c>
    </row>
    <row r="4" spans="1:22" ht="21" customHeight="1" x14ac:dyDescent="0.15">
      <c r="A4" s="106"/>
      <c r="B4" s="10" t="s">
        <v>2</v>
      </c>
      <c r="C4" s="281" t="s">
        <v>127</v>
      </c>
      <c r="D4" s="282"/>
      <c r="E4" s="285" t="s">
        <v>150</v>
      </c>
      <c r="F4" s="286"/>
      <c r="G4" s="286"/>
      <c r="H4" s="286"/>
      <c r="I4" s="286"/>
      <c r="J4" s="286"/>
      <c r="K4" s="286"/>
      <c r="L4" s="286"/>
      <c r="M4" s="286"/>
      <c r="N4" s="286"/>
      <c r="O4" s="286"/>
      <c r="P4" s="286"/>
      <c r="Q4" s="286"/>
      <c r="R4" s="286"/>
      <c r="S4" s="286"/>
      <c r="T4" s="287"/>
      <c r="U4" s="281" t="s">
        <v>92</v>
      </c>
      <c r="V4" s="282"/>
    </row>
    <row r="5" spans="1:22" ht="36" customHeight="1" x14ac:dyDescent="0.15">
      <c r="A5" s="107" t="s">
        <v>64</v>
      </c>
      <c r="B5" s="13" t="s">
        <v>7</v>
      </c>
      <c r="C5" s="288"/>
      <c r="D5" s="289"/>
      <c r="E5" s="344" t="s">
        <v>93</v>
      </c>
      <c r="F5" s="291"/>
      <c r="G5" s="290" t="s">
        <v>134</v>
      </c>
      <c r="H5" s="291"/>
      <c r="I5" s="290" t="s">
        <v>94</v>
      </c>
      <c r="J5" s="291"/>
      <c r="K5" s="290" t="s">
        <v>141</v>
      </c>
      <c r="L5" s="291"/>
      <c r="M5" s="290" t="s">
        <v>151</v>
      </c>
      <c r="N5" s="291"/>
      <c r="O5" s="290" t="s">
        <v>152</v>
      </c>
      <c r="P5" s="291"/>
      <c r="Q5" s="290" t="s">
        <v>153</v>
      </c>
      <c r="R5" s="291"/>
      <c r="S5" s="345" t="s">
        <v>115</v>
      </c>
      <c r="T5" s="346"/>
      <c r="U5" s="288"/>
      <c r="V5" s="289"/>
    </row>
    <row r="6" spans="1:22" ht="24.95" customHeight="1" x14ac:dyDescent="0.15">
      <c r="A6" s="336" t="s">
        <v>162</v>
      </c>
      <c r="B6" s="108" t="s">
        <v>14</v>
      </c>
      <c r="C6" s="159">
        <f>IF('4-1-9'!D186&lt;&gt;"",'4-1-9'!D186,"")</f>
        <v>15924.08535694417</v>
      </c>
      <c r="D6" s="171">
        <f>IF('4-1-9'!E186&lt;&gt;"",'4-1-9'!E186,"")</f>
        <v>32.760889083761953</v>
      </c>
      <c r="E6" s="159">
        <f>IF('4-1-9'!F186&lt;&gt;"",'4-1-9'!F186,"")</f>
        <v>9952.5403824830646</v>
      </c>
      <c r="F6" s="171">
        <f>IF('4-1-9'!G186&lt;&gt;"",'4-1-9'!G186,"")</f>
        <v>10.86830364785099</v>
      </c>
      <c r="G6" s="253">
        <f>IF('4-1-9'!H186&lt;&gt;"",'4-1-9'!H186,"")</f>
        <v>6856.4399391046827</v>
      </c>
      <c r="H6" s="171">
        <f>IF('4-1-9'!I186&lt;&gt;"",'4-1-9'!I186,"")</f>
        <v>11.821855821070868</v>
      </c>
      <c r="I6" s="253">
        <f>IF('4-1-9'!J186&lt;&gt;"",'4-1-9'!J186,"")</f>
        <v>9686.4463458674509</v>
      </c>
      <c r="J6" s="171">
        <f>IF('4-1-9'!K186&lt;&gt;"",'4-1-9'!K186,"")</f>
        <v>11.434562217711127</v>
      </c>
      <c r="K6" s="253">
        <f>IF('4-1-9'!L186&lt;&gt;"",'4-1-9'!L186,"")</f>
        <v>2243.2155485677031</v>
      </c>
      <c r="L6" s="171">
        <f>IF('4-1-9'!M186&lt;&gt;"",'4-1-9'!M186,"")</f>
        <v>14.409144068394806</v>
      </c>
      <c r="M6" s="253">
        <f>IF('4-1-9'!N186&lt;&gt;"",'4-1-9'!N186,"")</f>
        <v>1513.6027632064088</v>
      </c>
      <c r="N6" s="171">
        <f>IF('4-1-9'!O186&lt;&gt;"",'4-1-9'!O186,"")</f>
        <v>26.296086921584589</v>
      </c>
      <c r="O6" s="253">
        <f>IF('4-1-9'!P186&lt;&gt;"",'4-1-9'!P186,"")</f>
        <v>571.33995427881302</v>
      </c>
      <c r="P6" s="171">
        <f>IF('4-1-9'!Q186&lt;&gt;"",'4-1-9'!Q186,"")</f>
        <v>60.845575535549834</v>
      </c>
      <c r="Q6" s="253">
        <f>IF('4-1-9'!R186&lt;&gt;"",'4-1-9'!R186,"")</f>
        <v>114.73216374269005</v>
      </c>
      <c r="R6" s="171">
        <f>IF('4-1-9'!S186&lt;&gt;"",'4-1-9'!S186,"")</f>
        <v>84.361885104919153</v>
      </c>
      <c r="S6" s="253">
        <f>IF('4-1-9'!T186&lt;&gt;"",'4-1-9'!T186,"")</f>
        <v>171.3</v>
      </c>
      <c r="T6" s="171">
        <f>IF('4-1-9'!U186&lt;&gt;"",'4-1-9'!U186,"")</f>
        <v>99.017341040462441</v>
      </c>
      <c r="U6" s="253">
        <f>IF('4-1-9'!V186&lt;&gt;"",'4-1-9'!V186,"")</f>
        <v>47033.702454194972</v>
      </c>
      <c r="V6" s="160">
        <f>IF('4-1-9'!W186&lt;&gt;"",'4-1-9'!W186,"")</f>
        <v>15.397512122317588</v>
      </c>
    </row>
    <row r="7" spans="1:22" ht="24.95" customHeight="1" x14ac:dyDescent="0.15">
      <c r="A7" s="337"/>
      <c r="B7" s="109" t="s">
        <v>118</v>
      </c>
      <c r="C7" s="134">
        <f>IF('4-1-9'!D187&lt;&gt;"",'4-1-9'!D187,"")</f>
        <v>7938.330731524351</v>
      </c>
      <c r="D7" s="166">
        <f>IF('4-1-9'!E187&lt;&gt;"",'4-1-9'!E187,"")</f>
        <v>16.331661553941515</v>
      </c>
      <c r="E7" s="134">
        <f>IF('4-1-9'!F187&lt;&gt;"",'4-1-9'!F187,"")</f>
        <v>12563.995873800606</v>
      </c>
      <c r="F7" s="166">
        <f>IF('4-1-9'!G187&lt;&gt;"",'4-1-9'!G187,"")</f>
        <v>13.720047037150945</v>
      </c>
      <c r="G7" s="254">
        <f>IF('4-1-9'!H187&lt;&gt;"",'4-1-9'!H187,"")</f>
        <v>10193.102048745324</v>
      </c>
      <c r="H7" s="166">
        <f>IF('4-1-9'!I187&lt;&gt;"",'4-1-9'!I187,"")</f>
        <v>17.574919908868104</v>
      </c>
      <c r="I7" s="254">
        <f>IF('4-1-9'!J187&lt;&gt;"",'4-1-9'!J187,"")</f>
        <v>20032.898393316194</v>
      </c>
      <c r="J7" s="166">
        <f>IF('4-1-9'!K187&lt;&gt;"",'4-1-9'!K187,"")</f>
        <v>23.648241563552027</v>
      </c>
      <c r="K7" s="254">
        <f>IF('4-1-9'!L187&lt;&gt;"",'4-1-9'!L187,"")</f>
        <v>4005.8704435797185</v>
      </c>
      <c r="L7" s="166">
        <f>IF('4-1-9'!M187&lt;&gt;"",'4-1-9'!M187,"")</f>
        <v>25.731439128852251</v>
      </c>
      <c r="M7" s="254">
        <f>IF('4-1-9'!N187&lt;&gt;"",'4-1-9'!N187,"")</f>
        <v>1796.4478176283178</v>
      </c>
      <c r="N7" s="166">
        <f>IF('4-1-9'!O187&lt;&gt;"",'4-1-9'!O187,"")</f>
        <v>31.210003780895029</v>
      </c>
      <c r="O7" s="254">
        <f>IF('4-1-9'!P187&lt;&gt;"",'4-1-9'!P187,"")</f>
        <v>201.83721532091096</v>
      </c>
      <c r="P7" s="166">
        <f>IF('4-1-9'!Q187&lt;&gt;"",'4-1-9'!Q187,"")</f>
        <v>21.494911109788173</v>
      </c>
      <c r="Q7" s="254">
        <f>IF('4-1-9'!R187&lt;&gt;"",'4-1-9'!R187,"")</f>
        <v>16.934502923976609</v>
      </c>
      <c r="R7" s="166">
        <f>IF('4-1-9'!S187&lt;&gt;"",'4-1-9'!S187,"")</f>
        <v>12.451840385276919</v>
      </c>
      <c r="S7" s="254" t="str">
        <f>IF('4-1-9'!T187&lt;&gt;"",'4-1-9'!T187,"")</f>
        <v/>
      </c>
      <c r="T7" s="166" t="str">
        <f>IF('4-1-9'!U187&lt;&gt;"",'4-1-9'!U187,"")</f>
        <v/>
      </c>
      <c r="U7" s="254">
        <f>IF('4-1-9'!V187&lt;&gt;"",'4-1-9'!V187,"")</f>
        <v>56749.417026839401</v>
      </c>
      <c r="V7" s="135">
        <f>IF('4-1-9'!W187&lt;&gt;"",'4-1-9'!W187,"")</f>
        <v>18.578163976271888</v>
      </c>
    </row>
    <row r="8" spans="1:22" ht="24.95" customHeight="1" x14ac:dyDescent="0.15">
      <c r="A8" s="337"/>
      <c r="B8" s="109" t="s">
        <v>105</v>
      </c>
      <c r="C8" s="134">
        <f>IF('4-1-9'!D188&lt;&gt;"",'4-1-9'!D188,"")</f>
        <v>21186.14126775795</v>
      </c>
      <c r="D8" s="166">
        <f>IF('4-1-9'!E188&lt;&gt;"",'4-1-9'!E188,"")</f>
        <v>43.58660536086974</v>
      </c>
      <c r="E8" s="134">
        <f>IF('4-1-9'!F188&lt;&gt;"",'4-1-9'!F188,"")</f>
        <v>68305.356481127383</v>
      </c>
      <c r="F8" s="166">
        <f>IF('4-1-9'!G188&lt;&gt;"",'4-1-9'!G188,"")</f>
        <v>74.590338394224759</v>
      </c>
      <c r="G8" s="254">
        <f>IF('4-1-9'!H188&lt;&gt;"",'4-1-9'!H188,"")</f>
        <v>40600.791954366839</v>
      </c>
      <c r="H8" s="166">
        <f>IF('4-1-9'!I188&lt;&gt;"",'4-1-9'!I188,"")</f>
        <v>70.003779361989785</v>
      </c>
      <c r="I8" s="254">
        <f>IF('4-1-9'!J188&lt;&gt;"",'4-1-9'!J188,"")</f>
        <v>54202.985618361745</v>
      </c>
      <c r="J8" s="166">
        <f>IF('4-1-9'!K188&lt;&gt;"",'4-1-9'!K188,"")</f>
        <v>63.985014659507215</v>
      </c>
      <c r="K8" s="254">
        <f>IF('4-1-9'!L188&lt;&gt;"",'4-1-9'!L188,"")</f>
        <v>9301.8464233956784</v>
      </c>
      <c r="L8" s="166">
        <f>IF('4-1-9'!M188&lt;&gt;"",'4-1-9'!M188,"")</f>
        <v>59.749784322942432</v>
      </c>
      <c r="M8" s="254">
        <f>IF('4-1-9'!N188&lt;&gt;"",'4-1-9'!N188,"")</f>
        <v>2440.9355302763852</v>
      </c>
      <c r="N8" s="166">
        <f>IF('4-1-9'!O188&lt;&gt;"",'4-1-9'!O188,"")</f>
        <v>42.40680212432914</v>
      </c>
      <c r="O8" s="254">
        <f>IF('4-1-9'!P188&lt;&gt;"",'4-1-9'!P188,"")</f>
        <v>162.60408040027605</v>
      </c>
      <c r="P8" s="166">
        <f>IF('4-1-9'!Q188&lt;&gt;"",'4-1-9'!Q188,"")</f>
        <v>17.316728477132699</v>
      </c>
      <c r="Q8" s="254">
        <f>IF('4-1-9'!R188&lt;&gt;"",'4-1-9'!R188,"")</f>
        <v>4.333333333333333</v>
      </c>
      <c r="R8" s="166">
        <f>IF('4-1-9'!S188&lt;&gt;"",'4-1-9'!S188,"")</f>
        <v>3.1862745098039214</v>
      </c>
      <c r="S8" s="254">
        <f>IF('4-1-9'!T188&lt;&gt;"",'4-1-9'!T188,"")</f>
        <v>1.7</v>
      </c>
      <c r="T8" s="166">
        <f>IF('4-1-9'!U188&lt;&gt;"",'4-1-9'!U188,"")</f>
        <v>0.98265895953757232</v>
      </c>
      <c r="U8" s="254">
        <f>IF('4-1-9'!V188&lt;&gt;"",'4-1-9'!V188,"")</f>
        <v>196206.69468901961</v>
      </c>
      <c r="V8" s="135">
        <f>IF('4-1-9'!W188&lt;&gt;"",'4-1-9'!W188,"")</f>
        <v>64.23255670540118</v>
      </c>
    </row>
    <row r="9" spans="1:22" ht="24.95" customHeight="1" x14ac:dyDescent="0.15">
      <c r="A9" s="337"/>
      <c r="B9" s="110" t="s">
        <v>71</v>
      </c>
      <c r="C9" s="139">
        <f>IF('4-1-9'!D189&lt;&gt;"",'4-1-9'!D189,"")</f>
        <v>3558.4426437735269</v>
      </c>
      <c r="D9" s="167">
        <f>IF('4-1-9'!E189&lt;&gt;"",'4-1-9'!E189,"")</f>
        <v>7.3208440014268055</v>
      </c>
      <c r="E9" s="139">
        <f>IF('4-1-9'!F189&lt;&gt;"",'4-1-9'!F189,"")</f>
        <v>752.10726258894351</v>
      </c>
      <c r="F9" s="167">
        <f>IF('4-1-9'!G189&lt;&gt;"",'4-1-9'!G189,"")</f>
        <v>0.82131092077330192</v>
      </c>
      <c r="G9" s="255">
        <f>IF('4-1-9'!H189&lt;&gt;"",'4-1-9'!H189,"")</f>
        <v>347.66605778315568</v>
      </c>
      <c r="H9" s="167">
        <f>IF('4-1-9'!I189&lt;&gt;"",'4-1-9'!I189,"")</f>
        <v>0.59944490807123629</v>
      </c>
      <c r="I9" s="255">
        <f>IF('4-1-9'!J189&lt;&gt;"",'4-1-9'!J189,"")</f>
        <v>789.66964245460815</v>
      </c>
      <c r="J9" s="167">
        <f>IF('4-1-9'!K189&lt;&gt;"",'4-1-9'!K189,"")</f>
        <v>0.93218155922963464</v>
      </c>
      <c r="K9" s="255">
        <f>IF('4-1-9'!L189&lt;&gt;"",'4-1-9'!L189,"")</f>
        <v>17.06758445690047</v>
      </c>
      <c r="L9" s="167">
        <f>IF('4-1-9'!M189&lt;&gt;"",'4-1-9'!M189,"")</f>
        <v>0.10963247981051175</v>
      </c>
      <c r="M9" s="255">
        <f>IF('4-1-9'!N189&lt;&gt;"",'4-1-9'!N189,"")</f>
        <v>5.0138888888888893</v>
      </c>
      <c r="N9" s="167">
        <f>IF('4-1-9'!O189&lt;&gt;"",'4-1-9'!O189,"")</f>
        <v>8.7107173191259366E-2</v>
      </c>
      <c r="O9" s="255">
        <f>IF('4-1-9'!P189&lt;&gt;"",'4-1-9'!P189,"")</f>
        <v>3.21875</v>
      </c>
      <c r="P9" s="167">
        <f>IF('4-1-9'!Q189&lt;&gt;"",'4-1-9'!Q189,"")</f>
        <v>0.34278487752928644</v>
      </c>
      <c r="Q9" s="255" t="str">
        <f>IF('4-1-9'!R189&lt;&gt;"",'4-1-9'!R189,"")</f>
        <v/>
      </c>
      <c r="R9" s="167" t="str">
        <f>IF('4-1-9'!S189&lt;&gt;"",'4-1-9'!S189,"")</f>
        <v/>
      </c>
      <c r="S9" s="255" t="str">
        <f>IF('4-1-9'!T189&lt;&gt;"",'4-1-9'!T189,"")</f>
        <v/>
      </c>
      <c r="T9" s="167" t="str">
        <f>IF('4-1-9'!U189&lt;&gt;"",'4-1-9'!U189,"")</f>
        <v/>
      </c>
      <c r="U9" s="255">
        <f>IF('4-1-9'!V189&lt;&gt;"",'4-1-9'!V189,"")</f>
        <v>5473.1858299460227</v>
      </c>
      <c r="V9" s="140">
        <f>IF('4-1-9'!W189&lt;&gt;"",'4-1-9'!W189,"")</f>
        <v>1.7917671960093442</v>
      </c>
    </row>
    <row r="10" spans="1:22" ht="24.95" customHeight="1" x14ac:dyDescent="0.15">
      <c r="A10" s="338"/>
      <c r="B10" s="111"/>
      <c r="C10" s="145">
        <f>IF('4-1-9'!D190&lt;&gt;"",'4-1-9'!D190,"")</f>
        <v>48606.999999999993</v>
      </c>
      <c r="D10" s="168">
        <f>IF('4-1-9'!E190&lt;&gt;"",'4-1-9'!E190,"")</f>
        <v>100.00000000000001</v>
      </c>
      <c r="E10" s="145">
        <f>IF('4-1-9'!F190&lt;&gt;"",'4-1-9'!F190,"")</f>
        <v>91574</v>
      </c>
      <c r="F10" s="168">
        <f>IF('4-1-9'!G190&lt;&gt;"",'4-1-9'!G190,"")</f>
        <v>100</v>
      </c>
      <c r="G10" s="256">
        <f>IF('4-1-9'!H190&lt;&gt;"",'4-1-9'!H190,"")</f>
        <v>57998.000000000007</v>
      </c>
      <c r="H10" s="168">
        <f>IF('4-1-9'!I190&lt;&gt;"",'4-1-9'!I190,"")</f>
        <v>100</v>
      </c>
      <c r="I10" s="256">
        <f>IF('4-1-9'!J190&lt;&gt;"",'4-1-9'!J190,"")</f>
        <v>84712</v>
      </c>
      <c r="J10" s="168">
        <f>IF('4-1-9'!K190&lt;&gt;"",'4-1-9'!K190,"")</f>
        <v>100</v>
      </c>
      <c r="K10" s="256">
        <f>IF('4-1-9'!L190&lt;&gt;"",'4-1-9'!L190,"")</f>
        <v>15568</v>
      </c>
      <c r="L10" s="168">
        <f>IF('4-1-9'!M190&lt;&gt;"",'4-1-9'!M190,"")</f>
        <v>100</v>
      </c>
      <c r="M10" s="256">
        <f>IF('4-1-9'!N190&lt;&gt;"",'4-1-9'!N190,"")</f>
        <v>5756</v>
      </c>
      <c r="N10" s="168">
        <f>IF('4-1-9'!O190&lt;&gt;"",'4-1-9'!O190,"")</f>
        <v>100.00000000000001</v>
      </c>
      <c r="O10" s="256">
        <f>IF('4-1-9'!P190&lt;&gt;"",'4-1-9'!P190,"")</f>
        <v>939.00000000000011</v>
      </c>
      <c r="P10" s="168">
        <f>IF('4-1-9'!Q190&lt;&gt;"",'4-1-9'!Q190,"")</f>
        <v>99.999999999999986</v>
      </c>
      <c r="Q10" s="256">
        <f>IF('4-1-9'!R190&lt;&gt;"",'4-1-9'!R190,"")</f>
        <v>136</v>
      </c>
      <c r="R10" s="168">
        <f>IF('4-1-9'!S190&lt;&gt;"",'4-1-9'!S190,"")</f>
        <v>100</v>
      </c>
      <c r="S10" s="256">
        <f>IF('4-1-9'!T190&lt;&gt;"",'4-1-9'!T190,"")</f>
        <v>173</v>
      </c>
      <c r="T10" s="168">
        <f>IF('4-1-9'!U190&lt;&gt;"",'4-1-9'!U190,"")</f>
        <v>100.00000000000001</v>
      </c>
      <c r="U10" s="256">
        <f>IF('4-1-9'!V190&lt;&gt;"",'4-1-9'!V190,"")</f>
        <v>305463</v>
      </c>
      <c r="V10" s="146">
        <f>IF('4-1-9'!W190&lt;&gt;"",'4-1-9'!W190,"")</f>
        <v>100</v>
      </c>
    </row>
    <row r="11" spans="1:22" ht="24.95" customHeight="1" x14ac:dyDescent="0.15">
      <c r="A11" s="336" t="s">
        <v>72</v>
      </c>
      <c r="B11" s="108" t="s">
        <v>14</v>
      </c>
      <c r="C11" s="159"/>
      <c r="D11" s="257">
        <f>IF(AND(ISNUMBER(D6),ISNUMBER(D16)),D6-D16,"")</f>
        <v>-10.01559442451429</v>
      </c>
      <c r="E11" s="159"/>
      <c r="F11" s="257">
        <f>IF(AND(ISNUMBER(F6),ISNUMBER(F16)),F6-F16,"")</f>
        <v>2.392328236118697</v>
      </c>
      <c r="G11" s="159"/>
      <c r="H11" s="257">
        <f>IF(AND(ISNUMBER(H6),ISNUMBER(H16)),H6-H16,"")</f>
        <v>4.9432975812816817</v>
      </c>
      <c r="I11" s="159"/>
      <c r="J11" s="257">
        <f>IF(AND(ISNUMBER(J6),ISNUMBER(J16)),J6-J16,"")</f>
        <v>1.2884250376088087</v>
      </c>
      <c r="K11" s="159"/>
      <c r="L11" s="257">
        <f>IF(AND(ISNUMBER(L6),ISNUMBER(L16)),L6-L16,"")</f>
        <v>2.3152951600603799</v>
      </c>
      <c r="M11" s="159"/>
      <c r="N11" s="257">
        <f>IF(AND(ISNUMBER(N6),ISNUMBER(N16)),N6-N16,"")</f>
        <v>-2.4425200978394415</v>
      </c>
      <c r="O11" s="159"/>
      <c r="P11" s="257">
        <f>IF(AND(ISNUMBER(P6),ISNUMBER(P16)),P6-P16,"")</f>
        <v>-3.3037203194498161</v>
      </c>
      <c r="Q11" s="159"/>
      <c r="R11" s="257">
        <f>IF(AND(ISNUMBER(R6),ISNUMBER(R16)),R6-R16,"")</f>
        <v>-2.2483367247265988</v>
      </c>
      <c r="S11" s="159"/>
      <c r="T11" s="257">
        <f>IF(AND(ISNUMBER(T6),ISNUMBER(T16)),T6-T16,"")</f>
        <v>10.301726287266007</v>
      </c>
      <c r="U11" s="159"/>
      <c r="V11" s="270">
        <f>IF(AND(ISNUMBER(V6),ISNUMBER(V16)),V6-V16,"")</f>
        <v>1.4393921816872091</v>
      </c>
    </row>
    <row r="12" spans="1:22" ht="24.95" customHeight="1" x14ac:dyDescent="0.15">
      <c r="A12" s="337"/>
      <c r="B12" s="109" t="s">
        <v>98</v>
      </c>
      <c r="C12" s="134"/>
      <c r="D12" s="259">
        <f>IF(AND(ISNUMBER(D7),ISNUMBER(D17)),D7-D17,"")</f>
        <v>-2.0038385035683177</v>
      </c>
      <c r="E12" s="134"/>
      <c r="F12" s="259">
        <f>IF(AND(ISNUMBER(F7),ISNUMBER(F17)),F7-F17,"")</f>
        <v>-2.5739321541846643</v>
      </c>
      <c r="G12" s="134"/>
      <c r="H12" s="259">
        <f>IF(AND(ISNUMBER(H7),ISNUMBER(H17)),H7-H17,"")</f>
        <v>2.439260109055855</v>
      </c>
      <c r="I12" s="134"/>
      <c r="J12" s="259">
        <f>IF(AND(ISNUMBER(J7),ISNUMBER(J17)),J7-J17,"")</f>
        <v>0.25754554212448966</v>
      </c>
      <c r="K12" s="134"/>
      <c r="L12" s="259">
        <f>IF(AND(ISNUMBER(L7),ISNUMBER(L17)),L7-L17,"")</f>
        <v>-3.553941191368466</v>
      </c>
      <c r="M12" s="134"/>
      <c r="N12" s="259">
        <f>IF(AND(ISNUMBER(N7),ISNUMBER(N17)),N7-N17,"")</f>
        <v>-3.0178226117922051</v>
      </c>
      <c r="O12" s="134"/>
      <c r="P12" s="259">
        <f>IF(AND(ISNUMBER(P7),ISNUMBER(P17)),P7-P17,"")</f>
        <v>-1.5794834496786407</v>
      </c>
      <c r="Q12" s="134"/>
      <c r="R12" s="259">
        <f>IF(AND(ISNUMBER(R7),ISNUMBER(R17)),R7-R17,"")</f>
        <v>4.0748179581489268</v>
      </c>
      <c r="S12" s="134"/>
      <c r="T12" s="259" t="str">
        <f>IF(AND(ISNUMBER(T7),ISNUMBER(T17)),T7-T17,"")</f>
        <v/>
      </c>
      <c r="U12" s="134"/>
      <c r="V12" s="260">
        <f>IF(AND(ISNUMBER(V7),ISNUMBER(V17)),V7-V17,"")</f>
        <v>-1.6151380281593539</v>
      </c>
    </row>
    <row r="13" spans="1:22" ht="24.95" customHeight="1" x14ac:dyDescent="0.15">
      <c r="A13" s="337"/>
      <c r="B13" s="109" t="s">
        <v>116</v>
      </c>
      <c r="C13" s="134"/>
      <c r="D13" s="259">
        <f>IF(AND(ISNUMBER(D8),ISNUMBER(D18)),D8-D18,"")</f>
        <v>6.9995991619481046</v>
      </c>
      <c r="E13" s="134"/>
      <c r="F13" s="259">
        <f>IF(AND(ISNUMBER(F8),ISNUMBER(F18)),F8-F18,"")</f>
        <v>-0.32125945148932544</v>
      </c>
      <c r="G13" s="134"/>
      <c r="H13" s="259">
        <f>IF(AND(ISNUMBER(H8),ISNUMBER(H18)),H8-H18,"")</f>
        <v>-7.9820025984087692</v>
      </c>
      <c r="I13" s="134"/>
      <c r="J13" s="259">
        <f>IF(AND(ISNUMBER(J8),ISNUMBER(J18)),J8-J18,"")</f>
        <v>-2.2902783387285837</v>
      </c>
      <c r="K13" s="134"/>
      <c r="L13" s="259">
        <f>IF(AND(ISNUMBER(L8),ISNUMBER(L18)),L8-L18,"")</f>
        <v>1.5498055186378963</v>
      </c>
      <c r="M13" s="134"/>
      <c r="N13" s="259">
        <f>IF(AND(ISNUMBER(N8),ISNUMBER(N18)),N8-N18,"")</f>
        <v>5.43592343881528</v>
      </c>
      <c r="O13" s="134"/>
      <c r="P13" s="259">
        <f>IF(AND(ISNUMBER(P8),ISNUMBER(P18)),P8-P18,"")</f>
        <v>5.8741750642988535</v>
      </c>
      <c r="Q13" s="134"/>
      <c r="R13" s="259">
        <f>IF(AND(ISNUMBER(R8),ISNUMBER(R18)),R8-R18,"")</f>
        <v>-1.826481233422339</v>
      </c>
      <c r="S13" s="134"/>
      <c r="T13" s="259">
        <f>IF(AND(ISNUMBER(T8),ISNUMBER(T18)),T8-T18,"")</f>
        <v>7.4888443923919357E-2</v>
      </c>
      <c r="U13" s="134"/>
      <c r="V13" s="260">
        <f>IF(AND(ISNUMBER(V8),ISNUMBER(V18)),V8-V18,"")</f>
        <v>-1.1596057397155306</v>
      </c>
    </row>
    <row r="14" spans="1:22" ht="24.95" customHeight="1" x14ac:dyDescent="0.15">
      <c r="A14" s="337"/>
      <c r="B14" s="110" t="s">
        <v>71</v>
      </c>
      <c r="C14" s="139"/>
      <c r="D14" s="261">
        <f>IF(AND(ISNUMBER(D9),ISNUMBER(D19)),D9-D19,"")</f>
        <v>5.019833766134429</v>
      </c>
      <c r="E14" s="139"/>
      <c r="F14" s="261">
        <f>IF(AND(ISNUMBER(F9),ISNUMBER(F19)),F9-F19,"")</f>
        <v>0.50286336955524247</v>
      </c>
      <c r="G14" s="139"/>
      <c r="H14" s="261" t="str">
        <f>IF(AND(ISNUMBER(H9),ISNUMBER(H19)),H9-H19,"")</f>
        <v/>
      </c>
      <c r="I14" s="139"/>
      <c r="J14" s="261">
        <f>IF(AND(ISNUMBER(J9),ISNUMBER(J19)),J9-J19,"")</f>
        <v>0.74430775899526347</v>
      </c>
      <c r="K14" s="139"/>
      <c r="L14" s="261">
        <f>IF(AND(ISNUMBER(L9),ISNUMBER(L19)),L9-L19,"")</f>
        <v>-0.31115948732975718</v>
      </c>
      <c r="M14" s="139"/>
      <c r="N14" s="261">
        <f>IF(AND(ISNUMBER(N9),ISNUMBER(N19)),N9-N19,"")</f>
        <v>2.4419270816441227E-2</v>
      </c>
      <c r="O14" s="139"/>
      <c r="P14" s="261">
        <f>IF(AND(ISNUMBER(P9),ISNUMBER(P19)),P9-P19,"")</f>
        <v>-0.99097129517039162</v>
      </c>
      <c r="Q14" s="139"/>
      <c r="R14" s="261" t="str">
        <f>IF(AND(ISNUMBER(R9),ISNUMBER(R19)),R9-R19,"")</f>
        <v/>
      </c>
      <c r="S14" s="139"/>
      <c r="T14" s="261" t="str">
        <f>IF(AND(ISNUMBER(T9),ISNUMBER(T19)),T9-T19,"")</f>
        <v/>
      </c>
      <c r="U14" s="139"/>
      <c r="V14" s="262">
        <f>IF(AND(ISNUMBER(V9),ISNUMBER(V19)),V9-V19,"")</f>
        <v>1.3353515861876377</v>
      </c>
    </row>
    <row r="15" spans="1:22" ht="24.95" customHeight="1" x14ac:dyDescent="0.15">
      <c r="A15" s="338"/>
      <c r="B15" s="111"/>
      <c r="C15" s="263" t="s">
        <v>132</v>
      </c>
      <c r="D15" s="264" t="s">
        <v>132</v>
      </c>
      <c r="E15" s="263" t="s">
        <v>132</v>
      </c>
      <c r="F15" s="264" t="s">
        <v>132</v>
      </c>
      <c r="G15" s="263" t="s">
        <v>132</v>
      </c>
      <c r="H15" s="264" t="s">
        <v>132</v>
      </c>
      <c r="I15" s="263" t="s">
        <v>132</v>
      </c>
      <c r="J15" s="264" t="s">
        <v>132</v>
      </c>
      <c r="K15" s="263" t="s">
        <v>132</v>
      </c>
      <c r="L15" s="264" t="s">
        <v>132</v>
      </c>
      <c r="M15" s="263" t="s">
        <v>132</v>
      </c>
      <c r="N15" s="264" t="s">
        <v>132</v>
      </c>
      <c r="O15" s="263" t="s">
        <v>132</v>
      </c>
      <c r="P15" s="264" t="s">
        <v>132</v>
      </c>
      <c r="Q15" s="263" t="s">
        <v>132</v>
      </c>
      <c r="R15" s="264" t="s">
        <v>132</v>
      </c>
      <c r="S15" s="263" t="s">
        <v>132</v>
      </c>
      <c r="T15" s="264" t="s">
        <v>132</v>
      </c>
      <c r="U15" s="263" t="s">
        <v>132</v>
      </c>
      <c r="V15" s="265" t="s">
        <v>132</v>
      </c>
    </row>
    <row r="16" spans="1:22" ht="24.95" customHeight="1" x14ac:dyDescent="0.15">
      <c r="A16" s="336" t="s">
        <v>70</v>
      </c>
      <c r="B16" s="108" t="s">
        <v>14</v>
      </c>
      <c r="C16" s="159">
        <v>7650.1934722471606</v>
      </c>
      <c r="D16" s="171">
        <v>42.776483508276243</v>
      </c>
      <c r="E16" s="159">
        <v>3237.9578784038154</v>
      </c>
      <c r="F16" s="171">
        <v>8.4759754117322927</v>
      </c>
      <c r="G16" s="253">
        <v>1819.2988805205534</v>
      </c>
      <c r="H16" s="171">
        <v>6.8785582397891858</v>
      </c>
      <c r="I16" s="253">
        <v>5450.1504865665274</v>
      </c>
      <c r="J16" s="171">
        <v>10.146137180102318</v>
      </c>
      <c r="K16" s="253">
        <v>1245.4392869628971</v>
      </c>
      <c r="L16" s="171">
        <v>12.093848908334426</v>
      </c>
      <c r="M16" s="253">
        <v>1069.6920326197778</v>
      </c>
      <c r="N16" s="171">
        <v>28.73860701942403</v>
      </c>
      <c r="O16" s="253">
        <v>369.38280193236716</v>
      </c>
      <c r="P16" s="171">
        <v>64.14929585499965</v>
      </c>
      <c r="Q16" s="253">
        <v>109.91624515835042</v>
      </c>
      <c r="R16" s="171">
        <v>86.610221829645752</v>
      </c>
      <c r="S16" s="253">
        <v>143.71929590017822</v>
      </c>
      <c r="T16" s="171">
        <v>88.715614753196434</v>
      </c>
      <c r="U16" s="253">
        <v>21095.750380311627</v>
      </c>
      <c r="V16" s="160">
        <v>13.958119940630379</v>
      </c>
    </row>
    <row r="17" spans="1:22" ht="24.95" customHeight="1" x14ac:dyDescent="0.15">
      <c r="A17" s="337"/>
      <c r="B17" s="109" t="s">
        <v>98</v>
      </c>
      <c r="C17" s="134">
        <v>3279.1410454113225</v>
      </c>
      <c r="D17" s="166">
        <v>18.335500057509833</v>
      </c>
      <c r="E17" s="134">
        <v>6224.5600925298359</v>
      </c>
      <c r="F17" s="166">
        <v>16.293979191335609</v>
      </c>
      <c r="G17" s="254">
        <v>4003.2064816219831</v>
      </c>
      <c r="H17" s="166">
        <v>15.135659799812249</v>
      </c>
      <c r="I17" s="254">
        <v>12564.664861058722</v>
      </c>
      <c r="J17" s="166">
        <v>23.390696021427537</v>
      </c>
      <c r="K17" s="254">
        <v>3015.844125464278</v>
      </c>
      <c r="L17" s="166">
        <v>29.285380320220717</v>
      </c>
      <c r="M17" s="254">
        <v>1274.0086240576693</v>
      </c>
      <c r="N17" s="166">
        <v>34.227826392687234</v>
      </c>
      <c r="O17" s="254">
        <v>132.86637681159419</v>
      </c>
      <c r="P17" s="166">
        <v>23.074394559466814</v>
      </c>
      <c r="Q17" s="254">
        <v>10.631203007518797</v>
      </c>
      <c r="R17" s="166">
        <v>8.3770224271279918</v>
      </c>
      <c r="S17" s="254">
        <v>14.43511586452763</v>
      </c>
      <c r="T17" s="166">
        <v>8.9105653484738454</v>
      </c>
      <c r="U17" s="254">
        <v>30519.357925827451</v>
      </c>
      <c r="V17" s="135">
        <v>20.193302004431242</v>
      </c>
    </row>
    <row r="18" spans="1:22" ht="24.95" customHeight="1" x14ac:dyDescent="0.15">
      <c r="A18" s="337"/>
      <c r="B18" s="109" t="s">
        <v>105</v>
      </c>
      <c r="C18" s="134">
        <v>6543.2605262632924</v>
      </c>
      <c r="D18" s="166">
        <v>36.587006198921635</v>
      </c>
      <c r="E18" s="134">
        <v>28617.425918036552</v>
      </c>
      <c r="F18" s="166">
        <v>74.911597845714084</v>
      </c>
      <c r="G18" s="254">
        <v>20626.334890408863</v>
      </c>
      <c r="H18" s="166">
        <v>77.985781960398555</v>
      </c>
      <c r="I18" s="254">
        <v>35600.772389520498</v>
      </c>
      <c r="J18" s="166">
        <v>66.275292998235798</v>
      </c>
      <c r="K18" s="254">
        <v>5993.5046859512477</v>
      </c>
      <c r="L18" s="166">
        <v>58.199978804304536</v>
      </c>
      <c r="M18" s="254">
        <v>1376.1089513530339</v>
      </c>
      <c r="N18" s="166">
        <v>36.97087868551386</v>
      </c>
      <c r="O18" s="254">
        <v>65.888212560386478</v>
      </c>
      <c r="P18" s="166">
        <v>11.442553412833846</v>
      </c>
      <c r="Q18" s="254">
        <v>6.3616427432216902</v>
      </c>
      <c r="R18" s="166">
        <v>5.0127557432262604</v>
      </c>
      <c r="S18" s="254">
        <v>1.4705882352941178</v>
      </c>
      <c r="T18" s="166">
        <v>0.90777051561365296</v>
      </c>
      <c r="U18" s="254">
        <v>98831.127805072407</v>
      </c>
      <c r="V18" s="135">
        <v>65.392162445116711</v>
      </c>
    </row>
    <row r="19" spans="1:22" ht="24.95" customHeight="1" x14ac:dyDescent="0.15">
      <c r="A19" s="337"/>
      <c r="B19" s="110" t="s">
        <v>71</v>
      </c>
      <c r="C19" s="139">
        <v>411.51520737327189</v>
      </c>
      <c r="D19" s="167">
        <v>2.3010102352923769</v>
      </c>
      <c r="E19" s="139">
        <v>121.65204678362574</v>
      </c>
      <c r="F19" s="167">
        <v>0.31844755121805945</v>
      </c>
      <c r="G19" s="255" t="s">
        <v>79</v>
      </c>
      <c r="H19" s="167" t="s">
        <v>79</v>
      </c>
      <c r="I19" s="255">
        <v>100.91924301679259</v>
      </c>
      <c r="J19" s="167">
        <v>0.18787380023437117</v>
      </c>
      <c r="K19" s="255">
        <v>43.33366916414262</v>
      </c>
      <c r="L19" s="167">
        <v>0.42079196714026895</v>
      </c>
      <c r="M19" s="255">
        <v>2.3333333333333335</v>
      </c>
      <c r="N19" s="167">
        <v>6.2687902374818139E-2</v>
      </c>
      <c r="O19" s="255">
        <v>7.68</v>
      </c>
      <c r="P19" s="167">
        <v>1.3337561726996781</v>
      </c>
      <c r="Q19" s="255" t="s">
        <v>79</v>
      </c>
      <c r="R19" s="167" t="s">
        <v>79</v>
      </c>
      <c r="S19" s="255">
        <v>2.375</v>
      </c>
      <c r="T19" s="167">
        <v>1.4660493827160495</v>
      </c>
      <c r="U19" s="255">
        <v>689.80849967116615</v>
      </c>
      <c r="V19" s="140">
        <v>0.45641560982170648</v>
      </c>
    </row>
    <row r="20" spans="1:22" ht="24.95" customHeight="1" x14ac:dyDescent="0.15">
      <c r="A20" s="338"/>
      <c r="B20" s="111"/>
      <c r="C20" s="145">
        <v>17884.110251295031</v>
      </c>
      <c r="D20" s="168">
        <v>100</v>
      </c>
      <c r="E20" s="145">
        <v>38201.595935753809</v>
      </c>
      <c r="F20" s="168">
        <v>100</v>
      </c>
      <c r="G20" s="256">
        <v>26448.840252551403</v>
      </c>
      <c r="H20" s="168">
        <v>100</v>
      </c>
      <c r="I20" s="256">
        <v>53716.506980162529</v>
      </c>
      <c r="J20" s="168">
        <v>100</v>
      </c>
      <c r="K20" s="256">
        <v>10298.121767542571</v>
      </c>
      <c r="L20" s="168">
        <v>100</v>
      </c>
      <c r="M20" s="256">
        <v>3722.1429413638166</v>
      </c>
      <c r="N20" s="168">
        <v>100</v>
      </c>
      <c r="O20" s="256">
        <v>575.81739130434789</v>
      </c>
      <c r="P20" s="168">
        <v>100</v>
      </c>
      <c r="Q20" s="256">
        <v>126.90909090909091</v>
      </c>
      <c r="R20" s="168">
        <v>100</v>
      </c>
      <c r="S20" s="256">
        <v>162</v>
      </c>
      <c r="T20" s="168">
        <v>100</v>
      </c>
      <c r="U20" s="256">
        <v>151136.04461088259</v>
      </c>
      <c r="V20" s="146">
        <v>100</v>
      </c>
    </row>
    <row r="21" spans="1:22" ht="24.95" customHeight="1" x14ac:dyDescent="0.15">
      <c r="A21" s="336" t="s">
        <v>72</v>
      </c>
      <c r="B21" s="108" t="s">
        <v>14</v>
      </c>
      <c r="C21" s="159"/>
      <c r="D21" s="257">
        <f>IF(AND(ISNUMBER(D16),ISNUMBER(D26)),D16-D26,"")</f>
        <v>-1.836286286944997</v>
      </c>
      <c r="E21" s="159"/>
      <c r="F21" s="257">
        <f>IF(AND(ISNUMBER(F16),ISNUMBER(F26)),F16-F26,"")</f>
        <v>0.48523217435215216</v>
      </c>
      <c r="G21" s="159"/>
      <c r="H21" s="257">
        <f>IF(AND(ISNUMBER(H16),ISNUMBER(H26)),H16-H26,"")</f>
        <v>-0.4461646561870749</v>
      </c>
      <c r="I21" s="159"/>
      <c r="J21" s="257">
        <f>IF(AND(ISNUMBER(J16),ISNUMBER(J26)),J16-J26,"")</f>
        <v>-0.35166093587361402</v>
      </c>
      <c r="K21" s="159"/>
      <c r="L21" s="257">
        <f>IF(AND(ISNUMBER(L16),ISNUMBER(L26)),L16-L26,"")</f>
        <v>-3.7109118421827354</v>
      </c>
      <c r="M21" s="159"/>
      <c r="N21" s="257">
        <f>IF(AND(ISNUMBER(N16),ISNUMBER(N26)),N16-N26,"")</f>
        <v>2.8374138222666616</v>
      </c>
      <c r="O21" s="159"/>
      <c r="P21" s="257">
        <f>IF(AND(ISNUMBER(P16),ISNUMBER(P26)),P16-P26,"")</f>
        <v>5.6288977542877632</v>
      </c>
      <c r="Q21" s="159"/>
      <c r="R21" s="257">
        <f>IF(AND(ISNUMBER(R16),ISNUMBER(R26)),R16-R26,"")</f>
        <v>5.9144221408788411</v>
      </c>
      <c r="S21" s="159"/>
      <c r="T21" s="257">
        <f>IF(AND(ISNUMBER(T16),ISNUMBER(T26)),T16-T26,"")</f>
        <v>-8.139714995340654</v>
      </c>
      <c r="U21" s="159"/>
      <c r="V21" s="270">
        <f>IF(AND(ISNUMBER(V16),ISNUMBER(V26)),V16-V26,"")</f>
        <v>-1.7163403751318658</v>
      </c>
    </row>
    <row r="22" spans="1:22" ht="24.95" customHeight="1" x14ac:dyDescent="0.15">
      <c r="A22" s="337"/>
      <c r="B22" s="109" t="s">
        <v>118</v>
      </c>
      <c r="C22" s="134"/>
      <c r="D22" s="259">
        <f>IF(AND(ISNUMBER(D17),ISNUMBER(D27)),D17-D27,"")</f>
        <v>-1.5084058363220052</v>
      </c>
      <c r="E22" s="134"/>
      <c r="F22" s="259">
        <f>IF(AND(ISNUMBER(F17),ISNUMBER(F27)),F17-F27,"")</f>
        <v>-0.66816423991226159</v>
      </c>
      <c r="G22" s="134"/>
      <c r="H22" s="259">
        <f>IF(AND(ISNUMBER(H17),ISNUMBER(H27)),H17-H27,"")</f>
        <v>-2.0867006067138227</v>
      </c>
      <c r="I22" s="134"/>
      <c r="J22" s="259">
        <f>IF(AND(ISNUMBER(J17),ISNUMBER(J27)),J17-J27,"")</f>
        <v>-1.6169777854308514</v>
      </c>
      <c r="K22" s="134"/>
      <c r="L22" s="259">
        <f>IF(AND(ISNUMBER(L17),ISNUMBER(L27)),L17-L27,"")</f>
        <v>-2.5310699922432711</v>
      </c>
      <c r="M22" s="134"/>
      <c r="N22" s="259">
        <f>IF(AND(ISNUMBER(N17),ISNUMBER(N27)),N17-N27,"")</f>
        <v>-1.2521397654866249</v>
      </c>
      <c r="O22" s="134"/>
      <c r="P22" s="259">
        <f>IF(AND(ISNUMBER(P17),ISNUMBER(P27)),P17-P27,"")</f>
        <v>-6.3839465520518424</v>
      </c>
      <c r="Q22" s="134"/>
      <c r="R22" s="259">
        <f>IF(AND(ISNUMBER(R17),ISNUMBER(R27)),R17-R27,"")</f>
        <v>-0.60919916283240561</v>
      </c>
      <c r="S22" s="134"/>
      <c r="T22" s="259">
        <f>IF(AND(ISNUMBER(T17),ISNUMBER(T27)),T17-T27,"")</f>
        <v>6.6950426535505496</v>
      </c>
      <c r="U22" s="134"/>
      <c r="V22" s="260">
        <f>IF(AND(ISNUMBER(V17),ISNUMBER(V27)),V17-V27,"")</f>
        <v>-1.5801386032702531</v>
      </c>
    </row>
    <row r="23" spans="1:22" ht="24.95" customHeight="1" x14ac:dyDescent="0.15">
      <c r="A23" s="337"/>
      <c r="B23" s="109" t="s">
        <v>78</v>
      </c>
      <c r="C23" s="134"/>
      <c r="D23" s="259">
        <f>IF(AND(ISNUMBER(D18),ISNUMBER(D28)),D18-D28,"")</f>
        <v>2.4987010093967044</v>
      </c>
      <c r="E23" s="134"/>
      <c r="F23" s="259">
        <f>IF(AND(ISNUMBER(F18),ISNUMBER(F28)),F18-F28,"")</f>
        <v>3.3102799739083366E-2</v>
      </c>
      <c r="G23" s="134"/>
      <c r="H23" s="259">
        <f>IF(AND(ISNUMBER(H18),ISNUMBER(H28)),H18-H28,"")</f>
        <v>2.7800232381240164</v>
      </c>
      <c r="I23" s="134"/>
      <c r="J23" s="259">
        <f>IF(AND(ISNUMBER(J18),ISNUMBER(J28)),J18-J28,"")</f>
        <v>1.8955598625470031</v>
      </c>
      <c r="K23" s="134"/>
      <c r="L23" s="259">
        <f>IF(AND(ISNUMBER(L18),ISNUMBER(L28)),L18-L28,"")</f>
        <v>5.8211898672856819</v>
      </c>
      <c r="M23" s="134"/>
      <c r="N23" s="259">
        <f>IF(AND(ISNUMBER(N18),ISNUMBER(N28)),N18-N28,"")</f>
        <v>-1.3285680472081793</v>
      </c>
      <c r="O23" s="134"/>
      <c r="P23" s="259">
        <f>IF(AND(ISNUMBER(P18),ISNUMBER(P28)),P18-P28,"")</f>
        <v>-0.57870737493561641</v>
      </c>
      <c r="Q23" s="134"/>
      <c r="R23" s="259">
        <f>IF(AND(ISNUMBER(R18),ISNUMBER(R28)),R18-R28,"")</f>
        <v>-5.3052229780464595</v>
      </c>
      <c r="S23" s="134"/>
      <c r="T23" s="259">
        <f>IF(AND(ISNUMBER(T18),ISNUMBER(T28)),T18-T28,"")</f>
        <v>-2.1377040925964153E-2</v>
      </c>
      <c r="U23" s="134"/>
      <c r="V23" s="260">
        <f>IF(AND(ISNUMBER(V18),ISNUMBER(V28)),V18-V28,"")</f>
        <v>3.1899341498925793</v>
      </c>
    </row>
    <row r="24" spans="1:22" ht="24.95" customHeight="1" x14ac:dyDescent="0.15">
      <c r="A24" s="337"/>
      <c r="B24" s="110" t="s">
        <v>71</v>
      </c>
      <c r="C24" s="139"/>
      <c r="D24" s="261">
        <f>IF(AND(ISNUMBER(D19),ISNUMBER(D29)),D19-D29,"")</f>
        <v>0.84599111387038683</v>
      </c>
      <c r="E24" s="139"/>
      <c r="F24" s="261">
        <f>IF(AND(ISNUMBER(F19),ISNUMBER(F29)),F19-F29,"")</f>
        <v>0.14982926582100758</v>
      </c>
      <c r="G24" s="139"/>
      <c r="H24" s="261" t="str">
        <f>IF(AND(ISNUMBER(H19),ISNUMBER(H29)),H19-H29,"")</f>
        <v/>
      </c>
      <c r="I24" s="139"/>
      <c r="J24" s="261">
        <f>IF(AND(ISNUMBER(J19),ISNUMBER(J29)),J19-J29,"")</f>
        <v>7.3078858757516504E-2</v>
      </c>
      <c r="K24" s="139"/>
      <c r="L24" s="261" t="str">
        <f>IF(AND(ISNUMBER(L19),ISNUMBER(L29)),L19-L29,"")</f>
        <v/>
      </c>
      <c r="M24" s="139"/>
      <c r="N24" s="261">
        <f>IF(AND(ISNUMBER(N19),ISNUMBER(N29)),N19-N29,"")</f>
        <v>-0.2567060095719173</v>
      </c>
      <c r="O24" s="139"/>
      <c r="P24" s="261" t="str">
        <f>IF(AND(ISNUMBER(P19),ISNUMBER(P29)),P19-P29,"")</f>
        <v/>
      </c>
      <c r="Q24" s="139"/>
      <c r="R24" s="261" t="str">
        <f>IF(AND(ISNUMBER(R19),ISNUMBER(R29)),R19-R29,"")</f>
        <v/>
      </c>
      <c r="S24" s="139"/>
      <c r="T24" s="261" t="str">
        <f>IF(AND(ISNUMBER(T19),ISNUMBER(T29)),T19-T29,"")</f>
        <v/>
      </c>
      <c r="U24" s="139"/>
      <c r="V24" s="262">
        <f>IF(AND(ISNUMBER(V19),ISNUMBER(V29)),V19-V29,"")</f>
        <v>0.10654482850958996</v>
      </c>
    </row>
    <row r="25" spans="1:22" ht="24.95" customHeight="1" x14ac:dyDescent="0.15">
      <c r="A25" s="338"/>
      <c r="B25" s="111"/>
      <c r="C25" s="263" t="s">
        <v>132</v>
      </c>
      <c r="D25" s="264" t="s">
        <v>132</v>
      </c>
      <c r="E25" s="263" t="s">
        <v>132</v>
      </c>
      <c r="F25" s="264" t="s">
        <v>132</v>
      </c>
      <c r="G25" s="263" t="s">
        <v>132</v>
      </c>
      <c r="H25" s="264" t="s">
        <v>132</v>
      </c>
      <c r="I25" s="263" t="s">
        <v>132</v>
      </c>
      <c r="J25" s="264" t="s">
        <v>132</v>
      </c>
      <c r="K25" s="263" t="s">
        <v>132</v>
      </c>
      <c r="L25" s="264" t="s">
        <v>132</v>
      </c>
      <c r="M25" s="263" t="s">
        <v>132</v>
      </c>
      <c r="N25" s="264" t="s">
        <v>132</v>
      </c>
      <c r="O25" s="263" t="s">
        <v>132</v>
      </c>
      <c r="P25" s="264" t="s">
        <v>132</v>
      </c>
      <c r="Q25" s="263" t="s">
        <v>132</v>
      </c>
      <c r="R25" s="264" t="s">
        <v>132</v>
      </c>
      <c r="S25" s="263" t="s">
        <v>132</v>
      </c>
      <c r="T25" s="264" t="s">
        <v>132</v>
      </c>
      <c r="U25" s="263" t="s">
        <v>132</v>
      </c>
      <c r="V25" s="265" t="s">
        <v>132</v>
      </c>
    </row>
    <row r="26" spans="1:22" ht="24.95" customHeight="1" x14ac:dyDescent="0.15">
      <c r="A26" s="336" t="s">
        <v>161</v>
      </c>
      <c r="B26" s="108" t="s">
        <v>156</v>
      </c>
      <c r="C26" s="159">
        <v>12029.830809886174</v>
      </c>
      <c r="D26" s="171">
        <v>44.61276979522124</v>
      </c>
      <c r="E26" s="159">
        <v>3431.3191984367568</v>
      </c>
      <c r="F26" s="171">
        <v>7.9907432373801406</v>
      </c>
      <c r="G26" s="253">
        <v>1812.8736777892009</v>
      </c>
      <c r="H26" s="171">
        <v>7.3247228959762607</v>
      </c>
      <c r="I26" s="253">
        <v>6772.0439651671832</v>
      </c>
      <c r="J26" s="171">
        <v>10.497798115975932</v>
      </c>
      <c r="K26" s="253">
        <v>1748.0699002959252</v>
      </c>
      <c r="L26" s="171">
        <v>15.804760750517161</v>
      </c>
      <c r="M26" s="253">
        <v>987.34955979504275</v>
      </c>
      <c r="N26" s="171">
        <v>25.901193197157369</v>
      </c>
      <c r="O26" s="253">
        <v>353.92760659819487</v>
      </c>
      <c r="P26" s="171">
        <v>58.520398100711887</v>
      </c>
      <c r="Q26" s="253">
        <v>115.73122605363984</v>
      </c>
      <c r="R26" s="171">
        <v>80.695799688766911</v>
      </c>
      <c r="S26" s="253">
        <v>173.73510638297873</v>
      </c>
      <c r="T26" s="171">
        <v>96.855329748537088</v>
      </c>
      <c r="U26" s="253">
        <v>27424.881050405093</v>
      </c>
      <c r="V26" s="160">
        <v>15.674460315762245</v>
      </c>
    </row>
    <row r="27" spans="1:22" ht="24.95" customHeight="1" x14ac:dyDescent="0.15">
      <c r="A27" s="337"/>
      <c r="B27" s="109" t="s">
        <v>155</v>
      </c>
      <c r="C27" s="134">
        <v>5350.9080831755664</v>
      </c>
      <c r="D27" s="166">
        <v>19.843905893831838</v>
      </c>
      <c r="E27" s="134">
        <v>7283.7440364760268</v>
      </c>
      <c r="F27" s="166">
        <v>16.96214343124787</v>
      </c>
      <c r="G27" s="254">
        <v>4262.5453950676283</v>
      </c>
      <c r="H27" s="166">
        <v>17.222360406526072</v>
      </c>
      <c r="I27" s="254">
        <v>16132.246459271979</v>
      </c>
      <c r="J27" s="166">
        <v>25.007673806858389</v>
      </c>
      <c r="K27" s="254">
        <v>3519.0269567136143</v>
      </c>
      <c r="L27" s="166">
        <v>31.816450312463989</v>
      </c>
      <c r="M27" s="254">
        <v>1352.490933570605</v>
      </c>
      <c r="N27" s="166">
        <v>35.479966158173859</v>
      </c>
      <c r="O27" s="254">
        <v>178.16215375038902</v>
      </c>
      <c r="P27" s="166">
        <v>29.458341111518656</v>
      </c>
      <c r="Q27" s="254">
        <v>12.887739463601532</v>
      </c>
      <c r="R27" s="166">
        <v>8.9862215899603974</v>
      </c>
      <c r="S27" s="254">
        <v>3.9741134751773051</v>
      </c>
      <c r="T27" s="166">
        <v>2.2155226949232958</v>
      </c>
      <c r="U27" s="254">
        <v>38095.985870964578</v>
      </c>
      <c r="V27" s="135">
        <v>21.773440607701495</v>
      </c>
    </row>
    <row r="28" spans="1:22" ht="24.95" customHeight="1" x14ac:dyDescent="0.15">
      <c r="A28" s="337"/>
      <c r="B28" s="109" t="s">
        <v>154</v>
      </c>
      <c r="C28" s="134">
        <v>9191.9095341548527</v>
      </c>
      <c r="D28" s="166">
        <v>34.088305189524931</v>
      </c>
      <c r="E28" s="134">
        <v>32153.707104414956</v>
      </c>
      <c r="F28" s="166">
        <v>74.878495045975001</v>
      </c>
      <c r="G28" s="254">
        <v>18613.47416714875</v>
      </c>
      <c r="H28" s="166">
        <v>75.205758722274538</v>
      </c>
      <c r="I28" s="254">
        <v>41530.840891017055</v>
      </c>
      <c r="J28" s="166">
        <v>64.379733135688795</v>
      </c>
      <c r="K28" s="254">
        <v>5793.304043008673</v>
      </c>
      <c r="L28" s="166">
        <v>52.378788937018854</v>
      </c>
      <c r="M28" s="254">
        <v>1459.9691058285666</v>
      </c>
      <c r="N28" s="166">
        <v>38.299446732722039</v>
      </c>
      <c r="O28" s="254">
        <v>72.703812636165566</v>
      </c>
      <c r="P28" s="166">
        <v>12.021260787769462</v>
      </c>
      <c r="Q28" s="254">
        <v>14.797701149425288</v>
      </c>
      <c r="R28" s="166">
        <v>10.31797872127272</v>
      </c>
      <c r="S28" s="254">
        <v>1.6666666666666665</v>
      </c>
      <c r="T28" s="166">
        <v>0.92914755653961711</v>
      </c>
      <c r="U28" s="254">
        <v>108832.3730260251</v>
      </c>
      <c r="V28" s="135">
        <v>62.202228295224131</v>
      </c>
    </row>
    <row r="29" spans="1:22" ht="24.95" customHeight="1" x14ac:dyDescent="0.15">
      <c r="A29" s="337"/>
      <c r="B29" s="110" t="s">
        <v>71</v>
      </c>
      <c r="C29" s="139">
        <v>392.34582242259023</v>
      </c>
      <c r="D29" s="167">
        <v>1.4550191214219901</v>
      </c>
      <c r="E29" s="139">
        <v>72.406676413255354</v>
      </c>
      <c r="F29" s="167">
        <v>0.16861828539705187</v>
      </c>
      <c r="G29" s="255">
        <v>61.171759519228601</v>
      </c>
      <c r="H29" s="167">
        <v>0.24715797522310776</v>
      </c>
      <c r="I29" s="255">
        <v>74.053280704358698</v>
      </c>
      <c r="J29" s="167">
        <v>0.11479494147685466</v>
      </c>
      <c r="K29" s="255" t="s">
        <v>79</v>
      </c>
      <c r="L29" s="167" t="s">
        <v>79</v>
      </c>
      <c r="M29" s="255">
        <v>12.175247524752475</v>
      </c>
      <c r="N29" s="167">
        <v>0.31939391194673544</v>
      </c>
      <c r="O29" s="255" t="s">
        <v>79</v>
      </c>
      <c r="P29" s="167" t="s">
        <v>79</v>
      </c>
      <c r="Q29" s="255" t="s">
        <v>79</v>
      </c>
      <c r="R29" s="167" t="s">
        <v>79</v>
      </c>
      <c r="S29" s="255" t="s">
        <v>79</v>
      </c>
      <c r="T29" s="167" t="s">
        <v>79</v>
      </c>
      <c r="U29" s="255">
        <v>612.15278658418538</v>
      </c>
      <c r="V29" s="140">
        <v>0.34987078131211652</v>
      </c>
    </row>
    <row r="30" spans="1:22" ht="24.95" customHeight="1" x14ac:dyDescent="0.15">
      <c r="A30" s="338"/>
      <c r="B30" s="111"/>
      <c r="C30" s="145">
        <v>26964.994249639185</v>
      </c>
      <c r="D30" s="168">
        <v>100</v>
      </c>
      <c r="E30" s="145">
        <v>42941.17701574097</v>
      </c>
      <c r="F30" s="168">
        <v>100</v>
      </c>
      <c r="G30" s="256">
        <v>24750.064999524813</v>
      </c>
      <c r="H30" s="168">
        <v>100</v>
      </c>
      <c r="I30" s="256">
        <v>64509.184596160594</v>
      </c>
      <c r="J30" s="168">
        <v>100</v>
      </c>
      <c r="K30" s="256">
        <v>11060.400900018212</v>
      </c>
      <c r="L30" s="168">
        <v>100</v>
      </c>
      <c r="M30" s="256">
        <v>3811.9848467189668</v>
      </c>
      <c r="N30" s="168">
        <v>100</v>
      </c>
      <c r="O30" s="256">
        <v>604.7935729847494</v>
      </c>
      <c r="P30" s="168">
        <v>100</v>
      </c>
      <c r="Q30" s="256">
        <v>143.41666666666663</v>
      </c>
      <c r="R30" s="168">
        <v>100</v>
      </c>
      <c r="S30" s="256">
        <v>179.3758865248227</v>
      </c>
      <c r="T30" s="168">
        <v>100</v>
      </c>
      <c r="U30" s="256">
        <v>174965.39273397898</v>
      </c>
      <c r="V30" s="146">
        <v>100</v>
      </c>
    </row>
    <row r="31" spans="1:22" ht="24.95" customHeight="1" x14ac:dyDescent="0.15">
      <c r="A31" s="336" t="s">
        <v>158</v>
      </c>
      <c r="B31" s="108" t="s">
        <v>156</v>
      </c>
      <c r="C31" s="159"/>
      <c r="D31" s="257">
        <f>IF(AND(ISNUMBER(D26),ISNUMBER(D36)),D26-D36,"")</f>
        <v>4.2127697952212415</v>
      </c>
      <c r="E31" s="159"/>
      <c r="F31" s="257">
        <f>IF(AND(ISNUMBER(F26),ISNUMBER(F36)),F26-F36,"")</f>
        <v>-0.7092567626198587</v>
      </c>
      <c r="G31" s="159"/>
      <c r="H31" s="257">
        <f>IF(AND(ISNUMBER(H26),ISNUMBER(H36)),H26-H36,"")</f>
        <v>-0.37527710402373948</v>
      </c>
      <c r="I31" s="159"/>
      <c r="J31" s="257">
        <f>IF(AND(ISNUMBER(J26),ISNUMBER(J36)),J26-J36,"")</f>
        <v>-0.80220188402406833</v>
      </c>
      <c r="K31" s="159"/>
      <c r="L31" s="257">
        <f>IF(AND(ISNUMBER(L26),ISNUMBER(L36)),L26-L36,"")</f>
        <v>-0.79523924948284019</v>
      </c>
      <c r="M31" s="159"/>
      <c r="N31" s="257">
        <f>IF(AND(ISNUMBER(N26),ISNUMBER(N36)),N26-N36,"")</f>
        <v>-1.4988068028426298</v>
      </c>
      <c r="O31" s="159"/>
      <c r="P31" s="257">
        <f>IF(AND(ISNUMBER(P26),ISNUMBER(P36)),P26-P36,"")</f>
        <v>-0.87960189928811161</v>
      </c>
      <c r="Q31" s="159"/>
      <c r="R31" s="257">
        <f>IF(AND(ISNUMBER(R26),ISNUMBER(R36)),R26-R36,"")</f>
        <v>-8.2042003112330946</v>
      </c>
      <c r="S31" s="159"/>
      <c r="T31" s="257">
        <f>IF(AND(ISNUMBER(T26),ISNUMBER(T36)),T26-T36,"")</f>
        <v>-1.9446702514629095</v>
      </c>
      <c r="U31" s="159"/>
      <c r="V31" s="270">
        <f>IF(AND(ISNUMBER(V26),ISNUMBER(V36)),V26-V36,"")</f>
        <v>-0.22553968423775572</v>
      </c>
    </row>
    <row r="32" spans="1:22" ht="24.95" customHeight="1" x14ac:dyDescent="0.15">
      <c r="A32" s="337"/>
      <c r="B32" s="109" t="s">
        <v>155</v>
      </c>
      <c r="C32" s="134"/>
      <c r="D32" s="259">
        <f>IF(AND(ISNUMBER(D27),ISNUMBER(D37)),D27-D37,"")</f>
        <v>6.0439058938318375</v>
      </c>
      <c r="E32" s="134"/>
      <c r="F32" s="259">
        <f>IF(AND(ISNUMBER(F27),ISNUMBER(F37)),F27-F37,"")</f>
        <v>0.66214343124786978</v>
      </c>
      <c r="G32" s="134"/>
      <c r="H32" s="259">
        <f>IF(AND(ISNUMBER(H27),ISNUMBER(H37)),H27-H37,"")</f>
        <v>-1.0776395934739291</v>
      </c>
      <c r="I32" s="134"/>
      <c r="J32" s="259">
        <f>IF(AND(ISNUMBER(J27),ISNUMBER(J37)),J27-J37,"")</f>
        <v>1.4076738068583872</v>
      </c>
      <c r="K32" s="134"/>
      <c r="L32" s="259">
        <f>IF(AND(ISNUMBER(L27),ISNUMBER(L37)),L27-L37,"")</f>
        <v>4.3164503124639886</v>
      </c>
      <c r="M32" s="134"/>
      <c r="N32" s="259">
        <f>IF(AND(ISNUMBER(N27),ISNUMBER(N37)),N27-N37,"")</f>
        <v>3.2799661581738562</v>
      </c>
      <c r="O32" s="134"/>
      <c r="P32" s="259">
        <f>IF(AND(ISNUMBER(P27),ISNUMBER(P37)),P27-P37,"")</f>
        <v>3.2583411115186571</v>
      </c>
      <c r="Q32" s="134"/>
      <c r="R32" s="259">
        <f>IF(AND(ISNUMBER(R27),ISNUMBER(R37)),R27-R37,"")</f>
        <v>-1.3778410039602562E-2</v>
      </c>
      <c r="S32" s="134"/>
      <c r="T32" s="259">
        <f>IF(AND(ISNUMBER(T27),ISNUMBER(T37)),T27-T37,"")</f>
        <v>1.0155226949232958</v>
      </c>
      <c r="U32" s="134"/>
      <c r="V32" s="260">
        <f>IF(AND(ISNUMBER(V27),ISNUMBER(V37)),V27-V37,"")</f>
        <v>1.7734406077014953</v>
      </c>
    </row>
    <row r="33" spans="1:22" ht="24.95" customHeight="1" x14ac:dyDescent="0.15">
      <c r="A33" s="337"/>
      <c r="B33" s="109" t="s">
        <v>154</v>
      </c>
      <c r="C33" s="134"/>
      <c r="D33" s="259">
        <f>IF(AND(ISNUMBER(D28),ISNUMBER(D38)),D28-D38,"")</f>
        <v>-9.1116948104750719</v>
      </c>
      <c r="E33" s="134"/>
      <c r="F33" s="259">
        <f>IF(AND(ISNUMBER(F28),ISNUMBER(F38)),F28-F38,"")</f>
        <v>-2.1504954025004963E-2</v>
      </c>
      <c r="G33" s="134"/>
      <c r="H33" s="259">
        <f>IF(AND(ISNUMBER(H28),ISNUMBER(H38)),H28-H38,"")</f>
        <v>1.2057587222745383</v>
      </c>
      <c r="I33" s="134"/>
      <c r="J33" s="259">
        <f>IF(AND(ISNUMBER(J28),ISNUMBER(J38)),J28-J38,"")</f>
        <v>-0.42026686431120197</v>
      </c>
      <c r="K33" s="134"/>
      <c r="L33" s="259">
        <f>IF(AND(ISNUMBER(L28),ISNUMBER(L38)),L28-L38,"")</f>
        <v>-3.4212110629811434</v>
      </c>
      <c r="M33" s="134"/>
      <c r="N33" s="259">
        <f>IF(AND(ISNUMBER(N28),ISNUMBER(N38)),N28-N38,"")</f>
        <v>-2.000553267277958</v>
      </c>
      <c r="O33" s="134"/>
      <c r="P33" s="259">
        <f>IF(AND(ISNUMBER(P28),ISNUMBER(P38)),P28-P38,"")</f>
        <v>-2.3787392122305384</v>
      </c>
      <c r="Q33" s="134"/>
      <c r="R33" s="259">
        <f>IF(AND(ISNUMBER(R28),ISNUMBER(R38)),R28-R38,"")</f>
        <v>8.1179787212727206</v>
      </c>
      <c r="S33" s="134"/>
      <c r="T33" s="259" t="str">
        <f>IF(AND(ISNUMBER(T28),ISNUMBER(T38)),T28-T38,"")</f>
        <v/>
      </c>
      <c r="U33" s="134"/>
      <c r="V33" s="260">
        <f>IF(AND(ISNUMBER(V28),ISNUMBER(V38)),V28-V38,"")</f>
        <v>-1.3977717047758702</v>
      </c>
    </row>
    <row r="34" spans="1:22" ht="24.95" customHeight="1" x14ac:dyDescent="0.15">
      <c r="A34" s="337"/>
      <c r="B34" s="110" t="s">
        <v>71</v>
      </c>
      <c r="C34" s="139"/>
      <c r="D34" s="261">
        <f>IF(AND(ISNUMBER(D29),ISNUMBER(D39)),D29-D39,"")</f>
        <v>-1.14498087857801</v>
      </c>
      <c r="E34" s="139"/>
      <c r="F34" s="261">
        <f>IF(AND(ISNUMBER(F29),ISNUMBER(F39)),F29-F39,"")</f>
        <v>-3.1381714602948141E-2</v>
      </c>
      <c r="G34" s="139"/>
      <c r="H34" s="261" t="str">
        <f>IF(AND(ISNUMBER(H29),ISNUMBER(H39)),H29-H39,"")</f>
        <v/>
      </c>
      <c r="I34" s="139"/>
      <c r="J34" s="261">
        <f>IF(AND(ISNUMBER(J29),ISNUMBER(J39)),J29-J39,"")</f>
        <v>-0.18520505852314534</v>
      </c>
      <c r="K34" s="139"/>
      <c r="L34" s="261" t="str">
        <f>IF(AND(ISNUMBER(L29),ISNUMBER(L39)),L29-L39,"")</f>
        <v/>
      </c>
      <c r="M34" s="139"/>
      <c r="N34" s="261" t="str">
        <f>IF(AND(ISNUMBER(N29),ISNUMBER(N39)),N29-N39,"")</f>
        <v/>
      </c>
      <c r="O34" s="139"/>
      <c r="P34" s="261" t="str">
        <f>IF(AND(ISNUMBER(P29),ISNUMBER(P39)),P29-P39,"")</f>
        <v/>
      </c>
      <c r="Q34" s="139"/>
      <c r="R34" s="261" t="str">
        <f>IF(AND(ISNUMBER(R29),ISNUMBER(R39)),R29-R39,"")</f>
        <v/>
      </c>
      <c r="S34" s="139"/>
      <c r="T34" s="261" t="str">
        <f>IF(AND(ISNUMBER(T29),ISNUMBER(T39)),T29-T39,"")</f>
        <v/>
      </c>
      <c r="U34" s="139"/>
      <c r="V34" s="262">
        <f>IF(AND(ISNUMBER(V29),ISNUMBER(V39)),V29-V39,"")</f>
        <v>-0.25012921868788346</v>
      </c>
    </row>
    <row r="35" spans="1:22" ht="24.95" customHeight="1" x14ac:dyDescent="0.15">
      <c r="A35" s="338"/>
      <c r="B35" s="111"/>
      <c r="C35" s="263" t="s">
        <v>132</v>
      </c>
      <c r="D35" s="264" t="s">
        <v>132</v>
      </c>
      <c r="E35" s="263" t="s">
        <v>132</v>
      </c>
      <c r="F35" s="264" t="s">
        <v>132</v>
      </c>
      <c r="G35" s="263" t="s">
        <v>132</v>
      </c>
      <c r="H35" s="264" t="s">
        <v>132</v>
      </c>
      <c r="I35" s="263" t="s">
        <v>132</v>
      </c>
      <c r="J35" s="264" t="s">
        <v>132</v>
      </c>
      <c r="K35" s="263" t="s">
        <v>132</v>
      </c>
      <c r="L35" s="264" t="s">
        <v>132</v>
      </c>
      <c r="M35" s="263" t="s">
        <v>132</v>
      </c>
      <c r="N35" s="264" t="s">
        <v>132</v>
      </c>
      <c r="O35" s="263" t="s">
        <v>132</v>
      </c>
      <c r="P35" s="264" t="s">
        <v>132</v>
      </c>
      <c r="Q35" s="263" t="s">
        <v>132</v>
      </c>
      <c r="R35" s="264" t="s">
        <v>132</v>
      </c>
      <c r="S35" s="263" t="s">
        <v>132</v>
      </c>
      <c r="T35" s="264" t="s">
        <v>132</v>
      </c>
      <c r="U35" s="263" t="s">
        <v>132</v>
      </c>
      <c r="V35" s="265" t="s">
        <v>132</v>
      </c>
    </row>
    <row r="36" spans="1:22" ht="24.95" customHeight="1" x14ac:dyDescent="0.15">
      <c r="A36" s="336" t="s">
        <v>160</v>
      </c>
      <c r="B36" s="108" t="s">
        <v>156</v>
      </c>
      <c r="C36" s="159">
        <v>11343.7</v>
      </c>
      <c r="D36" s="171">
        <v>40.4</v>
      </c>
      <c r="E36" s="159">
        <v>3708.02</v>
      </c>
      <c r="F36" s="171">
        <v>8.6999999999999993</v>
      </c>
      <c r="G36" s="253">
        <v>1790.53</v>
      </c>
      <c r="H36" s="171">
        <v>7.7</v>
      </c>
      <c r="I36" s="253">
        <v>7290.86</v>
      </c>
      <c r="J36" s="171">
        <v>11.3</v>
      </c>
      <c r="K36" s="253">
        <v>1843.57</v>
      </c>
      <c r="L36" s="171">
        <v>16.600000000000001</v>
      </c>
      <c r="M36" s="253">
        <v>1029.18</v>
      </c>
      <c r="N36" s="171">
        <v>27.4</v>
      </c>
      <c r="O36" s="253">
        <v>360.97</v>
      </c>
      <c r="P36" s="171">
        <v>59.4</v>
      </c>
      <c r="Q36" s="253">
        <v>141.27000000000001</v>
      </c>
      <c r="R36" s="171">
        <v>88.9</v>
      </c>
      <c r="S36" s="253">
        <v>183.75</v>
      </c>
      <c r="T36" s="171">
        <v>98.8</v>
      </c>
      <c r="U36" s="253">
        <v>27691.86</v>
      </c>
      <c r="V36" s="160">
        <v>15.9</v>
      </c>
    </row>
    <row r="37" spans="1:22" ht="24.95" customHeight="1" x14ac:dyDescent="0.15">
      <c r="A37" s="337"/>
      <c r="B37" s="109" t="s">
        <v>155</v>
      </c>
      <c r="C37" s="134">
        <v>3863.66</v>
      </c>
      <c r="D37" s="166">
        <v>13.8</v>
      </c>
      <c r="E37" s="134">
        <v>6975.76</v>
      </c>
      <c r="F37" s="166">
        <v>16.3</v>
      </c>
      <c r="G37" s="254">
        <v>4282.42</v>
      </c>
      <c r="H37" s="166">
        <v>18.3</v>
      </c>
      <c r="I37" s="254">
        <v>15283.75</v>
      </c>
      <c r="J37" s="166">
        <v>23.6</v>
      </c>
      <c r="K37" s="254">
        <v>3061.63</v>
      </c>
      <c r="L37" s="166">
        <v>27.5</v>
      </c>
      <c r="M37" s="254">
        <v>1210.06</v>
      </c>
      <c r="N37" s="166">
        <v>32.200000000000003</v>
      </c>
      <c r="O37" s="254">
        <v>159.28</v>
      </c>
      <c r="P37" s="166">
        <v>26.2</v>
      </c>
      <c r="Q37" s="254">
        <v>14.28</v>
      </c>
      <c r="R37" s="166">
        <v>9</v>
      </c>
      <c r="S37" s="254">
        <v>2.25</v>
      </c>
      <c r="T37" s="166">
        <v>1.2</v>
      </c>
      <c r="U37" s="254">
        <v>34853.08</v>
      </c>
      <c r="V37" s="135">
        <v>20</v>
      </c>
    </row>
    <row r="38" spans="1:22" ht="24.95" customHeight="1" x14ac:dyDescent="0.15">
      <c r="A38" s="337"/>
      <c r="B38" s="109" t="s">
        <v>154</v>
      </c>
      <c r="C38" s="134">
        <v>12111.2</v>
      </c>
      <c r="D38" s="166">
        <v>43.2</v>
      </c>
      <c r="E38" s="134">
        <v>32057.91</v>
      </c>
      <c r="F38" s="166">
        <v>74.900000000000006</v>
      </c>
      <c r="G38" s="254">
        <v>17274</v>
      </c>
      <c r="H38" s="166">
        <v>74</v>
      </c>
      <c r="I38" s="254">
        <v>41886.1</v>
      </c>
      <c r="J38" s="166">
        <v>64.8</v>
      </c>
      <c r="K38" s="254">
        <v>6217.08</v>
      </c>
      <c r="L38" s="166">
        <v>55.8</v>
      </c>
      <c r="M38" s="254">
        <v>1513.45</v>
      </c>
      <c r="N38" s="166">
        <v>40.299999999999997</v>
      </c>
      <c r="O38" s="254">
        <v>87.68</v>
      </c>
      <c r="P38" s="166">
        <v>14.4</v>
      </c>
      <c r="Q38" s="254">
        <v>3.45</v>
      </c>
      <c r="R38" s="166">
        <v>2.2000000000000002</v>
      </c>
      <c r="S38" s="254" t="s">
        <v>80</v>
      </c>
      <c r="T38" s="166" t="s">
        <v>80</v>
      </c>
      <c r="U38" s="254">
        <v>111150.87</v>
      </c>
      <c r="V38" s="135">
        <v>63.6</v>
      </c>
    </row>
    <row r="39" spans="1:22" ht="24.95" customHeight="1" x14ac:dyDescent="0.15">
      <c r="A39" s="337"/>
      <c r="B39" s="110" t="s">
        <v>71</v>
      </c>
      <c r="C39" s="139">
        <v>735.13</v>
      </c>
      <c r="D39" s="167">
        <v>2.6</v>
      </c>
      <c r="E39" s="139">
        <v>74.38</v>
      </c>
      <c r="F39" s="167">
        <v>0.2</v>
      </c>
      <c r="G39" s="255" t="s">
        <v>80</v>
      </c>
      <c r="H39" s="167" t="s">
        <v>80</v>
      </c>
      <c r="I39" s="255">
        <v>173.34</v>
      </c>
      <c r="J39" s="167">
        <v>0.3</v>
      </c>
      <c r="K39" s="255">
        <v>12.91</v>
      </c>
      <c r="L39" s="167">
        <v>0.1</v>
      </c>
      <c r="M39" s="255" t="s">
        <v>80</v>
      </c>
      <c r="N39" s="167" t="s">
        <v>80</v>
      </c>
      <c r="O39" s="255" t="s">
        <v>80</v>
      </c>
      <c r="P39" s="167" t="s">
        <v>80</v>
      </c>
      <c r="Q39" s="255" t="s">
        <v>80</v>
      </c>
      <c r="R39" s="167" t="s">
        <v>80</v>
      </c>
      <c r="S39" s="255" t="s">
        <v>80</v>
      </c>
      <c r="T39" s="167" t="s">
        <v>80</v>
      </c>
      <c r="U39" s="255">
        <v>995.76</v>
      </c>
      <c r="V39" s="140">
        <v>0.6</v>
      </c>
    </row>
    <row r="40" spans="1:22" ht="24.95" customHeight="1" x14ac:dyDescent="0.15">
      <c r="A40" s="338"/>
      <c r="B40" s="111"/>
      <c r="C40" s="145">
        <v>28053.69</v>
      </c>
      <c r="D40" s="168">
        <v>100</v>
      </c>
      <c r="E40" s="145">
        <v>42816.07</v>
      </c>
      <c r="F40" s="168">
        <v>100</v>
      </c>
      <c r="G40" s="256">
        <v>23346.95</v>
      </c>
      <c r="H40" s="168">
        <v>100</v>
      </c>
      <c r="I40" s="256">
        <v>64634.05</v>
      </c>
      <c r="J40" s="168">
        <v>100</v>
      </c>
      <c r="K40" s="256">
        <v>11135.19</v>
      </c>
      <c r="L40" s="168">
        <v>100</v>
      </c>
      <c r="M40" s="256">
        <v>3752.7</v>
      </c>
      <c r="N40" s="168">
        <v>100</v>
      </c>
      <c r="O40" s="256">
        <v>607.92999999999995</v>
      </c>
      <c r="P40" s="168">
        <v>100</v>
      </c>
      <c r="Q40" s="256">
        <v>159</v>
      </c>
      <c r="R40" s="168">
        <v>100</v>
      </c>
      <c r="S40" s="256">
        <v>186</v>
      </c>
      <c r="T40" s="168">
        <v>100</v>
      </c>
      <c r="U40" s="256">
        <v>174691.57</v>
      </c>
      <c r="V40" s="146">
        <v>100</v>
      </c>
    </row>
    <row r="41" spans="1:22" ht="24.95" customHeight="1" x14ac:dyDescent="0.15">
      <c r="A41" s="336" t="s">
        <v>158</v>
      </c>
      <c r="B41" s="108" t="s">
        <v>156</v>
      </c>
      <c r="C41" s="159"/>
      <c r="D41" s="257">
        <f>IF(AND(ISNUMBER(D36),ISNUMBER(D46)),D36-D46,"")</f>
        <v>-0.80000000000000426</v>
      </c>
      <c r="E41" s="159"/>
      <c r="F41" s="257">
        <f>IF(AND(ISNUMBER(F36),ISNUMBER(F46)),F36-F46,"")</f>
        <v>9.9999999999999645E-2</v>
      </c>
      <c r="G41" s="159"/>
      <c r="H41" s="257">
        <f>IF(AND(ISNUMBER(H36),ISNUMBER(H46)),H36-H46,"")</f>
        <v>-3.7</v>
      </c>
      <c r="I41" s="159"/>
      <c r="J41" s="257">
        <f>IF(AND(ISNUMBER(J36),ISNUMBER(J46)),J36-J46,"")</f>
        <v>-2</v>
      </c>
      <c r="K41" s="159"/>
      <c r="L41" s="257">
        <f>IF(AND(ISNUMBER(L36),ISNUMBER(L46)),L36-L46,"")</f>
        <v>1.8000000000000007</v>
      </c>
      <c r="M41" s="159"/>
      <c r="N41" s="257">
        <f>IF(AND(ISNUMBER(N36),ISNUMBER(N46)),N36-N46,"")</f>
        <v>-3.6000000000000014</v>
      </c>
      <c r="O41" s="159"/>
      <c r="P41" s="257">
        <f>IF(AND(ISNUMBER(P36),ISNUMBER(P46)),P36-P46,"")</f>
        <v>-6.1000000000000014</v>
      </c>
      <c r="Q41" s="159"/>
      <c r="R41" s="257">
        <f>IF(AND(ISNUMBER(R36),ISNUMBER(R46)),R36-R46,"")</f>
        <v>4.4000000000000057</v>
      </c>
      <c r="S41" s="159"/>
      <c r="T41" s="257">
        <f>IF(AND(ISNUMBER(T36),ISNUMBER(T46)),T36-T46,"")</f>
        <v>1.8999999999999915</v>
      </c>
      <c r="U41" s="159"/>
      <c r="V41" s="270">
        <f>IF(AND(ISNUMBER(V36),ISNUMBER(V46)),V36-V46,"")</f>
        <v>-1.7999999999999989</v>
      </c>
    </row>
    <row r="42" spans="1:22" ht="24.95" customHeight="1" x14ac:dyDescent="0.15">
      <c r="A42" s="337"/>
      <c r="B42" s="109" t="s">
        <v>155</v>
      </c>
      <c r="C42" s="134"/>
      <c r="D42" s="259">
        <f>IF(AND(ISNUMBER(D37),ISNUMBER(D47)),D37-D47,"")</f>
        <v>-5.0999999999999979</v>
      </c>
      <c r="E42" s="134"/>
      <c r="F42" s="259">
        <f>IF(AND(ISNUMBER(F37),ISNUMBER(F47)),F37-F47,"")</f>
        <v>-4.6999999999999993</v>
      </c>
      <c r="G42" s="134"/>
      <c r="H42" s="259">
        <f>IF(AND(ISNUMBER(H37),ISNUMBER(H47)),H37-H47,"")</f>
        <v>-0.5</v>
      </c>
      <c r="I42" s="134"/>
      <c r="J42" s="259">
        <f>IF(AND(ISNUMBER(J37),ISNUMBER(J47)),J37-J47,"")</f>
        <v>-3.2999999999999972</v>
      </c>
      <c r="K42" s="134"/>
      <c r="L42" s="259">
        <f>IF(AND(ISNUMBER(L37),ISNUMBER(L47)),L37-L47,"")</f>
        <v>-2.6000000000000014</v>
      </c>
      <c r="M42" s="134"/>
      <c r="N42" s="259">
        <f>IF(AND(ISNUMBER(N37),ISNUMBER(N47)),N37-N47,"")</f>
        <v>1.0000000000000036</v>
      </c>
      <c r="O42" s="134"/>
      <c r="P42" s="259">
        <f>IF(AND(ISNUMBER(P37),ISNUMBER(P47)),P37-P47,"")</f>
        <v>5</v>
      </c>
      <c r="Q42" s="134"/>
      <c r="R42" s="259">
        <f>IF(AND(ISNUMBER(R37),ISNUMBER(R47)),R37-R47,"")</f>
        <v>-1.0999999999999996</v>
      </c>
      <c r="S42" s="134"/>
      <c r="T42" s="259">
        <f>IF(AND(ISNUMBER(T37),ISNUMBER(T47)),T37-T47,"")</f>
        <v>-0.90000000000000013</v>
      </c>
      <c r="U42" s="134"/>
      <c r="V42" s="260">
        <f>IF(AND(ISNUMBER(V37),ISNUMBER(V47)),V37-V47,"")</f>
        <v>-3.5</v>
      </c>
    </row>
    <row r="43" spans="1:22" ht="24.95" customHeight="1" x14ac:dyDescent="0.15">
      <c r="A43" s="337"/>
      <c r="B43" s="109" t="s">
        <v>154</v>
      </c>
      <c r="C43" s="134"/>
      <c r="D43" s="259">
        <f>IF(AND(ISNUMBER(D38),ISNUMBER(D48)),D38-D48,"")</f>
        <v>7</v>
      </c>
      <c r="E43" s="134"/>
      <c r="F43" s="259">
        <f>IF(AND(ISNUMBER(F38),ISNUMBER(F48)),F38-F48,"")</f>
        <v>5</v>
      </c>
      <c r="G43" s="134"/>
      <c r="H43" s="259">
        <f>IF(AND(ISNUMBER(H38),ISNUMBER(H48)),H38-H48,"")</f>
        <v>4.2999999999999972</v>
      </c>
      <c r="I43" s="134"/>
      <c r="J43" s="259">
        <f>IF(AND(ISNUMBER(J38),ISNUMBER(J48)),J38-J48,"")</f>
        <v>5.1999999999999957</v>
      </c>
      <c r="K43" s="134"/>
      <c r="L43" s="259">
        <f>IF(AND(ISNUMBER(L38),ISNUMBER(L48)),L38-L48,"")</f>
        <v>1</v>
      </c>
      <c r="M43" s="134"/>
      <c r="N43" s="259">
        <f>IF(AND(ISNUMBER(N38),ISNUMBER(N48)),N38-N48,"")</f>
        <v>2.5</v>
      </c>
      <c r="O43" s="134"/>
      <c r="P43" s="259">
        <f>IF(AND(ISNUMBER(P38),ISNUMBER(P48)),P38-P48,"")</f>
        <v>1</v>
      </c>
      <c r="Q43" s="134"/>
      <c r="R43" s="259">
        <f>IF(AND(ISNUMBER(R38),ISNUMBER(R48)),R38-R48,"")</f>
        <v>-3.2</v>
      </c>
      <c r="S43" s="134"/>
      <c r="T43" s="259" t="str">
        <f>IF(AND(ISNUMBER(T38),ISNUMBER(T48)),T38-T48,"")</f>
        <v/>
      </c>
      <c r="U43" s="134"/>
      <c r="V43" s="260">
        <f>IF(AND(ISNUMBER(V38),ISNUMBER(V48)),V38-V48,"")</f>
        <v>5.6000000000000014</v>
      </c>
    </row>
    <row r="44" spans="1:22" ht="24.95" customHeight="1" x14ac:dyDescent="0.15">
      <c r="A44" s="337"/>
      <c r="B44" s="110" t="s">
        <v>71</v>
      </c>
      <c r="C44" s="139"/>
      <c r="D44" s="261">
        <f>IF(AND(ISNUMBER(D39),ISNUMBER(D49)),D39-D49,"")</f>
        <v>-1</v>
      </c>
      <c r="E44" s="139"/>
      <c r="F44" s="261">
        <f>IF(AND(ISNUMBER(F39),ISNUMBER(F49)),F39-F49,"")</f>
        <v>-0.3</v>
      </c>
      <c r="G44" s="139"/>
      <c r="H44" s="261" t="str">
        <f>IF(AND(ISNUMBER(H39),ISNUMBER(H49)),H39-H49,"")</f>
        <v/>
      </c>
      <c r="I44" s="139"/>
      <c r="J44" s="261">
        <f>IF(AND(ISNUMBER(J39),ISNUMBER(J49)),J39-J49,"")</f>
        <v>9.9999999999999978E-2</v>
      </c>
      <c r="K44" s="139"/>
      <c r="L44" s="261">
        <f>IF(AND(ISNUMBER(L39),ISNUMBER(L49)),L39-L49,"")</f>
        <v>-0.1</v>
      </c>
      <c r="M44" s="139"/>
      <c r="N44" s="261" t="str">
        <f>IF(AND(ISNUMBER(N39),ISNUMBER(N49)),N39-N49,"")</f>
        <v/>
      </c>
      <c r="O44" s="139"/>
      <c r="P44" s="261" t="str">
        <f>IF(AND(ISNUMBER(P39),ISNUMBER(P49)),P39-P49,"")</f>
        <v/>
      </c>
      <c r="Q44" s="139"/>
      <c r="R44" s="261" t="str">
        <f>IF(AND(ISNUMBER(R39),ISNUMBER(R49)),R39-R49,"")</f>
        <v/>
      </c>
      <c r="S44" s="139"/>
      <c r="T44" s="261" t="str">
        <f>IF(AND(ISNUMBER(T39),ISNUMBER(T49)),T39-T49,"")</f>
        <v/>
      </c>
      <c r="U44" s="139"/>
      <c r="V44" s="262">
        <f>IF(AND(ISNUMBER(V39),ISNUMBER(V49)),V39-V49,"")</f>
        <v>-0.20000000000000007</v>
      </c>
    </row>
    <row r="45" spans="1:22" ht="24.95" customHeight="1" x14ac:dyDescent="0.15">
      <c r="A45" s="338"/>
      <c r="B45" s="111"/>
      <c r="C45" s="263" t="s">
        <v>132</v>
      </c>
      <c r="D45" s="264" t="s">
        <v>132</v>
      </c>
      <c r="E45" s="263" t="s">
        <v>132</v>
      </c>
      <c r="F45" s="264" t="s">
        <v>132</v>
      </c>
      <c r="G45" s="263" t="s">
        <v>132</v>
      </c>
      <c r="H45" s="264" t="s">
        <v>132</v>
      </c>
      <c r="I45" s="263" t="s">
        <v>132</v>
      </c>
      <c r="J45" s="264" t="s">
        <v>132</v>
      </c>
      <c r="K45" s="263" t="s">
        <v>132</v>
      </c>
      <c r="L45" s="264" t="s">
        <v>132</v>
      </c>
      <c r="M45" s="263" t="s">
        <v>132</v>
      </c>
      <c r="N45" s="264" t="s">
        <v>132</v>
      </c>
      <c r="O45" s="263" t="s">
        <v>132</v>
      </c>
      <c r="P45" s="264" t="s">
        <v>132</v>
      </c>
      <c r="Q45" s="263" t="s">
        <v>132</v>
      </c>
      <c r="R45" s="264" t="s">
        <v>132</v>
      </c>
      <c r="S45" s="263" t="s">
        <v>132</v>
      </c>
      <c r="T45" s="264" t="s">
        <v>132</v>
      </c>
      <c r="U45" s="263" t="s">
        <v>132</v>
      </c>
      <c r="V45" s="265" t="s">
        <v>132</v>
      </c>
    </row>
    <row r="46" spans="1:22" ht="24.95" customHeight="1" x14ac:dyDescent="0.15">
      <c r="A46" s="336" t="s">
        <v>159</v>
      </c>
      <c r="B46" s="108" t="s">
        <v>156</v>
      </c>
      <c r="C46" s="159">
        <v>13091.72</v>
      </c>
      <c r="D46" s="171">
        <v>41.2</v>
      </c>
      <c r="E46" s="159">
        <v>3566.04</v>
      </c>
      <c r="F46" s="171">
        <v>8.6</v>
      </c>
      <c r="G46" s="253">
        <v>2535.0700000000002</v>
      </c>
      <c r="H46" s="171">
        <v>11.4</v>
      </c>
      <c r="I46" s="253">
        <v>9574.83</v>
      </c>
      <c r="J46" s="171">
        <v>13.3</v>
      </c>
      <c r="K46" s="253">
        <v>1868.86</v>
      </c>
      <c r="L46" s="171">
        <v>14.8</v>
      </c>
      <c r="M46" s="253">
        <v>1247.49</v>
      </c>
      <c r="N46" s="171">
        <v>31</v>
      </c>
      <c r="O46" s="253">
        <v>458.23</v>
      </c>
      <c r="P46" s="171">
        <v>65.5</v>
      </c>
      <c r="Q46" s="253">
        <v>152.99</v>
      </c>
      <c r="R46" s="171">
        <v>84.5</v>
      </c>
      <c r="S46" s="253">
        <v>201.12</v>
      </c>
      <c r="T46" s="171">
        <v>96.9</v>
      </c>
      <c r="U46" s="253">
        <v>32696.34</v>
      </c>
      <c r="V46" s="160">
        <v>17.7</v>
      </c>
    </row>
    <row r="47" spans="1:22" ht="24.95" customHeight="1" x14ac:dyDescent="0.15">
      <c r="A47" s="337"/>
      <c r="B47" s="109" t="s">
        <v>155</v>
      </c>
      <c r="C47" s="134">
        <v>6003.61</v>
      </c>
      <c r="D47" s="166">
        <v>18.899999999999999</v>
      </c>
      <c r="E47" s="134">
        <v>8669.09</v>
      </c>
      <c r="F47" s="166">
        <v>21</v>
      </c>
      <c r="G47" s="254">
        <v>4165.6499999999996</v>
      </c>
      <c r="H47" s="166">
        <v>18.8</v>
      </c>
      <c r="I47" s="254">
        <v>19275.66</v>
      </c>
      <c r="J47" s="166">
        <v>26.9</v>
      </c>
      <c r="K47" s="254">
        <v>3794.93</v>
      </c>
      <c r="L47" s="166">
        <v>30.1</v>
      </c>
      <c r="M47" s="254">
        <v>1253.33</v>
      </c>
      <c r="N47" s="166">
        <v>31.2</v>
      </c>
      <c r="O47" s="254">
        <v>148.12</v>
      </c>
      <c r="P47" s="166">
        <v>21.2</v>
      </c>
      <c r="Q47" s="254">
        <v>18.23</v>
      </c>
      <c r="R47" s="166">
        <v>10.1</v>
      </c>
      <c r="S47" s="254">
        <v>4.37</v>
      </c>
      <c r="T47" s="166">
        <v>2.1</v>
      </c>
      <c r="U47" s="254">
        <v>43332.99</v>
      </c>
      <c r="V47" s="135">
        <v>23.5</v>
      </c>
    </row>
    <row r="48" spans="1:22" ht="24.95" customHeight="1" x14ac:dyDescent="0.15">
      <c r="A48" s="337"/>
      <c r="B48" s="109" t="s">
        <v>154</v>
      </c>
      <c r="C48" s="134">
        <v>11493.09</v>
      </c>
      <c r="D48" s="166">
        <v>36.200000000000003</v>
      </c>
      <c r="E48" s="134">
        <v>28898.91</v>
      </c>
      <c r="F48" s="166">
        <v>69.900000000000006</v>
      </c>
      <c r="G48" s="254">
        <v>15441.71</v>
      </c>
      <c r="H48" s="166">
        <v>69.7</v>
      </c>
      <c r="I48" s="254">
        <v>42767.73</v>
      </c>
      <c r="J48" s="166">
        <v>59.6</v>
      </c>
      <c r="K48" s="254">
        <v>6912.78</v>
      </c>
      <c r="L48" s="166">
        <v>54.8</v>
      </c>
      <c r="M48" s="254">
        <v>1519.89</v>
      </c>
      <c r="N48" s="166">
        <v>37.799999999999997</v>
      </c>
      <c r="O48" s="254">
        <v>93.65</v>
      </c>
      <c r="P48" s="166">
        <v>13.4</v>
      </c>
      <c r="Q48" s="254">
        <v>9.74</v>
      </c>
      <c r="R48" s="166">
        <v>5.4</v>
      </c>
      <c r="S48" s="254">
        <v>2.17</v>
      </c>
      <c r="T48" s="166">
        <v>1</v>
      </c>
      <c r="U48" s="254">
        <v>107139.67</v>
      </c>
      <c r="V48" s="135">
        <v>58</v>
      </c>
    </row>
    <row r="49" spans="1:22" ht="24.95" customHeight="1" x14ac:dyDescent="0.15">
      <c r="A49" s="337"/>
      <c r="B49" s="110" t="s">
        <v>71</v>
      </c>
      <c r="C49" s="139">
        <v>1155.78</v>
      </c>
      <c r="D49" s="167">
        <v>3.6</v>
      </c>
      <c r="E49" s="139">
        <v>193.34</v>
      </c>
      <c r="F49" s="167">
        <v>0.5</v>
      </c>
      <c r="G49" s="255">
        <v>3.37</v>
      </c>
      <c r="H49" s="167">
        <v>0</v>
      </c>
      <c r="I49" s="255">
        <v>130.94</v>
      </c>
      <c r="J49" s="167">
        <v>0.2</v>
      </c>
      <c r="K49" s="255">
        <v>31.32</v>
      </c>
      <c r="L49" s="167">
        <v>0.2</v>
      </c>
      <c r="M49" s="255" t="s">
        <v>80</v>
      </c>
      <c r="N49" s="167"/>
      <c r="O49" s="255" t="s">
        <v>80</v>
      </c>
      <c r="P49" s="167"/>
      <c r="Q49" s="255" t="s">
        <v>80</v>
      </c>
      <c r="R49" s="167"/>
      <c r="S49" s="255" t="s">
        <v>80</v>
      </c>
      <c r="T49" s="167"/>
      <c r="U49" s="255">
        <v>1514.74</v>
      </c>
      <c r="V49" s="140">
        <v>0.8</v>
      </c>
    </row>
    <row r="50" spans="1:22" ht="24.95" customHeight="1" x14ac:dyDescent="0.15">
      <c r="A50" s="338"/>
      <c r="B50" s="111"/>
      <c r="C50" s="145">
        <v>31744.2</v>
      </c>
      <c r="D50" s="168">
        <v>100</v>
      </c>
      <c r="E50" s="145">
        <v>41327.379999999997</v>
      </c>
      <c r="F50" s="168">
        <v>100</v>
      </c>
      <c r="G50" s="256">
        <v>22145.8</v>
      </c>
      <c r="H50" s="168">
        <v>100</v>
      </c>
      <c r="I50" s="256">
        <v>71749.149999999994</v>
      </c>
      <c r="J50" s="168">
        <v>100</v>
      </c>
      <c r="K50" s="256">
        <v>12607.89</v>
      </c>
      <c r="L50" s="168">
        <v>100</v>
      </c>
      <c r="M50" s="256">
        <v>4020.72</v>
      </c>
      <c r="N50" s="168">
        <v>100</v>
      </c>
      <c r="O50" s="256">
        <v>700</v>
      </c>
      <c r="P50" s="168">
        <v>100</v>
      </c>
      <c r="Q50" s="256">
        <v>180.96</v>
      </c>
      <c r="R50" s="168">
        <v>100</v>
      </c>
      <c r="S50" s="256">
        <v>207.65</v>
      </c>
      <c r="T50" s="168">
        <v>100</v>
      </c>
      <c r="U50" s="256">
        <v>184683.75</v>
      </c>
      <c r="V50" s="146">
        <v>100</v>
      </c>
    </row>
    <row r="51" spans="1:22" ht="24.95" customHeight="1" x14ac:dyDescent="0.15">
      <c r="A51" s="336" t="s">
        <v>158</v>
      </c>
      <c r="B51" s="108" t="s">
        <v>156</v>
      </c>
      <c r="C51" s="159"/>
      <c r="D51" s="257">
        <f t="shared" ref="D51:D54" si="0">IF(AND(ISNUMBER(D46),ISNUMBER(D56)),D46-D56,"")</f>
        <v>-1.2999999999999972</v>
      </c>
      <c r="E51" s="159"/>
      <c r="F51" s="257">
        <f t="shared" ref="F51:F54" si="1">IF(AND(ISNUMBER(F46),ISNUMBER(F56)),F46-F56,"")</f>
        <v>-2.0999999999999996</v>
      </c>
      <c r="G51" s="159"/>
      <c r="H51" s="257">
        <f t="shared" ref="H51:H54" si="2">IF(AND(ISNUMBER(H46),ISNUMBER(H56)),H46-H56,"")</f>
        <v>1.9000000000000004</v>
      </c>
      <c r="I51" s="159"/>
      <c r="J51" s="257">
        <f t="shared" ref="J51:J54" si="3">IF(AND(ISNUMBER(J46),ISNUMBER(J56)),J46-J56,"")</f>
        <v>-1.0999999999999996</v>
      </c>
      <c r="K51" s="159"/>
      <c r="L51" s="257">
        <f t="shared" ref="L51:L54" si="4">IF(AND(ISNUMBER(L46),ISNUMBER(L56)),L46-L56,"")</f>
        <v>-3.8000000000000007</v>
      </c>
      <c r="M51" s="159"/>
      <c r="N51" s="257">
        <f t="shared" ref="N51:N54" si="5">IF(AND(ISNUMBER(N46),ISNUMBER(N56)),N46-N56,"")</f>
        <v>-0.10000000000000142</v>
      </c>
      <c r="O51" s="159"/>
      <c r="P51" s="257">
        <f t="shared" ref="P51:P54" si="6">IF(AND(ISNUMBER(P46),ISNUMBER(P56)),P46-P56,"")</f>
        <v>1.7999999999999972</v>
      </c>
      <c r="Q51" s="159"/>
      <c r="R51" s="257">
        <f t="shared" ref="R51:R54" si="7">IF(AND(ISNUMBER(R46),ISNUMBER(R56)),R46-R56,"")</f>
        <v>1.7999999999999972</v>
      </c>
      <c r="S51" s="159"/>
      <c r="T51" s="257">
        <f t="shared" ref="T51:T54" si="8">IF(AND(ISNUMBER(T46),ISNUMBER(T56)),T46-T56,"")</f>
        <v>-0.29999999999999716</v>
      </c>
      <c r="U51" s="159"/>
      <c r="V51" s="270">
        <f t="shared" ref="V51:V54" si="9">IF(AND(ISNUMBER(V46),ISNUMBER(V56)),V46-V56,"")</f>
        <v>-1.4000000000000021</v>
      </c>
    </row>
    <row r="52" spans="1:22" ht="24.95" customHeight="1" x14ac:dyDescent="0.15">
      <c r="A52" s="337"/>
      <c r="B52" s="109" t="s">
        <v>155</v>
      </c>
      <c r="C52" s="134"/>
      <c r="D52" s="259">
        <f t="shared" si="0"/>
        <v>2.1999999999999993</v>
      </c>
      <c r="E52" s="134"/>
      <c r="F52" s="259">
        <f t="shared" si="1"/>
        <v>1.1000000000000014</v>
      </c>
      <c r="G52" s="134"/>
      <c r="H52" s="259">
        <f t="shared" si="2"/>
        <v>-0.5</v>
      </c>
      <c r="I52" s="134"/>
      <c r="J52" s="259">
        <f t="shared" si="3"/>
        <v>-0.10000000000000142</v>
      </c>
      <c r="K52" s="134"/>
      <c r="L52" s="259">
        <f t="shared" si="4"/>
        <v>0.70000000000000284</v>
      </c>
      <c r="M52" s="134"/>
      <c r="N52" s="259">
        <f t="shared" si="5"/>
        <v>0.19999999999999929</v>
      </c>
      <c r="O52" s="134"/>
      <c r="P52" s="259">
        <f t="shared" si="6"/>
        <v>-0.69999999999999929</v>
      </c>
      <c r="Q52" s="134"/>
      <c r="R52" s="259">
        <f t="shared" si="7"/>
        <v>-1.9000000000000004</v>
      </c>
      <c r="S52" s="134"/>
      <c r="T52" s="259">
        <f t="shared" si="8"/>
        <v>1.2000000000000002</v>
      </c>
      <c r="U52" s="134"/>
      <c r="V52" s="260">
        <f t="shared" si="9"/>
        <v>0.80000000000000071</v>
      </c>
    </row>
    <row r="53" spans="1:22" ht="24.95" customHeight="1" x14ac:dyDescent="0.15">
      <c r="A53" s="337"/>
      <c r="B53" s="109" t="s">
        <v>154</v>
      </c>
      <c r="C53" s="134"/>
      <c r="D53" s="259">
        <f t="shared" si="0"/>
        <v>0.20000000000000284</v>
      </c>
      <c r="E53" s="134"/>
      <c r="F53" s="259">
        <f t="shared" si="1"/>
        <v>0.90000000000000568</v>
      </c>
      <c r="G53" s="134"/>
      <c r="H53" s="259">
        <f t="shared" si="2"/>
        <v>-1.3999999999999915</v>
      </c>
      <c r="I53" s="134"/>
      <c r="J53" s="259">
        <f t="shared" si="3"/>
        <v>1.2000000000000028</v>
      </c>
      <c r="K53" s="134"/>
      <c r="L53" s="259">
        <f t="shared" si="4"/>
        <v>2.8999999999999986</v>
      </c>
      <c r="M53" s="134"/>
      <c r="N53" s="259">
        <f t="shared" si="5"/>
        <v>-0.10000000000000142</v>
      </c>
      <c r="O53" s="134"/>
      <c r="P53" s="259">
        <f t="shared" si="6"/>
        <v>-0.69999999999999929</v>
      </c>
      <c r="Q53" s="134"/>
      <c r="R53" s="259">
        <f t="shared" si="7"/>
        <v>0</v>
      </c>
      <c r="S53" s="134"/>
      <c r="T53" s="259">
        <f t="shared" si="8"/>
        <v>-0.89999999999999991</v>
      </c>
      <c r="U53" s="134"/>
      <c r="V53" s="260">
        <f t="shared" si="9"/>
        <v>0.89999999999999858</v>
      </c>
    </row>
    <row r="54" spans="1:22" ht="24.95" customHeight="1" x14ac:dyDescent="0.15">
      <c r="A54" s="337"/>
      <c r="B54" s="110" t="s">
        <v>71</v>
      </c>
      <c r="C54" s="139"/>
      <c r="D54" s="261">
        <f t="shared" si="0"/>
        <v>-1.1000000000000001</v>
      </c>
      <c r="E54" s="139"/>
      <c r="F54" s="261">
        <f t="shared" si="1"/>
        <v>0</v>
      </c>
      <c r="G54" s="139"/>
      <c r="H54" s="261">
        <f t="shared" si="2"/>
        <v>-0.1</v>
      </c>
      <c r="I54" s="139"/>
      <c r="J54" s="261">
        <f t="shared" si="3"/>
        <v>0.1</v>
      </c>
      <c r="K54" s="139"/>
      <c r="L54" s="261">
        <f t="shared" si="4"/>
        <v>0.1</v>
      </c>
      <c r="M54" s="139"/>
      <c r="N54" s="261" t="str">
        <f t="shared" si="5"/>
        <v/>
      </c>
      <c r="O54" s="139"/>
      <c r="P54" s="261" t="str">
        <f t="shared" si="6"/>
        <v/>
      </c>
      <c r="Q54" s="139"/>
      <c r="R54" s="261" t="str">
        <f t="shared" si="7"/>
        <v/>
      </c>
      <c r="S54" s="139"/>
      <c r="T54" s="261" t="str">
        <f t="shared" si="8"/>
        <v/>
      </c>
      <c r="U54" s="139"/>
      <c r="V54" s="262">
        <f t="shared" si="9"/>
        <v>-0.19999999999999996</v>
      </c>
    </row>
    <row r="55" spans="1:22" ht="24.95" customHeight="1" x14ac:dyDescent="0.15">
      <c r="A55" s="338"/>
      <c r="B55" s="111"/>
      <c r="C55" s="263" t="s">
        <v>132</v>
      </c>
      <c r="D55" s="264" t="s">
        <v>132</v>
      </c>
      <c r="E55" s="263" t="s">
        <v>132</v>
      </c>
      <c r="F55" s="264" t="s">
        <v>132</v>
      </c>
      <c r="G55" s="263" t="s">
        <v>132</v>
      </c>
      <c r="H55" s="264" t="s">
        <v>132</v>
      </c>
      <c r="I55" s="263" t="s">
        <v>132</v>
      </c>
      <c r="J55" s="264" t="s">
        <v>132</v>
      </c>
      <c r="K55" s="263" t="s">
        <v>132</v>
      </c>
      <c r="L55" s="264" t="s">
        <v>132</v>
      </c>
      <c r="M55" s="263" t="s">
        <v>132</v>
      </c>
      <c r="N55" s="264" t="s">
        <v>132</v>
      </c>
      <c r="O55" s="263" t="s">
        <v>132</v>
      </c>
      <c r="P55" s="264" t="s">
        <v>132</v>
      </c>
      <c r="Q55" s="263" t="s">
        <v>132</v>
      </c>
      <c r="R55" s="264" t="s">
        <v>132</v>
      </c>
      <c r="S55" s="263" t="s">
        <v>132</v>
      </c>
      <c r="T55" s="264" t="s">
        <v>132</v>
      </c>
      <c r="U55" s="263" t="s">
        <v>132</v>
      </c>
      <c r="V55" s="265" t="s">
        <v>132</v>
      </c>
    </row>
    <row r="56" spans="1:22" ht="24.95" customHeight="1" x14ac:dyDescent="0.15">
      <c r="A56" s="336" t="s">
        <v>157</v>
      </c>
      <c r="B56" s="108" t="s">
        <v>156</v>
      </c>
      <c r="C56" s="159">
        <v>17355</v>
      </c>
      <c r="D56" s="171">
        <v>42.5</v>
      </c>
      <c r="E56" s="159">
        <v>5302</v>
      </c>
      <c r="F56" s="171">
        <v>10.7</v>
      </c>
      <c r="G56" s="253">
        <v>2614</v>
      </c>
      <c r="H56" s="171">
        <v>9.5</v>
      </c>
      <c r="I56" s="253">
        <v>11716</v>
      </c>
      <c r="J56" s="171">
        <v>14.4</v>
      </c>
      <c r="K56" s="253">
        <v>2631</v>
      </c>
      <c r="L56" s="171">
        <v>18.600000000000001</v>
      </c>
      <c r="M56" s="253">
        <v>1346</v>
      </c>
      <c r="N56" s="171">
        <v>31.1</v>
      </c>
      <c r="O56" s="253">
        <v>523</v>
      </c>
      <c r="P56" s="171">
        <v>63.7</v>
      </c>
      <c r="Q56" s="253">
        <v>176</v>
      </c>
      <c r="R56" s="171">
        <v>82.7</v>
      </c>
      <c r="S56" s="253">
        <v>242</v>
      </c>
      <c r="T56" s="171">
        <v>97.2</v>
      </c>
      <c r="U56" s="253">
        <v>41905</v>
      </c>
      <c r="V56" s="160">
        <v>19.100000000000001</v>
      </c>
    </row>
    <row r="57" spans="1:22" ht="24.95" customHeight="1" x14ac:dyDescent="0.15">
      <c r="A57" s="337"/>
      <c r="B57" s="109" t="s">
        <v>155</v>
      </c>
      <c r="C57" s="134">
        <v>6820</v>
      </c>
      <c r="D57" s="166">
        <v>16.7</v>
      </c>
      <c r="E57" s="134">
        <v>9893</v>
      </c>
      <c r="F57" s="166">
        <v>19.899999999999999</v>
      </c>
      <c r="G57" s="254">
        <v>5331</v>
      </c>
      <c r="H57" s="166">
        <v>19.3</v>
      </c>
      <c r="I57" s="254">
        <v>21911</v>
      </c>
      <c r="J57" s="166">
        <v>27</v>
      </c>
      <c r="K57" s="254">
        <v>4166</v>
      </c>
      <c r="L57" s="166">
        <v>29.4</v>
      </c>
      <c r="M57" s="254">
        <v>1340</v>
      </c>
      <c r="N57" s="166">
        <v>31</v>
      </c>
      <c r="O57" s="254">
        <v>180</v>
      </c>
      <c r="P57" s="166">
        <v>21.9</v>
      </c>
      <c r="Q57" s="254">
        <v>25</v>
      </c>
      <c r="R57" s="166">
        <v>12</v>
      </c>
      <c r="S57" s="254">
        <v>2</v>
      </c>
      <c r="T57" s="166">
        <v>0.9</v>
      </c>
      <c r="U57" s="254">
        <v>49669</v>
      </c>
      <c r="V57" s="135">
        <v>22.7</v>
      </c>
    </row>
    <row r="58" spans="1:22" ht="24.95" customHeight="1" x14ac:dyDescent="0.15">
      <c r="A58" s="337"/>
      <c r="B58" s="109" t="s">
        <v>154</v>
      </c>
      <c r="C58" s="134">
        <v>14706</v>
      </c>
      <c r="D58" s="166">
        <v>36</v>
      </c>
      <c r="E58" s="134">
        <v>34265</v>
      </c>
      <c r="F58" s="166">
        <v>69</v>
      </c>
      <c r="G58" s="254">
        <v>19641</v>
      </c>
      <c r="H58" s="166">
        <v>71.099999999999994</v>
      </c>
      <c r="I58" s="254">
        <v>47402</v>
      </c>
      <c r="J58" s="166">
        <v>58.4</v>
      </c>
      <c r="K58" s="254">
        <v>7357</v>
      </c>
      <c r="L58" s="166">
        <v>51.9</v>
      </c>
      <c r="M58" s="254">
        <v>1638</v>
      </c>
      <c r="N58" s="166">
        <v>37.9</v>
      </c>
      <c r="O58" s="254">
        <v>116</v>
      </c>
      <c r="P58" s="166">
        <v>14.1</v>
      </c>
      <c r="Q58" s="254">
        <v>11</v>
      </c>
      <c r="R58" s="166">
        <v>5.4</v>
      </c>
      <c r="S58" s="254">
        <v>5</v>
      </c>
      <c r="T58" s="166">
        <v>1.9</v>
      </c>
      <c r="U58" s="254">
        <v>125141</v>
      </c>
      <c r="V58" s="135">
        <v>57.1</v>
      </c>
    </row>
    <row r="59" spans="1:22" ht="24.95" customHeight="1" x14ac:dyDescent="0.15">
      <c r="A59" s="337"/>
      <c r="B59" s="110" t="s">
        <v>71</v>
      </c>
      <c r="C59" s="139">
        <v>1914</v>
      </c>
      <c r="D59" s="167">
        <v>4.7</v>
      </c>
      <c r="E59" s="139">
        <v>230</v>
      </c>
      <c r="F59" s="167">
        <v>0.5</v>
      </c>
      <c r="G59" s="255">
        <v>23</v>
      </c>
      <c r="H59" s="167">
        <v>0.1</v>
      </c>
      <c r="I59" s="255">
        <v>112</v>
      </c>
      <c r="J59" s="167">
        <v>0.1</v>
      </c>
      <c r="K59" s="255">
        <v>16</v>
      </c>
      <c r="L59" s="167">
        <v>0.1</v>
      </c>
      <c r="M59" s="255" t="s">
        <v>80</v>
      </c>
      <c r="N59" s="167"/>
      <c r="O59" s="255">
        <v>3</v>
      </c>
      <c r="P59" s="167">
        <v>0.4</v>
      </c>
      <c r="Q59" s="255" t="s">
        <v>80</v>
      </c>
      <c r="R59" s="167"/>
      <c r="S59" s="255" t="s">
        <v>80</v>
      </c>
      <c r="T59" s="167"/>
      <c r="U59" s="255">
        <v>2297</v>
      </c>
      <c r="V59" s="140">
        <v>1</v>
      </c>
    </row>
    <row r="60" spans="1:22" ht="24.95" customHeight="1" x14ac:dyDescent="0.15">
      <c r="A60" s="338"/>
      <c r="B60" s="111"/>
      <c r="C60" s="145">
        <v>40795</v>
      </c>
      <c r="D60" s="168">
        <v>100</v>
      </c>
      <c r="E60" s="145">
        <v>49691</v>
      </c>
      <c r="F60" s="168">
        <v>100</v>
      </c>
      <c r="G60" s="256">
        <v>27609</v>
      </c>
      <c r="H60" s="168">
        <v>100</v>
      </c>
      <c r="I60" s="256">
        <v>81141</v>
      </c>
      <c r="J60" s="168">
        <v>100</v>
      </c>
      <c r="K60" s="256">
        <v>14170</v>
      </c>
      <c r="L60" s="168">
        <v>100</v>
      </c>
      <c r="M60" s="256">
        <v>4323</v>
      </c>
      <c r="N60" s="168">
        <v>100</v>
      </c>
      <c r="O60" s="256">
        <v>821</v>
      </c>
      <c r="P60" s="168">
        <v>100</v>
      </c>
      <c r="Q60" s="256">
        <v>213</v>
      </c>
      <c r="R60" s="168">
        <v>100</v>
      </c>
      <c r="S60" s="256">
        <v>249</v>
      </c>
      <c r="T60" s="168">
        <v>100</v>
      </c>
      <c r="U60" s="256">
        <v>219013</v>
      </c>
      <c r="V60" s="146">
        <v>100</v>
      </c>
    </row>
    <row r="61" spans="1:22" ht="18.75" customHeight="1" x14ac:dyDescent="0.15">
      <c r="A61" s="112"/>
      <c r="N61" s="211"/>
      <c r="R61" s="113"/>
      <c r="S61" s="212" t="str">
        <f>P102</f>
        <v/>
      </c>
    </row>
    <row r="62" spans="1:22" ht="23.25" customHeight="1" x14ac:dyDescent="0.15">
      <c r="A62" s="112"/>
    </row>
    <row r="63" spans="1:22" ht="17.25" customHeight="1" x14ac:dyDescent="0.15">
      <c r="C63" s="4"/>
      <c r="D63" s="2"/>
      <c r="G63" s="2"/>
      <c r="H63" s="4"/>
      <c r="I63" s="4"/>
      <c r="K63" s="4"/>
      <c r="L63" s="4"/>
      <c r="S63" s="213" t="s">
        <v>1</v>
      </c>
    </row>
    <row r="64" spans="1:22" ht="20.100000000000001" customHeight="1" x14ac:dyDescent="0.15">
      <c r="A64" s="115"/>
      <c r="B64" s="116" t="s">
        <v>64</v>
      </c>
      <c r="C64" s="332" t="s">
        <v>162</v>
      </c>
      <c r="D64" s="342"/>
      <c r="E64" s="117"/>
      <c r="F64" s="332" t="s">
        <v>70</v>
      </c>
      <c r="G64" s="342"/>
      <c r="H64" s="117"/>
      <c r="I64" s="332" t="s">
        <v>161</v>
      </c>
      <c r="J64" s="342"/>
      <c r="K64" s="117"/>
      <c r="L64" s="332" t="s">
        <v>160</v>
      </c>
      <c r="M64" s="342"/>
      <c r="N64" s="117"/>
      <c r="O64" s="332" t="s">
        <v>159</v>
      </c>
      <c r="P64" s="342"/>
      <c r="Q64" s="117"/>
      <c r="R64" s="332" t="s">
        <v>157</v>
      </c>
      <c r="S64" s="342"/>
      <c r="T64" s="121"/>
      <c r="U64" s="356"/>
      <c r="V64" s="356"/>
    </row>
    <row r="65" spans="1:22" ht="20.100000000000001" customHeight="1" x14ac:dyDescent="0.15">
      <c r="A65" s="163"/>
      <c r="B65" s="118"/>
      <c r="C65" s="334"/>
      <c r="D65" s="343"/>
      <c r="E65" s="119"/>
      <c r="F65" s="334"/>
      <c r="G65" s="343"/>
      <c r="H65" s="119"/>
      <c r="I65" s="334"/>
      <c r="J65" s="343"/>
      <c r="K65" s="119"/>
      <c r="L65" s="334"/>
      <c r="M65" s="343"/>
      <c r="N65" s="119"/>
      <c r="O65" s="334"/>
      <c r="P65" s="343"/>
      <c r="Q65" s="119"/>
      <c r="R65" s="334"/>
      <c r="S65" s="343"/>
      <c r="T65" s="121"/>
      <c r="U65" s="164"/>
      <c r="V65" s="164"/>
    </row>
    <row r="66" spans="1:22" s="125" customFormat="1" ht="31.5" customHeight="1" x14ac:dyDescent="0.15">
      <c r="A66" s="214" t="s">
        <v>83</v>
      </c>
      <c r="B66" s="120" t="s">
        <v>7</v>
      </c>
      <c r="C66" s="121"/>
      <c r="D66" s="122"/>
      <c r="E66" s="123" t="s">
        <v>72</v>
      </c>
      <c r="F66" s="121"/>
      <c r="G66" s="122"/>
      <c r="H66" s="123" t="s">
        <v>72</v>
      </c>
      <c r="I66" s="121"/>
      <c r="J66" s="122"/>
      <c r="K66" s="123" t="s">
        <v>158</v>
      </c>
      <c r="L66" s="121"/>
      <c r="M66" s="122"/>
      <c r="N66" s="123" t="s">
        <v>158</v>
      </c>
      <c r="O66" s="121"/>
      <c r="P66" s="122"/>
      <c r="Q66" s="123" t="s">
        <v>158</v>
      </c>
      <c r="R66" s="121"/>
      <c r="S66" s="122"/>
      <c r="T66" s="121"/>
      <c r="U66" s="164"/>
      <c r="V66" s="164"/>
    </row>
    <row r="67" spans="1:22" ht="24.95" customHeight="1" x14ac:dyDescent="0.15">
      <c r="A67" s="324" t="s">
        <v>84</v>
      </c>
      <c r="B67" s="108" t="s">
        <v>14</v>
      </c>
      <c r="C67" s="126">
        <f>IF('4-1-9'!V6&lt;&gt;"",'4-1-9'!V6,"")</f>
        <v>1269.2893415356575</v>
      </c>
      <c r="D67" s="127">
        <f>IF('4-1-9'!W6&lt;&gt;"",'4-1-9'!W6,"")</f>
        <v>17.117860303919858</v>
      </c>
      <c r="E67" s="128">
        <f>IF(AND(ISNUMBER(D67),ISNUMBER(G67)),D67-G67,"")</f>
        <v>-1.7482232627262206</v>
      </c>
      <c r="F67" s="126">
        <v>665.61429431484009</v>
      </c>
      <c r="G67" s="127">
        <v>18.866083566646079</v>
      </c>
      <c r="H67" s="128">
        <f>IF(AND(ISNUMBER(G67),ISNUMBER(J67)),G67-J67,"")</f>
        <v>-2.8499923157316154</v>
      </c>
      <c r="I67" s="126">
        <v>919.97389711308256</v>
      </c>
      <c r="J67" s="127">
        <v>21.716075882377694</v>
      </c>
      <c r="K67" s="128">
        <f>IF(AND(ISNUMBER(J67),ISNUMBER(M67)),J67-M67,"")</f>
        <v>-4.0839241176223062</v>
      </c>
      <c r="L67" s="126">
        <v>1116.23</v>
      </c>
      <c r="M67" s="127">
        <v>25.8</v>
      </c>
      <c r="N67" s="128">
        <f>M67-P67</f>
        <v>3.3000000000000007</v>
      </c>
      <c r="O67" s="126">
        <v>1136.1600000000001</v>
      </c>
      <c r="P67" s="127">
        <v>22.5</v>
      </c>
      <c r="Q67" s="128">
        <f>P67-S67</f>
        <v>2.3000000000000007</v>
      </c>
      <c r="R67" s="126">
        <v>1189</v>
      </c>
      <c r="S67" s="127">
        <v>20.2</v>
      </c>
      <c r="T67" s="215"/>
      <c r="U67" s="3"/>
      <c r="V67" s="216"/>
    </row>
    <row r="68" spans="1:22" ht="24.95" customHeight="1" x14ac:dyDescent="0.15">
      <c r="A68" s="325"/>
      <c r="B68" s="109" t="s">
        <v>73</v>
      </c>
      <c r="C68" s="131">
        <f>IF('4-1-9'!V7&lt;&gt;"",'4-1-9'!V7,"")</f>
        <v>1723.008147641832</v>
      </c>
      <c r="D68" s="132">
        <f>IF('4-1-9'!W7&lt;&gt;"",'4-1-9'!W7,"")</f>
        <v>23.236792281076628</v>
      </c>
      <c r="E68" s="133">
        <f>IF(AND(ISNUMBER(D68),ISNUMBER(G68)),D68-G68,"")</f>
        <v>-8.0993571910655753</v>
      </c>
      <c r="F68" s="131">
        <v>1105.5706895266487</v>
      </c>
      <c r="G68" s="132">
        <v>31.336149472142203</v>
      </c>
      <c r="H68" s="133">
        <f>IF(AND(ISNUMBER(G68),ISNUMBER(J68)),G68-J68,"")</f>
        <v>2.0264602463804202</v>
      </c>
      <c r="I68" s="131">
        <v>1241.6676551622497</v>
      </c>
      <c r="J68" s="132">
        <v>29.309689225761783</v>
      </c>
      <c r="K68" s="133">
        <f>IF(AND(ISNUMBER(J68),ISNUMBER(M68)),J68-M68,"")</f>
        <v>4.8096892257617831</v>
      </c>
      <c r="L68" s="131">
        <v>1059.9100000000001</v>
      </c>
      <c r="M68" s="132">
        <v>24.5</v>
      </c>
      <c r="N68" s="133">
        <f>M68-P68</f>
        <v>-4.8000000000000007</v>
      </c>
      <c r="O68" s="131">
        <v>1480.29</v>
      </c>
      <c r="P68" s="132">
        <v>29.3</v>
      </c>
      <c r="Q68" s="133">
        <f>P68-S68</f>
        <v>0.80000000000000071</v>
      </c>
      <c r="R68" s="131">
        <v>1683</v>
      </c>
      <c r="S68" s="132">
        <v>28.5</v>
      </c>
      <c r="T68" s="215"/>
      <c r="U68" s="3"/>
      <c r="V68" s="216"/>
    </row>
    <row r="69" spans="1:22" ht="24.95" customHeight="1" x14ac:dyDescent="0.15">
      <c r="A69" s="325"/>
      <c r="B69" s="109" t="s">
        <v>78</v>
      </c>
      <c r="C69" s="131">
        <f>IF('4-1-9'!V8&lt;&gt;"",'4-1-9'!V8,"")</f>
        <v>4323.7025108225107</v>
      </c>
      <c r="D69" s="132">
        <f>IF('4-1-9'!W8&lt;&gt;"",'4-1-9'!W8,"")</f>
        <v>58.310215924780998</v>
      </c>
      <c r="E69" s="133">
        <f>IF(AND(ISNUMBER(D69),ISNUMBER(G69)),D69-G69,"")</f>
        <v>8.5124489635692768</v>
      </c>
      <c r="F69" s="131">
        <v>1756.9150161585103</v>
      </c>
      <c r="G69" s="132">
        <v>49.797766961211721</v>
      </c>
      <c r="H69" s="133">
        <f>IF(AND(ISNUMBER(G69),ISNUMBER(J69)),G69-J69,"")</f>
        <v>1.3842298354128673</v>
      </c>
      <c r="I69" s="131">
        <v>2050.9778407429972</v>
      </c>
      <c r="J69" s="132">
        <v>48.413537125798854</v>
      </c>
      <c r="K69" s="133">
        <f>IF(AND(ISNUMBER(J69),ISNUMBER(M69)),J69-M69,"")</f>
        <v>-1.286462874201149</v>
      </c>
      <c r="L69" s="131">
        <v>2146.0500000000002</v>
      </c>
      <c r="M69" s="132">
        <v>49.7</v>
      </c>
      <c r="N69" s="133">
        <f>M69-P69</f>
        <v>1.5</v>
      </c>
      <c r="O69" s="131">
        <v>2437.0300000000002</v>
      </c>
      <c r="P69" s="132">
        <v>48.2</v>
      </c>
      <c r="Q69" s="133">
        <f>P69-S69</f>
        <v>-2.8999999999999986</v>
      </c>
      <c r="R69" s="131">
        <v>3013</v>
      </c>
      <c r="S69" s="132">
        <v>51.1</v>
      </c>
      <c r="T69" s="215"/>
      <c r="U69" s="3"/>
      <c r="V69" s="216"/>
    </row>
    <row r="70" spans="1:22" ht="24.95" customHeight="1" x14ac:dyDescent="0.15">
      <c r="A70" s="325"/>
      <c r="B70" s="110" t="s">
        <v>71</v>
      </c>
      <c r="C70" s="136">
        <f>IF('4-1-9'!V9&lt;&gt;"",'4-1-9'!V9,"")</f>
        <v>99</v>
      </c>
      <c r="D70" s="137">
        <f>IF('4-1-9'!W9&lt;&gt;"",'4-1-9'!W9,"")</f>
        <v>1.335131490222522</v>
      </c>
      <c r="E70" s="138" t="str">
        <f>IF(AND(ISNUMBER(D70),ISNUMBER(G70)),D70-G70,"")</f>
        <v/>
      </c>
      <c r="F70" s="136" t="s">
        <v>79</v>
      </c>
      <c r="G70" s="137" t="s">
        <v>79</v>
      </c>
      <c r="H70" s="138" t="str">
        <f>IF(AND(ISNUMBER(G70),ISNUMBER(J70)),G70-J70,"")</f>
        <v/>
      </c>
      <c r="I70" s="136">
        <v>23.753246753246753</v>
      </c>
      <c r="J70" s="137">
        <v>0.56069776606166355</v>
      </c>
      <c r="K70" s="138" t="str">
        <f>IF(AND(ISNUMBER(J70),ISNUMBER(M70)),J70-M70,"")</f>
        <v/>
      </c>
      <c r="L70" s="136" t="s">
        <v>80</v>
      </c>
      <c r="M70" s="137" t="s">
        <v>80</v>
      </c>
      <c r="N70" s="138"/>
      <c r="O70" s="136">
        <v>5.62</v>
      </c>
      <c r="P70" s="137">
        <v>0.1</v>
      </c>
      <c r="Q70" s="138">
        <f>P70-S70</f>
        <v>-0.1</v>
      </c>
      <c r="R70" s="136">
        <v>13</v>
      </c>
      <c r="S70" s="137">
        <v>0.2</v>
      </c>
      <c r="T70" s="215"/>
      <c r="U70" s="3"/>
      <c r="V70" s="216"/>
    </row>
    <row r="71" spans="1:22" ht="24.95" customHeight="1" x14ac:dyDescent="0.15">
      <c r="A71" s="331"/>
      <c r="B71" s="141" t="s">
        <v>18</v>
      </c>
      <c r="C71" s="142">
        <f>IF('4-1-9'!V10&lt;&gt;"",'4-1-9'!V10,"")</f>
        <v>7415</v>
      </c>
      <c r="D71" s="143">
        <f>IF('4-1-9'!W10&lt;&gt;"",'4-1-9'!W10,"")</f>
        <v>100</v>
      </c>
      <c r="E71" s="144" t="s">
        <v>76</v>
      </c>
      <c r="F71" s="142">
        <v>3528.099999999999</v>
      </c>
      <c r="G71" s="143">
        <v>100</v>
      </c>
      <c r="H71" s="144" t="s">
        <v>132</v>
      </c>
      <c r="I71" s="142">
        <v>4236.3726397715764</v>
      </c>
      <c r="J71" s="143">
        <v>100</v>
      </c>
      <c r="K71" s="144" t="s">
        <v>132</v>
      </c>
      <c r="L71" s="142">
        <v>4322.1899999999996</v>
      </c>
      <c r="M71" s="143">
        <v>100</v>
      </c>
      <c r="N71" s="144" t="s">
        <v>132</v>
      </c>
      <c r="O71" s="142">
        <v>5059.1099999999997</v>
      </c>
      <c r="P71" s="143">
        <v>100</v>
      </c>
      <c r="Q71" s="144" t="s">
        <v>132</v>
      </c>
      <c r="R71" s="142">
        <v>5898</v>
      </c>
      <c r="S71" s="143">
        <v>100</v>
      </c>
      <c r="T71" s="217"/>
      <c r="U71" s="3"/>
      <c r="V71" s="216"/>
    </row>
    <row r="72" spans="1:22" ht="24.95" customHeight="1" x14ac:dyDescent="0.15">
      <c r="A72" s="324" t="s">
        <v>19</v>
      </c>
      <c r="B72" s="108" t="s">
        <v>14</v>
      </c>
      <c r="C72" s="126">
        <f>IF('4-1-9'!V36&lt;&gt;"",'4-1-9'!V36,"")</f>
        <v>5967.7142200688468</v>
      </c>
      <c r="D72" s="127">
        <f>IF('4-1-9'!W36&lt;&gt;"",'4-1-9'!W36,"")</f>
        <v>15.378328660693827</v>
      </c>
      <c r="E72" s="147">
        <f>IF(AND(ISNUMBER(D72),ISNUMBER(G72)),D72-G72,"")</f>
        <v>4.2085791033748752</v>
      </c>
      <c r="F72" s="126">
        <v>3564.1467354229862</v>
      </c>
      <c r="G72" s="127">
        <v>11.169749557318951</v>
      </c>
      <c r="H72" s="147">
        <f>IF(AND(ISNUMBER(G72),ISNUMBER(J72)),G72-J72,"")</f>
        <v>-1.0623090332651852</v>
      </c>
      <c r="I72" s="126">
        <v>4640.8241531178028</v>
      </c>
      <c r="J72" s="127">
        <v>12.232058590584137</v>
      </c>
      <c r="K72" s="147">
        <f>IF(AND(ISNUMBER(J72),ISNUMBER(M72)),J72-M72,"")</f>
        <v>-2.3679414094158631</v>
      </c>
      <c r="L72" s="126">
        <v>5775.7</v>
      </c>
      <c r="M72" s="127">
        <v>14.6</v>
      </c>
      <c r="N72" s="147">
        <f>M72-P72</f>
        <v>-0.40000000000000036</v>
      </c>
      <c r="O72" s="126">
        <v>6931.91</v>
      </c>
      <c r="P72" s="127">
        <v>15</v>
      </c>
      <c r="Q72" s="147">
        <f>P72-S72</f>
        <v>-0.40000000000000036</v>
      </c>
      <c r="R72" s="126">
        <v>8757</v>
      </c>
      <c r="S72" s="127">
        <v>15.4</v>
      </c>
      <c r="T72" s="215"/>
      <c r="U72" s="3"/>
      <c r="V72" s="216"/>
    </row>
    <row r="73" spans="1:22" ht="24.95" customHeight="1" x14ac:dyDescent="0.15">
      <c r="A73" s="325"/>
      <c r="B73" s="109" t="s">
        <v>21</v>
      </c>
      <c r="C73" s="131">
        <f>IF('4-1-9'!V37&lt;&gt;"",'4-1-9'!V37,"")</f>
        <v>7251.0548795780041</v>
      </c>
      <c r="D73" s="132">
        <f>IF('4-1-9'!W37&lt;&gt;"",'4-1-9'!W37,"")</f>
        <v>18.685396277838489</v>
      </c>
      <c r="E73" s="133">
        <f>IF(AND(ISNUMBER(D73),ISNUMBER(G73)),D73-G73,"")</f>
        <v>-1.7968638682635927</v>
      </c>
      <c r="F73" s="131">
        <v>6535.6685267826642</v>
      </c>
      <c r="G73" s="132">
        <v>20.482260146102082</v>
      </c>
      <c r="H73" s="133">
        <f>IF(AND(ISNUMBER(G73),ISNUMBER(J73)),G73-J73,"")</f>
        <v>-1.8650093215731545</v>
      </c>
      <c r="I73" s="131">
        <v>8478.519550392919</v>
      </c>
      <c r="J73" s="132">
        <v>22.347269467675236</v>
      </c>
      <c r="K73" s="133">
        <f>IF(AND(ISNUMBER(J73),ISNUMBER(M73)),J73-M73,"")</f>
        <v>1.3472694676752361</v>
      </c>
      <c r="L73" s="131">
        <v>8303.8799999999992</v>
      </c>
      <c r="M73" s="132">
        <v>21</v>
      </c>
      <c r="N73" s="133">
        <f>M73-P73</f>
        <v>-4.6000000000000014</v>
      </c>
      <c r="O73" s="131">
        <v>11827.69</v>
      </c>
      <c r="P73" s="132">
        <v>25.6</v>
      </c>
      <c r="Q73" s="133">
        <f>P73-S73</f>
        <v>0.90000000000000213</v>
      </c>
      <c r="R73" s="131">
        <v>14112</v>
      </c>
      <c r="S73" s="132">
        <v>24.7</v>
      </c>
      <c r="T73" s="215"/>
      <c r="U73" s="3"/>
      <c r="V73" s="216"/>
    </row>
    <row r="74" spans="1:22" ht="24.95" customHeight="1" x14ac:dyDescent="0.15">
      <c r="A74" s="325"/>
      <c r="B74" s="109" t="s">
        <v>25</v>
      </c>
      <c r="C74" s="131">
        <f>IF('4-1-9'!V38&lt;&gt;"",'4-1-9'!V38,"")</f>
        <v>25369.78976124289</v>
      </c>
      <c r="D74" s="132">
        <f>IF('4-1-9'!W38&lt;&gt;"",'4-1-9'!W38,"")</f>
        <v>65.375946403244058</v>
      </c>
      <c r="E74" s="133">
        <f>IF(AND(ISNUMBER(D74),ISNUMBER(G74)),D74-G74,"")</f>
        <v>-2.6954797975419069</v>
      </c>
      <c r="F74" s="131">
        <v>21720.858665997941</v>
      </c>
      <c r="G74" s="132">
        <v>68.071426200785965</v>
      </c>
      <c r="H74" s="133">
        <f>IF(AND(ISNUMBER(G74),ISNUMBER(J74)),G74-J74,"")</f>
        <v>2.7695296775440568</v>
      </c>
      <c r="I74" s="131">
        <v>24775.438768969165</v>
      </c>
      <c r="J74" s="132">
        <v>65.301896523241908</v>
      </c>
      <c r="K74" s="133">
        <f>IF(AND(ISNUMBER(J74),ISNUMBER(M74)),J74-M74,"")</f>
        <v>1.2018965232419134</v>
      </c>
      <c r="L74" s="131">
        <v>25375.77</v>
      </c>
      <c r="M74" s="132">
        <v>64.099999999999994</v>
      </c>
      <c r="N74" s="133">
        <f>M74-P74</f>
        <v>5.3999999999999915</v>
      </c>
      <c r="O74" s="131">
        <v>27168.53</v>
      </c>
      <c r="P74" s="132">
        <v>58.7</v>
      </c>
      <c r="Q74" s="133">
        <f>P74-S74</f>
        <v>-0.89999999999999858</v>
      </c>
      <c r="R74" s="131">
        <v>33982</v>
      </c>
      <c r="S74" s="132">
        <v>59.6</v>
      </c>
      <c r="T74" s="215"/>
      <c r="U74" s="3"/>
      <c r="V74" s="216"/>
    </row>
    <row r="75" spans="1:22" ht="24.95" customHeight="1" x14ac:dyDescent="0.15">
      <c r="A75" s="325"/>
      <c r="B75" s="110" t="s">
        <v>71</v>
      </c>
      <c r="C75" s="136">
        <f>IF('4-1-9'!V39&lt;&gt;"",'4-1-9'!V39,"")</f>
        <v>217.44113911026099</v>
      </c>
      <c r="D75" s="137">
        <f>IF('4-1-9'!W39&lt;&gt;"",'4-1-9'!W39,"")</f>
        <v>0.56032865822362776</v>
      </c>
      <c r="E75" s="138">
        <f>IF(AND(ISNUMBER(D75),ISNUMBER(G75)),D75-G75,"")</f>
        <v>0.28376456243061415</v>
      </c>
      <c r="F75" s="136">
        <v>88.248623131392606</v>
      </c>
      <c r="G75" s="137">
        <v>0.27656409579301361</v>
      </c>
      <c r="H75" s="138">
        <f>IF(AND(ISNUMBER(G75),ISNUMBER(J75)),G75-J75,"")</f>
        <v>0.15778867729428803</v>
      </c>
      <c r="I75" s="136">
        <v>45.063210487715438</v>
      </c>
      <c r="J75" s="137">
        <v>0.11877541849872558</v>
      </c>
      <c r="K75" s="138">
        <f>IF(AND(ISNUMBER(J75),ISNUMBER(M75)),J75-M75,"")</f>
        <v>-0.18122458150127441</v>
      </c>
      <c r="L75" s="136">
        <v>113</v>
      </c>
      <c r="M75" s="137">
        <v>0.3</v>
      </c>
      <c r="N75" s="138">
        <f>M75-P75</f>
        <v>-0.5</v>
      </c>
      <c r="O75" s="136">
        <v>352.44</v>
      </c>
      <c r="P75" s="137">
        <v>0.8</v>
      </c>
      <c r="Q75" s="138">
        <f>P75-S75</f>
        <v>0.5</v>
      </c>
      <c r="R75" s="136">
        <v>191</v>
      </c>
      <c r="S75" s="137">
        <v>0.3</v>
      </c>
      <c r="T75" s="215"/>
      <c r="U75" s="3"/>
      <c r="V75" s="216"/>
    </row>
    <row r="76" spans="1:22" ht="24.95" customHeight="1" x14ac:dyDescent="0.15">
      <c r="A76" s="331"/>
      <c r="B76" s="141" t="s">
        <v>18</v>
      </c>
      <c r="C76" s="142">
        <f>IF('4-1-9'!V40&lt;&gt;"",'4-1-9'!V40,"")</f>
        <v>38806</v>
      </c>
      <c r="D76" s="143">
        <f>IF('4-1-9'!W40&lt;&gt;"",'4-1-9'!W40,"")</f>
        <v>100</v>
      </c>
      <c r="E76" s="144" t="s">
        <v>85</v>
      </c>
      <c r="F76" s="142">
        <v>31908.922551334981</v>
      </c>
      <c r="G76" s="143">
        <v>100</v>
      </c>
      <c r="H76" s="144" t="s">
        <v>132</v>
      </c>
      <c r="I76" s="142">
        <v>37939.8456829676</v>
      </c>
      <c r="J76" s="143">
        <v>100</v>
      </c>
      <c r="K76" s="144" t="s">
        <v>132</v>
      </c>
      <c r="L76" s="142">
        <v>39568.339999999997</v>
      </c>
      <c r="M76" s="143">
        <v>100</v>
      </c>
      <c r="N76" s="144" t="s">
        <v>132</v>
      </c>
      <c r="O76" s="142">
        <v>46280.58</v>
      </c>
      <c r="P76" s="143">
        <v>100</v>
      </c>
      <c r="Q76" s="144" t="s">
        <v>132</v>
      </c>
      <c r="R76" s="142">
        <v>57041</v>
      </c>
      <c r="S76" s="143">
        <v>100</v>
      </c>
      <c r="T76" s="217"/>
      <c r="U76" s="3"/>
      <c r="V76" s="216"/>
    </row>
    <row r="77" spans="1:22" ht="24.95" customHeight="1" x14ac:dyDescent="0.15">
      <c r="A77" s="324" t="s">
        <v>28</v>
      </c>
      <c r="B77" s="108" t="s">
        <v>14</v>
      </c>
      <c r="C77" s="126">
        <f>IF('4-1-9'!V41&lt;&gt;"",'4-1-9'!V41,"")</f>
        <v>9326.4196560144828</v>
      </c>
      <c r="D77" s="127">
        <f>IF('4-1-9'!W41&lt;&gt;"",'4-1-9'!W41,"")</f>
        <v>12.738400131140454</v>
      </c>
      <c r="E77" s="147">
        <f>IF(AND(ISNUMBER(D77),ISNUMBER(G77)),D77-G77,"")</f>
        <v>-4.4348502199788395</v>
      </c>
      <c r="F77" s="126">
        <v>4794.2880912939481</v>
      </c>
      <c r="G77" s="127">
        <v>17.173250351119293</v>
      </c>
      <c r="H77" s="147">
        <f>IF(AND(ISNUMBER(G77),ISNUMBER(J77)),G77-J77,"")</f>
        <v>3.3295755750575875</v>
      </c>
      <c r="I77" s="126">
        <v>4437.7320423395868</v>
      </c>
      <c r="J77" s="127">
        <v>13.843674776061706</v>
      </c>
      <c r="K77" s="147">
        <f>IF(AND(ISNUMBER(J77),ISNUMBER(M77)),J77-M77,"")</f>
        <v>-4.2563252239382958</v>
      </c>
      <c r="L77" s="126">
        <v>6436.26</v>
      </c>
      <c r="M77" s="127">
        <v>18.100000000000001</v>
      </c>
      <c r="N77" s="147">
        <f>M77-P77</f>
        <v>0.5</v>
      </c>
      <c r="O77" s="126">
        <v>6053.59</v>
      </c>
      <c r="P77" s="127">
        <v>17.600000000000001</v>
      </c>
      <c r="Q77" s="147">
        <f>P77-S77</f>
        <v>-6.3999999999999986</v>
      </c>
      <c r="R77" s="126">
        <v>10936</v>
      </c>
      <c r="S77" s="127">
        <v>24</v>
      </c>
      <c r="T77" s="215"/>
      <c r="U77" s="3"/>
      <c r="V77" s="216"/>
    </row>
    <row r="78" spans="1:22" ht="24.95" customHeight="1" x14ac:dyDescent="0.15">
      <c r="A78" s="325"/>
      <c r="B78" s="109" t="s">
        <v>21</v>
      </c>
      <c r="C78" s="131">
        <f>IF('4-1-9'!V42&lt;&gt;"",'4-1-9'!V42,"")</f>
        <v>13719.951705634556</v>
      </c>
      <c r="D78" s="132">
        <f>IF('4-1-9'!W42&lt;&gt;"",'4-1-9'!W42,"")</f>
        <v>18.739263410004174</v>
      </c>
      <c r="E78" s="133">
        <f>IF(AND(ISNUMBER(D78),ISNUMBER(G78)),D78-G78,"")</f>
        <v>0.91925196163945699</v>
      </c>
      <c r="F78" s="131">
        <v>4974.8455840829492</v>
      </c>
      <c r="G78" s="132">
        <v>17.820011448364717</v>
      </c>
      <c r="H78" s="133">
        <f>IF(AND(ISNUMBER(G78),ISNUMBER(J78)),G78-J78,"")</f>
        <v>-4.1464869218870319</v>
      </c>
      <c r="I78" s="131">
        <v>7041.5865189371589</v>
      </c>
      <c r="J78" s="132">
        <v>21.966498370251749</v>
      </c>
      <c r="K78" s="133">
        <f>IF(AND(ISNUMBER(J78),ISNUMBER(M78)),J78-M78,"")</f>
        <v>3.9664983702517489</v>
      </c>
      <c r="L78" s="131">
        <v>6403.48</v>
      </c>
      <c r="M78" s="132">
        <v>18</v>
      </c>
      <c r="N78" s="133">
        <f>M78-P78</f>
        <v>-6</v>
      </c>
      <c r="O78" s="131">
        <v>8234.89</v>
      </c>
      <c r="P78" s="132">
        <v>24</v>
      </c>
      <c r="Q78" s="133">
        <f>P78-S78</f>
        <v>1.6000000000000014</v>
      </c>
      <c r="R78" s="131">
        <v>10181</v>
      </c>
      <c r="S78" s="132">
        <v>22.4</v>
      </c>
      <c r="T78" s="215"/>
      <c r="U78" s="3"/>
      <c r="V78" s="216"/>
    </row>
    <row r="79" spans="1:22" ht="24.95" customHeight="1" x14ac:dyDescent="0.15">
      <c r="A79" s="325"/>
      <c r="B79" s="109" t="s">
        <v>25</v>
      </c>
      <c r="C79" s="131">
        <f>IF('4-1-9'!V43&lt;&gt;"",'4-1-9'!V43,"")</f>
        <v>48834.997059403591</v>
      </c>
      <c r="D79" s="132">
        <f>IF('4-1-9'!W43&lt;&gt;"",'4-1-9'!W43,"")</f>
        <v>66.700808658613113</v>
      </c>
      <c r="E79" s="133">
        <f>IF(AND(ISNUMBER(D79),ISNUMBER(G79)),D79-G79,"")</f>
        <v>1.7215803949605544</v>
      </c>
      <c r="F79" s="131">
        <v>18140.371442590433</v>
      </c>
      <c r="G79" s="132">
        <v>64.979228263652558</v>
      </c>
      <c r="H79" s="133">
        <f>IF(AND(ISNUMBER(G79),ISNUMBER(J79)),G79-J79,"")</f>
        <v>0.78940140996603247</v>
      </c>
      <c r="I79" s="131">
        <v>20576.707848800816</v>
      </c>
      <c r="J79" s="132">
        <v>64.189826853686526</v>
      </c>
      <c r="K79" s="133">
        <f>IF(AND(ISNUMBER(J79),ISNUMBER(M79)),J79-M79,"")</f>
        <v>0.68982685368652596</v>
      </c>
      <c r="L79" s="131">
        <v>22640.25</v>
      </c>
      <c r="M79" s="132">
        <v>63.5</v>
      </c>
      <c r="N79" s="133">
        <f>M79-P79</f>
        <v>5.1000000000000014</v>
      </c>
      <c r="O79" s="131">
        <v>20040.29</v>
      </c>
      <c r="P79" s="132">
        <v>58.4</v>
      </c>
      <c r="Q79" s="133">
        <f>P79-S79</f>
        <v>7</v>
      </c>
      <c r="R79" s="131">
        <v>23422</v>
      </c>
      <c r="S79" s="132">
        <v>51.4</v>
      </c>
      <c r="T79" s="215"/>
      <c r="U79" s="3"/>
      <c r="V79" s="216"/>
    </row>
    <row r="80" spans="1:22" ht="24.95" customHeight="1" x14ac:dyDescent="0.15">
      <c r="A80" s="325"/>
      <c r="B80" s="110" t="s">
        <v>71</v>
      </c>
      <c r="C80" s="136">
        <f>IF('4-1-9'!V44&lt;&gt;"",'4-1-9'!V44,"")</f>
        <v>1333.6315789473683</v>
      </c>
      <c r="D80" s="137">
        <f>IF('4-1-9'!W44&lt;&gt;"",'4-1-9'!W44,"")</f>
        <v>1.8215278002422568</v>
      </c>
      <c r="E80" s="138">
        <f>IF(AND(ISNUMBER(D80),ISNUMBER(G80)),D80-G80,"")</f>
        <v>1.7940178633788257</v>
      </c>
      <c r="F80" s="136">
        <v>7.68</v>
      </c>
      <c r="G80" s="137">
        <v>2.7509936863431114E-2</v>
      </c>
      <c r="H80" s="138" t="str">
        <f>IF(AND(ISNUMBER(G80),ISNUMBER(J80)),G80-J80,"")</f>
        <v/>
      </c>
      <c r="I80" s="136" t="s">
        <v>79</v>
      </c>
      <c r="J80" s="137" t="s">
        <v>79</v>
      </c>
      <c r="K80" s="138" t="str">
        <f>IF(AND(ISNUMBER(J80),ISNUMBER(M80)),J80-M80,"")</f>
        <v/>
      </c>
      <c r="L80" s="136">
        <v>156.27000000000001</v>
      </c>
      <c r="M80" s="137">
        <v>0.4</v>
      </c>
      <c r="N80" s="138">
        <f>M80-P80</f>
        <v>0.4</v>
      </c>
      <c r="O80" s="136">
        <v>7.87</v>
      </c>
      <c r="P80" s="137">
        <v>0</v>
      </c>
      <c r="Q80" s="138">
        <f>P80-S80</f>
        <v>-2.2000000000000002</v>
      </c>
      <c r="R80" s="136">
        <v>995</v>
      </c>
      <c r="S80" s="137">
        <v>2.2000000000000002</v>
      </c>
      <c r="T80" s="215"/>
      <c r="U80" s="3"/>
      <c r="V80" s="216"/>
    </row>
    <row r="81" spans="1:22" ht="24.95" customHeight="1" x14ac:dyDescent="0.15">
      <c r="A81" s="331"/>
      <c r="B81" s="141" t="s">
        <v>18</v>
      </c>
      <c r="C81" s="142">
        <f>IF('4-1-9'!V45&lt;&gt;"",'4-1-9'!V45,"")</f>
        <v>73215</v>
      </c>
      <c r="D81" s="143">
        <f>IF('4-1-9'!W45&lt;&gt;"",'4-1-9'!W45,"")</f>
        <v>100</v>
      </c>
      <c r="E81" s="144" t="s">
        <v>85</v>
      </c>
      <c r="F81" s="142">
        <v>27917.185117967332</v>
      </c>
      <c r="G81" s="143">
        <v>100</v>
      </c>
      <c r="H81" s="144" t="s">
        <v>132</v>
      </c>
      <c r="I81" s="142">
        <v>32056.026410077568</v>
      </c>
      <c r="J81" s="143">
        <v>100</v>
      </c>
      <c r="K81" s="144" t="s">
        <v>132</v>
      </c>
      <c r="L81" s="142">
        <v>35636.25</v>
      </c>
      <c r="M81" s="143">
        <v>100</v>
      </c>
      <c r="N81" s="144" t="s">
        <v>132</v>
      </c>
      <c r="O81" s="142">
        <v>34336.639999999999</v>
      </c>
      <c r="P81" s="143">
        <v>100</v>
      </c>
      <c r="Q81" s="144" t="s">
        <v>132</v>
      </c>
      <c r="R81" s="142">
        <v>45535</v>
      </c>
      <c r="S81" s="143">
        <v>100</v>
      </c>
      <c r="T81" s="217"/>
      <c r="U81" s="3"/>
      <c r="V81" s="216"/>
    </row>
    <row r="82" spans="1:22" ht="24.95" customHeight="1" x14ac:dyDescent="0.15">
      <c r="A82" s="324" t="s">
        <v>86</v>
      </c>
      <c r="B82" s="108" t="s">
        <v>14</v>
      </c>
      <c r="C82" s="126">
        <f>IF('4-1-9'!V46&lt;&gt;"",'4-1-9'!V46,"")</f>
        <v>4233.6123387845928</v>
      </c>
      <c r="D82" s="127">
        <f>IF('4-1-9'!W46&lt;&gt;"",'4-1-9'!W46,"")</f>
        <v>25.424047194238486</v>
      </c>
      <c r="E82" s="147">
        <f>IF(AND(ISNUMBER(D82),ISNUMBER(G82)),D82-G82,"")</f>
        <v>6.1902040906828795</v>
      </c>
      <c r="F82" s="126">
        <v>1948.4010299069121</v>
      </c>
      <c r="G82" s="127">
        <v>19.233843103555607</v>
      </c>
      <c r="H82" s="147">
        <f>IF(AND(ISNUMBER(G82),ISNUMBER(J82)),G82-J82,"")</f>
        <v>-4.8389299397889047</v>
      </c>
      <c r="I82" s="126">
        <v>3799.5658237835755</v>
      </c>
      <c r="J82" s="127">
        <v>24.072773043344512</v>
      </c>
      <c r="K82" s="147">
        <f>IF(AND(ISNUMBER(J82),ISNUMBER(M82)),J82-M82,"")</f>
        <v>1.9727730433445103</v>
      </c>
      <c r="L82" s="126">
        <v>2939.66</v>
      </c>
      <c r="M82" s="127">
        <v>22.1</v>
      </c>
      <c r="N82" s="147">
        <f>M82-P82</f>
        <v>-3.0999999999999979</v>
      </c>
      <c r="O82" s="126">
        <v>3899.19</v>
      </c>
      <c r="P82" s="127">
        <v>25.2</v>
      </c>
      <c r="Q82" s="147">
        <f>P82-S82</f>
        <v>0.19999999999999929</v>
      </c>
      <c r="R82" s="126">
        <v>4920</v>
      </c>
      <c r="S82" s="127">
        <v>25</v>
      </c>
      <c r="T82" s="215"/>
      <c r="U82" s="3"/>
      <c r="V82" s="216"/>
    </row>
    <row r="83" spans="1:22" ht="24.95" customHeight="1" x14ac:dyDescent="0.15">
      <c r="A83" s="325"/>
      <c r="B83" s="109" t="s">
        <v>21</v>
      </c>
      <c r="C83" s="131">
        <f>IF('4-1-9'!V47&lt;&gt;"",'4-1-9'!V47,"")</f>
        <v>2560.9960583288757</v>
      </c>
      <c r="D83" s="132">
        <f>IF('4-1-9'!W47&lt;&gt;"",'4-1-9'!W47,"")</f>
        <v>15.37951031905402</v>
      </c>
      <c r="E83" s="133">
        <f>IF(AND(ISNUMBER(D83),ISNUMBER(G83)),D83-G83,"")</f>
        <v>-8.4790159312396476</v>
      </c>
      <c r="F83" s="131">
        <v>2416.8844919786097</v>
      </c>
      <c r="G83" s="132">
        <v>23.858526250293668</v>
      </c>
      <c r="H83" s="133">
        <f>IF(AND(ISNUMBER(G83),ISNUMBER(J83)),G83-J83,"")</f>
        <v>3.9110990453225014</v>
      </c>
      <c r="I83" s="131">
        <v>3148.4350616338133</v>
      </c>
      <c r="J83" s="132">
        <v>19.947427204971167</v>
      </c>
      <c r="K83" s="133">
        <f>IF(AND(ISNUMBER(J83),ISNUMBER(M83)),J83-M83,"")</f>
        <v>-1.0525727950288335</v>
      </c>
      <c r="L83" s="131">
        <v>2794.32</v>
      </c>
      <c r="M83" s="132">
        <v>21</v>
      </c>
      <c r="N83" s="133">
        <f>M83-P83</f>
        <v>-2.3999999999999986</v>
      </c>
      <c r="O83" s="131">
        <v>3624.44</v>
      </c>
      <c r="P83" s="132">
        <v>23.4</v>
      </c>
      <c r="Q83" s="133">
        <f>P83-S83</f>
        <v>3.1999999999999993</v>
      </c>
      <c r="R83" s="131">
        <v>3978</v>
      </c>
      <c r="S83" s="132">
        <v>20.2</v>
      </c>
      <c r="T83" s="215"/>
      <c r="U83" s="3"/>
      <c r="V83" s="216"/>
    </row>
    <row r="84" spans="1:22" ht="24.95" customHeight="1" x14ac:dyDescent="0.15">
      <c r="A84" s="325"/>
      <c r="B84" s="109" t="s">
        <v>25</v>
      </c>
      <c r="C84" s="131">
        <f>IF('4-1-9'!V48&lt;&gt;"",'4-1-9'!V48,"")</f>
        <v>9151.585377035397</v>
      </c>
      <c r="D84" s="132">
        <f>IF('4-1-9'!W48&lt;&gt;"",'4-1-9'!W48,"")</f>
        <v>54.957875192381678</v>
      </c>
      <c r="E84" s="133">
        <f>IF(AND(ISNUMBER(D84),ISNUMBER(G84)),D84-G84,"")</f>
        <v>-1.8689545482014083</v>
      </c>
      <c r="F84" s="131">
        <v>5756.595444642503</v>
      </c>
      <c r="G84" s="132">
        <v>56.826829740583086</v>
      </c>
      <c r="H84" s="133">
        <f>IF(AND(ISNUMBER(G84),ISNUMBER(J84)),G84-J84,"")</f>
        <v>0.84702998889876113</v>
      </c>
      <c r="I84" s="131">
        <v>8835.6639916710265</v>
      </c>
      <c r="J84" s="132">
        <v>55.979799751684325</v>
      </c>
      <c r="K84" s="133">
        <f>IF(AND(ISNUMBER(J84),ISNUMBER(M84)),J84-M84,"")</f>
        <v>1.9797997516843253</v>
      </c>
      <c r="L84" s="131">
        <v>7167.78</v>
      </c>
      <c r="M84" s="132">
        <v>54</v>
      </c>
      <c r="N84" s="133">
        <f>M84-P84</f>
        <v>2.6000000000000014</v>
      </c>
      <c r="O84" s="131">
        <v>7951.24</v>
      </c>
      <c r="P84" s="132">
        <v>51.4</v>
      </c>
      <c r="Q84" s="133">
        <f>P84-S84</f>
        <v>-0.60000000000000142</v>
      </c>
      <c r="R84" s="131">
        <v>10214</v>
      </c>
      <c r="S84" s="132">
        <v>52</v>
      </c>
      <c r="T84" s="215"/>
      <c r="U84" s="3"/>
      <c r="V84" s="216"/>
    </row>
    <row r="85" spans="1:22" ht="24.95" customHeight="1" x14ac:dyDescent="0.15">
      <c r="A85" s="325"/>
      <c r="B85" s="110" t="s">
        <v>71</v>
      </c>
      <c r="C85" s="136">
        <f>IF('4-1-9'!V49&lt;&gt;"",'4-1-9'!V49,"")</f>
        <v>705.8062258511336</v>
      </c>
      <c r="D85" s="137">
        <f>IF('4-1-9'!W49&lt;&gt;"",'4-1-9'!W49,"")</f>
        <v>4.2385672943258079</v>
      </c>
      <c r="E85" s="138">
        <f>IF(AND(ISNUMBER(D85),ISNUMBER(G85)),D85-G85,"")</f>
        <v>4.1577663887581684</v>
      </c>
      <c r="F85" s="136">
        <v>8.1851851851851851</v>
      </c>
      <c r="G85" s="137">
        <v>8.0800905567639317E-2</v>
      </c>
      <c r="H85" s="138" t="str">
        <f>IF(AND(ISNUMBER(G85),ISNUMBER(J85)),G85-J85,"")</f>
        <v/>
      </c>
      <c r="I85" s="136" t="s">
        <v>79</v>
      </c>
      <c r="J85" s="137" t="s">
        <v>79</v>
      </c>
      <c r="K85" s="138" t="str">
        <f>IF(AND(ISNUMBER(J85),ISNUMBER(M85)),J85-M85,"")</f>
        <v/>
      </c>
      <c r="L85" s="136">
        <v>379.96</v>
      </c>
      <c r="M85" s="137">
        <v>2.9</v>
      </c>
      <c r="N85" s="138">
        <f>M85-P85</f>
        <v>2.9</v>
      </c>
      <c r="O85" s="136" t="s">
        <v>80</v>
      </c>
      <c r="P85" s="137"/>
      <c r="Q85" s="138">
        <f>P85-S85</f>
        <v>-2.8</v>
      </c>
      <c r="R85" s="136">
        <v>546</v>
      </c>
      <c r="S85" s="137">
        <v>2.8</v>
      </c>
      <c r="T85" s="215"/>
      <c r="U85" s="3"/>
      <c r="V85" s="216"/>
    </row>
    <row r="86" spans="1:22" ht="24.95" customHeight="1" x14ac:dyDescent="0.15">
      <c r="A86" s="331"/>
      <c r="B86" s="141" t="s">
        <v>18</v>
      </c>
      <c r="C86" s="142">
        <f>IF('4-1-9'!V50&lt;&gt;"",'4-1-9'!V50,"")</f>
        <v>16652</v>
      </c>
      <c r="D86" s="143">
        <f>IF('4-1-9'!W50&lt;&gt;"",'4-1-9'!W50,"")</f>
        <v>99.999999999999986</v>
      </c>
      <c r="E86" s="144" t="s">
        <v>85</v>
      </c>
      <c r="F86" s="142">
        <v>10130.06615171321</v>
      </c>
      <c r="G86" s="143">
        <v>100</v>
      </c>
      <c r="H86" s="144" t="s">
        <v>132</v>
      </c>
      <c r="I86" s="142">
        <v>15783.664877088415</v>
      </c>
      <c r="J86" s="143">
        <v>100</v>
      </c>
      <c r="K86" s="144" t="s">
        <v>132</v>
      </c>
      <c r="L86" s="142">
        <v>13281.71</v>
      </c>
      <c r="M86" s="143">
        <v>100</v>
      </c>
      <c r="N86" s="144" t="s">
        <v>132</v>
      </c>
      <c r="O86" s="142">
        <v>15474.87</v>
      </c>
      <c r="P86" s="143">
        <v>100</v>
      </c>
      <c r="Q86" s="144" t="s">
        <v>132</v>
      </c>
      <c r="R86" s="142">
        <v>19658</v>
      </c>
      <c r="S86" s="143">
        <v>100</v>
      </c>
      <c r="T86" s="217"/>
      <c r="U86" s="3"/>
      <c r="V86" s="216"/>
    </row>
    <row r="87" spans="1:22" ht="24.95" customHeight="1" x14ac:dyDescent="0.15">
      <c r="A87" s="324" t="s">
        <v>31</v>
      </c>
      <c r="B87" s="108" t="s">
        <v>14</v>
      </c>
      <c r="C87" s="126">
        <f>IF('4-1-9'!V141&lt;&gt;"",'4-1-9'!V141,"")</f>
        <v>14231.80796364163</v>
      </c>
      <c r="D87" s="127">
        <f>IF('4-1-9'!W141&lt;&gt;"",'4-1-9'!W141,"")</f>
        <v>13.997765327368034</v>
      </c>
      <c r="E87" s="147">
        <f>IF(AND(ISNUMBER(D87),ISNUMBER(G87)),D87-G87,"")</f>
        <v>1.032751142871053</v>
      </c>
      <c r="F87" s="126">
        <v>5670.569214861127</v>
      </c>
      <c r="G87" s="127">
        <v>12.965014184496981</v>
      </c>
      <c r="H87" s="147">
        <f>IF(AND(ISNUMBER(G87),ISNUMBER(J87)),G87-J87,"")</f>
        <v>-3.7825041411780358</v>
      </c>
      <c r="I87" s="126">
        <v>7815.2656535850019</v>
      </c>
      <c r="J87" s="127">
        <v>16.747518325675017</v>
      </c>
      <c r="K87" s="147">
        <f>IF(AND(ISNUMBER(J87),ISNUMBER(M87)),J87-M87,"")</f>
        <v>2.1475183256750174</v>
      </c>
      <c r="L87" s="126">
        <v>6519.26</v>
      </c>
      <c r="M87" s="127">
        <v>14.6</v>
      </c>
      <c r="N87" s="147">
        <f>M87-P87</f>
        <v>-4.5999999999999996</v>
      </c>
      <c r="O87" s="126">
        <v>8683.0499999999993</v>
      </c>
      <c r="P87" s="127">
        <v>19.2</v>
      </c>
      <c r="Q87" s="147">
        <f>P87-S87</f>
        <v>0.80000000000000071</v>
      </c>
      <c r="R87" s="126">
        <v>9035</v>
      </c>
      <c r="S87" s="127">
        <v>18.399999999999999</v>
      </c>
      <c r="T87" s="215"/>
      <c r="U87" s="3"/>
      <c r="V87" s="216"/>
    </row>
    <row r="88" spans="1:22" ht="24.95" customHeight="1" x14ac:dyDescent="0.15">
      <c r="A88" s="325"/>
      <c r="B88" s="109" t="s">
        <v>21</v>
      </c>
      <c r="C88" s="131">
        <f>IF('4-1-9'!V142&lt;&gt;"",'4-1-9'!V142,"")</f>
        <v>18745.608917398571</v>
      </c>
      <c r="D88" s="132">
        <f>IF('4-1-9'!W142&lt;&gt;"",'4-1-9'!W142,"")</f>
        <v>18.437336648633419</v>
      </c>
      <c r="E88" s="133">
        <f>IF(AND(ISNUMBER(D88),ISNUMBER(G88)),D88-G88,"")</f>
        <v>-0.39428408464707942</v>
      </c>
      <c r="F88" s="131">
        <v>8236.4745056562406</v>
      </c>
      <c r="G88" s="132">
        <v>18.831620733280499</v>
      </c>
      <c r="H88" s="133">
        <f>IF(AND(ISNUMBER(G88),ISNUMBER(J88)),G88-J88,"")</f>
        <v>-1.4964259691979187</v>
      </c>
      <c r="I88" s="131">
        <v>9486.1269657364664</v>
      </c>
      <c r="J88" s="132">
        <v>20.328046702478417</v>
      </c>
      <c r="K88" s="133">
        <f>IF(AND(ISNUMBER(J88),ISNUMBER(M88)),J88-M88,"")</f>
        <v>0.52804670247841656</v>
      </c>
      <c r="L88" s="131">
        <v>8790.75</v>
      </c>
      <c r="M88" s="132">
        <v>19.8</v>
      </c>
      <c r="N88" s="133">
        <f>M88-P88</f>
        <v>1.1999999999999993</v>
      </c>
      <c r="O88" s="131">
        <v>8418.51</v>
      </c>
      <c r="P88" s="132">
        <v>18.600000000000001</v>
      </c>
      <c r="Q88" s="133">
        <f>P88-S88</f>
        <v>-1</v>
      </c>
      <c r="R88" s="131">
        <v>9636</v>
      </c>
      <c r="S88" s="132">
        <v>19.600000000000001</v>
      </c>
      <c r="T88" s="215"/>
      <c r="U88" s="3"/>
      <c r="V88" s="216"/>
    </row>
    <row r="89" spans="1:22" ht="24.95" customHeight="1" x14ac:dyDescent="0.15">
      <c r="A89" s="325"/>
      <c r="B89" s="109" t="s">
        <v>25</v>
      </c>
      <c r="C89" s="131">
        <f>IF('4-1-9'!V143&lt;&gt;"",'4-1-9'!V143,"")</f>
        <v>66184.216783686366</v>
      </c>
      <c r="D89" s="132">
        <f>IF('4-1-9'!W143&lt;&gt;"",'4-1-9'!W143,"")</f>
        <v>65.09581476088438</v>
      </c>
      <c r="E89" s="133">
        <f>IF(AND(ISNUMBER(D89),ISNUMBER(G89)),D89-G89,"")</f>
        <v>-2.1835984032816071</v>
      </c>
      <c r="F89" s="131">
        <v>29426.313280770548</v>
      </c>
      <c r="G89" s="132">
        <v>67.279413164165987</v>
      </c>
      <c r="H89" s="133">
        <f>IF(AND(ISNUMBER(G89),ISNUMBER(J89)),G89-J89,"")</f>
        <v>5.0864596779892253</v>
      </c>
      <c r="I89" s="131">
        <v>29022.476275208741</v>
      </c>
      <c r="J89" s="132">
        <v>62.192953486176762</v>
      </c>
      <c r="K89" s="133">
        <f>IF(AND(ISNUMBER(J89),ISNUMBER(M89)),J89-M89,"")</f>
        <v>-3.0070465138232407</v>
      </c>
      <c r="L89" s="131">
        <v>29021.37</v>
      </c>
      <c r="M89" s="132">
        <v>65.2</v>
      </c>
      <c r="N89" s="133">
        <f>M89-P89</f>
        <v>4.8000000000000043</v>
      </c>
      <c r="O89" s="131">
        <v>27287.63</v>
      </c>
      <c r="P89" s="132">
        <v>60.4</v>
      </c>
      <c r="Q89" s="133">
        <f>P89-S89</f>
        <v>-1</v>
      </c>
      <c r="R89" s="131">
        <v>30158</v>
      </c>
      <c r="S89" s="132">
        <v>61.4</v>
      </c>
      <c r="T89" s="215"/>
      <c r="U89" s="3"/>
      <c r="V89" s="216"/>
    </row>
    <row r="90" spans="1:22" ht="24.95" customHeight="1" x14ac:dyDescent="0.15">
      <c r="A90" s="325"/>
      <c r="B90" s="110" t="s">
        <v>71</v>
      </c>
      <c r="C90" s="136">
        <f>IF('4-1-9'!V144&lt;&gt;"",'4-1-9'!V144,"")</f>
        <v>2510.3663352734393</v>
      </c>
      <c r="D90" s="137">
        <f>IF('4-1-9'!W144&lt;&gt;"",'4-1-9'!W144,"")</f>
        <v>2.4690832631141699</v>
      </c>
      <c r="E90" s="138">
        <f>IF(AND(ISNUMBER(D90),ISNUMBER(G90)),D90-G90,"")</f>
        <v>1.5451313450576527</v>
      </c>
      <c r="F90" s="136">
        <v>404.11319478602286</v>
      </c>
      <c r="G90" s="137">
        <v>0.92395191805651733</v>
      </c>
      <c r="H90" s="138">
        <f>IF(AND(ISNUMBER(G90),ISNUMBER(J90)),G90-J90,"")</f>
        <v>0.19247043238672801</v>
      </c>
      <c r="I90" s="136">
        <v>341.34741757077722</v>
      </c>
      <c r="J90" s="137">
        <v>0.73148148566978932</v>
      </c>
      <c r="K90" s="138">
        <f>IF(AND(ISNUMBER(J90),ISNUMBER(M90)),J90-M90,"")</f>
        <v>0.3314814856697893</v>
      </c>
      <c r="L90" s="136">
        <v>178.14</v>
      </c>
      <c r="M90" s="137">
        <v>0.4</v>
      </c>
      <c r="N90" s="138">
        <f>M90-P90</f>
        <v>-1.2999999999999998</v>
      </c>
      <c r="O90" s="136">
        <v>767.85</v>
      </c>
      <c r="P90" s="137">
        <v>1.7</v>
      </c>
      <c r="Q90" s="138">
        <f>P90-S90</f>
        <v>1.1000000000000001</v>
      </c>
      <c r="R90" s="136">
        <v>290</v>
      </c>
      <c r="S90" s="137">
        <v>0.6</v>
      </c>
      <c r="T90" s="215"/>
      <c r="U90" s="3"/>
      <c r="V90" s="216"/>
    </row>
    <row r="91" spans="1:22" ht="24.95" customHeight="1" x14ac:dyDescent="0.15">
      <c r="A91" s="331"/>
      <c r="B91" s="141" t="s">
        <v>18</v>
      </c>
      <c r="C91" s="142">
        <f>IF('4-1-9'!V145&lt;&gt;"",'4-1-9'!V145,"")</f>
        <v>101672.00000000001</v>
      </c>
      <c r="D91" s="148">
        <f>IF('4-1-9'!W145&lt;&gt;"",'4-1-9'!W145,"")</f>
        <v>100.00000000000001</v>
      </c>
      <c r="E91" s="144" t="s">
        <v>85</v>
      </c>
      <c r="F91" s="142">
        <v>43737.470196073948</v>
      </c>
      <c r="G91" s="148">
        <v>100</v>
      </c>
      <c r="H91" s="144" t="s">
        <v>132</v>
      </c>
      <c r="I91" s="142">
        <v>46665.216312100994</v>
      </c>
      <c r="J91" s="148">
        <v>100</v>
      </c>
      <c r="K91" s="144" t="s">
        <v>132</v>
      </c>
      <c r="L91" s="142">
        <v>44509.52</v>
      </c>
      <c r="M91" s="148">
        <v>100</v>
      </c>
      <c r="N91" s="144" t="s">
        <v>132</v>
      </c>
      <c r="O91" s="142">
        <v>45157.04</v>
      </c>
      <c r="P91" s="148">
        <v>100</v>
      </c>
      <c r="Q91" s="144" t="s">
        <v>132</v>
      </c>
      <c r="R91" s="142">
        <v>49120</v>
      </c>
      <c r="S91" s="148">
        <v>100</v>
      </c>
      <c r="T91" s="217"/>
      <c r="U91" s="3"/>
      <c r="V91" s="216"/>
    </row>
    <row r="92" spans="1:22" ht="24.95" customHeight="1" x14ac:dyDescent="0.15">
      <c r="A92" s="324" t="s">
        <v>49</v>
      </c>
      <c r="B92" s="108" t="s">
        <v>14</v>
      </c>
      <c r="C92" s="126">
        <f>IF('4-1-9'!V181&lt;&gt;"",'4-1-9'!V181,"")</f>
        <v>12004.858934149775</v>
      </c>
      <c r="D92" s="127">
        <f>IF('4-1-9'!W181&lt;&gt;"",'4-1-9'!W181,"")</f>
        <v>17.731649903475148</v>
      </c>
      <c r="E92" s="147">
        <f>IF(AND(ISNUMBER(D92),ISNUMBER(G92)),D92-G92,"")</f>
        <v>4.6022887297208204</v>
      </c>
      <c r="F92" s="126">
        <v>4452.7310145118136</v>
      </c>
      <c r="G92" s="127">
        <v>13.129361173754328</v>
      </c>
      <c r="H92" s="147">
        <f>IF(AND(ISNUMBER(G92),ISNUMBER(J92)),G92-J92,"")</f>
        <v>-2.0505546621905282</v>
      </c>
      <c r="I92" s="126">
        <v>5811.5194804660441</v>
      </c>
      <c r="J92" s="127">
        <v>15.179915835944856</v>
      </c>
      <c r="K92" s="147">
        <f>IF(AND(ISNUMBER(J92),ISNUMBER(M92)),J92-M92,"")</f>
        <v>2.0799158359448562</v>
      </c>
      <c r="L92" s="126">
        <v>4904.76</v>
      </c>
      <c r="M92" s="127">
        <v>13.1</v>
      </c>
      <c r="N92" s="147">
        <f>M92-P92</f>
        <v>-2.5</v>
      </c>
      <c r="O92" s="126">
        <v>5992.43</v>
      </c>
      <c r="P92" s="127">
        <v>15.6</v>
      </c>
      <c r="Q92" s="147">
        <f>P92-S92</f>
        <v>-1.2999999999999989</v>
      </c>
      <c r="R92" s="126">
        <v>7068</v>
      </c>
      <c r="S92" s="127">
        <v>16.899999999999999</v>
      </c>
      <c r="T92" s="215"/>
      <c r="U92" s="3"/>
      <c r="V92" s="216"/>
    </row>
    <row r="93" spans="1:22" ht="24.95" customHeight="1" x14ac:dyDescent="0.15">
      <c r="A93" s="325"/>
      <c r="B93" s="109" t="s">
        <v>54</v>
      </c>
      <c r="C93" s="131">
        <f>IF('4-1-9'!V182&lt;&gt;"",'4-1-9'!V182,"")</f>
        <v>12748.797318257562</v>
      </c>
      <c r="D93" s="132">
        <f>IF('4-1-9'!W182&lt;&gt;"",'4-1-9'!W182,"")</f>
        <v>18.830476224476854</v>
      </c>
      <c r="E93" s="133">
        <f>IF(AND(ISNUMBER(D93),ISNUMBER(G93)),D93-G93,"")</f>
        <v>-2.5466832653673386</v>
      </c>
      <c r="F93" s="131">
        <v>7249.9141278003408</v>
      </c>
      <c r="G93" s="132">
        <v>21.377159489844193</v>
      </c>
      <c r="H93" s="133">
        <f>IF(AND(ISNUMBER(G93),ISNUMBER(J93)),G93-J93,"")</f>
        <v>-1.3466663622452444</v>
      </c>
      <c r="I93" s="131">
        <v>8699.6501191019779</v>
      </c>
      <c r="J93" s="132">
        <v>22.723825852089437</v>
      </c>
      <c r="K93" s="133">
        <f>IF(AND(ISNUMBER(J93),ISNUMBER(M93)),J93-M93,"")</f>
        <v>2.6238258520894355</v>
      </c>
      <c r="L93" s="131">
        <v>7500.74</v>
      </c>
      <c r="M93" s="132">
        <v>20.100000000000001</v>
      </c>
      <c r="N93" s="133">
        <f>M93-P93</f>
        <v>-5.2999999999999972</v>
      </c>
      <c r="O93" s="131">
        <v>9747.17</v>
      </c>
      <c r="P93" s="132">
        <v>25.4</v>
      </c>
      <c r="Q93" s="133">
        <f>P93-S93</f>
        <v>1.2999999999999972</v>
      </c>
      <c r="R93" s="131">
        <v>10078</v>
      </c>
      <c r="S93" s="132">
        <v>24.1</v>
      </c>
      <c r="T93" s="215"/>
      <c r="U93" s="3"/>
      <c r="V93" s="216"/>
    </row>
    <row r="94" spans="1:22" ht="24.95" customHeight="1" x14ac:dyDescent="0.15">
      <c r="A94" s="325"/>
      <c r="B94" s="109" t="s">
        <v>51</v>
      </c>
      <c r="C94" s="131">
        <f>IF('4-1-9'!V183&lt;&gt;"",'4-1-9'!V183,"")</f>
        <v>42342.40319682884</v>
      </c>
      <c r="D94" s="132">
        <f>IF('4-1-9'!W183&lt;&gt;"",'4-1-9'!W183,"")</f>
        <v>62.541398751648892</v>
      </c>
      <c r="E94" s="133">
        <f>IF(AND(ISNUMBER(D94),ISNUMBER(G94)),D94-G94,"")</f>
        <v>-2.416667813770097</v>
      </c>
      <c r="F94" s="131">
        <v>22030.073954912452</v>
      </c>
      <c r="G94" s="132">
        <v>64.958066565418989</v>
      </c>
      <c r="H94" s="133">
        <f>IF(AND(ISNUMBER(G94),ISNUMBER(J94)),G94-J94,"")</f>
        <v>3.38941117912632</v>
      </c>
      <c r="I94" s="131">
        <v>23571.108300632364</v>
      </c>
      <c r="J94" s="132">
        <v>61.568655386292669</v>
      </c>
      <c r="K94" s="133">
        <f>IF(AND(ISNUMBER(J94),ISNUMBER(M94)),J94-M94,"")</f>
        <v>-4.831344613707337</v>
      </c>
      <c r="L94" s="131">
        <v>24799.67</v>
      </c>
      <c r="M94" s="132">
        <v>66.400000000000006</v>
      </c>
      <c r="N94" s="133">
        <f>M94-P94</f>
        <v>8.4000000000000057</v>
      </c>
      <c r="O94" s="131">
        <v>22254.94</v>
      </c>
      <c r="P94" s="132">
        <v>58</v>
      </c>
      <c r="Q94" s="133">
        <f>P94-S94</f>
        <v>-0.29999999999999716</v>
      </c>
      <c r="R94" s="131">
        <v>24353</v>
      </c>
      <c r="S94" s="132">
        <v>58.3</v>
      </c>
      <c r="T94" s="215"/>
      <c r="U94" s="3"/>
      <c r="V94" s="216"/>
    </row>
    <row r="95" spans="1:22" ht="24.95" customHeight="1" x14ac:dyDescent="0.15">
      <c r="A95" s="325"/>
      <c r="B95" s="110" t="s">
        <v>71</v>
      </c>
      <c r="C95" s="136">
        <f>IF('4-1-9'!V184&lt;&gt;"",'4-1-9'!V184,"")</f>
        <v>606.94055076382142</v>
      </c>
      <c r="D95" s="137">
        <f>IF('4-1-9'!W184&lt;&gt;"",'4-1-9'!W184,"")</f>
        <v>0.89647512039912791</v>
      </c>
      <c r="E95" s="138">
        <f>IF(AND(ISNUMBER(D95),ISNUMBER(G95)),D95-G95,"")</f>
        <v>0.36106234941661874</v>
      </c>
      <c r="F95" s="136">
        <v>181.58149656856554</v>
      </c>
      <c r="G95" s="137">
        <v>0.53541277098250917</v>
      </c>
      <c r="H95" s="138">
        <f>IF(AND(ISNUMBER(G95),ISNUMBER(J95)),G95-J95,"")</f>
        <v>7.8098453094572751E-3</v>
      </c>
      <c r="I95" s="136">
        <v>201.98891177244587</v>
      </c>
      <c r="J95" s="137">
        <v>0.52760292567305189</v>
      </c>
      <c r="K95" s="138">
        <f>IF(AND(ISNUMBER(J95),ISNUMBER(M95)),J95-M95,"")</f>
        <v>2.7602925673051892E-2</v>
      </c>
      <c r="L95" s="136">
        <v>168.39</v>
      </c>
      <c r="M95" s="137">
        <v>0.5</v>
      </c>
      <c r="N95" s="138">
        <f>M95-P95</f>
        <v>-0.5</v>
      </c>
      <c r="O95" s="136">
        <v>380.95</v>
      </c>
      <c r="P95" s="137">
        <v>1</v>
      </c>
      <c r="Q95" s="138">
        <f>P95-S95</f>
        <v>0.4</v>
      </c>
      <c r="R95" s="136">
        <v>263</v>
      </c>
      <c r="S95" s="137">
        <v>0.6</v>
      </c>
      <c r="T95" s="215"/>
      <c r="U95" s="3"/>
      <c r="V95" s="216"/>
    </row>
    <row r="96" spans="1:22" ht="24.95" customHeight="1" thickBot="1" x14ac:dyDescent="0.2">
      <c r="A96" s="326"/>
      <c r="B96" s="150" t="s">
        <v>18</v>
      </c>
      <c r="C96" s="151">
        <f>IF('4-1-9'!V185&lt;&gt;"",'4-1-9'!V185,"")</f>
        <v>67702.999999999985</v>
      </c>
      <c r="D96" s="152">
        <f>IF('4-1-9'!W185&lt;&gt;"",'4-1-9'!W185,"")</f>
        <v>100.00000000000001</v>
      </c>
      <c r="E96" s="153" t="s">
        <v>88</v>
      </c>
      <c r="F96" s="151">
        <v>33914.300593793167</v>
      </c>
      <c r="G96" s="152">
        <v>100</v>
      </c>
      <c r="H96" s="153" t="s">
        <v>132</v>
      </c>
      <c r="I96" s="151">
        <v>38284.266811972826</v>
      </c>
      <c r="J96" s="152">
        <v>100</v>
      </c>
      <c r="K96" s="153" t="s">
        <v>132</v>
      </c>
      <c r="L96" s="151">
        <v>37373.550000000003</v>
      </c>
      <c r="M96" s="152">
        <v>100</v>
      </c>
      <c r="N96" s="153" t="s">
        <v>132</v>
      </c>
      <c r="O96" s="151">
        <v>38375.5</v>
      </c>
      <c r="P96" s="152">
        <v>100</v>
      </c>
      <c r="Q96" s="153" t="s">
        <v>132</v>
      </c>
      <c r="R96" s="151">
        <v>41762</v>
      </c>
      <c r="S96" s="152">
        <v>100</v>
      </c>
      <c r="T96" s="217"/>
      <c r="U96" s="3"/>
      <c r="V96" s="216"/>
    </row>
    <row r="97" spans="1:22" ht="24.95" customHeight="1" thickTop="1" x14ac:dyDescent="0.15">
      <c r="A97" s="327" t="s">
        <v>60</v>
      </c>
      <c r="B97" s="108" t="s">
        <v>14</v>
      </c>
      <c r="C97" s="156">
        <f>IF('4-1-9'!V186&lt;&gt;"",'4-1-9'!V186,"")</f>
        <v>47033.702454194972</v>
      </c>
      <c r="D97" s="157">
        <f>IF('4-1-9'!W186&lt;&gt;"",'4-1-9'!W186,"")</f>
        <v>15.397512122317588</v>
      </c>
      <c r="E97" s="158">
        <f>IF(AND(ISNUMBER(D97),ISNUMBER(G97)),D97-G97,"")</f>
        <v>1.4393921816872091</v>
      </c>
      <c r="F97" s="156">
        <v>21095.750380311627</v>
      </c>
      <c r="G97" s="157">
        <v>13.958119940630379</v>
      </c>
      <c r="H97" s="158">
        <f>IF(AND(ISNUMBER(G97),ISNUMBER(J97)),G97-J97,"")</f>
        <v>-1.7163403751318658</v>
      </c>
      <c r="I97" s="156">
        <v>27424.881050405093</v>
      </c>
      <c r="J97" s="157">
        <v>15.674460315762245</v>
      </c>
      <c r="K97" s="158">
        <f>IF(AND(ISNUMBER(J97),ISNUMBER(M97)),J97-M97,"")</f>
        <v>-0.22553968423775572</v>
      </c>
      <c r="L97" s="156">
        <v>27691.86</v>
      </c>
      <c r="M97" s="157">
        <v>15.9</v>
      </c>
      <c r="N97" s="158">
        <f>M97-P97</f>
        <v>-1.7999999999999989</v>
      </c>
      <c r="O97" s="156">
        <v>32696.34</v>
      </c>
      <c r="P97" s="157">
        <v>17.7</v>
      </c>
      <c r="Q97" s="158">
        <f>P97-S97</f>
        <v>-1.4000000000000021</v>
      </c>
      <c r="R97" s="156">
        <v>41905</v>
      </c>
      <c r="S97" s="157">
        <v>19.100000000000001</v>
      </c>
      <c r="T97" s="215"/>
      <c r="U97" s="3"/>
      <c r="V97" s="216"/>
    </row>
    <row r="98" spans="1:22" ht="24.95" customHeight="1" x14ac:dyDescent="0.15">
      <c r="A98" s="328"/>
      <c r="B98" s="109" t="s">
        <v>54</v>
      </c>
      <c r="C98" s="131">
        <f>IF('4-1-9'!V187&lt;&gt;"",'4-1-9'!V187,"")</f>
        <v>56749.417026839401</v>
      </c>
      <c r="D98" s="132">
        <f>IF('4-1-9'!W187&lt;&gt;"",'4-1-9'!W187,"")</f>
        <v>18.578163976271888</v>
      </c>
      <c r="E98" s="133">
        <f>IF(AND(ISNUMBER(D98),ISNUMBER(G98)),D98-G98,"")</f>
        <v>-1.6151380281593539</v>
      </c>
      <c r="F98" s="131">
        <v>30519.357925827451</v>
      </c>
      <c r="G98" s="132">
        <v>20.193302004431242</v>
      </c>
      <c r="H98" s="133">
        <f>IF(AND(ISNUMBER(G98),ISNUMBER(J98)),G98-J98,"")</f>
        <v>-1.5801386032702531</v>
      </c>
      <c r="I98" s="131">
        <v>38095.985870964578</v>
      </c>
      <c r="J98" s="132">
        <v>21.773440607701495</v>
      </c>
      <c r="K98" s="133">
        <f>IF(AND(ISNUMBER(J98),ISNUMBER(M98)),J98-M98,"")</f>
        <v>1.7734406077014953</v>
      </c>
      <c r="L98" s="131">
        <v>34853.08</v>
      </c>
      <c r="M98" s="132">
        <v>20</v>
      </c>
      <c r="N98" s="133">
        <f>M98-P98</f>
        <v>-3.5</v>
      </c>
      <c r="O98" s="131">
        <v>43332.99</v>
      </c>
      <c r="P98" s="132">
        <v>23.5</v>
      </c>
      <c r="Q98" s="133">
        <f>P98-S98</f>
        <v>0.80000000000000071</v>
      </c>
      <c r="R98" s="131">
        <v>49669</v>
      </c>
      <c r="S98" s="132">
        <v>22.7</v>
      </c>
      <c r="T98" s="215"/>
      <c r="U98" s="3"/>
      <c r="V98" s="216"/>
    </row>
    <row r="99" spans="1:22" ht="24.95" customHeight="1" x14ac:dyDescent="0.15">
      <c r="A99" s="328"/>
      <c r="B99" s="109" t="s">
        <v>51</v>
      </c>
      <c r="C99" s="131">
        <f>IF('4-1-9'!V188&lt;&gt;"",'4-1-9'!V188,"")</f>
        <v>196206.69468901961</v>
      </c>
      <c r="D99" s="132">
        <f>IF('4-1-9'!W188&lt;&gt;"",'4-1-9'!W188,"")</f>
        <v>64.23255670540118</v>
      </c>
      <c r="E99" s="133">
        <f>IF(AND(ISNUMBER(D99),ISNUMBER(G99)),D99-G99,"")</f>
        <v>-1.1596057397155306</v>
      </c>
      <c r="F99" s="131">
        <v>98831.127805072407</v>
      </c>
      <c r="G99" s="132">
        <v>65.392162445116711</v>
      </c>
      <c r="H99" s="133">
        <f>IF(AND(ISNUMBER(G99),ISNUMBER(J99)),G99-J99,"")</f>
        <v>3.1899341498925793</v>
      </c>
      <c r="I99" s="131">
        <v>108832.3730260251</v>
      </c>
      <c r="J99" s="132">
        <v>62.202228295224131</v>
      </c>
      <c r="K99" s="133">
        <f>IF(AND(ISNUMBER(J99),ISNUMBER(M99)),J99-M99,"")</f>
        <v>-1.3977717047758702</v>
      </c>
      <c r="L99" s="131">
        <v>111150.87</v>
      </c>
      <c r="M99" s="132">
        <v>63.6</v>
      </c>
      <c r="N99" s="133">
        <f>M99-P99</f>
        <v>5.6000000000000014</v>
      </c>
      <c r="O99" s="131">
        <v>107139.67</v>
      </c>
      <c r="P99" s="132">
        <v>58</v>
      </c>
      <c r="Q99" s="133">
        <f>P99-S99</f>
        <v>0.89999999999999858</v>
      </c>
      <c r="R99" s="131">
        <v>125141</v>
      </c>
      <c r="S99" s="132">
        <v>57.1</v>
      </c>
      <c r="T99" s="215"/>
      <c r="U99" s="3"/>
      <c r="V99" s="216"/>
    </row>
    <row r="100" spans="1:22" ht="24.95" customHeight="1" x14ac:dyDescent="0.15">
      <c r="A100" s="328"/>
      <c r="B100" s="110" t="s">
        <v>71</v>
      </c>
      <c r="C100" s="136">
        <f>IF('4-1-9'!V189&lt;&gt;"",'4-1-9'!V189,"")</f>
        <v>5473.1858299460227</v>
      </c>
      <c r="D100" s="137">
        <f>IF('4-1-9'!W189&lt;&gt;"",'4-1-9'!W189,"")</f>
        <v>1.7917671960093442</v>
      </c>
      <c r="E100" s="138">
        <f>IF(AND(ISNUMBER(D100),ISNUMBER(G100)),D100-G100,"")</f>
        <v>1.3353515861876377</v>
      </c>
      <c r="F100" s="136">
        <v>689.80849967116615</v>
      </c>
      <c r="G100" s="137">
        <v>0.45641560982170648</v>
      </c>
      <c r="H100" s="138">
        <f>IF(AND(ISNUMBER(G100),ISNUMBER(J100)),G100-J100,"")</f>
        <v>0.10654482850958996</v>
      </c>
      <c r="I100" s="136">
        <v>612.15278658418538</v>
      </c>
      <c r="J100" s="137">
        <v>0.34987078131211652</v>
      </c>
      <c r="K100" s="138">
        <f>IF(AND(ISNUMBER(J100),ISNUMBER(M100)),J100-M100,"")</f>
        <v>-0.25012921868788346</v>
      </c>
      <c r="L100" s="136">
        <v>995.76</v>
      </c>
      <c r="M100" s="137">
        <v>0.6</v>
      </c>
      <c r="N100" s="138">
        <f>M100-P100</f>
        <v>-0.20000000000000007</v>
      </c>
      <c r="O100" s="136">
        <v>1514.74</v>
      </c>
      <c r="P100" s="137">
        <v>0.8</v>
      </c>
      <c r="Q100" s="138">
        <f>P100-S100</f>
        <v>-0.19999999999999996</v>
      </c>
      <c r="R100" s="136">
        <v>2297</v>
      </c>
      <c r="S100" s="137">
        <v>1</v>
      </c>
      <c r="T100" s="215"/>
      <c r="U100" s="3"/>
      <c r="V100" s="216"/>
    </row>
    <row r="101" spans="1:22" ht="24.95" customHeight="1" x14ac:dyDescent="0.15">
      <c r="A101" s="161"/>
      <c r="B101" s="119"/>
      <c r="C101" s="162">
        <f>IF('4-1-9'!V190&lt;&gt;"",'4-1-9'!V190,"")</f>
        <v>305463</v>
      </c>
      <c r="D101" s="143">
        <f>IF('4-1-9'!W190&lt;&gt;"",'4-1-9'!W190,"")</f>
        <v>100</v>
      </c>
      <c r="E101" s="144" t="s">
        <v>88</v>
      </c>
      <c r="F101" s="162">
        <v>151136.04461088259</v>
      </c>
      <c r="G101" s="143">
        <v>100</v>
      </c>
      <c r="H101" s="144" t="s">
        <v>132</v>
      </c>
      <c r="I101" s="162">
        <v>174965.39273397898</v>
      </c>
      <c r="J101" s="143">
        <v>100</v>
      </c>
      <c r="K101" s="144" t="s">
        <v>132</v>
      </c>
      <c r="L101" s="162">
        <v>174691.57</v>
      </c>
      <c r="M101" s="143">
        <v>100</v>
      </c>
      <c r="N101" s="144" t="s">
        <v>132</v>
      </c>
      <c r="O101" s="162">
        <v>184683.75</v>
      </c>
      <c r="P101" s="143">
        <v>100</v>
      </c>
      <c r="Q101" s="144" t="s">
        <v>132</v>
      </c>
      <c r="R101" s="162">
        <v>219013</v>
      </c>
      <c r="S101" s="143">
        <v>100</v>
      </c>
      <c r="T101" s="217"/>
      <c r="U101" s="3"/>
      <c r="V101" s="216"/>
    </row>
    <row r="102" spans="1:22" ht="15" customHeight="1" x14ac:dyDescent="0.15">
      <c r="F102" s="3"/>
      <c r="G102" s="4"/>
      <c r="H102" s="4"/>
      <c r="I102" s="3"/>
      <c r="J102" s="4"/>
      <c r="K102" s="4"/>
      <c r="L102" s="4"/>
      <c r="M102" s="3"/>
      <c r="P102" s="2" t="str">
        <f>SUBSTITUTE('4-1-9'!P192,"2．","（注）")</f>
        <v/>
      </c>
    </row>
  </sheetData>
  <mergeCells count="36">
    <mergeCell ref="U4:V5"/>
    <mergeCell ref="E5:F5"/>
    <mergeCell ref="G5:H5"/>
    <mergeCell ref="I5:J5"/>
    <mergeCell ref="K5:L5"/>
    <mergeCell ref="M5:N5"/>
    <mergeCell ref="O5:P5"/>
    <mergeCell ref="Q5:R5"/>
    <mergeCell ref="A56:A60"/>
    <mergeCell ref="S5:T5"/>
    <mergeCell ref="A6:A10"/>
    <mergeCell ref="A11:A15"/>
    <mergeCell ref="A16:A20"/>
    <mergeCell ref="A21:A25"/>
    <mergeCell ref="A26:A30"/>
    <mergeCell ref="C4:D5"/>
    <mergeCell ref="E4:T4"/>
    <mergeCell ref="A31:A35"/>
    <mergeCell ref="A36:A40"/>
    <mergeCell ref="A41:A45"/>
    <mergeCell ref="A46:A50"/>
    <mergeCell ref="A51:A55"/>
    <mergeCell ref="A92:A96"/>
    <mergeCell ref="A97:A100"/>
    <mergeCell ref="U64:V64"/>
    <mergeCell ref="A67:A71"/>
    <mergeCell ref="A72:A76"/>
    <mergeCell ref="A77:A81"/>
    <mergeCell ref="A82:A86"/>
    <mergeCell ref="A87:A91"/>
    <mergeCell ref="C64:D65"/>
    <mergeCell ref="F64:G65"/>
    <mergeCell ref="I64:J65"/>
    <mergeCell ref="L64:M65"/>
    <mergeCell ref="O64:P65"/>
    <mergeCell ref="R64:S65"/>
  </mergeCells>
  <phoneticPr fontId="4"/>
  <pageMargins left="0.59055118110236227" right="0.59055118110236227" top="0.98425196850393704" bottom="0.98425196850393704" header="0.51181102362204722" footer="0.51181102362204722"/>
  <pageSetup paperSize="9" scale="30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14</vt:i4>
      </vt:variant>
    </vt:vector>
  </HeadingPairs>
  <TitlesOfParts>
    <vt:vector size="24" baseType="lpstr">
      <vt:lpstr>4-1-1</vt:lpstr>
      <vt:lpstr>4-1-2</vt:lpstr>
      <vt:lpstr>4-1-3</vt:lpstr>
      <vt:lpstr>4-1-4</vt:lpstr>
      <vt:lpstr>4-1-5</vt:lpstr>
      <vt:lpstr>4-1-6</vt:lpstr>
      <vt:lpstr>4-1-7</vt:lpstr>
      <vt:lpstr>4-1-8</vt:lpstr>
      <vt:lpstr>4-1-9</vt:lpstr>
      <vt:lpstr>4-1-10</vt:lpstr>
      <vt:lpstr>'4-1-1'!Print_Area</vt:lpstr>
      <vt:lpstr>'4-1-10'!Print_Area</vt:lpstr>
      <vt:lpstr>'4-1-2'!Print_Area</vt:lpstr>
      <vt:lpstr>'4-1-3'!Print_Area</vt:lpstr>
      <vt:lpstr>'4-1-4'!Print_Area</vt:lpstr>
      <vt:lpstr>'4-1-5'!Print_Area</vt:lpstr>
      <vt:lpstr>'4-1-6'!Print_Area</vt:lpstr>
      <vt:lpstr>'4-1-7'!Print_Area</vt:lpstr>
      <vt:lpstr>'4-1-9'!Print_Area</vt:lpstr>
      <vt:lpstr>'4-1-1'!Print_Titles</vt:lpstr>
      <vt:lpstr>'4-1-3'!Print_Titles</vt:lpstr>
      <vt:lpstr>'4-1-5'!Print_Titles</vt:lpstr>
      <vt:lpstr>'4-1-7'!Print_Titles</vt:lpstr>
      <vt:lpstr>'4-1-9'!Print_Titles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okazaki</cp:lastModifiedBy>
  <dcterms:created xsi:type="dcterms:W3CDTF">2020-09-23T10:54:55Z</dcterms:created>
  <dcterms:modified xsi:type="dcterms:W3CDTF">2025-06-19T04:21:38Z</dcterms:modified>
</cp:coreProperties>
</file>