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\\FSV\contents\chipla\02_入札プロジェクト\02入札案件\02落札案件\国土交通省\令和６年度建設業構造実態調査業務\09_報告書作成\★e-stat用 集計表\令和６年度建設業構造実態調査e-stat用データ\"/>
    </mc:Choice>
  </mc:AlternateContent>
  <xr:revisionPtr revIDLastSave="0" documentId="13_ncr:1_{E63AD0FA-D095-4CE5-B5DF-CB8B88CD6833}" xr6:coauthVersionLast="47" xr6:coauthVersionMax="47" xr10:uidLastSave="{00000000-0000-0000-0000-000000000000}"/>
  <bookViews>
    <workbookView xWindow="13350" yWindow="330" windowWidth="15330" windowHeight="15135" tabRatio="886" xr2:uid="{00000000-000D-0000-FFFF-FFFF00000000}"/>
  </bookViews>
  <sheets>
    <sheet name="4-2-1" sheetId="11" r:id="rId1"/>
    <sheet name="4-2-2" sheetId="12" r:id="rId2"/>
    <sheet name="4-2-3" sheetId="13" r:id="rId3"/>
  </sheets>
  <externalReferences>
    <externalReference r:id="rId4"/>
    <externalReference r:id="rId5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xlnm._FilterDatabase" localSheetId="0" hidden="1">'4-2-1'!$A$6:$Y$228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'4-2-1'!$A$1:$W$229</definedName>
    <definedName name="_xlnm.Print_Area" localSheetId="1">'4-2-2'!$A$1:$V$72</definedName>
    <definedName name="_xlnm.Print_Area" localSheetId="2">'4-2-3'!$A$1:$S$49</definedName>
    <definedName name="_xlnm.Print_Titles" localSheetId="0">'4-2-1'!$1:$5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64" i="12" l="1"/>
  <c r="T64" i="12"/>
  <c r="R64" i="12"/>
  <c r="P64" i="12"/>
  <c r="N64" i="12"/>
  <c r="L64" i="12"/>
  <c r="J64" i="12"/>
  <c r="H64" i="12"/>
  <c r="F64" i="12"/>
  <c r="D64" i="12"/>
  <c r="V63" i="12"/>
  <c r="T63" i="12"/>
  <c r="R63" i="12"/>
  <c r="P63" i="12"/>
  <c r="N63" i="12"/>
  <c r="L63" i="12"/>
  <c r="J63" i="12"/>
  <c r="H63" i="12"/>
  <c r="F63" i="12"/>
  <c r="D63" i="12"/>
  <c r="V62" i="12"/>
  <c r="T62" i="12"/>
  <c r="R62" i="12"/>
  <c r="P62" i="12"/>
  <c r="N62" i="12"/>
  <c r="L62" i="12"/>
  <c r="J62" i="12"/>
  <c r="H62" i="12"/>
  <c r="F62" i="12"/>
  <c r="D62" i="12"/>
  <c r="V61" i="12"/>
  <c r="T61" i="12"/>
  <c r="R61" i="12"/>
  <c r="P61" i="12"/>
  <c r="N61" i="12"/>
  <c r="L61" i="12"/>
  <c r="J61" i="12"/>
  <c r="H61" i="12"/>
  <c r="F61" i="12"/>
  <c r="D61" i="12"/>
  <c r="V60" i="12"/>
  <c r="T60" i="12"/>
  <c r="R60" i="12"/>
  <c r="P60" i="12"/>
  <c r="N60" i="12"/>
  <c r="L60" i="12"/>
  <c r="J60" i="12"/>
  <c r="H60" i="12"/>
  <c r="F60" i="12"/>
  <c r="D60" i="12"/>
  <c r="V52" i="12"/>
  <c r="T52" i="12"/>
  <c r="R52" i="12"/>
  <c r="P52" i="12"/>
  <c r="N52" i="12"/>
  <c r="L52" i="12"/>
  <c r="J52" i="12"/>
  <c r="H52" i="12"/>
  <c r="F52" i="12"/>
  <c r="D52" i="12"/>
  <c r="V51" i="12"/>
  <c r="T51" i="12"/>
  <c r="R51" i="12"/>
  <c r="P51" i="12"/>
  <c r="N51" i="12"/>
  <c r="L51" i="12"/>
  <c r="J51" i="12"/>
  <c r="H51" i="12"/>
  <c r="F51" i="12"/>
  <c r="D51" i="12"/>
  <c r="V50" i="12"/>
  <c r="T50" i="12"/>
  <c r="R50" i="12"/>
  <c r="P50" i="12"/>
  <c r="N50" i="12"/>
  <c r="L50" i="12"/>
  <c r="J50" i="12"/>
  <c r="H50" i="12"/>
  <c r="F50" i="12"/>
  <c r="D50" i="12"/>
  <c r="V49" i="12"/>
  <c r="T49" i="12"/>
  <c r="R49" i="12"/>
  <c r="P49" i="12"/>
  <c r="N49" i="12"/>
  <c r="L49" i="12"/>
  <c r="J49" i="12"/>
  <c r="H49" i="12"/>
  <c r="F49" i="12"/>
  <c r="D49" i="12"/>
  <c r="V48" i="12"/>
  <c r="T48" i="12"/>
  <c r="R48" i="12"/>
  <c r="P48" i="12"/>
  <c r="N48" i="12"/>
  <c r="L48" i="12"/>
  <c r="J48" i="12"/>
  <c r="H48" i="12"/>
  <c r="F48" i="12"/>
  <c r="D48" i="12"/>
  <c r="V40" i="12"/>
  <c r="T40" i="12"/>
  <c r="R40" i="12"/>
  <c r="P40" i="12"/>
  <c r="N40" i="12"/>
  <c r="L40" i="12"/>
  <c r="J40" i="12"/>
  <c r="H40" i="12"/>
  <c r="F40" i="12"/>
  <c r="D40" i="12"/>
  <c r="V39" i="12"/>
  <c r="T39" i="12"/>
  <c r="R39" i="12"/>
  <c r="P39" i="12"/>
  <c r="N39" i="12"/>
  <c r="L39" i="12"/>
  <c r="J39" i="12"/>
  <c r="H39" i="12"/>
  <c r="F39" i="12"/>
  <c r="D39" i="12"/>
  <c r="V38" i="12"/>
  <c r="T38" i="12"/>
  <c r="R38" i="12"/>
  <c r="P38" i="12"/>
  <c r="N38" i="12"/>
  <c r="L38" i="12"/>
  <c r="J38" i="12"/>
  <c r="H38" i="12"/>
  <c r="F38" i="12"/>
  <c r="D38" i="12"/>
  <c r="V37" i="12"/>
  <c r="T37" i="12"/>
  <c r="R37" i="12"/>
  <c r="P37" i="12"/>
  <c r="N37" i="12"/>
  <c r="L37" i="12"/>
  <c r="J37" i="12"/>
  <c r="H37" i="12"/>
  <c r="F37" i="12"/>
  <c r="D37" i="12"/>
  <c r="V36" i="12"/>
  <c r="T36" i="12"/>
  <c r="R36" i="12"/>
  <c r="P36" i="12"/>
  <c r="N36" i="12"/>
  <c r="L36" i="12"/>
  <c r="J36" i="12"/>
  <c r="H36" i="12"/>
  <c r="F36" i="12"/>
  <c r="D36" i="12"/>
  <c r="V28" i="12"/>
  <c r="T28" i="12"/>
  <c r="R28" i="12"/>
  <c r="P28" i="12"/>
  <c r="N28" i="12"/>
  <c r="L28" i="12"/>
  <c r="J28" i="12"/>
  <c r="H28" i="12"/>
  <c r="F28" i="12"/>
  <c r="D28" i="12"/>
  <c r="V27" i="12"/>
  <c r="T27" i="12"/>
  <c r="R27" i="12"/>
  <c r="P27" i="12"/>
  <c r="N27" i="12"/>
  <c r="L27" i="12"/>
  <c r="J27" i="12"/>
  <c r="H27" i="12"/>
  <c r="F27" i="12"/>
  <c r="D27" i="12"/>
  <c r="V26" i="12"/>
  <c r="T26" i="12"/>
  <c r="R26" i="12"/>
  <c r="P26" i="12"/>
  <c r="N26" i="12"/>
  <c r="L26" i="12"/>
  <c r="J26" i="12"/>
  <c r="H26" i="12"/>
  <c r="F26" i="12"/>
  <c r="D26" i="12"/>
  <c r="V25" i="12"/>
  <c r="T25" i="12"/>
  <c r="R25" i="12"/>
  <c r="P25" i="12"/>
  <c r="N25" i="12"/>
  <c r="L25" i="12"/>
  <c r="J25" i="12"/>
  <c r="H25" i="12"/>
  <c r="F25" i="12"/>
  <c r="D25" i="12"/>
  <c r="V24" i="12"/>
  <c r="T24" i="12"/>
  <c r="R24" i="12"/>
  <c r="P24" i="12"/>
  <c r="N24" i="12"/>
  <c r="L24" i="12"/>
  <c r="J24" i="12"/>
  <c r="H24" i="12"/>
  <c r="F24" i="12"/>
  <c r="D24" i="12"/>
  <c r="V16" i="12"/>
  <c r="T16" i="12"/>
  <c r="R16" i="12"/>
  <c r="P16" i="12"/>
  <c r="N16" i="12"/>
  <c r="L16" i="12"/>
  <c r="J16" i="12"/>
  <c r="H16" i="12"/>
  <c r="F16" i="12"/>
  <c r="D16" i="12"/>
  <c r="V15" i="12"/>
  <c r="T15" i="12"/>
  <c r="R15" i="12"/>
  <c r="P15" i="12"/>
  <c r="N15" i="12"/>
  <c r="L15" i="12"/>
  <c r="J15" i="12"/>
  <c r="H15" i="12"/>
  <c r="F15" i="12"/>
  <c r="D15" i="12"/>
  <c r="V14" i="12"/>
  <c r="T14" i="12"/>
  <c r="R14" i="12"/>
  <c r="P14" i="12"/>
  <c r="N14" i="12"/>
  <c r="L14" i="12"/>
  <c r="J14" i="12"/>
  <c r="H14" i="12"/>
  <c r="F14" i="12"/>
  <c r="D14" i="12"/>
  <c r="V13" i="12"/>
  <c r="T13" i="12"/>
  <c r="R13" i="12"/>
  <c r="P13" i="12"/>
  <c r="N13" i="12"/>
  <c r="L13" i="12"/>
  <c r="J13" i="12"/>
  <c r="H13" i="12"/>
  <c r="F13" i="12"/>
  <c r="D13" i="12"/>
  <c r="V12" i="12"/>
  <c r="T12" i="12"/>
  <c r="R12" i="12"/>
  <c r="P12" i="12"/>
  <c r="N12" i="12"/>
  <c r="L12" i="12"/>
  <c r="J12" i="12"/>
  <c r="H12" i="12"/>
  <c r="F12" i="12"/>
  <c r="D12" i="12"/>
  <c r="K7" i="13" l="1"/>
  <c r="N7" i="13"/>
  <c r="Q7" i="13"/>
  <c r="K8" i="13"/>
  <c r="N8" i="13"/>
  <c r="Q8" i="13"/>
  <c r="K9" i="13"/>
  <c r="N9" i="13"/>
  <c r="Q9" i="13"/>
  <c r="K10" i="13"/>
  <c r="N10" i="13"/>
  <c r="Q10" i="13"/>
  <c r="K11" i="13"/>
  <c r="N11" i="13"/>
  <c r="Q11" i="13"/>
  <c r="K13" i="13"/>
  <c r="N13" i="13"/>
  <c r="Q13" i="13"/>
  <c r="K14" i="13"/>
  <c r="N14" i="13"/>
  <c r="Q14" i="13"/>
  <c r="K15" i="13"/>
  <c r="N15" i="13"/>
  <c r="Q15" i="13"/>
  <c r="K16" i="13"/>
  <c r="N16" i="13"/>
  <c r="Q16" i="13"/>
  <c r="K17" i="13"/>
  <c r="N17" i="13"/>
  <c r="Q17" i="13"/>
  <c r="K19" i="13"/>
  <c r="N19" i="13"/>
  <c r="Q19" i="13"/>
  <c r="K20" i="13"/>
  <c r="N20" i="13"/>
  <c r="Q20" i="13"/>
  <c r="K21" i="13"/>
  <c r="N21" i="13"/>
  <c r="Q21" i="13"/>
  <c r="K22" i="13"/>
  <c r="N22" i="13"/>
  <c r="Q22" i="13"/>
  <c r="K23" i="13"/>
  <c r="N23" i="13"/>
  <c r="Q23" i="13"/>
  <c r="K25" i="13"/>
  <c r="N25" i="13"/>
  <c r="Q25" i="13"/>
  <c r="K26" i="13"/>
  <c r="N26" i="13"/>
  <c r="Q26" i="13"/>
  <c r="K27" i="13"/>
  <c r="N27" i="13"/>
  <c r="Q27" i="13"/>
  <c r="K28" i="13"/>
  <c r="N28" i="13"/>
  <c r="Q28" i="13"/>
  <c r="K29" i="13"/>
  <c r="N29" i="13"/>
  <c r="Q29" i="13"/>
  <c r="K31" i="13"/>
  <c r="N31" i="13"/>
  <c r="Q31" i="13"/>
  <c r="K32" i="13"/>
  <c r="N32" i="13"/>
  <c r="Q32" i="13"/>
  <c r="K33" i="13"/>
  <c r="N33" i="13"/>
  <c r="Q33" i="13"/>
  <c r="K34" i="13"/>
  <c r="N34" i="13"/>
  <c r="Q34" i="13"/>
  <c r="K35" i="13"/>
  <c r="N35" i="13"/>
  <c r="Q35" i="13"/>
  <c r="K37" i="13"/>
  <c r="N37" i="13"/>
  <c r="Q37" i="13"/>
  <c r="K38" i="13"/>
  <c r="N38" i="13"/>
  <c r="Q38" i="13"/>
  <c r="K39" i="13"/>
  <c r="N39" i="13"/>
  <c r="Q39" i="13"/>
  <c r="K40" i="13"/>
  <c r="N40" i="13"/>
  <c r="Q40" i="13"/>
  <c r="K41" i="13"/>
  <c r="N41" i="13"/>
  <c r="Q41" i="13"/>
  <c r="K43" i="13"/>
  <c r="N43" i="13"/>
  <c r="Q43" i="13"/>
  <c r="K44" i="13"/>
  <c r="N44" i="13"/>
  <c r="Q44" i="13"/>
  <c r="K45" i="13"/>
  <c r="N45" i="13"/>
  <c r="Q45" i="13"/>
  <c r="K46" i="13"/>
  <c r="N46" i="13"/>
  <c r="Q46" i="13"/>
  <c r="K47" i="13"/>
  <c r="N47" i="13"/>
  <c r="Q47" i="13"/>
  <c r="C29" i="13" l="1"/>
  <c r="C28" i="13"/>
  <c r="C26" i="13"/>
  <c r="C23" i="13"/>
  <c r="C22" i="13"/>
  <c r="P49" i="13"/>
  <c r="D48" i="13"/>
  <c r="H47" i="13"/>
  <c r="H46" i="13"/>
  <c r="H45" i="13"/>
  <c r="H44" i="13"/>
  <c r="H43" i="13"/>
  <c r="D42" i="13"/>
  <c r="H41" i="13"/>
  <c r="H40" i="13"/>
  <c r="H39" i="13"/>
  <c r="H38" i="13"/>
  <c r="H37" i="13"/>
  <c r="D36" i="13"/>
  <c r="H35" i="13"/>
  <c r="H34" i="13"/>
  <c r="H33" i="13"/>
  <c r="H32" i="13"/>
  <c r="H31" i="13"/>
  <c r="D30" i="13"/>
  <c r="H29" i="13"/>
  <c r="H28" i="13"/>
  <c r="H27" i="13"/>
  <c r="H26" i="13"/>
  <c r="H25" i="13"/>
  <c r="D24" i="13"/>
  <c r="H23" i="13"/>
  <c r="H22" i="13"/>
  <c r="H21" i="13"/>
  <c r="H20" i="13"/>
  <c r="H19" i="13"/>
  <c r="D18" i="13"/>
  <c r="H17" i="13"/>
  <c r="H16" i="13"/>
  <c r="H15" i="13"/>
  <c r="H14" i="13"/>
  <c r="H13" i="13"/>
  <c r="D12" i="13"/>
  <c r="H11" i="13"/>
  <c r="H10" i="13"/>
  <c r="H9" i="13"/>
  <c r="H8" i="13"/>
  <c r="H7" i="13"/>
  <c r="S72" i="12"/>
  <c r="V11" i="12"/>
  <c r="T11" i="12"/>
  <c r="R11" i="12"/>
  <c r="P11" i="12"/>
  <c r="N11" i="12"/>
  <c r="L11" i="12"/>
  <c r="J11" i="12"/>
  <c r="H11" i="12"/>
  <c r="F11" i="12"/>
  <c r="D11" i="12"/>
  <c r="C20" i="13" l="1"/>
  <c r="C7" i="13"/>
  <c r="I6" i="12" l="1"/>
  <c r="C14" i="13"/>
  <c r="S9" i="12"/>
  <c r="C13" i="13"/>
  <c r="O6" i="12"/>
  <c r="G6" i="12"/>
  <c r="C7" i="12"/>
  <c r="C9" i="12"/>
  <c r="C40" i="13"/>
  <c r="M9" i="12"/>
  <c r="G10" i="12"/>
  <c r="E9" i="12"/>
  <c r="M7" i="12"/>
  <c r="E7" i="12"/>
  <c r="Q10" i="12"/>
  <c r="C15" i="13"/>
  <c r="C8" i="13"/>
  <c r="D10" i="13"/>
  <c r="E10" i="13" s="1"/>
  <c r="C25" i="13"/>
  <c r="C9" i="13"/>
  <c r="C10" i="13"/>
  <c r="D21" i="13"/>
  <c r="E21" i="13" s="1"/>
  <c r="C27" i="13"/>
  <c r="C11" i="13"/>
  <c r="C16" i="13"/>
  <c r="C21" i="13"/>
  <c r="C19" i="13"/>
  <c r="D25" i="13"/>
  <c r="E25" i="13" s="1"/>
  <c r="D19" i="13" l="1"/>
  <c r="E19" i="13" s="1"/>
  <c r="D11" i="13"/>
  <c r="E11" i="13" s="1"/>
  <c r="D9" i="13"/>
  <c r="E9" i="13" s="1"/>
  <c r="C33" i="13"/>
  <c r="C31" i="13"/>
  <c r="I7" i="12"/>
  <c r="M8" i="12"/>
  <c r="M10" i="12"/>
  <c r="M6" i="12"/>
  <c r="N10" i="12"/>
  <c r="E6" i="12"/>
  <c r="Q6" i="12"/>
  <c r="Q8" i="12"/>
  <c r="K10" i="12"/>
  <c r="I10" i="12"/>
  <c r="K8" i="12"/>
  <c r="C38" i="13"/>
  <c r="S6" i="12"/>
  <c r="T10" i="12"/>
  <c r="C8" i="12"/>
  <c r="C30" i="13"/>
  <c r="D29" i="13"/>
  <c r="E29" i="13" s="1"/>
  <c r="D28" i="13"/>
  <c r="E28" i="13" s="1"/>
  <c r="D26" i="13"/>
  <c r="E26" i="13" s="1"/>
  <c r="K7" i="12"/>
  <c r="C6" i="12"/>
  <c r="D10" i="12"/>
  <c r="T8" i="12"/>
  <c r="S8" i="12"/>
  <c r="C37" i="13"/>
  <c r="O8" i="12"/>
  <c r="S10" i="12"/>
  <c r="S7" i="12"/>
  <c r="O10" i="12"/>
  <c r="K9" i="12"/>
  <c r="C12" i="13"/>
  <c r="D7" i="13"/>
  <c r="E7" i="13" s="1"/>
  <c r="I8" i="12"/>
  <c r="D27" i="13"/>
  <c r="E27" i="13" s="1"/>
  <c r="C24" i="13"/>
  <c r="D20" i="13"/>
  <c r="E20" i="13" s="1"/>
  <c r="D22" i="13"/>
  <c r="E22" i="13" s="1"/>
  <c r="D23" i="13"/>
  <c r="E23" i="13" s="1"/>
  <c r="C41" i="13"/>
  <c r="G8" i="12"/>
  <c r="D8" i="13"/>
  <c r="E8" i="13" s="1"/>
  <c r="C39" i="13"/>
  <c r="C35" i="13"/>
  <c r="D37" i="13"/>
  <c r="E37" i="13" s="1"/>
  <c r="C17" i="13"/>
  <c r="K6" i="12"/>
  <c r="K11" i="12"/>
  <c r="C10" i="12"/>
  <c r="D17" i="13"/>
  <c r="E17" i="13" s="1"/>
  <c r="T7" i="12" l="1"/>
  <c r="N6" i="12"/>
  <c r="N8" i="12"/>
  <c r="F9" i="12"/>
  <c r="R8" i="12"/>
  <c r="D32" i="13"/>
  <c r="E32" i="13" s="1"/>
  <c r="C11" i="12"/>
  <c r="D7" i="12"/>
  <c r="D9" i="12"/>
  <c r="D8" i="12"/>
  <c r="D38" i="13"/>
  <c r="E38" i="13" s="1"/>
  <c r="C18" i="13"/>
  <c r="D16" i="13"/>
  <c r="E16" i="13" s="1"/>
  <c r="D14" i="13"/>
  <c r="E14" i="13" s="1"/>
  <c r="D15" i="13"/>
  <c r="E15" i="13" s="1"/>
  <c r="D13" i="13"/>
  <c r="E13" i="13" s="1"/>
  <c r="L6" i="12"/>
  <c r="D39" i="13"/>
  <c r="E39" i="13" s="1"/>
  <c r="D6" i="12"/>
  <c r="U8" i="12"/>
  <c r="C45" i="13"/>
  <c r="O9" i="12"/>
  <c r="U6" i="12"/>
  <c r="C43" i="13"/>
  <c r="G9" i="12"/>
  <c r="L8" i="12"/>
  <c r="G7" i="12"/>
  <c r="H9" i="12"/>
  <c r="I9" i="12"/>
  <c r="C42" i="13"/>
  <c r="D40" i="13"/>
  <c r="E40" i="13" s="1"/>
  <c r="D41" i="13"/>
  <c r="E41" i="13" s="1"/>
  <c r="R7" i="12"/>
  <c r="Q7" i="12"/>
  <c r="O7" i="12"/>
  <c r="L7" i="12"/>
  <c r="C32" i="13"/>
  <c r="S11" i="12"/>
  <c r="T9" i="12"/>
  <c r="R9" i="12"/>
  <c r="Q9" i="12"/>
  <c r="T6" i="12"/>
  <c r="J9" i="12"/>
  <c r="U10" i="12"/>
  <c r="C47" i="13"/>
  <c r="F10" i="12"/>
  <c r="E10" i="12"/>
  <c r="C34" i="13"/>
  <c r="L9" i="12"/>
  <c r="F8" i="12"/>
  <c r="E8" i="12"/>
  <c r="L10" i="12"/>
  <c r="M11" i="12"/>
  <c r="N7" i="12"/>
  <c r="N9" i="12"/>
  <c r="R10" i="12" l="1"/>
  <c r="D34" i="13"/>
  <c r="E34" i="13" s="1"/>
  <c r="Q11" i="12"/>
  <c r="R6" i="12"/>
  <c r="F6" i="12"/>
  <c r="E11" i="12"/>
  <c r="F7" i="12"/>
  <c r="H7" i="12"/>
  <c r="U7" i="12"/>
  <c r="C44" i="13"/>
  <c r="O11" i="12"/>
  <c r="P6" i="12"/>
  <c r="P10" i="12"/>
  <c r="P8" i="12"/>
  <c r="P7" i="12"/>
  <c r="U9" i="12"/>
  <c r="C46" i="13"/>
  <c r="I11" i="12"/>
  <c r="J6" i="12"/>
  <c r="J7" i="12"/>
  <c r="J8" i="12"/>
  <c r="J10" i="12"/>
  <c r="P9" i="12"/>
  <c r="G11" i="12"/>
  <c r="H6" i="12"/>
  <c r="H10" i="12"/>
  <c r="H8" i="12"/>
  <c r="C36" i="13"/>
  <c r="D33" i="13"/>
  <c r="E33" i="13" s="1"/>
  <c r="D35" i="13"/>
  <c r="E35" i="13" s="1"/>
  <c r="D31" i="13"/>
  <c r="E31" i="13" s="1"/>
  <c r="U11" i="12" l="1"/>
  <c r="C48" i="13"/>
  <c r="D44" i="13" l="1"/>
  <c r="E44" i="13" s="1"/>
  <c r="V7" i="12"/>
  <c r="D45" i="13"/>
  <c r="E45" i="13" s="1"/>
  <c r="V8" i="12"/>
  <c r="D47" i="13"/>
  <c r="E47" i="13" s="1"/>
  <c r="V10" i="12"/>
  <c r="D43" i="13"/>
  <c r="E43" i="13" s="1"/>
  <c r="V6" i="12"/>
  <c r="D46" i="13"/>
  <c r="E46" i="13" s="1"/>
  <c r="V9" i="12"/>
</calcChain>
</file>

<file path=xl/sharedStrings.xml><?xml version="1.0" encoding="utf-8"?>
<sst xmlns="http://schemas.openxmlformats.org/spreadsheetml/2006/main" count="582" uniqueCount="109">
  <si>
    <t>（単位：社、％）</t>
    <rPh sb="1" eb="3">
      <t>タンイ</t>
    </rPh>
    <rPh sb="4" eb="5">
      <t>シャ</t>
    </rPh>
    <phoneticPr fontId="5"/>
  </si>
  <si>
    <t>資本金</t>
    <rPh sb="0" eb="3">
      <t>シホンキン</t>
    </rPh>
    <phoneticPr fontId="5"/>
  </si>
  <si>
    <t>業種</t>
    <rPh sb="0" eb="2">
      <t>ギョウシュ</t>
    </rPh>
    <phoneticPr fontId="5"/>
  </si>
  <si>
    <t>作成状況</t>
    <rPh sb="0" eb="2">
      <t>サクセイ</t>
    </rPh>
    <rPh sb="2" eb="4">
      <t>ジョウキョウ</t>
    </rPh>
    <phoneticPr fontId="5"/>
  </si>
  <si>
    <t>小　　計</t>
    <rPh sb="0" eb="4">
      <t>ショウケイ</t>
    </rPh>
    <phoneticPr fontId="5"/>
  </si>
  <si>
    <t>土木</t>
    <rPh sb="0" eb="2">
      <t>ドボク</t>
    </rPh>
    <phoneticPr fontId="5"/>
  </si>
  <si>
    <t>造園工事業</t>
    <rPh sb="0" eb="2">
      <t>ゾウエン</t>
    </rPh>
    <rPh sb="2" eb="4">
      <t>コウジ</t>
    </rPh>
    <rPh sb="4" eb="5">
      <t>ギョウ</t>
    </rPh>
    <phoneticPr fontId="5"/>
  </si>
  <si>
    <t>建築</t>
    <rPh sb="0" eb="2">
      <t>ケンチク</t>
    </rPh>
    <phoneticPr fontId="5"/>
  </si>
  <si>
    <t>職別</t>
    <rPh sb="0" eb="2">
      <t>ショクベツ</t>
    </rPh>
    <phoneticPr fontId="5"/>
  </si>
  <si>
    <t>大工工事業</t>
    <rPh sb="0" eb="2">
      <t>ダイク</t>
    </rPh>
    <rPh sb="2" eb="4">
      <t>コウジ</t>
    </rPh>
    <rPh sb="4" eb="5">
      <t>ギョウ</t>
    </rPh>
    <phoneticPr fontId="5"/>
  </si>
  <si>
    <t>躯体関係計</t>
    <rPh sb="0" eb="2">
      <t>クタイ</t>
    </rPh>
    <rPh sb="2" eb="4">
      <t>カンケイ</t>
    </rPh>
    <rPh sb="4" eb="5">
      <t>ケイ</t>
    </rPh>
    <phoneticPr fontId="5"/>
  </si>
  <si>
    <t>仕上関係計</t>
    <rPh sb="0" eb="2">
      <t>シアゲ</t>
    </rPh>
    <rPh sb="2" eb="4">
      <t>カンケイ</t>
    </rPh>
    <rPh sb="4" eb="5">
      <t>ケイ</t>
    </rPh>
    <phoneticPr fontId="5"/>
  </si>
  <si>
    <t>設備</t>
    <rPh sb="0" eb="2">
      <t>セツビ</t>
    </rPh>
    <phoneticPr fontId="5"/>
  </si>
  <si>
    <t>合　　計</t>
    <rPh sb="0" eb="4">
      <t>ゴウケイ</t>
    </rPh>
    <phoneticPr fontId="5"/>
  </si>
  <si>
    <t>（注）</t>
    <rPh sb="1" eb="2">
      <t>チュウ</t>
    </rPh>
    <phoneticPr fontId="5"/>
  </si>
  <si>
    <t>1．(     )の数値は各合計を100とした場合の構成比</t>
    <rPh sb="10" eb="12">
      <t>スウチ</t>
    </rPh>
    <rPh sb="13" eb="14">
      <t>カク</t>
    </rPh>
    <rPh sb="14" eb="16">
      <t>ゴウケイ</t>
    </rPh>
    <rPh sb="23" eb="25">
      <t>バアイ</t>
    </rPh>
    <rPh sb="26" eb="29">
      <t>コウセイヒ</t>
    </rPh>
    <phoneticPr fontId="5"/>
  </si>
  <si>
    <t>年度</t>
    <rPh sb="0" eb="2">
      <t>ネンド</t>
    </rPh>
    <phoneticPr fontId="5"/>
  </si>
  <si>
    <t>R01年度</t>
  </si>
  <si>
    <t>作成していない</t>
  </si>
  <si>
    <t>増減</t>
    <rPh sb="0" eb="2">
      <t>ゾウゲン</t>
    </rPh>
    <phoneticPr fontId="5"/>
  </si>
  <si>
    <t/>
  </si>
  <si>
    <t xml:space="preserve"> </t>
  </si>
  <si>
    <t>業　種</t>
    <rPh sb="0" eb="3">
      <t>ギョウシュ</t>
    </rPh>
    <phoneticPr fontId="5"/>
  </si>
  <si>
    <t>一般土木建築</t>
  </si>
  <si>
    <t>木造建築</t>
    <rPh sb="0" eb="2">
      <t>モクゾウ</t>
    </rPh>
    <rPh sb="2" eb="4">
      <t>ケンチク</t>
    </rPh>
    <phoneticPr fontId="5"/>
  </si>
  <si>
    <t>法　　　　　　　人</t>
    <phoneticPr fontId="5"/>
  </si>
  <si>
    <t>合　　計</t>
    <phoneticPr fontId="5"/>
  </si>
  <si>
    <t>作成していない</t>
    <phoneticPr fontId="5"/>
  </si>
  <si>
    <t>個　　人</t>
    <phoneticPr fontId="5"/>
  </si>
  <si>
    <t>1000万円以上 　　　　　3000万円未満</t>
    <phoneticPr fontId="5"/>
  </si>
  <si>
    <t>3億円以上
10億円未満</t>
    <phoneticPr fontId="5"/>
  </si>
  <si>
    <t>-</t>
  </si>
  <si>
    <t>500万円以上  　　　　　1000万円未満</t>
    <phoneticPr fontId="5"/>
  </si>
  <si>
    <t>3000万円以上　　　　　 5000万円未満</t>
    <phoneticPr fontId="5"/>
  </si>
  <si>
    <t>表4－2－1　実行予算書の作成状況</t>
    <rPh sb="0" eb="1">
      <t>ヒョウ</t>
    </rPh>
    <rPh sb="7" eb="9">
      <t>ジッコウ</t>
    </rPh>
    <rPh sb="9" eb="12">
      <t>ヨサンショ</t>
    </rPh>
    <rPh sb="13" eb="15">
      <t>サクセイ</t>
    </rPh>
    <rPh sb="15" eb="17">
      <t>ジョウキョウ</t>
    </rPh>
    <phoneticPr fontId="5"/>
  </si>
  <si>
    <t>資本金</t>
  </si>
  <si>
    <t>個　　人</t>
    <phoneticPr fontId="5"/>
  </si>
  <si>
    <t>法　　　　　　　人</t>
    <phoneticPr fontId="5"/>
  </si>
  <si>
    <t>一般土木建築</t>
    <phoneticPr fontId="5"/>
  </si>
  <si>
    <t>一般土木　　建築工事業</t>
    <phoneticPr fontId="5"/>
  </si>
  <si>
    <t>受注前から原価を詳細に算出し実行予算書を作成</t>
    <rPh sb="0" eb="2">
      <t>ジュチュウ</t>
    </rPh>
    <rPh sb="2" eb="3">
      <t>マエ</t>
    </rPh>
    <rPh sb="5" eb="7">
      <t>ゲンカ</t>
    </rPh>
    <rPh sb="8" eb="10">
      <t>ショウサイ</t>
    </rPh>
    <rPh sb="11" eb="13">
      <t>サンシュツ</t>
    </rPh>
    <phoneticPr fontId="5"/>
  </si>
  <si>
    <t>見積書等とは別に実行予算書を作成</t>
    <rPh sb="11" eb="12">
      <t>サン</t>
    </rPh>
    <phoneticPr fontId="5"/>
  </si>
  <si>
    <t>見積書等に多少の修正をして作成</t>
    <phoneticPr fontId="5"/>
  </si>
  <si>
    <t>見積書等をそのまま実行予算書に転用</t>
    <phoneticPr fontId="5"/>
  </si>
  <si>
    <t>小　　計</t>
  </si>
  <si>
    <t>　　土　　　木</t>
    <rPh sb="2" eb="7">
      <t>ドボク</t>
    </rPh>
    <phoneticPr fontId="5"/>
  </si>
  <si>
    <t>土木工事業</t>
    <rPh sb="0" eb="2">
      <t>ドボク</t>
    </rPh>
    <rPh sb="2" eb="5">
      <t>コージ</t>
    </rPh>
    <phoneticPr fontId="5"/>
  </si>
  <si>
    <t>見積書等に多少の修正をして作成</t>
  </si>
  <si>
    <t>見積書等をそのまま実行予算書に転用</t>
  </si>
  <si>
    <t>ほ装工事業</t>
    <rPh sb="0" eb="2">
      <t>ホソウ</t>
    </rPh>
    <rPh sb="2" eb="5">
      <t>コージ</t>
    </rPh>
    <phoneticPr fontId="5"/>
  </si>
  <si>
    <t>しゅんせつ　　工事業</t>
    <rPh sb="7" eb="9">
      <t>コウジ</t>
    </rPh>
    <rPh sb="9" eb="10">
      <t>ギョウ</t>
    </rPh>
    <phoneticPr fontId="5"/>
  </si>
  <si>
    <t>水道施設　　　工事業</t>
    <rPh sb="0" eb="4">
      <t>スイド</t>
    </rPh>
    <rPh sb="7" eb="9">
      <t>コウジ</t>
    </rPh>
    <rPh sb="9" eb="10">
      <t>ギョウ</t>
    </rPh>
    <phoneticPr fontId="5"/>
  </si>
  <si>
    <t>　　建　　　築</t>
    <rPh sb="2" eb="7">
      <t>ケンチク</t>
    </rPh>
    <phoneticPr fontId="5"/>
  </si>
  <si>
    <t>建築工事業</t>
    <rPh sb="0" eb="2">
      <t>ケンチク</t>
    </rPh>
    <rPh sb="2" eb="5">
      <t>コージ</t>
    </rPh>
    <phoneticPr fontId="5"/>
  </si>
  <si>
    <t>木造建築　　　工事業</t>
    <rPh sb="0" eb="2">
      <t>モクゾウ</t>
    </rPh>
    <rPh sb="2" eb="4">
      <t>ケンチク</t>
    </rPh>
    <rPh sb="7" eb="10">
      <t>コージ</t>
    </rPh>
    <phoneticPr fontId="5"/>
  </si>
  <si>
    <t>　　職　　　別</t>
    <rPh sb="2" eb="7">
      <t>ショクベツ</t>
    </rPh>
    <phoneticPr fontId="5"/>
  </si>
  <si>
    <t>とび・土工・　　コンクリート　　工事業</t>
    <rPh sb="3" eb="4">
      <t>ド</t>
    </rPh>
    <rPh sb="4" eb="5">
      <t>ダイク</t>
    </rPh>
    <rPh sb="16" eb="19">
      <t>コージ</t>
    </rPh>
    <phoneticPr fontId="5"/>
  </si>
  <si>
    <t>鋼構造物　　工事業</t>
    <rPh sb="0" eb="9">
      <t>コウコ</t>
    </rPh>
    <phoneticPr fontId="5"/>
  </si>
  <si>
    <t>鉄筋工事業</t>
    <rPh sb="0" eb="2">
      <t>テッキン</t>
    </rPh>
    <rPh sb="2" eb="5">
      <t>コージ</t>
    </rPh>
    <phoneticPr fontId="5"/>
  </si>
  <si>
    <t>解体工事業</t>
    <phoneticPr fontId="5"/>
  </si>
  <si>
    <t>　　職　　　別</t>
  </si>
  <si>
    <t>左官工事業</t>
    <rPh sb="0" eb="2">
      <t>サカン</t>
    </rPh>
    <rPh sb="2" eb="5">
      <t>コージ</t>
    </rPh>
    <phoneticPr fontId="5"/>
  </si>
  <si>
    <t>石工事業</t>
    <rPh sb="0" eb="1">
      <t>イシ</t>
    </rPh>
    <rPh sb="1" eb="4">
      <t>コージ</t>
    </rPh>
    <phoneticPr fontId="5"/>
  </si>
  <si>
    <t>屋根工事業</t>
    <rPh sb="0" eb="2">
      <t>ヤネ</t>
    </rPh>
    <rPh sb="2" eb="5">
      <t>コージ</t>
    </rPh>
    <phoneticPr fontId="5"/>
  </si>
  <si>
    <t>タイル・　　　　　れんが・　　　　　ブロック　　　工事業</t>
    <rPh sb="25" eb="28">
      <t>コージ</t>
    </rPh>
    <phoneticPr fontId="5"/>
  </si>
  <si>
    <t>板金工事業</t>
    <rPh sb="0" eb="2">
      <t>バンキン</t>
    </rPh>
    <rPh sb="2" eb="5">
      <t>コージ</t>
    </rPh>
    <phoneticPr fontId="5"/>
  </si>
  <si>
    <t>　　職　　　別</t>
    <rPh sb="2" eb="3">
      <t>ショク</t>
    </rPh>
    <rPh sb="6" eb="7">
      <t>ベツ</t>
    </rPh>
    <phoneticPr fontId="5"/>
  </si>
  <si>
    <t>ガラス　　　　　　工事業</t>
    <rPh sb="9" eb="12">
      <t>コージ</t>
    </rPh>
    <phoneticPr fontId="5"/>
  </si>
  <si>
    <t>塗装工事業</t>
    <rPh sb="0" eb="2">
      <t>トソウ</t>
    </rPh>
    <rPh sb="2" eb="5">
      <t>コージ</t>
    </rPh>
    <phoneticPr fontId="5"/>
  </si>
  <si>
    <t>防水工事業</t>
    <rPh sb="0" eb="2">
      <t>ボウスイ</t>
    </rPh>
    <rPh sb="2" eb="5">
      <t>コージ</t>
    </rPh>
    <phoneticPr fontId="5"/>
  </si>
  <si>
    <t>内装仕上　　　工事業</t>
    <rPh sb="0" eb="2">
      <t>ナイソウ</t>
    </rPh>
    <rPh sb="2" eb="4">
      <t>シアゲ</t>
    </rPh>
    <rPh sb="7" eb="10">
      <t>コージ</t>
    </rPh>
    <phoneticPr fontId="5"/>
  </si>
  <si>
    <t>建具工事業</t>
    <rPh sb="0" eb="2">
      <t>ケング</t>
    </rPh>
    <rPh sb="2" eb="5">
      <t>コージ</t>
    </rPh>
    <phoneticPr fontId="5"/>
  </si>
  <si>
    <t>　　設　　　備</t>
    <rPh sb="2" eb="7">
      <t>セツビ</t>
    </rPh>
    <phoneticPr fontId="5"/>
  </si>
  <si>
    <t>電気工事業</t>
    <rPh sb="0" eb="2">
      <t>デンキ</t>
    </rPh>
    <rPh sb="2" eb="5">
      <t>コージ</t>
    </rPh>
    <phoneticPr fontId="5"/>
  </si>
  <si>
    <t>管工事業</t>
    <rPh sb="0" eb="1">
      <t>クダ</t>
    </rPh>
    <rPh sb="1" eb="4">
      <t>コージ</t>
    </rPh>
    <phoneticPr fontId="5"/>
  </si>
  <si>
    <t>機械器具　　　設置工事業</t>
    <rPh sb="0" eb="2">
      <t>キカイ</t>
    </rPh>
    <rPh sb="7" eb="9">
      <t>セッチ</t>
    </rPh>
    <rPh sb="9" eb="11">
      <t>コウジ</t>
    </rPh>
    <rPh sb="11" eb="12">
      <t>ギョウ</t>
    </rPh>
    <phoneticPr fontId="5"/>
  </si>
  <si>
    <t>熱絶縁　　　工事業</t>
    <rPh sb="0" eb="1">
      <t>ネツ</t>
    </rPh>
    <rPh sb="1" eb="3">
      <t>ゼツエン</t>
    </rPh>
    <rPh sb="6" eb="9">
      <t>コージ</t>
    </rPh>
    <phoneticPr fontId="5"/>
  </si>
  <si>
    <t>電気通信　　　　工事業</t>
    <rPh sb="0" eb="2">
      <t>デンキ</t>
    </rPh>
    <rPh sb="2" eb="4">
      <t>ツウシン</t>
    </rPh>
    <rPh sb="8" eb="11">
      <t>コージ</t>
    </rPh>
    <phoneticPr fontId="5"/>
  </si>
  <si>
    <t>さく井　　　　　工事業</t>
    <rPh sb="2" eb="3">
      <t>イ</t>
    </rPh>
    <rPh sb="8" eb="11">
      <t>コージ</t>
    </rPh>
    <phoneticPr fontId="5"/>
  </si>
  <si>
    <t>消防施設　　　　　工事業</t>
    <rPh sb="0" eb="2">
      <t>ショウボウ</t>
    </rPh>
    <rPh sb="2" eb="4">
      <t>シセツ</t>
    </rPh>
    <rPh sb="9" eb="12">
      <t>コージ</t>
    </rPh>
    <phoneticPr fontId="5"/>
  </si>
  <si>
    <t>表4－2－2　実行予算書の作成状況（経年変化①：資本金別）</t>
    <rPh sb="0" eb="1">
      <t>ヒョウ</t>
    </rPh>
    <rPh sb="7" eb="9">
      <t>ジッコウ</t>
    </rPh>
    <rPh sb="9" eb="12">
      <t>ヨサンショ</t>
    </rPh>
    <rPh sb="13" eb="15">
      <t>サクセイ</t>
    </rPh>
    <rPh sb="15" eb="17">
      <t>ジョウキョウ</t>
    </rPh>
    <rPh sb="18" eb="20">
      <t>ケイネン</t>
    </rPh>
    <rPh sb="20" eb="22">
      <t>ヘンカ</t>
    </rPh>
    <rPh sb="24" eb="27">
      <t>シホンキン</t>
    </rPh>
    <rPh sb="27" eb="28">
      <t>ベツ</t>
    </rPh>
    <phoneticPr fontId="5"/>
  </si>
  <si>
    <t>500万円未満</t>
    <phoneticPr fontId="8"/>
  </si>
  <si>
    <t>5000万円以上　　　　　    1億円未満</t>
    <phoneticPr fontId="5"/>
  </si>
  <si>
    <t>1億円以上
3億円未満</t>
    <phoneticPr fontId="5"/>
  </si>
  <si>
    <t>10億円以上</t>
    <phoneticPr fontId="5"/>
  </si>
  <si>
    <t>受注前から原価を詳細に算出し実行予算書を作成</t>
    <phoneticPr fontId="5"/>
  </si>
  <si>
    <t>見積書等とは別に実行予算書を作成</t>
  </si>
  <si>
    <t>受注前から原価を詳細に算出し実行予算書を作成</t>
    <phoneticPr fontId="5"/>
  </si>
  <si>
    <t>表4－2－3　実行予算書の作成状況（経年変化②：6業種別）</t>
    <rPh sb="0" eb="1">
      <t>ヒョウ</t>
    </rPh>
    <rPh sb="7" eb="9">
      <t>ジッコウ</t>
    </rPh>
    <rPh sb="9" eb="12">
      <t>ヨサンショ</t>
    </rPh>
    <rPh sb="13" eb="15">
      <t>サクセイ</t>
    </rPh>
    <rPh sb="15" eb="17">
      <t>ジョウキョウ</t>
    </rPh>
    <rPh sb="18" eb="20">
      <t>ケイネン</t>
    </rPh>
    <rPh sb="20" eb="22">
      <t>ヘンカ</t>
    </rPh>
    <rPh sb="25" eb="27">
      <t>ギョウシュ</t>
    </rPh>
    <rPh sb="27" eb="28">
      <t>ベツ</t>
    </rPh>
    <phoneticPr fontId="5"/>
  </si>
  <si>
    <t>受注前から原価を詳細に算出し実行予算書を作成</t>
    <phoneticPr fontId="5"/>
  </si>
  <si>
    <t>受注前から原価を詳細に算出し実行予算書を作成</t>
    <phoneticPr fontId="5"/>
  </si>
  <si>
    <t>受注前から原価を詳細に算出し実行予算書を作成</t>
    <phoneticPr fontId="5"/>
  </si>
  <si>
    <t>受注前から原価を詳細に算出し実行予算書を作成</t>
    <phoneticPr fontId="5"/>
  </si>
  <si>
    <t>受注前から原価を詳細に算出し実行予算書を作成</t>
    <phoneticPr fontId="5"/>
  </si>
  <si>
    <t>H17年度</t>
  </si>
  <si>
    <t>増減</t>
  </si>
  <si>
    <t>H20年度</t>
  </si>
  <si>
    <t>H23年度</t>
  </si>
  <si>
    <t>H26年度</t>
  </si>
  <si>
    <t>R06年度</t>
    <phoneticPr fontId="4"/>
  </si>
  <si>
    <t>受注前から原価を詳細に算出し実行予算書を作成</t>
  </si>
  <si>
    <t>1億円以上
 3億円未満</t>
  </si>
  <si>
    <t>500万円以上
1000万円未満</t>
  </si>
  <si>
    <t>1000万円以上
3000万円未満</t>
  </si>
  <si>
    <t>3000万円以上
5000万円未満</t>
  </si>
  <si>
    <t>5000万円以上
1億円未満</t>
  </si>
  <si>
    <t>3億円以上
10億円未満</t>
  </si>
  <si>
    <t>500万円未満</t>
  </si>
  <si>
    <t>10億円以上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</si>
</sst>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&quot;▲ &quot;#,##0.0"/>
    <numFmt numFmtId="177" formatCode="#,##0_ "/>
    <numFmt numFmtId="178" formatCode="\(0.0\)"/>
    <numFmt numFmtId="180" formatCode="#,##0;&quot;▲ &quot;#,##0"/>
  </numFmts>
  <fonts count="11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u/>
      <sz val="11"/>
      <color indexed="36"/>
      <name val="ＭＳ 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/>
    <xf numFmtId="0" fontId="9" fillId="0" borderId="0"/>
    <xf numFmtId="38" fontId="9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10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81">
    <xf numFmtId="0" fontId="0" fillId="0" borderId="0" xfId="0">
      <alignment vertical="center"/>
    </xf>
    <xf numFmtId="176" fontId="3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177" fontId="6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 wrapText="1"/>
    </xf>
    <xf numFmtId="0" fontId="6" fillId="0" borderId="0" xfId="1" applyFont="1"/>
    <xf numFmtId="0" fontId="6" fillId="0" borderId="0" xfId="1" applyFont="1" applyAlignment="1">
      <alignment horizontal="right"/>
    </xf>
    <xf numFmtId="176" fontId="7" fillId="0" borderId="3" xfId="1" applyNumberFormat="1" applyFont="1" applyBorder="1" applyAlignment="1">
      <alignment horizontal="right" vertical="center"/>
    </xf>
    <xf numFmtId="0" fontId="7" fillId="0" borderId="12" xfId="1" applyFont="1" applyBorder="1" applyAlignment="1">
      <alignment vertical="top" wrapText="1"/>
    </xf>
    <xf numFmtId="176" fontId="7" fillId="0" borderId="10" xfId="1" applyNumberFormat="1" applyFont="1" applyBorder="1" applyAlignment="1">
      <alignment vertical="top" wrapText="1"/>
    </xf>
    <xf numFmtId="0" fontId="7" fillId="0" borderId="23" xfId="1" applyFont="1" applyBorder="1" applyAlignment="1">
      <alignment vertical="top" wrapText="1"/>
    </xf>
    <xf numFmtId="176" fontId="7" fillId="0" borderId="12" xfId="1" applyNumberFormat="1" applyFont="1" applyBorder="1" applyAlignment="1">
      <alignment vertical="top" wrapText="1"/>
    </xf>
    <xf numFmtId="0" fontId="6" fillId="0" borderId="0" xfId="1" applyFont="1" applyAlignment="1">
      <alignment horizontal="right" vertical="center"/>
    </xf>
    <xf numFmtId="177" fontId="6" fillId="0" borderId="0" xfId="1" quotePrefix="1" applyNumberFormat="1" applyFont="1" applyAlignment="1">
      <alignment vertical="center"/>
    </xf>
    <xf numFmtId="176" fontId="3" fillId="0" borderId="0" xfId="2" applyNumberFormat="1" applyFont="1" applyAlignment="1">
      <alignment vertical="center"/>
    </xf>
    <xf numFmtId="176" fontId="6" fillId="0" borderId="0" xfId="2" applyNumberFormat="1" applyFont="1" applyAlignment="1">
      <alignment vertical="center"/>
    </xf>
    <xf numFmtId="177" fontId="6" fillId="0" borderId="0" xfId="2" applyNumberFormat="1" applyFont="1" applyAlignment="1">
      <alignment vertical="center"/>
    </xf>
    <xf numFmtId="0" fontId="6" fillId="0" borderId="0" xfId="2" applyFont="1" applyAlignment="1">
      <alignment vertical="center"/>
    </xf>
    <xf numFmtId="176" fontId="6" fillId="0" borderId="0" xfId="2" applyNumberFormat="1" applyFont="1" applyAlignment="1">
      <alignment vertical="center" wrapText="1"/>
    </xf>
    <xf numFmtId="0" fontId="6" fillId="0" borderId="0" xfId="2" applyFont="1"/>
    <xf numFmtId="0" fontId="6" fillId="0" borderId="0" xfId="2" applyFont="1" applyAlignment="1">
      <alignment horizontal="right"/>
    </xf>
    <xf numFmtId="176" fontId="7" fillId="0" borderId="1" xfId="2" applyNumberFormat="1" applyFont="1" applyBorder="1" applyAlignment="1">
      <alignment vertical="center" wrapText="1"/>
    </xf>
    <xf numFmtId="176" fontId="7" fillId="0" borderId="3" xfId="2" applyNumberFormat="1" applyFont="1" applyBorder="1" applyAlignment="1">
      <alignment horizontal="right" vertical="center"/>
    </xf>
    <xf numFmtId="176" fontId="7" fillId="0" borderId="7" xfId="2" applyNumberFormat="1" applyFont="1" applyBorder="1" applyAlignment="1">
      <alignment wrapText="1"/>
    </xf>
    <xf numFmtId="176" fontId="7" fillId="0" borderId="9" xfId="2" applyNumberFormat="1" applyFont="1" applyBorder="1" applyAlignment="1">
      <alignment horizontal="center" wrapText="1"/>
    </xf>
    <xf numFmtId="176" fontId="6" fillId="0" borderId="0" xfId="2" applyNumberFormat="1" applyFont="1" applyAlignment="1">
      <alignment horizontal="right"/>
    </xf>
    <xf numFmtId="176" fontId="6" fillId="0" borderId="1" xfId="2" applyNumberFormat="1" applyFont="1" applyBorder="1" applyAlignment="1">
      <alignment vertical="center"/>
    </xf>
    <xf numFmtId="176" fontId="6" fillId="0" borderId="3" xfId="2" applyNumberFormat="1" applyFont="1" applyBorder="1" applyAlignment="1">
      <alignment horizontal="right" vertical="center"/>
    </xf>
    <xf numFmtId="176" fontId="6" fillId="0" borderId="11" xfId="2" applyNumberFormat="1" applyFont="1" applyBorder="1" applyAlignment="1">
      <alignment horizontal="right" vertical="center"/>
    </xf>
    <xf numFmtId="176" fontId="6" fillId="0" borderId="9" xfId="2" applyNumberFormat="1" applyFont="1" applyBorder="1" applyAlignment="1">
      <alignment horizontal="center" vertical="center"/>
    </xf>
    <xf numFmtId="176" fontId="6" fillId="0" borderId="11" xfId="2" applyNumberFormat="1" applyFont="1" applyBorder="1" applyAlignment="1">
      <alignment horizontal="center" vertical="center" wrapText="1"/>
    </xf>
    <xf numFmtId="176" fontId="6" fillId="0" borderId="10" xfId="2" applyNumberFormat="1" applyFont="1" applyBorder="1" applyAlignment="1">
      <alignment horizontal="center" vertical="center"/>
    </xf>
    <xf numFmtId="176" fontId="6" fillId="0" borderId="11" xfId="2" applyNumberFormat="1" applyFont="1" applyBorder="1" applyAlignment="1">
      <alignment horizontal="center" vertical="center"/>
    </xf>
    <xf numFmtId="176" fontId="6" fillId="0" borderId="0" xfId="2" applyNumberFormat="1" applyFont="1" applyAlignment="1">
      <alignment horizontal="center" vertical="center" wrapText="1"/>
    </xf>
    <xf numFmtId="177" fontId="6" fillId="0" borderId="32" xfId="2" applyNumberFormat="1" applyFont="1" applyBorder="1" applyAlignment="1">
      <alignment vertical="center" shrinkToFit="1"/>
    </xf>
    <xf numFmtId="178" fontId="6" fillId="0" borderId="16" xfId="2" applyNumberFormat="1" applyFont="1" applyBorder="1" applyAlignment="1">
      <alignment vertical="center" shrinkToFit="1"/>
    </xf>
    <xf numFmtId="177" fontId="6" fillId="0" borderId="30" xfId="2" applyNumberFormat="1" applyFont="1" applyBorder="1" applyAlignment="1">
      <alignment vertical="center" shrinkToFit="1"/>
    </xf>
    <xf numFmtId="178" fontId="6" fillId="0" borderId="19" xfId="2" applyNumberFormat="1" applyFont="1" applyBorder="1" applyAlignment="1">
      <alignment vertical="center" shrinkToFit="1"/>
    </xf>
    <xf numFmtId="177" fontId="6" fillId="0" borderId="31" xfId="2" applyNumberFormat="1" applyFont="1" applyBorder="1" applyAlignment="1">
      <alignment vertical="center" shrinkToFit="1"/>
    </xf>
    <xf numFmtId="178" fontId="6" fillId="0" borderId="22" xfId="2" applyNumberFormat="1" applyFont="1" applyBorder="1" applyAlignment="1">
      <alignment vertical="center" shrinkToFit="1"/>
    </xf>
    <xf numFmtId="176" fontId="6" fillId="0" borderId="6" xfId="2" applyNumberFormat="1" applyFont="1" applyBorder="1" applyAlignment="1">
      <alignment horizontal="center" vertical="center"/>
    </xf>
    <xf numFmtId="177" fontId="6" fillId="0" borderId="7" xfId="2" applyNumberFormat="1" applyFont="1" applyBorder="1" applyAlignment="1">
      <alignment vertical="center" shrinkToFit="1"/>
    </xf>
    <xf numFmtId="178" fontId="6" fillId="0" borderId="9" xfId="2" applyNumberFormat="1" applyFont="1" applyBorder="1" applyAlignment="1">
      <alignment vertical="center" shrinkToFit="1"/>
    </xf>
    <xf numFmtId="176" fontId="6" fillId="0" borderId="27" xfId="2" applyNumberFormat="1" applyFont="1" applyBorder="1" applyAlignment="1">
      <alignment horizontal="center" vertical="center"/>
    </xf>
    <xf numFmtId="177" fontId="6" fillId="0" borderId="29" xfId="2" applyNumberFormat="1" applyFont="1" applyBorder="1" applyAlignment="1">
      <alignment vertical="center" shrinkToFit="1"/>
    </xf>
    <xf numFmtId="178" fontId="6" fillId="0" borderId="25" xfId="2" applyNumberFormat="1" applyFont="1" applyBorder="1" applyAlignment="1">
      <alignment vertical="center" shrinkToFit="1"/>
    </xf>
    <xf numFmtId="176" fontId="6" fillId="0" borderId="7" xfId="2" applyNumberFormat="1" applyFont="1" applyBorder="1" applyAlignment="1">
      <alignment horizontal="center" vertical="center"/>
    </xf>
    <xf numFmtId="177" fontId="6" fillId="0" borderId="4" xfId="2" applyNumberFormat="1" applyFont="1" applyBorder="1" applyAlignment="1">
      <alignment vertical="center" shrinkToFit="1"/>
    </xf>
    <xf numFmtId="176" fontId="6" fillId="0" borderId="0" xfId="1" applyNumberFormat="1" applyFont="1" applyAlignment="1">
      <alignment horizontal="center" vertical="center" wrapText="1"/>
    </xf>
    <xf numFmtId="176" fontId="7" fillId="0" borderId="0" xfId="2" applyNumberFormat="1" applyFont="1"/>
    <xf numFmtId="0" fontId="6" fillId="0" borderId="0" xfId="2" applyFont="1" applyAlignment="1">
      <alignment horizontal="right" vertical="center"/>
    </xf>
    <xf numFmtId="176" fontId="7" fillId="0" borderId="1" xfId="1" applyNumberFormat="1" applyFont="1" applyBorder="1" applyAlignment="1">
      <alignment vertical="center"/>
    </xf>
    <xf numFmtId="176" fontId="7" fillId="0" borderId="2" xfId="1" applyNumberFormat="1" applyFont="1" applyBorder="1" applyAlignment="1">
      <alignment horizontal="right" vertical="center" wrapText="1"/>
    </xf>
    <xf numFmtId="176" fontId="7" fillId="0" borderId="11" xfId="1" applyNumberFormat="1" applyFont="1" applyBorder="1" applyAlignment="1">
      <alignment horizontal="center" vertical="center" wrapText="1"/>
    </xf>
    <xf numFmtId="176" fontId="7" fillId="0" borderId="28" xfId="1" applyNumberFormat="1" applyFont="1" applyBorder="1" applyAlignment="1">
      <alignment vertical="center" wrapText="1"/>
    </xf>
    <xf numFmtId="176" fontId="7" fillId="0" borderId="17" xfId="1" applyNumberFormat="1" applyFont="1" applyBorder="1" applyAlignment="1">
      <alignment vertical="center" wrapText="1"/>
    </xf>
    <xf numFmtId="176" fontId="7" fillId="0" borderId="20" xfId="1" applyNumberFormat="1" applyFont="1" applyBorder="1" applyAlignment="1">
      <alignment vertical="center" wrapText="1"/>
    </xf>
    <xf numFmtId="176" fontId="7" fillId="0" borderId="7" xfId="1" applyNumberFormat="1" applyFont="1" applyBorder="1" applyAlignment="1">
      <alignment horizontal="center" vertical="center"/>
    </xf>
    <xf numFmtId="176" fontId="7" fillId="0" borderId="9" xfId="1" applyNumberFormat="1" applyFont="1" applyBorder="1" applyAlignment="1">
      <alignment horizontal="center" vertical="center"/>
    </xf>
    <xf numFmtId="176" fontId="7" fillId="0" borderId="9" xfId="1" applyNumberFormat="1" applyFont="1" applyBorder="1" applyAlignment="1">
      <alignment horizontal="center" vertical="center" wrapText="1"/>
    </xf>
    <xf numFmtId="0" fontId="7" fillId="0" borderId="12" xfId="1" applyFont="1" applyBorder="1" applyAlignment="1">
      <alignment vertical="top"/>
    </xf>
    <xf numFmtId="176" fontId="7" fillId="0" borderId="12" xfId="1" applyNumberFormat="1" applyFont="1" applyBorder="1" applyAlignment="1">
      <alignment vertical="top"/>
    </xf>
    <xf numFmtId="176" fontId="7" fillId="0" borderId="23" xfId="1" applyNumberFormat="1" applyFont="1" applyBorder="1" applyAlignment="1">
      <alignment vertical="top"/>
    </xf>
    <xf numFmtId="176" fontId="7" fillId="0" borderId="10" xfId="1" applyNumberFormat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0" fontId="2" fillId="0" borderId="7" xfId="1" applyBorder="1"/>
    <xf numFmtId="0" fontId="2" fillId="0" borderId="8" xfId="1" applyBorder="1"/>
    <xf numFmtId="0" fontId="7" fillId="0" borderId="10" xfId="1" applyFont="1" applyBorder="1" applyAlignment="1">
      <alignment vertical="top" wrapText="1"/>
    </xf>
    <xf numFmtId="0" fontId="7" fillId="0" borderId="7" xfId="1" applyFont="1" applyBorder="1" applyAlignment="1">
      <alignment vertical="top" wrapText="1"/>
    </xf>
    <xf numFmtId="176" fontId="7" fillId="0" borderId="12" xfId="1" applyNumberFormat="1" applyFont="1" applyBorder="1" applyAlignment="1">
      <alignment vertical="top" textRotation="255" wrapText="1"/>
    </xf>
    <xf numFmtId="0" fontId="7" fillId="0" borderId="12" xfId="1" applyFont="1" applyBorder="1" applyAlignment="1">
      <alignment vertical="top" textRotation="255" wrapText="1"/>
    </xf>
    <xf numFmtId="0" fontId="7" fillId="0" borderId="12" xfId="1" applyFont="1" applyBorder="1" applyAlignment="1">
      <alignment horizontal="center" vertical="top" textRotation="255"/>
    </xf>
    <xf numFmtId="0" fontId="7" fillId="0" borderId="12" xfId="1" applyFont="1" applyBorder="1" applyAlignment="1">
      <alignment horizontal="center" vertical="top"/>
    </xf>
    <xf numFmtId="176" fontId="7" fillId="0" borderId="6" xfId="1" applyNumberFormat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top"/>
    </xf>
    <xf numFmtId="0" fontId="7" fillId="0" borderId="11" xfId="1" applyFont="1" applyBorder="1" applyAlignment="1">
      <alignment horizontal="center" vertical="center" wrapText="1"/>
    </xf>
    <xf numFmtId="177" fontId="7" fillId="0" borderId="8" xfId="1" applyNumberFormat="1" applyFont="1" applyBorder="1" applyAlignment="1">
      <alignment vertical="center" shrinkToFit="1"/>
    </xf>
    <xf numFmtId="180" fontId="3" fillId="0" borderId="0" xfId="2" applyNumberFormat="1" applyFont="1" applyAlignment="1">
      <alignment vertical="center"/>
    </xf>
    <xf numFmtId="176" fontId="7" fillId="0" borderId="28" xfId="2" applyNumberFormat="1" applyFont="1" applyBorder="1" applyAlignment="1">
      <alignment vertical="center" wrapText="1"/>
    </xf>
    <xf numFmtId="176" fontId="7" fillId="0" borderId="17" xfId="2" applyNumberFormat="1" applyFont="1" applyBorder="1" applyAlignment="1">
      <alignment vertical="center" wrapText="1"/>
    </xf>
    <xf numFmtId="176" fontId="7" fillId="0" borderId="34" xfId="2" applyNumberFormat="1" applyFont="1" applyBorder="1" applyAlignment="1">
      <alignment vertical="center" wrapText="1"/>
    </xf>
    <xf numFmtId="176" fontId="6" fillId="0" borderId="20" xfId="2" applyNumberFormat="1" applyFont="1" applyBorder="1" applyAlignment="1">
      <alignment vertical="center" wrapText="1"/>
    </xf>
    <xf numFmtId="176" fontId="6" fillId="0" borderId="9" xfId="2" applyNumberFormat="1" applyFont="1" applyBorder="1" applyAlignment="1">
      <alignment vertical="center" wrapText="1"/>
    </xf>
    <xf numFmtId="176" fontId="6" fillId="0" borderId="6" xfId="2" applyNumberFormat="1" applyFont="1" applyBorder="1" applyAlignment="1">
      <alignment vertical="center"/>
    </xf>
    <xf numFmtId="176" fontId="6" fillId="0" borderId="12" xfId="2" applyNumberFormat="1" applyFont="1" applyBorder="1" applyAlignment="1">
      <alignment vertical="center"/>
    </xf>
    <xf numFmtId="176" fontId="6" fillId="0" borderId="23" xfId="2" applyNumberFormat="1" applyFont="1" applyBorder="1" applyAlignment="1">
      <alignment horizontal="center" vertical="center" wrapText="1"/>
    </xf>
    <xf numFmtId="176" fontId="6" fillId="0" borderId="17" xfId="2" applyNumberFormat="1" applyFont="1" applyBorder="1" applyAlignment="1">
      <alignment vertical="center" wrapText="1"/>
    </xf>
    <xf numFmtId="177" fontId="7" fillId="0" borderId="18" xfId="1" applyNumberFormat="1" applyFont="1" applyBorder="1" applyAlignment="1">
      <alignment vertical="center" shrinkToFit="1"/>
    </xf>
    <xf numFmtId="177" fontId="7" fillId="0" borderId="15" xfId="1" applyNumberFormat="1" applyFont="1" applyBorder="1" applyAlignment="1">
      <alignment vertical="center" shrinkToFit="1"/>
    </xf>
    <xf numFmtId="178" fontId="7" fillId="0" borderId="16" xfId="1" applyNumberFormat="1" applyFont="1" applyBorder="1" applyAlignment="1">
      <alignment vertical="center" shrinkToFit="1"/>
    </xf>
    <xf numFmtId="178" fontId="7" fillId="0" borderId="19" xfId="1" applyNumberFormat="1" applyFont="1" applyBorder="1" applyAlignment="1">
      <alignment vertical="center" shrinkToFit="1"/>
    </xf>
    <xf numFmtId="177" fontId="7" fillId="0" borderId="21" xfId="1" applyNumberFormat="1" applyFont="1" applyBorder="1" applyAlignment="1">
      <alignment vertical="center" shrinkToFit="1"/>
    </xf>
    <xf numFmtId="178" fontId="7" fillId="0" borderId="22" xfId="1" applyNumberFormat="1" applyFont="1" applyBorder="1" applyAlignment="1">
      <alignment vertical="center" shrinkToFit="1"/>
    </xf>
    <xf numFmtId="177" fontId="7" fillId="0" borderId="21" xfId="1" applyNumberFormat="1" applyFont="1" applyBorder="1" applyAlignment="1">
      <alignment horizontal="right" vertical="center" shrinkToFit="1"/>
    </xf>
    <xf numFmtId="178" fontId="7" fillId="0" borderId="22" xfId="1" applyNumberFormat="1" applyFont="1" applyBorder="1" applyAlignment="1">
      <alignment horizontal="right" vertical="center" shrinkToFit="1"/>
    </xf>
    <xf numFmtId="178" fontId="6" fillId="0" borderId="24" xfId="2" applyNumberFormat="1" applyFont="1" applyBorder="1" applyAlignment="1">
      <alignment vertical="center" shrinkToFit="1"/>
    </xf>
    <xf numFmtId="177" fontId="6" fillId="0" borderId="29" xfId="3" applyNumberFormat="1" applyFont="1" applyFill="1" applyBorder="1" applyAlignment="1">
      <alignment vertical="center" shrinkToFit="1"/>
    </xf>
    <xf numFmtId="178" fontId="6" fillId="0" borderId="18" xfId="2" applyNumberFormat="1" applyFont="1" applyBorder="1" applyAlignment="1">
      <alignment vertical="center" shrinkToFit="1"/>
    </xf>
    <xf numFmtId="177" fontId="6" fillId="0" borderId="30" xfId="3" applyNumberFormat="1" applyFont="1" applyFill="1" applyBorder="1" applyAlignment="1">
      <alignment vertical="center" shrinkToFit="1"/>
    </xf>
    <xf numFmtId="178" fontId="6" fillId="0" borderId="21" xfId="2" applyNumberFormat="1" applyFont="1" applyBorder="1" applyAlignment="1">
      <alignment vertical="center" shrinkToFit="1"/>
    </xf>
    <xf numFmtId="177" fontId="6" fillId="0" borderId="31" xfId="3" applyNumberFormat="1" applyFont="1" applyFill="1" applyBorder="1" applyAlignment="1">
      <alignment vertical="center" shrinkToFit="1"/>
    </xf>
    <xf numFmtId="178" fontId="6" fillId="0" borderId="8" xfId="2" applyNumberFormat="1" applyFont="1" applyBorder="1" applyAlignment="1">
      <alignment vertical="center" shrinkToFit="1"/>
    </xf>
    <xf numFmtId="177" fontId="6" fillId="0" borderId="7" xfId="3" applyNumberFormat="1" applyFont="1" applyFill="1" applyBorder="1" applyAlignment="1">
      <alignment vertical="center" shrinkToFit="1"/>
    </xf>
    <xf numFmtId="176" fontId="6" fillId="0" borderId="24" xfId="2" applyNumberFormat="1" applyFont="1" applyBorder="1" applyAlignment="1">
      <alignment vertical="center" shrinkToFit="1"/>
    </xf>
    <xf numFmtId="176" fontId="6" fillId="0" borderId="16" xfId="2" applyNumberFormat="1" applyFont="1" applyBorder="1" applyAlignment="1">
      <alignment vertical="center" shrinkToFit="1"/>
    </xf>
    <xf numFmtId="176" fontId="6" fillId="0" borderId="18" xfId="2" applyNumberFormat="1" applyFont="1" applyBorder="1" applyAlignment="1">
      <alignment vertical="center" shrinkToFit="1"/>
    </xf>
    <xf numFmtId="176" fontId="6" fillId="0" borderId="19" xfId="2" applyNumberFormat="1" applyFont="1" applyBorder="1" applyAlignment="1">
      <alignment vertical="center" shrinkToFit="1"/>
    </xf>
    <xf numFmtId="176" fontId="6" fillId="0" borderId="21" xfId="2" applyNumberFormat="1" applyFont="1" applyBorder="1" applyAlignment="1">
      <alignment vertical="center" shrinkToFit="1"/>
    </xf>
    <xf numFmtId="176" fontId="6" fillId="0" borderId="22" xfId="2" applyNumberFormat="1" applyFont="1" applyBorder="1" applyAlignment="1">
      <alignment vertical="center" shrinkToFit="1"/>
    </xf>
    <xf numFmtId="177" fontId="6" fillId="0" borderId="7" xfId="2" applyNumberFormat="1" applyFont="1" applyBorder="1" applyAlignment="1">
      <alignment horizontal="center" vertical="center" shrinkToFit="1"/>
    </xf>
    <xf numFmtId="178" fontId="6" fillId="0" borderId="8" xfId="2" applyNumberFormat="1" applyFont="1" applyBorder="1" applyAlignment="1">
      <alignment horizontal="center" vertical="center" shrinkToFit="1"/>
    </xf>
    <xf numFmtId="178" fontId="6" fillId="0" borderId="9" xfId="2" applyNumberFormat="1" applyFont="1" applyBorder="1" applyAlignment="1">
      <alignment horizontal="center" vertical="center" shrinkToFit="1"/>
    </xf>
    <xf numFmtId="177" fontId="7" fillId="0" borderId="18" xfId="1" applyNumberFormat="1" applyFont="1" applyBorder="1" applyAlignment="1">
      <alignment horizontal="right" vertical="center" shrinkToFit="1"/>
    </xf>
    <xf numFmtId="178" fontId="7" fillId="0" borderId="19" xfId="1" applyNumberFormat="1" applyFont="1" applyBorder="1" applyAlignment="1">
      <alignment horizontal="right" vertical="center" shrinkToFit="1"/>
    </xf>
    <xf numFmtId="178" fontId="7" fillId="0" borderId="9" xfId="1" applyNumberFormat="1" applyFont="1" applyBorder="1" applyAlignment="1">
      <alignment vertical="center" shrinkToFit="1"/>
    </xf>
    <xf numFmtId="177" fontId="7" fillId="0" borderId="8" xfId="1" applyNumberFormat="1" applyFont="1" applyBorder="1" applyAlignment="1">
      <alignment horizontal="right" vertical="center" shrinkToFit="1"/>
    </xf>
    <xf numFmtId="178" fontId="7" fillId="0" borderId="9" xfId="1" applyNumberFormat="1" applyFont="1" applyBorder="1" applyAlignment="1">
      <alignment horizontal="right" vertical="center" shrinkToFit="1"/>
    </xf>
    <xf numFmtId="176" fontId="6" fillId="0" borderId="25" xfId="2" applyNumberFormat="1" applyFont="1" applyBorder="1" applyAlignment="1">
      <alignment vertical="center" shrinkToFit="1"/>
    </xf>
    <xf numFmtId="176" fontId="6" fillId="0" borderId="28" xfId="2" applyNumberFormat="1" applyFont="1" applyBorder="1" applyAlignment="1">
      <alignment vertical="center" shrinkToFit="1"/>
    </xf>
    <xf numFmtId="176" fontId="6" fillId="0" borderId="17" xfId="2" applyNumberFormat="1" applyFont="1" applyBorder="1" applyAlignment="1">
      <alignment vertical="center" shrinkToFit="1"/>
    </xf>
    <xf numFmtId="177" fontId="6" fillId="0" borderId="35" xfId="2" applyNumberFormat="1" applyFont="1" applyBorder="1" applyAlignment="1">
      <alignment vertical="center" shrinkToFit="1"/>
    </xf>
    <xf numFmtId="176" fontId="6" fillId="0" borderId="20" xfId="2" applyNumberFormat="1" applyFont="1" applyBorder="1" applyAlignment="1">
      <alignment vertical="center" shrinkToFit="1"/>
    </xf>
    <xf numFmtId="176" fontId="6" fillId="0" borderId="23" xfId="2" applyNumberFormat="1" applyFont="1" applyBorder="1" applyAlignment="1">
      <alignment horizontal="center" vertical="center" shrinkToFit="1"/>
    </xf>
    <xf numFmtId="177" fontId="6" fillId="0" borderId="36" xfId="2" applyNumberFormat="1" applyFont="1" applyBorder="1" applyAlignment="1">
      <alignment vertical="center" shrinkToFit="1"/>
    </xf>
    <xf numFmtId="178" fontId="6" fillId="0" borderId="27" xfId="2" applyNumberFormat="1" applyFont="1" applyBorder="1" applyAlignment="1">
      <alignment vertical="center" shrinkToFit="1"/>
    </xf>
    <xf numFmtId="176" fontId="6" fillId="0" borderId="33" xfId="2" applyNumberFormat="1" applyFont="1" applyBorder="1" applyAlignment="1">
      <alignment horizontal="center" vertical="center" shrinkToFit="1"/>
    </xf>
    <xf numFmtId="176" fontId="6" fillId="0" borderId="14" xfId="2" applyNumberFormat="1" applyFont="1" applyBorder="1" applyAlignment="1">
      <alignment vertical="center" shrinkToFit="1"/>
    </xf>
    <xf numFmtId="0" fontId="7" fillId="0" borderId="12" xfId="1" applyFont="1" applyBorder="1" applyAlignment="1">
      <alignment vertical="top" wrapText="1"/>
    </xf>
    <xf numFmtId="176" fontId="7" fillId="0" borderId="13" xfId="1" applyNumberFormat="1" applyFont="1" applyBorder="1" applyAlignment="1">
      <alignment vertical="top" wrapText="1"/>
    </xf>
    <xf numFmtId="176" fontId="7" fillId="0" borderId="1" xfId="1" applyNumberFormat="1" applyFont="1" applyBorder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/>
    </xf>
    <xf numFmtId="176" fontId="7" fillId="0" borderId="10" xfId="1" applyNumberFormat="1" applyFont="1" applyBorder="1" applyAlignment="1">
      <alignment horizontal="center" vertical="center"/>
    </xf>
    <xf numFmtId="176" fontId="7" fillId="0" borderId="11" xfId="1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/>
    </xf>
    <xf numFmtId="176" fontId="7" fillId="0" borderId="5" xfId="1" applyNumberFormat="1" applyFont="1" applyBorder="1" applyAlignment="1">
      <alignment horizontal="center" vertical="center"/>
    </xf>
    <xf numFmtId="176" fontId="7" fillId="0" borderId="6" xfId="1" applyNumberFormat="1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center" vertical="center" wrapText="1"/>
    </xf>
    <xf numFmtId="176" fontId="7" fillId="0" borderId="3" xfId="1" applyNumberFormat="1" applyFont="1" applyBorder="1" applyAlignment="1">
      <alignment horizontal="center" vertical="center" wrapText="1"/>
    </xf>
    <xf numFmtId="176" fontId="7" fillId="0" borderId="10" xfId="1" applyNumberFormat="1" applyFont="1" applyBorder="1" applyAlignment="1">
      <alignment horizontal="center" vertical="center" wrapText="1"/>
    </xf>
    <xf numFmtId="176" fontId="7" fillId="0" borderId="11" xfId="1" applyNumberFormat="1" applyFont="1" applyBorder="1" applyAlignment="1">
      <alignment horizontal="center" vertical="center" wrapText="1"/>
    </xf>
    <xf numFmtId="176" fontId="6" fillId="0" borderId="1" xfId="2" applyNumberFormat="1" applyFont="1" applyBorder="1" applyAlignment="1">
      <alignment horizontal="center" vertical="top" textRotation="255"/>
    </xf>
    <xf numFmtId="176" fontId="6" fillId="0" borderId="10" xfId="2" applyNumberFormat="1" applyFont="1" applyBorder="1" applyAlignment="1">
      <alignment horizontal="center" vertical="top" textRotation="255"/>
    </xf>
    <xf numFmtId="176" fontId="6" fillId="0" borderId="7" xfId="2" applyNumberFormat="1" applyFont="1" applyBorder="1" applyAlignment="1">
      <alignment horizontal="center" vertical="top" textRotation="255"/>
    </xf>
    <xf numFmtId="176" fontId="6" fillId="0" borderId="26" xfId="2" applyNumberFormat="1" applyFont="1" applyBorder="1" applyAlignment="1">
      <alignment horizontal="center" vertical="top" textRotation="255"/>
    </xf>
    <xf numFmtId="176" fontId="6" fillId="0" borderId="1" xfId="2" applyNumberFormat="1" applyFont="1" applyBorder="1" applyAlignment="1">
      <alignment horizontal="center" vertical="center"/>
    </xf>
    <xf numFmtId="0" fontId="9" fillId="0" borderId="3" xfId="2" applyBorder="1" applyAlignment="1">
      <alignment horizontal="center" vertical="center"/>
    </xf>
    <xf numFmtId="0" fontId="9" fillId="0" borderId="10" xfId="2" applyBorder="1" applyAlignment="1">
      <alignment horizontal="center" vertical="center"/>
    </xf>
    <xf numFmtId="0" fontId="9" fillId="0" borderId="11" xfId="2" applyBorder="1" applyAlignment="1">
      <alignment horizontal="center" vertical="center"/>
    </xf>
    <xf numFmtId="0" fontId="9" fillId="0" borderId="2" xfId="2" applyBorder="1" applyAlignment="1">
      <alignment horizontal="center" vertical="center"/>
    </xf>
    <xf numFmtId="176" fontId="7" fillId="0" borderId="1" xfId="2" applyNumberFormat="1" applyFont="1" applyBorder="1" applyAlignment="1">
      <alignment horizontal="center" vertical="center"/>
    </xf>
    <xf numFmtId="176" fontId="7" fillId="0" borderId="3" xfId="2" applyNumberFormat="1" applyFont="1" applyBorder="1" applyAlignment="1">
      <alignment horizontal="center" vertical="center"/>
    </xf>
    <xf numFmtId="176" fontId="7" fillId="0" borderId="7" xfId="2" applyNumberFormat="1" applyFont="1" applyBorder="1" applyAlignment="1">
      <alignment horizontal="center" vertical="center"/>
    </xf>
    <xf numFmtId="176" fontId="7" fillId="0" borderId="9" xfId="2" applyNumberFormat="1" applyFont="1" applyBorder="1" applyAlignment="1">
      <alignment horizontal="center" vertical="center"/>
    </xf>
    <xf numFmtId="176" fontId="7" fillId="0" borderId="4" xfId="2" applyNumberFormat="1" applyFont="1" applyBorder="1" applyAlignment="1">
      <alignment horizontal="center" vertical="center"/>
    </xf>
    <xf numFmtId="176" fontId="7" fillId="0" borderId="5" xfId="2" applyNumberFormat="1" applyFont="1" applyBorder="1" applyAlignment="1">
      <alignment horizontal="center" vertical="center"/>
    </xf>
    <xf numFmtId="176" fontId="7" fillId="0" borderId="6" xfId="2" applyNumberFormat="1" applyFont="1" applyBorder="1" applyAlignment="1">
      <alignment horizontal="center" vertical="center"/>
    </xf>
    <xf numFmtId="176" fontId="7" fillId="0" borderId="5" xfId="2" applyNumberFormat="1" applyFont="1" applyBorder="1" applyAlignment="1">
      <alignment horizontal="center" vertical="center" wrapText="1"/>
    </xf>
    <xf numFmtId="176" fontId="7" fillId="0" borderId="6" xfId="2" applyNumberFormat="1" applyFont="1" applyBorder="1" applyAlignment="1">
      <alignment horizontal="center" vertical="center" wrapText="1"/>
    </xf>
    <xf numFmtId="176" fontId="7" fillId="0" borderId="4" xfId="2" applyNumberFormat="1" applyFont="1" applyBorder="1" applyAlignment="1">
      <alignment horizontal="center" vertical="center" wrapText="1"/>
    </xf>
    <xf numFmtId="176" fontId="7" fillId="0" borderId="7" xfId="2" applyNumberFormat="1" applyFont="1" applyBorder="1" applyAlignment="1">
      <alignment horizontal="center" vertical="center" wrapText="1"/>
    </xf>
    <xf numFmtId="176" fontId="7" fillId="0" borderId="9" xfId="2" applyNumberFormat="1" applyFont="1" applyBorder="1" applyAlignment="1">
      <alignment horizontal="center" vertical="center" wrapText="1"/>
    </xf>
    <xf numFmtId="176" fontId="7" fillId="0" borderId="2" xfId="1" applyNumberFormat="1" applyFont="1" applyBorder="1" applyAlignment="1">
      <alignment horizontal="center" vertical="center" wrapText="1"/>
    </xf>
    <xf numFmtId="176" fontId="7" fillId="0" borderId="7" xfId="1" applyNumberFormat="1" applyFont="1" applyBorder="1" applyAlignment="1">
      <alignment horizontal="center" vertical="center" wrapText="1"/>
    </xf>
    <xf numFmtId="0" fontId="2" fillId="0" borderId="3" xfId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top" textRotation="255"/>
    </xf>
    <xf numFmtId="0" fontId="7" fillId="0" borderId="12" xfId="1" applyFont="1" applyBorder="1" applyAlignment="1">
      <alignment horizontal="center" vertical="top" textRotation="255"/>
    </xf>
    <xf numFmtId="0" fontId="7" fillId="0" borderId="3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176" fontId="7" fillId="0" borderId="13" xfId="1" applyNumberFormat="1" applyFont="1" applyBorder="1" applyAlignment="1">
      <alignment vertical="top" textRotation="255" wrapText="1"/>
    </xf>
    <xf numFmtId="0" fontId="7" fillId="0" borderId="12" xfId="1" applyFont="1" applyBorder="1" applyAlignment="1">
      <alignment vertical="top" textRotation="255" wrapText="1"/>
    </xf>
    <xf numFmtId="176" fontId="7" fillId="0" borderId="13" xfId="1" applyNumberFormat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176" fontId="7" fillId="0" borderId="13" xfId="1" applyNumberFormat="1" applyFont="1" applyBorder="1" applyAlignment="1">
      <alignment vertical="center" textRotation="255" wrapText="1"/>
    </xf>
    <xf numFmtId="0" fontId="7" fillId="0" borderId="12" xfId="1" applyFont="1" applyBorder="1" applyAlignment="1">
      <alignment vertical="center" textRotation="255" wrapText="1"/>
    </xf>
    <xf numFmtId="0" fontId="2" fillId="0" borderId="23" xfId="1" applyBorder="1" applyAlignment="1">
      <alignment vertical="center"/>
    </xf>
    <xf numFmtId="176" fontId="7" fillId="0" borderId="8" xfId="1" applyNumberFormat="1" applyFont="1" applyBorder="1" applyAlignment="1">
      <alignment horizontal="center" vertical="center" wrapText="1"/>
    </xf>
    <xf numFmtId="176" fontId="6" fillId="0" borderId="10" xfId="2" applyNumberFormat="1" applyFont="1" applyBorder="1" applyAlignment="1">
      <alignment horizontal="center" vertical="top" textRotation="255" wrapText="1"/>
    </xf>
    <xf numFmtId="0" fontId="6" fillId="0" borderId="10" xfId="2" applyFont="1" applyBorder="1" applyAlignment="1">
      <alignment horizontal="center" vertical="top" textRotation="255" wrapText="1"/>
    </xf>
    <xf numFmtId="176" fontId="6" fillId="0" borderId="10" xfId="2" applyNumberFormat="1" applyFont="1" applyBorder="1" applyAlignment="1">
      <alignment horizontal="center" vertical="top" wrapText="1"/>
    </xf>
    <xf numFmtId="176" fontId="6" fillId="0" borderId="7" xfId="2" applyNumberFormat="1" applyFont="1" applyBorder="1" applyAlignment="1">
      <alignment horizontal="center" vertical="top" wrapText="1"/>
    </xf>
  </cellXfs>
  <cellStyles count="8">
    <cellStyle name="パーセント 3" xfId="7" xr:uid="{0559D5AA-DBD4-4FE1-86DC-861450FAFC52}"/>
    <cellStyle name="桁区切り 2" xfId="4" xr:uid="{00000000-0005-0000-0000-000000000000}"/>
    <cellStyle name="桁区切り 3" xfId="3" xr:uid="{00000000-0005-0000-0000-000001000000}"/>
    <cellStyle name="標準" xfId="0" builtinId="0"/>
    <cellStyle name="標準 2" xfId="6" xr:uid="{1D9179C2-230B-48CB-BA7D-424CA8D78114}"/>
    <cellStyle name="標準 4" xfId="1" xr:uid="{00000000-0005-0000-0000-000003000000}"/>
    <cellStyle name="標準 5" xfId="2" xr:uid="{00000000-0005-0000-0000-000004000000}"/>
    <cellStyle name="標準 6" xfId="5" xr:uid="{9DB2F14F-F90C-42F2-9CAE-D268F09DD5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84"/>
  <dimension ref="A1:W229"/>
  <sheetViews>
    <sheetView tabSelected="1" zoomScale="85" zoomScaleNormal="85" workbookViewId="0"/>
  </sheetViews>
  <sheetFormatPr defaultColWidth="9" defaultRowHeight="13.5" x14ac:dyDescent="0.15"/>
  <cols>
    <col min="1" max="1" width="3.625" style="2" customWidth="1"/>
    <col min="2" max="2" width="10" style="5" customWidth="1"/>
    <col min="3" max="3" width="16.625" style="2" customWidth="1"/>
    <col min="4" max="4" width="6.625" style="3" customWidth="1"/>
    <col min="5" max="5" width="6.375" style="4" customWidth="1"/>
    <col min="6" max="6" width="6.625" style="3" customWidth="1"/>
    <col min="7" max="7" width="6.375" style="4" customWidth="1"/>
    <col min="8" max="8" width="6.625" style="3" customWidth="1"/>
    <col min="9" max="9" width="6.375" style="4" customWidth="1"/>
    <col min="10" max="10" width="6.625" style="3" customWidth="1"/>
    <col min="11" max="11" width="6.375" style="4" customWidth="1"/>
    <col min="12" max="12" width="6.625" style="3" customWidth="1"/>
    <col min="13" max="13" width="6.375" style="4" customWidth="1"/>
    <col min="14" max="14" width="6.625" style="3" customWidth="1"/>
    <col min="15" max="15" width="6.375" style="4" customWidth="1"/>
    <col min="16" max="16" width="6.625" style="3" customWidth="1"/>
    <col min="17" max="17" width="6.375" style="4" customWidth="1"/>
    <col min="18" max="18" width="6.625" style="4" customWidth="1"/>
    <col min="19" max="19" width="6.375" style="4" customWidth="1"/>
    <col min="20" max="20" width="6.625" style="4" customWidth="1"/>
    <col min="21" max="21" width="6.375" style="3" customWidth="1"/>
    <col min="22" max="22" width="7.375" style="4" customWidth="1"/>
    <col min="23" max="23" width="6.375" style="3" customWidth="1"/>
    <col min="24" max="16384" width="9" style="2"/>
  </cols>
  <sheetData>
    <row r="1" spans="1:23" ht="17.25" customHeight="1" x14ac:dyDescent="0.15">
      <c r="A1" s="1" t="s">
        <v>34</v>
      </c>
    </row>
    <row r="2" spans="1:23" ht="17.25" x14ac:dyDescent="0.15">
      <c r="A2" s="1"/>
    </row>
    <row r="3" spans="1:23" ht="17.25" customHeight="1" x14ac:dyDescent="0.15"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7" t="s">
        <v>0</v>
      </c>
    </row>
    <row r="4" spans="1:23" ht="15.75" customHeight="1" x14ac:dyDescent="0.15">
      <c r="A4" s="52"/>
      <c r="B4" s="53"/>
      <c r="C4" s="8" t="s">
        <v>35</v>
      </c>
      <c r="D4" s="130" t="s">
        <v>36</v>
      </c>
      <c r="E4" s="131"/>
      <c r="F4" s="134" t="s">
        <v>37</v>
      </c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6"/>
      <c r="V4" s="130" t="s">
        <v>26</v>
      </c>
      <c r="W4" s="131"/>
    </row>
    <row r="5" spans="1:23" s="49" customFormat="1" ht="34.5" customHeight="1" x14ac:dyDescent="0.15">
      <c r="A5" s="163" t="s">
        <v>2</v>
      </c>
      <c r="B5" s="176"/>
      <c r="C5" s="54" t="s">
        <v>3</v>
      </c>
      <c r="D5" s="132"/>
      <c r="E5" s="133"/>
      <c r="F5" s="162" t="s">
        <v>107</v>
      </c>
      <c r="G5" s="138"/>
      <c r="H5" s="137" t="s">
        <v>102</v>
      </c>
      <c r="I5" s="138"/>
      <c r="J5" s="137" t="s">
        <v>103</v>
      </c>
      <c r="K5" s="138"/>
      <c r="L5" s="137" t="s">
        <v>104</v>
      </c>
      <c r="M5" s="138"/>
      <c r="N5" s="137" t="s">
        <v>105</v>
      </c>
      <c r="O5" s="138"/>
      <c r="P5" s="137" t="s">
        <v>101</v>
      </c>
      <c r="Q5" s="138"/>
      <c r="R5" s="137" t="s">
        <v>106</v>
      </c>
      <c r="S5" s="138"/>
      <c r="T5" s="139" t="s">
        <v>108</v>
      </c>
      <c r="U5" s="140"/>
      <c r="V5" s="132"/>
      <c r="W5" s="133"/>
    </row>
    <row r="6" spans="1:23" ht="37.5" customHeight="1" x14ac:dyDescent="0.15">
      <c r="A6" s="173" t="s">
        <v>38</v>
      </c>
      <c r="B6" s="129" t="s">
        <v>39</v>
      </c>
      <c r="C6" s="55" t="s">
        <v>40</v>
      </c>
      <c r="D6" s="89">
        <v>99</v>
      </c>
      <c r="E6" s="90">
        <v>25</v>
      </c>
      <c r="F6" s="89">
        <v>462</v>
      </c>
      <c r="G6" s="90">
        <v>60</v>
      </c>
      <c r="H6" s="89">
        <v>135.28571428571428</v>
      </c>
      <c r="I6" s="90">
        <v>14.285714285714285</v>
      </c>
      <c r="J6" s="89">
        <v>711.88</v>
      </c>
      <c r="K6" s="90">
        <v>26</v>
      </c>
      <c r="L6" s="89">
        <v>321.05263157894734</v>
      </c>
      <c r="M6" s="90">
        <v>21.05263157894737</v>
      </c>
      <c r="N6" s="89">
        <v>214.90909090909093</v>
      </c>
      <c r="O6" s="90">
        <v>27.27272727272727</v>
      </c>
      <c r="P6" s="89">
        <v>70.023809523809518</v>
      </c>
      <c r="Q6" s="90">
        <v>40.476190476190474</v>
      </c>
      <c r="R6" s="89">
        <v>8.6666666666666661</v>
      </c>
      <c r="S6" s="90">
        <v>33.333333333333329</v>
      </c>
      <c r="T6" s="89">
        <v>10.4</v>
      </c>
      <c r="U6" s="90">
        <v>20</v>
      </c>
      <c r="V6" s="89">
        <v>2033.2179129642288</v>
      </c>
      <c r="W6" s="90">
        <v>27.420335980636935</v>
      </c>
    </row>
    <row r="7" spans="1:23" ht="37.5" customHeight="1" x14ac:dyDescent="0.15">
      <c r="A7" s="174"/>
      <c r="B7" s="128"/>
      <c r="C7" s="56" t="s">
        <v>41</v>
      </c>
      <c r="D7" s="88"/>
      <c r="E7" s="91"/>
      <c r="F7" s="88"/>
      <c r="G7" s="91"/>
      <c r="H7" s="88">
        <v>405.85714285714283</v>
      </c>
      <c r="I7" s="91">
        <v>42.857142857142854</v>
      </c>
      <c r="J7" s="88">
        <v>602.36</v>
      </c>
      <c r="K7" s="91">
        <v>22</v>
      </c>
      <c r="L7" s="88">
        <v>481.57894736842104</v>
      </c>
      <c r="M7" s="91">
        <v>31.578947368421055</v>
      </c>
      <c r="N7" s="88">
        <v>372.5090909090909</v>
      </c>
      <c r="O7" s="91">
        <v>47.272727272727266</v>
      </c>
      <c r="P7" s="88">
        <v>78.261904761904759</v>
      </c>
      <c r="Q7" s="91">
        <v>45.238095238095241</v>
      </c>
      <c r="R7" s="88">
        <v>17.333333333333332</v>
      </c>
      <c r="S7" s="91">
        <v>66.666666666666657</v>
      </c>
      <c r="T7" s="88">
        <v>33.800000000000004</v>
      </c>
      <c r="U7" s="91">
        <v>65.000000000000014</v>
      </c>
      <c r="V7" s="88">
        <v>1991.7004192298928</v>
      </c>
      <c r="W7" s="91">
        <v>26.860423725285138</v>
      </c>
    </row>
    <row r="8" spans="1:23" ht="37.5" customHeight="1" x14ac:dyDescent="0.15">
      <c r="A8" s="174"/>
      <c r="B8" s="128"/>
      <c r="C8" s="56" t="s">
        <v>42</v>
      </c>
      <c r="D8" s="88"/>
      <c r="E8" s="91"/>
      <c r="F8" s="88">
        <v>154</v>
      </c>
      <c r="G8" s="91">
        <v>20</v>
      </c>
      <c r="H8" s="88">
        <v>405.85714285714283</v>
      </c>
      <c r="I8" s="91">
        <v>42.857142857142854</v>
      </c>
      <c r="J8" s="88">
        <v>930.92</v>
      </c>
      <c r="K8" s="91">
        <v>34</v>
      </c>
      <c r="L8" s="88">
        <v>441.4473684210526</v>
      </c>
      <c r="M8" s="91">
        <v>28.947368421052634</v>
      </c>
      <c r="N8" s="88">
        <v>157.60000000000002</v>
      </c>
      <c r="O8" s="91">
        <v>20</v>
      </c>
      <c r="P8" s="88">
        <v>24.714285714285712</v>
      </c>
      <c r="Q8" s="91">
        <v>14.285714285714285</v>
      </c>
      <c r="R8" s="88"/>
      <c r="S8" s="91"/>
      <c r="T8" s="88">
        <v>7.8000000000000007</v>
      </c>
      <c r="U8" s="91">
        <v>15.000000000000002</v>
      </c>
      <c r="V8" s="88">
        <v>2122.3387969924811</v>
      </c>
      <c r="W8" s="91">
        <v>28.622235967531772</v>
      </c>
    </row>
    <row r="9" spans="1:23" ht="37.5" customHeight="1" x14ac:dyDescent="0.15">
      <c r="A9" s="174"/>
      <c r="B9" s="128"/>
      <c r="C9" s="56" t="s">
        <v>43</v>
      </c>
      <c r="D9" s="88">
        <v>297</v>
      </c>
      <c r="E9" s="91">
        <v>75</v>
      </c>
      <c r="F9" s="88"/>
      <c r="G9" s="91"/>
      <c r="H9" s="88"/>
      <c r="I9" s="91"/>
      <c r="J9" s="88">
        <v>164.28</v>
      </c>
      <c r="K9" s="91">
        <v>6</v>
      </c>
      <c r="L9" s="88">
        <v>80.263157894736835</v>
      </c>
      <c r="M9" s="91">
        <v>5.2631578947368425</v>
      </c>
      <c r="N9" s="88">
        <v>14.327272727272728</v>
      </c>
      <c r="O9" s="91">
        <v>1.8181818181818181</v>
      </c>
      <c r="P9" s="88"/>
      <c r="Q9" s="91"/>
      <c r="R9" s="88"/>
      <c r="S9" s="91"/>
      <c r="T9" s="88"/>
      <c r="U9" s="91"/>
      <c r="V9" s="88">
        <v>555.87043062200962</v>
      </c>
      <c r="W9" s="91">
        <v>7.4965668323939267</v>
      </c>
    </row>
    <row r="10" spans="1:23" ht="37.5" customHeight="1" x14ac:dyDescent="0.15">
      <c r="A10" s="174"/>
      <c r="B10" s="128"/>
      <c r="C10" s="57" t="s">
        <v>27</v>
      </c>
      <c r="D10" s="92"/>
      <c r="E10" s="93"/>
      <c r="F10" s="92">
        <v>154</v>
      </c>
      <c r="G10" s="93">
        <v>20</v>
      </c>
      <c r="H10" s="92"/>
      <c r="I10" s="93"/>
      <c r="J10" s="92">
        <v>328.56</v>
      </c>
      <c r="K10" s="93">
        <v>12</v>
      </c>
      <c r="L10" s="92">
        <v>200.65789473684208</v>
      </c>
      <c r="M10" s="93">
        <v>13.157894736842104</v>
      </c>
      <c r="N10" s="92">
        <v>28.654545454545456</v>
      </c>
      <c r="O10" s="93">
        <v>3.6363636363636362</v>
      </c>
      <c r="P10" s="92"/>
      <c r="Q10" s="93"/>
      <c r="R10" s="92"/>
      <c r="S10" s="93"/>
      <c r="T10" s="92"/>
      <c r="U10" s="93"/>
      <c r="V10" s="92">
        <v>711.87244019138745</v>
      </c>
      <c r="W10" s="93">
        <v>9.6004374941522244</v>
      </c>
    </row>
    <row r="11" spans="1:23" ht="37.5" customHeight="1" x14ac:dyDescent="0.15">
      <c r="A11" s="175"/>
      <c r="B11" s="58"/>
      <c r="C11" s="59" t="s">
        <v>44</v>
      </c>
      <c r="D11" s="77">
        <v>396</v>
      </c>
      <c r="E11" s="115">
        <v>100</v>
      </c>
      <c r="F11" s="77">
        <v>770</v>
      </c>
      <c r="G11" s="115">
        <v>100</v>
      </c>
      <c r="H11" s="77">
        <v>947</v>
      </c>
      <c r="I11" s="115">
        <v>100</v>
      </c>
      <c r="J11" s="77">
        <v>2738</v>
      </c>
      <c r="K11" s="115">
        <v>100</v>
      </c>
      <c r="L11" s="77">
        <v>1524.9999999999998</v>
      </c>
      <c r="M11" s="115">
        <v>100</v>
      </c>
      <c r="N11" s="77">
        <v>788.00000000000011</v>
      </c>
      <c r="O11" s="115">
        <v>100</v>
      </c>
      <c r="P11" s="77">
        <v>173</v>
      </c>
      <c r="Q11" s="115">
        <v>100</v>
      </c>
      <c r="R11" s="77">
        <v>26</v>
      </c>
      <c r="S11" s="115">
        <v>100</v>
      </c>
      <c r="T11" s="77">
        <v>52</v>
      </c>
      <c r="U11" s="115">
        <v>100</v>
      </c>
      <c r="V11" s="77">
        <v>7415</v>
      </c>
      <c r="W11" s="115">
        <v>100</v>
      </c>
    </row>
    <row r="12" spans="1:23" ht="37.5" customHeight="1" x14ac:dyDescent="0.15">
      <c r="A12" s="169" t="s">
        <v>45</v>
      </c>
      <c r="B12" s="129" t="s">
        <v>46</v>
      </c>
      <c r="C12" s="55" t="s">
        <v>40</v>
      </c>
      <c r="D12" s="89"/>
      <c r="E12" s="90"/>
      <c r="F12" s="89">
        <v>1163.8125</v>
      </c>
      <c r="G12" s="90">
        <v>18.75</v>
      </c>
      <c r="H12" s="89">
        <v>1229.4915254237289</v>
      </c>
      <c r="I12" s="90">
        <v>20.33898305084746</v>
      </c>
      <c r="J12" s="89">
        <v>3114.2105263157896</v>
      </c>
      <c r="K12" s="90">
        <v>26.315789473684209</v>
      </c>
      <c r="L12" s="89">
        <v>956.26829268292693</v>
      </c>
      <c r="M12" s="90">
        <v>25.609756097560975</v>
      </c>
      <c r="N12" s="89">
        <v>377.28813559322032</v>
      </c>
      <c r="O12" s="90">
        <v>33.898305084745758</v>
      </c>
      <c r="P12" s="89">
        <v>25.75</v>
      </c>
      <c r="Q12" s="90">
        <v>25</v>
      </c>
      <c r="R12" s="89">
        <v>7.2</v>
      </c>
      <c r="S12" s="90">
        <v>40</v>
      </c>
      <c r="T12" s="89">
        <v>7.5</v>
      </c>
      <c r="U12" s="90">
        <v>37.5</v>
      </c>
      <c r="V12" s="89">
        <v>6881.5209800156654</v>
      </c>
      <c r="W12" s="90">
        <v>22.130635086077071</v>
      </c>
    </row>
    <row r="13" spans="1:23" ht="37.5" customHeight="1" x14ac:dyDescent="0.15">
      <c r="A13" s="170"/>
      <c r="B13" s="128"/>
      <c r="C13" s="56" t="s">
        <v>41</v>
      </c>
      <c r="D13" s="88"/>
      <c r="E13" s="91"/>
      <c r="F13" s="88">
        <v>775.875</v>
      </c>
      <c r="G13" s="91">
        <v>12.5</v>
      </c>
      <c r="H13" s="88">
        <v>204.91525423728814</v>
      </c>
      <c r="I13" s="91">
        <v>3.3898305084745761</v>
      </c>
      <c r="J13" s="88">
        <v>2335.6578947368421</v>
      </c>
      <c r="K13" s="91">
        <v>19.736842105263158</v>
      </c>
      <c r="L13" s="88">
        <v>865.19512195121956</v>
      </c>
      <c r="M13" s="91">
        <v>23.170731707317071</v>
      </c>
      <c r="N13" s="88">
        <v>396.15254237288138</v>
      </c>
      <c r="O13" s="91">
        <v>35.593220338983059</v>
      </c>
      <c r="P13" s="88">
        <v>48.28125</v>
      </c>
      <c r="Q13" s="91">
        <v>46.875</v>
      </c>
      <c r="R13" s="88">
        <v>3.6</v>
      </c>
      <c r="S13" s="91">
        <v>20</v>
      </c>
      <c r="T13" s="88">
        <v>12.5</v>
      </c>
      <c r="U13" s="91">
        <v>62.5</v>
      </c>
      <c r="V13" s="88">
        <v>4642.1770632982316</v>
      </c>
      <c r="W13" s="91">
        <v>14.929014514546491</v>
      </c>
    </row>
    <row r="14" spans="1:23" ht="37.5" customHeight="1" x14ac:dyDescent="0.15">
      <c r="A14" s="170"/>
      <c r="B14" s="128"/>
      <c r="C14" s="56" t="s">
        <v>47</v>
      </c>
      <c r="D14" s="88">
        <v>673.66666666666663</v>
      </c>
      <c r="E14" s="91">
        <v>33.333333333333336</v>
      </c>
      <c r="F14" s="88">
        <v>646.5625</v>
      </c>
      <c r="G14" s="91">
        <v>10.416666666666668</v>
      </c>
      <c r="H14" s="88">
        <v>1536.8644067796611</v>
      </c>
      <c r="I14" s="91">
        <v>25.423728813559322</v>
      </c>
      <c r="J14" s="88">
        <v>2179.9473684210525</v>
      </c>
      <c r="K14" s="91">
        <v>18.421052631578945</v>
      </c>
      <c r="L14" s="88">
        <v>1183.9512195121952</v>
      </c>
      <c r="M14" s="91">
        <v>31.707317073170728</v>
      </c>
      <c r="N14" s="88">
        <v>188.64406779661016</v>
      </c>
      <c r="O14" s="91">
        <v>16.949152542372879</v>
      </c>
      <c r="P14" s="88">
        <v>19.3125</v>
      </c>
      <c r="Q14" s="91">
        <v>18.75</v>
      </c>
      <c r="R14" s="88">
        <v>7.2</v>
      </c>
      <c r="S14" s="91">
        <v>40</v>
      </c>
      <c r="T14" s="88"/>
      <c r="U14" s="91"/>
      <c r="V14" s="88">
        <v>6436.148729176185</v>
      </c>
      <c r="W14" s="91">
        <v>20.698339698267198</v>
      </c>
    </row>
    <row r="15" spans="1:23" ht="37.5" customHeight="1" x14ac:dyDescent="0.15">
      <c r="A15" s="170"/>
      <c r="B15" s="128"/>
      <c r="C15" s="56" t="s">
        <v>48</v>
      </c>
      <c r="D15" s="88">
        <v>505.25</v>
      </c>
      <c r="E15" s="91">
        <v>25.000000000000007</v>
      </c>
      <c r="F15" s="88">
        <v>905.1875</v>
      </c>
      <c r="G15" s="91">
        <v>14.583333333333334</v>
      </c>
      <c r="H15" s="88">
        <v>717.20338983050851</v>
      </c>
      <c r="I15" s="91">
        <v>11.864406779661017</v>
      </c>
      <c r="J15" s="88">
        <v>1868.5263157894738</v>
      </c>
      <c r="K15" s="91">
        <v>15.789473684210527</v>
      </c>
      <c r="L15" s="88">
        <v>364.29268292682929</v>
      </c>
      <c r="M15" s="91">
        <v>9.7560975609756095</v>
      </c>
      <c r="N15" s="88">
        <v>56.593220338983052</v>
      </c>
      <c r="O15" s="91">
        <v>5.0847457627118651</v>
      </c>
      <c r="P15" s="88">
        <v>3.21875</v>
      </c>
      <c r="Q15" s="91">
        <v>3.125</v>
      </c>
      <c r="R15" s="88"/>
      <c r="S15" s="91"/>
      <c r="T15" s="88"/>
      <c r="U15" s="91"/>
      <c r="V15" s="88">
        <v>4420.2718588857942</v>
      </c>
      <c r="W15" s="91">
        <v>14.215378224427702</v>
      </c>
    </row>
    <row r="16" spans="1:23" ht="37.5" customHeight="1" x14ac:dyDescent="0.15">
      <c r="A16" s="170"/>
      <c r="B16" s="128"/>
      <c r="C16" s="57" t="s">
        <v>18</v>
      </c>
      <c r="D16" s="92">
        <v>842.08333333333326</v>
      </c>
      <c r="E16" s="93">
        <v>41.666666666666671</v>
      </c>
      <c r="F16" s="92">
        <v>2715.5625</v>
      </c>
      <c r="G16" s="93">
        <v>43.75</v>
      </c>
      <c r="H16" s="92">
        <v>2356.5254237288136</v>
      </c>
      <c r="I16" s="93">
        <v>38.983050847457626</v>
      </c>
      <c r="J16" s="92">
        <v>2335.6578947368421</v>
      </c>
      <c r="K16" s="93">
        <v>19.736842105263158</v>
      </c>
      <c r="L16" s="92">
        <v>364.29268292682929</v>
      </c>
      <c r="M16" s="93">
        <v>9.7560975609756095</v>
      </c>
      <c r="N16" s="92">
        <v>94.322033898305079</v>
      </c>
      <c r="O16" s="93">
        <v>8.4745762711864394</v>
      </c>
      <c r="P16" s="92">
        <v>6.4375</v>
      </c>
      <c r="Q16" s="93">
        <v>6.25</v>
      </c>
      <c r="R16" s="92"/>
      <c r="S16" s="93"/>
      <c r="T16" s="92"/>
      <c r="U16" s="93"/>
      <c r="V16" s="92">
        <v>8714.8813686241228</v>
      </c>
      <c r="W16" s="93">
        <v>28.026632476681534</v>
      </c>
    </row>
    <row r="17" spans="1:23" ht="37.5" customHeight="1" x14ac:dyDescent="0.15">
      <c r="A17" s="170"/>
      <c r="B17" s="58"/>
      <c r="C17" s="60" t="s">
        <v>44</v>
      </c>
      <c r="D17" s="77">
        <v>2020.9999999999998</v>
      </c>
      <c r="E17" s="115">
        <v>100</v>
      </c>
      <c r="F17" s="77">
        <v>6207</v>
      </c>
      <c r="G17" s="115">
        <v>100</v>
      </c>
      <c r="H17" s="77">
        <v>6045</v>
      </c>
      <c r="I17" s="115">
        <v>100</v>
      </c>
      <c r="J17" s="77">
        <v>11834</v>
      </c>
      <c r="K17" s="115">
        <v>100</v>
      </c>
      <c r="L17" s="77">
        <v>3734.0000000000005</v>
      </c>
      <c r="M17" s="115">
        <v>100</v>
      </c>
      <c r="N17" s="77">
        <v>1113</v>
      </c>
      <c r="O17" s="115">
        <v>100</v>
      </c>
      <c r="P17" s="77">
        <v>103</v>
      </c>
      <c r="Q17" s="115">
        <v>100</v>
      </c>
      <c r="R17" s="77">
        <v>18</v>
      </c>
      <c r="S17" s="115">
        <v>100</v>
      </c>
      <c r="T17" s="77">
        <v>20</v>
      </c>
      <c r="U17" s="115">
        <v>100</v>
      </c>
      <c r="V17" s="77">
        <v>31095</v>
      </c>
      <c r="W17" s="115">
        <v>100</v>
      </c>
    </row>
    <row r="18" spans="1:23" ht="37.5" customHeight="1" x14ac:dyDescent="0.15">
      <c r="A18" s="61"/>
      <c r="B18" s="129" t="s">
        <v>49</v>
      </c>
      <c r="C18" s="55" t="s">
        <v>40</v>
      </c>
      <c r="D18" s="89"/>
      <c r="E18" s="90"/>
      <c r="F18" s="89">
        <v>152.75862068965517</v>
      </c>
      <c r="G18" s="90">
        <v>17.241379310344829</v>
      </c>
      <c r="H18" s="89">
        <v>178.25</v>
      </c>
      <c r="I18" s="90">
        <v>25</v>
      </c>
      <c r="J18" s="89">
        <v>365.09523809523807</v>
      </c>
      <c r="K18" s="90">
        <v>26.190476190476193</v>
      </c>
      <c r="L18" s="89">
        <v>149.13043478260869</v>
      </c>
      <c r="M18" s="90">
        <v>43.478260869565219</v>
      </c>
      <c r="N18" s="89">
        <v>48.645161290322577</v>
      </c>
      <c r="O18" s="90">
        <v>41.935483870967737</v>
      </c>
      <c r="P18" s="89"/>
      <c r="Q18" s="90"/>
      <c r="R18" s="89"/>
      <c r="S18" s="90"/>
      <c r="T18" s="89"/>
      <c r="U18" s="90"/>
      <c r="V18" s="89">
        <v>893.8794548578245</v>
      </c>
      <c r="W18" s="90">
        <v>25.561322701110221</v>
      </c>
    </row>
    <row r="19" spans="1:23" ht="37.5" customHeight="1" x14ac:dyDescent="0.15">
      <c r="A19" s="61"/>
      <c r="B19" s="128"/>
      <c r="C19" s="56" t="s">
        <v>41</v>
      </c>
      <c r="D19" s="88"/>
      <c r="E19" s="91"/>
      <c r="F19" s="88">
        <v>30.551724137931036</v>
      </c>
      <c r="G19" s="91">
        <v>3.4482758620689653</v>
      </c>
      <c r="H19" s="88">
        <v>118.83333333333333</v>
      </c>
      <c r="I19" s="91">
        <v>16.666666666666664</v>
      </c>
      <c r="J19" s="88">
        <v>398.28571428571428</v>
      </c>
      <c r="K19" s="91">
        <v>28.571428571428577</v>
      </c>
      <c r="L19" s="88">
        <v>59.652173913043477</v>
      </c>
      <c r="M19" s="91">
        <v>17.391304347826086</v>
      </c>
      <c r="N19" s="88">
        <v>37.419354838709673</v>
      </c>
      <c r="O19" s="91">
        <v>32.258064516129025</v>
      </c>
      <c r="P19" s="88">
        <v>6</v>
      </c>
      <c r="Q19" s="91">
        <v>60</v>
      </c>
      <c r="R19" s="88"/>
      <c r="S19" s="91"/>
      <c r="T19" s="88"/>
      <c r="U19" s="91"/>
      <c r="V19" s="88">
        <v>650.74230050873177</v>
      </c>
      <c r="W19" s="91">
        <v>18.608587375142456</v>
      </c>
    </row>
    <row r="20" spans="1:23" ht="37.5" customHeight="1" x14ac:dyDescent="0.15">
      <c r="A20" s="61"/>
      <c r="B20" s="128"/>
      <c r="C20" s="56" t="s">
        <v>47</v>
      </c>
      <c r="D20" s="88">
        <v>4.833333333333333</v>
      </c>
      <c r="E20" s="91">
        <v>16.666666666666668</v>
      </c>
      <c r="F20" s="88">
        <v>213.86206896551724</v>
      </c>
      <c r="G20" s="91">
        <v>24.137931034482758</v>
      </c>
      <c r="H20" s="88">
        <v>89.125</v>
      </c>
      <c r="I20" s="91">
        <v>12.5</v>
      </c>
      <c r="J20" s="88">
        <v>365.09523809523807</v>
      </c>
      <c r="K20" s="91">
        <v>26.190476190476193</v>
      </c>
      <c r="L20" s="88">
        <v>96.934782608695656</v>
      </c>
      <c r="M20" s="91">
        <v>28.260869565217394</v>
      </c>
      <c r="N20" s="88">
        <v>14.96774193548387</v>
      </c>
      <c r="O20" s="91">
        <v>12.903225806451612</v>
      </c>
      <c r="P20" s="88">
        <v>4</v>
      </c>
      <c r="Q20" s="91">
        <v>40</v>
      </c>
      <c r="R20" s="88"/>
      <c r="S20" s="91"/>
      <c r="T20" s="88">
        <v>6</v>
      </c>
      <c r="U20" s="91">
        <v>100</v>
      </c>
      <c r="V20" s="88">
        <v>794.81816493826818</v>
      </c>
      <c r="W20" s="91">
        <v>22.728572060001952</v>
      </c>
    </row>
    <row r="21" spans="1:23" ht="37.5" customHeight="1" x14ac:dyDescent="0.15">
      <c r="A21" s="61"/>
      <c r="B21" s="128"/>
      <c r="C21" s="56" t="s">
        <v>48</v>
      </c>
      <c r="D21" s="88"/>
      <c r="E21" s="91"/>
      <c r="F21" s="88">
        <v>61.103448275862071</v>
      </c>
      <c r="G21" s="91">
        <v>6.8965517241379306</v>
      </c>
      <c r="H21" s="88">
        <v>29.708333333333332</v>
      </c>
      <c r="I21" s="91">
        <v>4.1666666666666661</v>
      </c>
      <c r="J21" s="88">
        <v>66.38095238095238</v>
      </c>
      <c r="K21" s="91">
        <v>4.7619047619047628</v>
      </c>
      <c r="L21" s="88">
        <v>7.4565217391304346</v>
      </c>
      <c r="M21" s="91">
        <v>2.1739130434782608</v>
      </c>
      <c r="N21" s="88">
        <v>7.4838709677419351</v>
      </c>
      <c r="O21" s="91">
        <v>6.4516129032258061</v>
      </c>
      <c r="P21" s="88"/>
      <c r="Q21" s="91"/>
      <c r="R21" s="88"/>
      <c r="S21" s="91"/>
      <c r="T21" s="88"/>
      <c r="U21" s="91"/>
      <c r="V21" s="88">
        <v>172.13312669702015</v>
      </c>
      <c r="W21" s="91">
        <v>4.9223084557340622</v>
      </c>
    </row>
    <row r="22" spans="1:23" ht="37.5" customHeight="1" x14ac:dyDescent="0.15">
      <c r="A22" s="61"/>
      <c r="B22" s="128"/>
      <c r="C22" s="57" t="s">
        <v>18</v>
      </c>
      <c r="D22" s="92">
        <v>24.166666666666664</v>
      </c>
      <c r="E22" s="93">
        <v>83.333333333333343</v>
      </c>
      <c r="F22" s="92">
        <v>427.72413793103448</v>
      </c>
      <c r="G22" s="93">
        <v>48.275862068965516</v>
      </c>
      <c r="H22" s="92">
        <v>297.08333333333331</v>
      </c>
      <c r="I22" s="93">
        <v>41.666666666666664</v>
      </c>
      <c r="J22" s="92">
        <v>199.14285714285714</v>
      </c>
      <c r="K22" s="93">
        <v>14.285714285714288</v>
      </c>
      <c r="L22" s="92">
        <v>29.826086956521738</v>
      </c>
      <c r="M22" s="93">
        <v>8.695652173913043</v>
      </c>
      <c r="N22" s="92">
        <v>7.4838709677419351</v>
      </c>
      <c r="O22" s="93">
        <v>6.4516129032258061</v>
      </c>
      <c r="P22" s="92"/>
      <c r="Q22" s="93"/>
      <c r="R22" s="92"/>
      <c r="S22" s="93"/>
      <c r="T22" s="92"/>
      <c r="U22" s="93"/>
      <c r="V22" s="92">
        <v>985.42695299815523</v>
      </c>
      <c r="W22" s="93">
        <v>28.179209408011303</v>
      </c>
    </row>
    <row r="23" spans="1:23" ht="37.5" customHeight="1" x14ac:dyDescent="0.15">
      <c r="A23" s="62"/>
      <c r="B23" s="58"/>
      <c r="C23" s="60" t="s">
        <v>44</v>
      </c>
      <c r="D23" s="77">
        <v>28.999999999999996</v>
      </c>
      <c r="E23" s="115"/>
      <c r="F23" s="77">
        <v>886</v>
      </c>
      <c r="G23" s="115">
        <v>100</v>
      </c>
      <c r="H23" s="77">
        <v>713</v>
      </c>
      <c r="I23" s="115">
        <v>100</v>
      </c>
      <c r="J23" s="77">
        <v>1393.9999999999998</v>
      </c>
      <c r="K23" s="115">
        <v>100</v>
      </c>
      <c r="L23" s="77">
        <v>343</v>
      </c>
      <c r="M23" s="115">
        <v>100</v>
      </c>
      <c r="N23" s="77">
        <v>116</v>
      </c>
      <c r="O23" s="115">
        <v>100</v>
      </c>
      <c r="P23" s="77">
        <v>10</v>
      </c>
      <c r="Q23" s="115">
        <v>100</v>
      </c>
      <c r="R23" s="77"/>
      <c r="S23" s="115"/>
      <c r="T23" s="77">
        <v>6</v>
      </c>
      <c r="U23" s="115">
        <v>100</v>
      </c>
      <c r="V23" s="77">
        <v>3497</v>
      </c>
      <c r="W23" s="115">
        <v>100</v>
      </c>
    </row>
    <row r="24" spans="1:23" ht="37.5" customHeight="1" x14ac:dyDescent="0.15">
      <c r="A24" s="61"/>
      <c r="B24" s="129" t="s">
        <v>50</v>
      </c>
      <c r="C24" s="55" t="s">
        <v>40</v>
      </c>
      <c r="D24" s="89"/>
      <c r="E24" s="90"/>
      <c r="F24" s="89"/>
      <c r="G24" s="90"/>
      <c r="H24" s="89"/>
      <c r="I24" s="90"/>
      <c r="J24" s="89"/>
      <c r="K24" s="90"/>
      <c r="L24" s="89">
        <v>9</v>
      </c>
      <c r="M24" s="90">
        <v>33.333333333333329</v>
      </c>
      <c r="N24" s="89">
        <v>8</v>
      </c>
      <c r="O24" s="90">
        <v>100</v>
      </c>
      <c r="P24" s="89"/>
      <c r="Q24" s="90"/>
      <c r="R24" s="89"/>
      <c r="S24" s="90"/>
      <c r="T24" s="89"/>
      <c r="U24" s="90"/>
      <c r="V24" s="89">
        <v>17</v>
      </c>
      <c r="W24" s="90">
        <v>11.333333333333332</v>
      </c>
    </row>
    <row r="25" spans="1:23" ht="37.5" customHeight="1" x14ac:dyDescent="0.15">
      <c r="A25" s="61"/>
      <c r="B25" s="128"/>
      <c r="C25" s="56" t="s">
        <v>41</v>
      </c>
      <c r="D25" s="88"/>
      <c r="E25" s="91"/>
      <c r="F25" s="88"/>
      <c r="G25" s="91"/>
      <c r="H25" s="88"/>
      <c r="I25" s="91"/>
      <c r="J25" s="88">
        <v>30.666666666666668</v>
      </c>
      <c r="K25" s="91">
        <v>66.666666666666671</v>
      </c>
      <c r="L25" s="88">
        <v>9</v>
      </c>
      <c r="M25" s="91">
        <v>33.333333333333329</v>
      </c>
      <c r="N25" s="88"/>
      <c r="O25" s="91"/>
      <c r="P25" s="88"/>
      <c r="Q25" s="91"/>
      <c r="R25" s="88"/>
      <c r="S25" s="91"/>
      <c r="T25" s="88"/>
      <c r="U25" s="91"/>
      <c r="V25" s="88">
        <v>39.666666666666671</v>
      </c>
      <c r="W25" s="91">
        <v>26.44444444444445</v>
      </c>
    </row>
    <row r="26" spans="1:23" ht="37.5" customHeight="1" x14ac:dyDescent="0.15">
      <c r="A26" s="61"/>
      <c r="B26" s="128"/>
      <c r="C26" s="56" t="s">
        <v>47</v>
      </c>
      <c r="D26" s="88"/>
      <c r="E26" s="91"/>
      <c r="F26" s="88"/>
      <c r="G26" s="91"/>
      <c r="H26" s="88"/>
      <c r="I26" s="91"/>
      <c r="J26" s="88"/>
      <c r="K26" s="91"/>
      <c r="L26" s="88">
        <v>9</v>
      </c>
      <c r="M26" s="91">
        <v>33.333333333333329</v>
      </c>
      <c r="N26" s="88"/>
      <c r="O26" s="91"/>
      <c r="P26" s="88"/>
      <c r="Q26" s="91"/>
      <c r="R26" s="88"/>
      <c r="S26" s="91"/>
      <c r="T26" s="88"/>
      <c r="U26" s="91"/>
      <c r="V26" s="88">
        <v>9</v>
      </c>
      <c r="W26" s="91">
        <v>6</v>
      </c>
    </row>
    <row r="27" spans="1:23" ht="37.5" customHeight="1" x14ac:dyDescent="0.15">
      <c r="A27" s="61"/>
      <c r="B27" s="128"/>
      <c r="C27" s="56" t="s">
        <v>48</v>
      </c>
      <c r="D27" s="88"/>
      <c r="E27" s="91"/>
      <c r="F27" s="88"/>
      <c r="G27" s="91"/>
      <c r="H27" s="88"/>
      <c r="I27" s="91"/>
      <c r="J27" s="88">
        <v>15.333333333333334</v>
      </c>
      <c r="K27" s="91">
        <v>33.333333333333336</v>
      </c>
      <c r="L27" s="88"/>
      <c r="M27" s="91"/>
      <c r="N27" s="88"/>
      <c r="O27" s="91"/>
      <c r="P27" s="88"/>
      <c r="Q27" s="91"/>
      <c r="R27" s="88"/>
      <c r="S27" s="91"/>
      <c r="T27" s="88"/>
      <c r="U27" s="91"/>
      <c r="V27" s="88">
        <v>15.333333333333334</v>
      </c>
      <c r="W27" s="91">
        <v>10.222222222222223</v>
      </c>
    </row>
    <row r="28" spans="1:23" ht="37.5" customHeight="1" x14ac:dyDescent="0.15">
      <c r="A28" s="61"/>
      <c r="B28" s="128"/>
      <c r="C28" s="57" t="s">
        <v>18</v>
      </c>
      <c r="D28" s="92"/>
      <c r="E28" s="93"/>
      <c r="F28" s="92"/>
      <c r="G28" s="93"/>
      <c r="H28" s="92">
        <v>69</v>
      </c>
      <c r="I28" s="93">
        <v>100</v>
      </c>
      <c r="J28" s="92"/>
      <c r="K28" s="93"/>
      <c r="L28" s="92"/>
      <c r="M28" s="93"/>
      <c r="N28" s="92"/>
      <c r="O28" s="93"/>
      <c r="P28" s="92"/>
      <c r="Q28" s="93"/>
      <c r="R28" s="92"/>
      <c r="S28" s="93"/>
      <c r="T28" s="92"/>
      <c r="U28" s="93"/>
      <c r="V28" s="92">
        <v>69</v>
      </c>
      <c r="W28" s="93">
        <v>46</v>
      </c>
    </row>
    <row r="29" spans="1:23" ht="37.5" customHeight="1" x14ac:dyDescent="0.15">
      <c r="A29" s="62"/>
      <c r="B29" s="58"/>
      <c r="C29" s="60" t="s">
        <v>44</v>
      </c>
      <c r="D29" s="77"/>
      <c r="E29" s="115"/>
      <c r="F29" s="77"/>
      <c r="G29" s="115"/>
      <c r="H29" s="77">
        <v>69</v>
      </c>
      <c r="I29" s="115"/>
      <c r="J29" s="77">
        <v>46</v>
      </c>
      <c r="K29" s="115">
        <v>100</v>
      </c>
      <c r="L29" s="77">
        <v>27</v>
      </c>
      <c r="M29" s="115">
        <v>100</v>
      </c>
      <c r="N29" s="77">
        <v>8</v>
      </c>
      <c r="O29" s="115">
        <v>100</v>
      </c>
      <c r="P29" s="77"/>
      <c r="Q29" s="115"/>
      <c r="R29" s="77"/>
      <c r="S29" s="115"/>
      <c r="T29" s="77"/>
      <c r="U29" s="115"/>
      <c r="V29" s="77">
        <v>150</v>
      </c>
      <c r="W29" s="115">
        <v>100</v>
      </c>
    </row>
    <row r="30" spans="1:23" ht="37.5" customHeight="1" x14ac:dyDescent="0.15">
      <c r="A30" s="61"/>
      <c r="B30" s="129" t="s">
        <v>6</v>
      </c>
      <c r="C30" s="55" t="s">
        <v>40</v>
      </c>
      <c r="D30" s="89">
        <v>203</v>
      </c>
      <c r="E30" s="90">
        <v>50</v>
      </c>
      <c r="F30" s="89">
        <v>129.80000000000001</v>
      </c>
      <c r="G30" s="90">
        <v>20</v>
      </c>
      <c r="H30" s="89">
        <v>153.75</v>
      </c>
      <c r="I30" s="90">
        <v>41.666666666666671</v>
      </c>
      <c r="J30" s="89">
        <v>150.63829787234044</v>
      </c>
      <c r="K30" s="90">
        <v>21.276595744680854</v>
      </c>
      <c r="L30" s="89">
        <v>43.787234042553195</v>
      </c>
      <c r="M30" s="90">
        <v>29.787234042553195</v>
      </c>
      <c r="N30" s="89">
        <v>6</v>
      </c>
      <c r="O30" s="90">
        <v>17.647058823529413</v>
      </c>
      <c r="P30" s="89"/>
      <c r="Q30" s="90"/>
      <c r="R30" s="89"/>
      <c r="S30" s="90"/>
      <c r="T30" s="89"/>
      <c r="U30" s="90"/>
      <c r="V30" s="89">
        <v>686.97553191489362</v>
      </c>
      <c r="W30" s="90">
        <v>29.700628271288092</v>
      </c>
    </row>
    <row r="31" spans="1:23" ht="37.5" customHeight="1" x14ac:dyDescent="0.15">
      <c r="A31" s="61"/>
      <c r="B31" s="128"/>
      <c r="C31" s="56" t="s">
        <v>41</v>
      </c>
      <c r="D31" s="88"/>
      <c r="E31" s="91"/>
      <c r="F31" s="88"/>
      <c r="G31" s="91"/>
      <c r="H31" s="88">
        <v>30.75</v>
      </c>
      <c r="I31" s="91">
        <v>8.3333333333333321</v>
      </c>
      <c r="J31" s="88">
        <v>180.76595744680853</v>
      </c>
      <c r="K31" s="91">
        <v>25.531914893617024</v>
      </c>
      <c r="L31" s="88">
        <v>37.531914893617021</v>
      </c>
      <c r="M31" s="91">
        <v>25.531914893617021</v>
      </c>
      <c r="N31" s="88">
        <v>16</v>
      </c>
      <c r="O31" s="91">
        <v>47.058823529411761</v>
      </c>
      <c r="P31" s="88"/>
      <c r="Q31" s="91"/>
      <c r="R31" s="88"/>
      <c r="S31" s="91"/>
      <c r="T31" s="88"/>
      <c r="U31" s="91"/>
      <c r="V31" s="88">
        <v>265.04787234042556</v>
      </c>
      <c r="W31" s="91">
        <v>11.459051981860162</v>
      </c>
    </row>
    <row r="32" spans="1:23" ht="37.5" customHeight="1" x14ac:dyDescent="0.15">
      <c r="A32" s="61"/>
      <c r="B32" s="128"/>
      <c r="C32" s="56" t="s">
        <v>47</v>
      </c>
      <c r="D32" s="88"/>
      <c r="E32" s="91"/>
      <c r="F32" s="88">
        <v>129.80000000000001</v>
      </c>
      <c r="G32" s="91">
        <v>20</v>
      </c>
      <c r="H32" s="88">
        <v>30.75</v>
      </c>
      <c r="I32" s="91">
        <v>8.3333333333333321</v>
      </c>
      <c r="J32" s="88">
        <v>120.51063829787235</v>
      </c>
      <c r="K32" s="91">
        <v>17.021276595744684</v>
      </c>
      <c r="L32" s="88">
        <v>34.404255319148938</v>
      </c>
      <c r="M32" s="91">
        <v>23.404255319148938</v>
      </c>
      <c r="N32" s="88">
        <v>4</v>
      </c>
      <c r="O32" s="91">
        <v>11.76470588235294</v>
      </c>
      <c r="P32" s="88"/>
      <c r="Q32" s="91"/>
      <c r="R32" s="88"/>
      <c r="S32" s="91"/>
      <c r="T32" s="88"/>
      <c r="U32" s="91"/>
      <c r="V32" s="88">
        <v>319.46489361702129</v>
      </c>
      <c r="W32" s="91">
        <v>13.811711786295774</v>
      </c>
    </row>
    <row r="33" spans="1:23" ht="37.5" customHeight="1" x14ac:dyDescent="0.15">
      <c r="A33" s="61"/>
      <c r="B33" s="128"/>
      <c r="C33" s="56" t="s">
        <v>48</v>
      </c>
      <c r="D33" s="88">
        <v>203</v>
      </c>
      <c r="E33" s="91">
        <v>50</v>
      </c>
      <c r="F33" s="88">
        <v>129.80000000000001</v>
      </c>
      <c r="G33" s="91">
        <v>20</v>
      </c>
      <c r="H33" s="88">
        <v>30.75</v>
      </c>
      <c r="I33" s="91">
        <v>8.3333333333333321</v>
      </c>
      <c r="J33" s="88">
        <v>90.382978723404264</v>
      </c>
      <c r="K33" s="91">
        <v>12.765957446808512</v>
      </c>
      <c r="L33" s="88">
        <v>12.51063829787234</v>
      </c>
      <c r="M33" s="91">
        <v>8.5106382978723403</v>
      </c>
      <c r="N33" s="88">
        <v>2</v>
      </c>
      <c r="O33" s="91">
        <v>5.8823529411764701</v>
      </c>
      <c r="P33" s="88"/>
      <c r="Q33" s="91"/>
      <c r="R33" s="88"/>
      <c r="S33" s="91"/>
      <c r="T33" s="88"/>
      <c r="U33" s="91"/>
      <c r="V33" s="88">
        <v>468.44361702127662</v>
      </c>
      <c r="W33" s="91">
        <v>20.252642326903441</v>
      </c>
    </row>
    <row r="34" spans="1:23" ht="37.5" customHeight="1" x14ac:dyDescent="0.15">
      <c r="A34" s="61"/>
      <c r="B34" s="128"/>
      <c r="C34" s="57" t="s">
        <v>18</v>
      </c>
      <c r="D34" s="92"/>
      <c r="E34" s="93"/>
      <c r="F34" s="92">
        <v>259.60000000000002</v>
      </c>
      <c r="G34" s="93">
        <v>40</v>
      </c>
      <c r="H34" s="92">
        <v>123</v>
      </c>
      <c r="I34" s="93">
        <v>33.333333333333329</v>
      </c>
      <c r="J34" s="92">
        <v>165.70212765957447</v>
      </c>
      <c r="K34" s="93">
        <v>23.404255319148938</v>
      </c>
      <c r="L34" s="92">
        <v>18.76595744680851</v>
      </c>
      <c r="M34" s="93">
        <v>12.76595744680851</v>
      </c>
      <c r="N34" s="92">
        <v>6</v>
      </c>
      <c r="O34" s="93">
        <v>17.647058823529413</v>
      </c>
      <c r="P34" s="92"/>
      <c r="Q34" s="93"/>
      <c r="R34" s="92"/>
      <c r="S34" s="93"/>
      <c r="T34" s="92"/>
      <c r="U34" s="93"/>
      <c r="V34" s="92">
        <v>573.06808510638302</v>
      </c>
      <c r="W34" s="93">
        <v>24.775965633652529</v>
      </c>
    </row>
    <row r="35" spans="1:23" ht="37.5" customHeight="1" x14ac:dyDescent="0.15">
      <c r="A35" s="63"/>
      <c r="B35" s="58"/>
      <c r="C35" s="60" t="s">
        <v>44</v>
      </c>
      <c r="D35" s="77">
        <v>406</v>
      </c>
      <c r="E35" s="115">
        <v>100</v>
      </c>
      <c r="F35" s="77">
        <v>649</v>
      </c>
      <c r="G35" s="115">
        <v>100</v>
      </c>
      <c r="H35" s="77">
        <v>369</v>
      </c>
      <c r="I35" s="115">
        <v>100</v>
      </c>
      <c r="J35" s="77">
        <v>708</v>
      </c>
      <c r="K35" s="115">
        <v>100</v>
      </c>
      <c r="L35" s="77">
        <v>147</v>
      </c>
      <c r="M35" s="115">
        <v>100</v>
      </c>
      <c r="N35" s="77">
        <v>34</v>
      </c>
      <c r="O35" s="115">
        <v>100</v>
      </c>
      <c r="P35" s="77"/>
      <c r="Q35" s="115"/>
      <c r="R35" s="77"/>
      <c r="S35" s="115"/>
      <c r="T35" s="77"/>
      <c r="U35" s="115"/>
      <c r="V35" s="77">
        <v>2313</v>
      </c>
      <c r="W35" s="115">
        <v>100</v>
      </c>
    </row>
    <row r="36" spans="1:23" ht="37.5" customHeight="1" x14ac:dyDescent="0.15">
      <c r="A36" s="169" t="s">
        <v>45</v>
      </c>
      <c r="B36" s="129" t="s">
        <v>51</v>
      </c>
      <c r="C36" s="55" t="s">
        <v>40</v>
      </c>
      <c r="D36" s="89"/>
      <c r="E36" s="90"/>
      <c r="F36" s="89">
        <v>119.38461538461539</v>
      </c>
      <c r="G36" s="90">
        <v>30.76923076923077</v>
      </c>
      <c r="H36" s="89">
        <v>47.555555555555557</v>
      </c>
      <c r="I36" s="90">
        <v>11.111111111111112</v>
      </c>
      <c r="J36" s="89">
        <v>178.64864864864865</v>
      </c>
      <c r="K36" s="90">
        <v>27.027027027027028</v>
      </c>
      <c r="L36" s="89">
        <v>64.1875</v>
      </c>
      <c r="M36" s="90">
        <v>40.625</v>
      </c>
      <c r="N36" s="89">
        <v>16</v>
      </c>
      <c r="O36" s="90">
        <v>33.333333333333329</v>
      </c>
      <c r="P36" s="89"/>
      <c r="Q36" s="90"/>
      <c r="R36" s="89"/>
      <c r="S36" s="90"/>
      <c r="T36" s="89"/>
      <c r="U36" s="90"/>
      <c r="V36" s="89">
        <v>425.7763195888196</v>
      </c>
      <c r="W36" s="90">
        <v>24.316180444821221</v>
      </c>
    </row>
    <row r="37" spans="1:23" ht="37.5" customHeight="1" x14ac:dyDescent="0.15">
      <c r="A37" s="170"/>
      <c r="B37" s="128"/>
      <c r="C37" s="56" t="s">
        <v>41</v>
      </c>
      <c r="D37" s="88"/>
      <c r="E37" s="91"/>
      <c r="F37" s="88"/>
      <c r="G37" s="91"/>
      <c r="H37" s="88">
        <v>47.555555555555557</v>
      </c>
      <c r="I37" s="91">
        <v>11.111111111111112</v>
      </c>
      <c r="J37" s="88">
        <v>125.05405405405403</v>
      </c>
      <c r="K37" s="91">
        <v>18.918918918918916</v>
      </c>
      <c r="L37" s="88">
        <v>24.6875</v>
      </c>
      <c r="M37" s="91">
        <v>15.625</v>
      </c>
      <c r="N37" s="88">
        <v>10.666666666666666</v>
      </c>
      <c r="O37" s="91">
        <v>22.222222222222221</v>
      </c>
      <c r="P37" s="88">
        <v>3</v>
      </c>
      <c r="Q37" s="91">
        <v>100</v>
      </c>
      <c r="R37" s="88"/>
      <c r="S37" s="91"/>
      <c r="T37" s="88"/>
      <c r="U37" s="91"/>
      <c r="V37" s="88">
        <v>210.96377627627626</v>
      </c>
      <c r="W37" s="91">
        <v>12.048188251072316</v>
      </c>
    </row>
    <row r="38" spans="1:23" ht="37.5" customHeight="1" x14ac:dyDescent="0.15">
      <c r="A38" s="170"/>
      <c r="B38" s="128"/>
      <c r="C38" s="56" t="s">
        <v>47</v>
      </c>
      <c r="D38" s="88"/>
      <c r="E38" s="91"/>
      <c r="F38" s="88">
        <v>119.38461538461539</v>
      </c>
      <c r="G38" s="91">
        <v>30.76923076923077</v>
      </c>
      <c r="H38" s="88">
        <v>142.66666666666669</v>
      </c>
      <c r="I38" s="91">
        <v>33.333333333333336</v>
      </c>
      <c r="J38" s="88">
        <v>214.37837837837836</v>
      </c>
      <c r="K38" s="91">
        <v>32.432432432432428</v>
      </c>
      <c r="L38" s="88">
        <v>44.4375</v>
      </c>
      <c r="M38" s="91">
        <v>28.125</v>
      </c>
      <c r="N38" s="88">
        <v>16</v>
      </c>
      <c r="O38" s="91">
        <v>33.333333333333329</v>
      </c>
      <c r="P38" s="88"/>
      <c r="Q38" s="91"/>
      <c r="R38" s="88"/>
      <c r="S38" s="91"/>
      <c r="T38" s="88"/>
      <c r="U38" s="91"/>
      <c r="V38" s="88">
        <v>536.86716042966043</v>
      </c>
      <c r="W38" s="91">
        <v>30.660603108490029</v>
      </c>
    </row>
    <row r="39" spans="1:23" ht="37.5" customHeight="1" x14ac:dyDescent="0.15">
      <c r="A39" s="170"/>
      <c r="B39" s="128"/>
      <c r="C39" s="56" t="s">
        <v>48</v>
      </c>
      <c r="D39" s="88">
        <v>65</v>
      </c>
      <c r="E39" s="91">
        <v>100</v>
      </c>
      <c r="F39" s="88">
        <v>29.846153846153847</v>
      </c>
      <c r="G39" s="91">
        <v>7.6923076923076925</v>
      </c>
      <c r="H39" s="88"/>
      <c r="I39" s="91"/>
      <c r="J39" s="88">
        <v>53.594594594594589</v>
      </c>
      <c r="K39" s="91">
        <v>8.108108108108107</v>
      </c>
      <c r="L39" s="88">
        <v>9.875</v>
      </c>
      <c r="M39" s="91">
        <v>6.25</v>
      </c>
      <c r="N39" s="88">
        <v>5.333333333333333</v>
      </c>
      <c r="O39" s="91">
        <v>11.111111111111111</v>
      </c>
      <c r="P39" s="88"/>
      <c r="Q39" s="91"/>
      <c r="R39" s="88"/>
      <c r="S39" s="91"/>
      <c r="T39" s="88"/>
      <c r="U39" s="91"/>
      <c r="V39" s="88">
        <v>163.64908177408176</v>
      </c>
      <c r="W39" s="91">
        <v>9.3460355096562981</v>
      </c>
    </row>
    <row r="40" spans="1:23" ht="37.5" customHeight="1" x14ac:dyDescent="0.15">
      <c r="A40" s="170"/>
      <c r="B40" s="128"/>
      <c r="C40" s="57" t="s">
        <v>18</v>
      </c>
      <c r="D40" s="92"/>
      <c r="E40" s="93"/>
      <c r="F40" s="92">
        <v>119.38461538461539</v>
      </c>
      <c r="G40" s="93">
        <v>30.76923076923077</v>
      </c>
      <c r="H40" s="92">
        <v>190.22222222222223</v>
      </c>
      <c r="I40" s="93">
        <v>44.44444444444445</v>
      </c>
      <c r="J40" s="92">
        <v>89.324324324324323</v>
      </c>
      <c r="K40" s="93">
        <v>13.513513513513514</v>
      </c>
      <c r="L40" s="92">
        <v>14.8125</v>
      </c>
      <c r="M40" s="93">
        <v>9.375</v>
      </c>
      <c r="N40" s="92"/>
      <c r="O40" s="93"/>
      <c r="P40" s="92"/>
      <c r="Q40" s="93"/>
      <c r="R40" s="92"/>
      <c r="S40" s="93"/>
      <c r="T40" s="92"/>
      <c r="U40" s="93"/>
      <c r="V40" s="92">
        <v>413.74366193116197</v>
      </c>
      <c r="W40" s="93">
        <v>23.628992685960135</v>
      </c>
    </row>
    <row r="41" spans="1:23" ht="37.5" customHeight="1" x14ac:dyDescent="0.15">
      <c r="A41" s="170"/>
      <c r="B41" s="58"/>
      <c r="C41" s="60" t="s">
        <v>44</v>
      </c>
      <c r="D41" s="77">
        <v>65</v>
      </c>
      <c r="E41" s="115"/>
      <c r="F41" s="77">
        <v>388</v>
      </c>
      <c r="G41" s="115">
        <v>100</v>
      </c>
      <c r="H41" s="77">
        <v>428</v>
      </c>
      <c r="I41" s="115">
        <v>100</v>
      </c>
      <c r="J41" s="77">
        <v>661</v>
      </c>
      <c r="K41" s="115">
        <v>100</v>
      </c>
      <c r="L41" s="77">
        <v>158</v>
      </c>
      <c r="M41" s="115">
        <v>100</v>
      </c>
      <c r="N41" s="77">
        <v>48</v>
      </c>
      <c r="O41" s="115">
        <v>100</v>
      </c>
      <c r="P41" s="77">
        <v>3</v>
      </c>
      <c r="Q41" s="115"/>
      <c r="R41" s="77"/>
      <c r="S41" s="115"/>
      <c r="T41" s="77"/>
      <c r="U41" s="115"/>
      <c r="V41" s="77">
        <v>1751</v>
      </c>
      <c r="W41" s="115">
        <v>100</v>
      </c>
    </row>
    <row r="42" spans="1:23" ht="37.5" customHeight="1" x14ac:dyDescent="0.15">
      <c r="A42" s="64"/>
      <c r="B42" s="167" t="s">
        <v>4</v>
      </c>
      <c r="C42" s="55" t="s">
        <v>40</v>
      </c>
      <c r="D42" s="89">
        <v>203</v>
      </c>
      <c r="E42" s="90">
        <v>8.0523601745339146</v>
      </c>
      <c r="F42" s="89">
        <v>1565.7557360742705</v>
      </c>
      <c r="G42" s="90">
        <v>19.258988143594962</v>
      </c>
      <c r="H42" s="89">
        <v>1609.0470809792846</v>
      </c>
      <c r="I42" s="90">
        <v>21.105024671816427</v>
      </c>
      <c r="J42" s="89">
        <v>3808.5927109320169</v>
      </c>
      <c r="K42" s="90">
        <v>26.009647687850968</v>
      </c>
      <c r="L42" s="89">
        <v>1222.3734615080887</v>
      </c>
      <c r="M42" s="90">
        <v>27.724505817829183</v>
      </c>
      <c r="N42" s="89">
        <v>455.93329688354288</v>
      </c>
      <c r="O42" s="90">
        <v>34.566588088214012</v>
      </c>
      <c r="P42" s="89">
        <v>25.75</v>
      </c>
      <c r="Q42" s="90">
        <v>22.198275862068968</v>
      </c>
      <c r="R42" s="89">
        <v>7.2</v>
      </c>
      <c r="S42" s="90">
        <v>40</v>
      </c>
      <c r="T42" s="89">
        <v>7.5</v>
      </c>
      <c r="U42" s="90">
        <v>28.846153846153843</v>
      </c>
      <c r="V42" s="89">
        <v>8905.1522863772043</v>
      </c>
      <c r="W42" s="90">
        <v>22.94787477806835</v>
      </c>
    </row>
    <row r="43" spans="1:23" ht="37.5" customHeight="1" x14ac:dyDescent="0.15">
      <c r="A43" s="65"/>
      <c r="B43" s="168"/>
      <c r="C43" s="56" t="s">
        <v>41</v>
      </c>
      <c r="D43" s="88"/>
      <c r="E43" s="91"/>
      <c r="F43" s="88">
        <v>806.42672413793105</v>
      </c>
      <c r="G43" s="91">
        <v>9.9191478983755346</v>
      </c>
      <c r="H43" s="88">
        <v>402.054143126177</v>
      </c>
      <c r="I43" s="91">
        <v>5.2735328321901491</v>
      </c>
      <c r="J43" s="88">
        <v>3070.4302871900854</v>
      </c>
      <c r="K43" s="91">
        <v>20.968587633613915</v>
      </c>
      <c r="L43" s="88">
        <v>996.06671075788006</v>
      </c>
      <c r="M43" s="91">
        <v>22.591669556767521</v>
      </c>
      <c r="N43" s="88">
        <v>460.23856387825776</v>
      </c>
      <c r="O43" s="91">
        <v>34.8929919543789</v>
      </c>
      <c r="P43" s="88">
        <v>57.28125</v>
      </c>
      <c r="Q43" s="91">
        <v>49.380387931034484</v>
      </c>
      <c r="R43" s="88">
        <v>3.6</v>
      </c>
      <c r="S43" s="91">
        <v>20</v>
      </c>
      <c r="T43" s="88">
        <v>12.5</v>
      </c>
      <c r="U43" s="91">
        <v>48.07692307692308</v>
      </c>
      <c r="V43" s="88">
        <v>5808.5976790903323</v>
      </c>
      <c r="W43" s="91">
        <v>14.968297889734403</v>
      </c>
    </row>
    <row r="44" spans="1:23" ht="37.5" customHeight="1" x14ac:dyDescent="0.15">
      <c r="A44" s="65"/>
      <c r="B44" s="168"/>
      <c r="C44" s="56" t="s">
        <v>47</v>
      </c>
      <c r="D44" s="88">
        <v>678.5</v>
      </c>
      <c r="E44" s="91">
        <v>26.913923046410154</v>
      </c>
      <c r="F44" s="88">
        <v>1109.6091843501326</v>
      </c>
      <c r="G44" s="91">
        <v>13.648329450801139</v>
      </c>
      <c r="H44" s="88">
        <v>1799.4060734463278</v>
      </c>
      <c r="I44" s="91">
        <v>23.601863502706291</v>
      </c>
      <c r="J44" s="88">
        <v>2879.9316231925413</v>
      </c>
      <c r="K44" s="91">
        <v>19.667633840009159</v>
      </c>
      <c r="L44" s="88">
        <v>1368.7277574400398</v>
      </c>
      <c r="M44" s="91">
        <v>31.043950044001811</v>
      </c>
      <c r="N44" s="88">
        <v>223.61180973209403</v>
      </c>
      <c r="O44" s="91">
        <v>16.95313189780849</v>
      </c>
      <c r="P44" s="88">
        <v>23.3125</v>
      </c>
      <c r="Q44" s="91">
        <v>20.09698275862069</v>
      </c>
      <c r="R44" s="88">
        <v>7.2</v>
      </c>
      <c r="S44" s="91">
        <v>40</v>
      </c>
      <c r="T44" s="88">
        <v>6</v>
      </c>
      <c r="U44" s="91">
        <v>23.076923076923077</v>
      </c>
      <c r="V44" s="88">
        <v>8096.2989481611357</v>
      </c>
      <c r="W44" s="91">
        <v>20.863523548320199</v>
      </c>
    </row>
    <row r="45" spans="1:23" ht="37.5" customHeight="1" x14ac:dyDescent="0.15">
      <c r="A45" s="65"/>
      <c r="B45" s="168"/>
      <c r="C45" s="56" t="s">
        <v>48</v>
      </c>
      <c r="D45" s="88">
        <v>773.25</v>
      </c>
      <c r="E45" s="91">
        <v>30.672352241174138</v>
      </c>
      <c r="F45" s="88">
        <v>1125.9371021220159</v>
      </c>
      <c r="G45" s="91">
        <v>13.849164847749273</v>
      </c>
      <c r="H45" s="88">
        <v>777.66172316384188</v>
      </c>
      <c r="I45" s="91">
        <v>10.200179999525732</v>
      </c>
      <c r="J45" s="88">
        <v>2094.2181748217581</v>
      </c>
      <c r="K45" s="91">
        <v>14.301838249141282</v>
      </c>
      <c r="L45" s="88">
        <v>394.13484296383206</v>
      </c>
      <c r="M45" s="91">
        <v>8.9393250842329799</v>
      </c>
      <c r="N45" s="88">
        <v>71.410424640058309</v>
      </c>
      <c r="O45" s="91">
        <v>5.4139821561833434</v>
      </c>
      <c r="P45" s="88">
        <v>3.21875</v>
      </c>
      <c r="Q45" s="91">
        <v>2.774784482758621</v>
      </c>
      <c r="R45" s="88"/>
      <c r="S45" s="91"/>
      <c r="T45" s="88"/>
      <c r="U45" s="91"/>
      <c r="V45" s="88">
        <v>5239.8310177115063</v>
      </c>
      <c r="W45" s="91">
        <v>13.502631082078819</v>
      </c>
    </row>
    <row r="46" spans="1:23" ht="37.5" customHeight="1" x14ac:dyDescent="0.15">
      <c r="A46" s="65"/>
      <c r="B46" s="168"/>
      <c r="C46" s="57" t="s">
        <v>18</v>
      </c>
      <c r="D46" s="92">
        <v>866.24999999999989</v>
      </c>
      <c r="E46" s="93">
        <v>34.361364537881791</v>
      </c>
      <c r="F46" s="92">
        <v>3522.2712533156496</v>
      </c>
      <c r="G46" s="93">
        <v>43.324369659479082</v>
      </c>
      <c r="H46" s="92">
        <v>3035.8309792843693</v>
      </c>
      <c r="I46" s="93">
        <v>39.819398993761396</v>
      </c>
      <c r="J46" s="92">
        <v>2789.8272038635982</v>
      </c>
      <c r="K46" s="93">
        <v>19.052292589384674</v>
      </c>
      <c r="L46" s="92">
        <v>427.69722733015954</v>
      </c>
      <c r="M46" s="93">
        <v>9.7005494971685078</v>
      </c>
      <c r="N46" s="92">
        <v>107.80590486604702</v>
      </c>
      <c r="O46" s="93">
        <v>8.1733059034152387</v>
      </c>
      <c r="P46" s="92">
        <v>6.4375</v>
      </c>
      <c r="Q46" s="93">
        <v>5.549568965517242</v>
      </c>
      <c r="R46" s="92"/>
      <c r="S46" s="93"/>
      <c r="T46" s="92"/>
      <c r="U46" s="93"/>
      <c r="V46" s="92">
        <v>10756.120068659824</v>
      </c>
      <c r="W46" s="93">
        <v>27.717672701798236</v>
      </c>
    </row>
    <row r="47" spans="1:23" ht="37.5" customHeight="1" x14ac:dyDescent="0.15">
      <c r="A47" s="66"/>
      <c r="B47" s="67"/>
      <c r="C47" s="60" t="s">
        <v>44</v>
      </c>
      <c r="D47" s="77">
        <v>2521</v>
      </c>
      <c r="E47" s="115">
        <v>100</v>
      </c>
      <c r="F47" s="77">
        <v>8130</v>
      </c>
      <c r="G47" s="115">
        <v>100</v>
      </c>
      <c r="H47" s="77">
        <v>7624.0000000000009</v>
      </c>
      <c r="I47" s="115">
        <v>100</v>
      </c>
      <c r="J47" s="77">
        <v>14643</v>
      </c>
      <c r="K47" s="115">
        <v>100</v>
      </c>
      <c r="L47" s="77">
        <v>4409</v>
      </c>
      <c r="M47" s="115">
        <v>100</v>
      </c>
      <c r="N47" s="77">
        <v>1319.0000000000002</v>
      </c>
      <c r="O47" s="115">
        <v>100</v>
      </c>
      <c r="P47" s="77">
        <v>116</v>
      </c>
      <c r="Q47" s="115">
        <v>100</v>
      </c>
      <c r="R47" s="77">
        <v>18</v>
      </c>
      <c r="S47" s="115">
        <v>100</v>
      </c>
      <c r="T47" s="77">
        <v>26</v>
      </c>
      <c r="U47" s="115">
        <v>100</v>
      </c>
      <c r="V47" s="77">
        <v>38806</v>
      </c>
      <c r="W47" s="115">
        <v>100</v>
      </c>
    </row>
    <row r="48" spans="1:23" ht="37.5" customHeight="1" x14ac:dyDescent="0.15">
      <c r="A48" s="169" t="s">
        <v>52</v>
      </c>
      <c r="B48" s="129" t="s">
        <v>53</v>
      </c>
      <c r="C48" s="55" t="s">
        <v>40</v>
      </c>
      <c r="D48" s="89">
        <v>2061.2631578947367</v>
      </c>
      <c r="E48" s="90">
        <v>21.052631578947366</v>
      </c>
      <c r="F48" s="89">
        <v>6797.1428571428569</v>
      </c>
      <c r="G48" s="90">
        <v>35.714285714285715</v>
      </c>
      <c r="H48" s="89">
        <v>4544.3333333333339</v>
      </c>
      <c r="I48" s="90">
        <v>33.333333333333336</v>
      </c>
      <c r="J48" s="89">
        <v>9999</v>
      </c>
      <c r="K48" s="90">
        <v>43.421052631578952</v>
      </c>
      <c r="L48" s="89">
        <v>2168</v>
      </c>
      <c r="M48" s="90">
        <v>40</v>
      </c>
      <c r="N48" s="89">
        <v>554.84482758620697</v>
      </c>
      <c r="O48" s="90">
        <v>29.310344827586203</v>
      </c>
      <c r="P48" s="89">
        <v>148.57142857142858</v>
      </c>
      <c r="Q48" s="90">
        <v>45.714285714285715</v>
      </c>
      <c r="R48" s="89">
        <v>15.473684210526315</v>
      </c>
      <c r="S48" s="90">
        <v>31.578947368421051</v>
      </c>
      <c r="T48" s="89">
        <v>8.8000000000000007</v>
      </c>
      <c r="U48" s="90">
        <v>20</v>
      </c>
      <c r="V48" s="89">
        <v>26297.429288739087</v>
      </c>
      <c r="W48" s="90">
        <v>35.918089583745257</v>
      </c>
    </row>
    <row r="49" spans="1:23" ht="37.5" customHeight="1" x14ac:dyDescent="0.15">
      <c r="A49" s="170"/>
      <c r="B49" s="128"/>
      <c r="C49" s="56" t="s">
        <v>41</v>
      </c>
      <c r="D49" s="88">
        <v>1030.6315789473683</v>
      </c>
      <c r="E49" s="91">
        <v>10.526315789473683</v>
      </c>
      <c r="F49" s="88"/>
      <c r="G49" s="91"/>
      <c r="H49" s="88">
        <v>3029.5555555555557</v>
      </c>
      <c r="I49" s="91">
        <v>22.222222222222225</v>
      </c>
      <c r="J49" s="88">
        <v>4848</v>
      </c>
      <c r="K49" s="91">
        <v>21.052631578947366</v>
      </c>
      <c r="L49" s="88">
        <v>1417.5384615384617</v>
      </c>
      <c r="M49" s="91">
        <v>26.153846153846157</v>
      </c>
      <c r="N49" s="88">
        <v>554.84482758620697</v>
      </c>
      <c r="O49" s="91">
        <v>29.310344827586203</v>
      </c>
      <c r="P49" s="88">
        <v>83.571428571428584</v>
      </c>
      <c r="Q49" s="91">
        <v>25.714285714285719</v>
      </c>
      <c r="R49" s="88">
        <v>18.05263157894737</v>
      </c>
      <c r="S49" s="91">
        <v>36.842105263157897</v>
      </c>
      <c r="T49" s="88">
        <v>17.600000000000001</v>
      </c>
      <c r="U49" s="91">
        <v>40</v>
      </c>
      <c r="V49" s="88">
        <v>10999.794483777969</v>
      </c>
      <c r="W49" s="91">
        <v>15.023962963570265</v>
      </c>
    </row>
    <row r="50" spans="1:23" ht="37.5" customHeight="1" x14ac:dyDescent="0.15">
      <c r="A50" s="170"/>
      <c r="B50" s="128"/>
      <c r="C50" s="56" t="s">
        <v>47</v>
      </c>
      <c r="D50" s="88">
        <v>1545.9473684210525</v>
      </c>
      <c r="E50" s="91">
        <v>15.789473684210526</v>
      </c>
      <c r="F50" s="88">
        <v>3398.5714285714284</v>
      </c>
      <c r="G50" s="91">
        <v>17.857142857142858</v>
      </c>
      <c r="H50" s="88">
        <v>2272.166666666667</v>
      </c>
      <c r="I50" s="91">
        <v>16.666666666666668</v>
      </c>
      <c r="J50" s="88">
        <v>5151</v>
      </c>
      <c r="K50" s="91">
        <v>22.368421052631579</v>
      </c>
      <c r="L50" s="88">
        <v>1334.1538461538462</v>
      </c>
      <c r="M50" s="91">
        <v>24.615384615384617</v>
      </c>
      <c r="N50" s="88">
        <v>620.12068965517244</v>
      </c>
      <c r="O50" s="91">
        <v>32.758620689655167</v>
      </c>
      <c r="P50" s="88">
        <v>74.285714285714292</v>
      </c>
      <c r="Q50" s="91">
        <v>22.857142857142858</v>
      </c>
      <c r="R50" s="88">
        <v>12.894736842105264</v>
      </c>
      <c r="S50" s="91">
        <v>26.315789473684209</v>
      </c>
      <c r="T50" s="88">
        <v>17.600000000000001</v>
      </c>
      <c r="U50" s="91">
        <v>40</v>
      </c>
      <c r="V50" s="88">
        <v>14426.740450595986</v>
      </c>
      <c r="W50" s="91">
        <v>19.704623984970272</v>
      </c>
    </row>
    <row r="51" spans="1:23" ht="37.5" customHeight="1" x14ac:dyDescent="0.15">
      <c r="A51" s="170"/>
      <c r="B51" s="128"/>
      <c r="C51" s="56" t="s">
        <v>48</v>
      </c>
      <c r="D51" s="88">
        <v>2061.2631578947367</v>
      </c>
      <c r="E51" s="91">
        <v>21.052631578947366</v>
      </c>
      <c r="F51" s="88">
        <v>1359.4285714285713</v>
      </c>
      <c r="G51" s="91">
        <v>7.1428571428571423</v>
      </c>
      <c r="H51" s="88">
        <v>1514.7777777777778</v>
      </c>
      <c r="I51" s="91">
        <v>11.111111111111112</v>
      </c>
      <c r="J51" s="88">
        <v>1212</v>
      </c>
      <c r="K51" s="91">
        <v>5.2631578947368416</v>
      </c>
      <c r="L51" s="88">
        <v>250.15384615384616</v>
      </c>
      <c r="M51" s="91">
        <v>4.6153846153846159</v>
      </c>
      <c r="N51" s="88">
        <v>65.275862068965523</v>
      </c>
      <c r="O51" s="91">
        <v>3.4482758620689649</v>
      </c>
      <c r="P51" s="88">
        <v>9.2857142857142865</v>
      </c>
      <c r="Q51" s="91">
        <v>2.8571428571428572</v>
      </c>
      <c r="R51" s="88">
        <v>2.5789473684210527</v>
      </c>
      <c r="S51" s="91">
        <v>5.2631578947368416</v>
      </c>
      <c r="T51" s="88"/>
      <c r="U51" s="91"/>
      <c r="V51" s="88">
        <v>6474.7638769780333</v>
      </c>
      <c r="W51" s="91">
        <v>8.8434936515441276</v>
      </c>
    </row>
    <row r="52" spans="1:23" ht="37.5" customHeight="1" x14ac:dyDescent="0.15">
      <c r="A52" s="170"/>
      <c r="B52" s="128"/>
      <c r="C52" s="57" t="s">
        <v>18</v>
      </c>
      <c r="D52" s="92">
        <v>3091.894736842105</v>
      </c>
      <c r="E52" s="93">
        <v>31.578947368421051</v>
      </c>
      <c r="F52" s="92">
        <v>7476.8571428571422</v>
      </c>
      <c r="G52" s="93">
        <v>39.285714285714285</v>
      </c>
      <c r="H52" s="92">
        <v>2272.166666666667</v>
      </c>
      <c r="I52" s="93">
        <v>16.666666666666668</v>
      </c>
      <c r="J52" s="92">
        <v>1818</v>
      </c>
      <c r="K52" s="93">
        <v>7.8947368421052628</v>
      </c>
      <c r="L52" s="92">
        <v>250.15384615384616</v>
      </c>
      <c r="M52" s="93">
        <v>4.6153846153846159</v>
      </c>
      <c r="N52" s="92">
        <v>97.913793103448285</v>
      </c>
      <c r="O52" s="93">
        <v>5.1724137931034475</v>
      </c>
      <c r="P52" s="92">
        <v>9.2857142857142865</v>
      </c>
      <c r="Q52" s="93">
        <v>2.8571428571428572</v>
      </c>
      <c r="R52" s="92"/>
      <c r="S52" s="93"/>
      <c r="T52" s="92"/>
      <c r="U52" s="93"/>
      <c r="V52" s="92">
        <v>15016.271899908923</v>
      </c>
      <c r="W52" s="93">
        <v>20.509829816170079</v>
      </c>
    </row>
    <row r="53" spans="1:23" ht="37.5" customHeight="1" x14ac:dyDescent="0.15">
      <c r="A53" s="170"/>
      <c r="B53" s="58"/>
      <c r="C53" s="60" t="s">
        <v>44</v>
      </c>
      <c r="D53" s="77">
        <v>9791</v>
      </c>
      <c r="E53" s="115">
        <v>100</v>
      </c>
      <c r="F53" s="77">
        <v>19032</v>
      </c>
      <c r="G53" s="115">
        <v>100</v>
      </c>
      <c r="H53" s="77">
        <v>13633</v>
      </c>
      <c r="I53" s="115">
        <v>100</v>
      </c>
      <c r="J53" s="77">
        <v>23028</v>
      </c>
      <c r="K53" s="115">
        <v>100</v>
      </c>
      <c r="L53" s="77">
        <v>5420</v>
      </c>
      <c r="M53" s="115">
        <v>100</v>
      </c>
      <c r="N53" s="77">
        <v>1893.0000000000005</v>
      </c>
      <c r="O53" s="115">
        <v>100</v>
      </c>
      <c r="P53" s="77">
        <v>325</v>
      </c>
      <c r="Q53" s="115">
        <v>100</v>
      </c>
      <c r="R53" s="77">
        <v>49</v>
      </c>
      <c r="S53" s="115">
        <v>100</v>
      </c>
      <c r="T53" s="77">
        <v>44</v>
      </c>
      <c r="U53" s="115">
        <v>100</v>
      </c>
      <c r="V53" s="77">
        <v>73215</v>
      </c>
      <c r="W53" s="115">
        <v>100</v>
      </c>
    </row>
    <row r="54" spans="1:23" ht="37.5" customHeight="1" x14ac:dyDescent="0.15">
      <c r="A54" s="61"/>
      <c r="B54" s="129" t="s">
        <v>54</v>
      </c>
      <c r="C54" s="55" t="s">
        <v>40</v>
      </c>
      <c r="D54" s="89">
        <v>950.18181818181813</v>
      </c>
      <c r="E54" s="90">
        <v>18.18181818181818</v>
      </c>
      <c r="F54" s="89">
        <v>2288.7586206896549</v>
      </c>
      <c r="G54" s="90">
        <v>48.275862068965516</v>
      </c>
      <c r="H54" s="89">
        <v>1344.6511627906978</v>
      </c>
      <c r="I54" s="90">
        <v>46.511627906976749</v>
      </c>
      <c r="J54" s="89">
        <v>1402.2</v>
      </c>
      <c r="K54" s="90">
        <v>42.222222222222214</v>
      </c>
      <c r="L54" s="89">
        <v>147.76470588235293</v>
      </c>
      <c r="M54" s="90">
        <v>47.058823529411761</v>
      </c>
      <c r="N54" s="89">
        <v>33.478260869565219</v>
      </c>
      <c r="O54" s="90">
        <v>30.434782608695656</v>
      </c>
      <c r="P54" s="89">
        <v>21.5</v>
      </c>
      <c r="Q54" s="90">
        <v>50</v>
      </c>
      <c r="R54" s="89"/>
      <c r="S54" s="90"/>
      <c r="T54" s="89"/>
      <c r="U54" s="90"/>
      <c r="V54" s="89">
        <v>6188.5345684140884</v>
      </c>
      <c r="W54" s="90">
        <v>37.163911652738939</v>
      </c>
    </row>
    <row r="55" spans="1:23" ht="37.5" customHeight="1" x14ac:dyDescent="0.15">
      <c r="A55" s="61"/>
      <c r="B55" s="128"/>
      <c r="C55" s="56" t="s">
        <v>41</v>
      </c>
      <c r="D55" s="88">
        <v>475.09090909090907</v>
      </c>
      <c r="E55" s="91">
        <v>9.0909090909090899</v>
      </c>
      <c r="F55" s="88">
        <v>163.48275862068965</v>
      </c>
      <c r="G55" s="91">
        <v>3.4482758620689653</v>
      </c>
      <c r="H55" s="88">
        <v>403.39534883720933</v>
      </c>
      <c r="I55" s="91">
        <v>13.953488372093023</v>
      </c>
      <c r="J55" s="88">
        <v>516.6</v>
      </c>
      <c r="K55" s="91">
        <v>15.555555555555554</v>
      </c>
      <c r="L55" s="88">
        <v>55.411764705882348</v>
      </c>
      <c r="M55" s="91">
        <v>17.647058823529409</v>
      </c>
      <c r="N55" s="88">
        <v>28.695652173913043</v>
      </c>
      <c r="O55" s="91">
        <v>26.086956521739129</v>
      </c>
      <c r="P55" s="88">
        <v>3.5833333333333335</v>
      </c>
      <c r="Q55" s="91">
        <v>8.3333333333333339</v>
      </c>
      <c r="R55" s="88"/>
      <c r="S55" s="91"/>
      <c r="T55" s="88">
        <v>4</v>
      </c>
      <c r="U55" s="91">
        <v>100</v>
      </c>
      <c r="V55" s="88">
        <v>1650.2597667619368</v>
      </c>
      <c r="W55" s="91">
        <v>9.9102796466606833</v>
      </c>
    </row>
    <row r="56" spans="1:23" ht="37.5" customHeight="1" x14ac:dyDescent="0.15">
      <c r="A56" s="61"/>
      <c r="B56" s="128"/>
      <c r="C56" s="56" t="s">
        <v>47</v>
      </c>
      <c r="D56" s="88">
        <v>475.09090909090907</v>
      </c>
      <c r="E56" s="91">
        <v>9.0909090909090899</v>
      </c>
      <c r="F56" s="88">
        <v>980.89655172413791</v>
      </c>
      <c r="G56" s="91">
        <v>20.689655172413794</v>
      </c>
      <c r="H56" s="88">
        <v>605.09302325581393</v>
      </c>
      <c r="I56" s="91">
        <v>20.930232558139533</v>
      </c>
      <c r="J56" s="88">
        <v>590.4</v>
      </c>
      <c r="K56" s="91">
        <v>17.777777777777775</v>
      </c>
      <c r="L56" s="88">
        <v>64.647058823529406</v>
      </c>
      <c r="M56" s="91">
        <v>20.588235294117645</v>
      </c>
      <c r="N56" s="88">
        <v>33.478260869565219</v>
      </c>
      <c r="O56" s="91">
        <v>30.434782608695656</v>
      </c>
      <c r="P56" s="88">
        <v>7.166666666666667</v>
      </c>
      <c r="Q56" s="91">
        <v>16.666666666666668</v>
      </c>
      <c r="R56" s="88">
        <v>2</v>
      </c>
      <c r="S56" s="91">
        <v>100</v>
      </c>
      <c r="T56" s="88"/>
      <c r="U56" s="91"/>
      <c r="V56" s="88">
        <v>2758.7724704306215</v>
      </c>
      <c r="W56" s="91">
        <v>16.567213970878104</v>
      </c>
    </row>
    <row r="57" spans="1:23" ht="37.5" customHeight="1" x14ac:dyDescent="0.15">
      <c r="A57" s="61"/>
      <c r="B57" s="128"/>
      <c r="C57" s="56" t="s">
        <v>48</v>
      </c>
      <c r="D57" s="88">
        <v>950.18181818181813</v>
      </c>
      <c r="E57" s="91">
        <v>18.18181818181818</v>
      </c>
      <c r="F57" s="88">
        <v>653.93103448275861</v>
      </c>
      <c r="G57" s="91">
        <v>13.793103448275861</v>
      </c>
      <c r="H57" s="88">
        <v>67.232558139534888</v>
      </c>
      <c r="I57" s="91">
        <v>2.3255813953488373</v>
      </c>
      <c r="J57" s="88">
        <v>221.39999999999998</v>
      </c>
      <c r="K57" s="91">
        <v>6.6666666666666652</v>
      </c>
      <c r="L57" s="88">
        <v>36.941176470588232</v>
      </c>
      <c r="M57" s="91">
        <v>11.76470588235294</v>
      </c>
      <c r="N57" s="88">
        <v>9.5652173913043477</v>
      </c>
      <c r="O57" s="91">
        <v>8.695652173913043</v>
      </c>
      <c r="P57" s="88"/>
      <c r="Q57" s="91"/>
      <c r="R57" s="88"/>
      <c r="S57" s="91"/>
      <c r="T57" s="88"/>
      <c r="U57" s="91"/>
      <c r="V57" s="88">
        <v>1939.2518046660041</v>
      </c>
      <c r="W57" s="91">
        <v>11.645759096000505</v>
      </c>
    </row>
    <row r="58" spans="1:23" ht="37.5" customHeight="1" x14ac:dyDescent="0.15">
      <c r="A58" s="61"/>
      <c r="B58" s="128"/>
      <c r="C58" s="57" t="s">
        <v>18</v>
      </c>
      <c r="D58" s="92">
        <v>2375.4545454545455</v>
      </c>
      <c r="E58" s="93">
        <v>45.454545454545453</v>
      </c>
      <c r="F58" s="92">
        <v>653.93103448275861</v>
      </c>
      <c r="G58" s="93">
        <v>13.793103448275861</v>
      </c>
      <c r="H58" s="92">
        <v>470.62790697674421</v>
      </c>
      <c r="I58" s="93">
        <v>16.279069767441861</v>
      </c>
      <c r="J58" s="92">
        <v>590.4</v>
      </c>
      <c r="K58" s="93">
        <v>17.777777777777775</v>
      </c>
      <c r="L58" s="92">
        <v>9.235294117647058</v>
      </c>
      <c r="M58" s="93">
        <v>2.9411764705882351</v>
      </c>
      <c r="N58" s="92">
        <v>4.7826086956521738</v>
      </c>
      <c r="O58" s="93">
        <v>4.3478260869565215</v>
      </c>
      <c r="P58" s="92">
        <v>10.75</v>
      </c>
      <c r="Q58" s="93">
        <v>25</v>
      </c>
      <c r="R58" s="92"/>
      <c r="S58" s="93"/>
      <c r="T58" s="92"/>
      <c r="U58" s="93"/>
      <c r="V58" s="92">
        <v>4115.1813897273478</v>
      </c>
      <c r="W58" s="93">
        <v>24.71283563372176</v>
      </c>
    </row>
    <row r="59" spans="1:23" ht="37.5" customHeight="1" x14ac:dyDescent="0.15">
      <c r="A59" s="62"/>
      <c r="B59" s="58"/>
      <c r="C59" s="60" t="s">
        <v>44</v>
      </c>
      <c r="D59" s="77">
        <v>5226</v>
      </c>
      <c r="E59" s="115"/>
      <c r="F59" s="77">
        <v>4741</v>
      </c>
      <c r="G59" s="115">
        <v>100</v>
      </c>
      <c r="H59" s="77">
        <v>2891</v>
      </c>
      <c r="I59" s="115">
        <v>100</v>
      </c>
      <c r="J59" s="77">
        <v>3321.0000000000005</v>
      </c>
      <c r="K59" s="115">
        <v>100</v>
      </c>
      <c r="L59" s="77">
        <v>314</v>
      </c>
      <c r="M59" s="115">
        <v>100</v>
      </c>
      <c r="N59" s="77">
        <v>110</v>
      </c>
      <c r="O59" s="115">
        <v>100</v>
      </c>
      <c r="P59" s="77">
        <v>43</v>
      </c>
      <c r="Q59" s="115">
        <v>100</v>
      </c>
      <c r="R59" s="77">
        <v>2</v>
      </c>
      <c r="S59" s="115">
        <v>100</v>
      </c>
      <c r="T59" s="77">
        <v>4</v>
      </c>
      <c r="U59" s="115"/>
      <c r="V59" s="77">
        <v>16652</v>
      </c>
      <c r="W59" s="115">
        <v>100</v>
      </c>
    </row>
    <row r="60" spans="1:23" ht="37.5" customHeight="1" x14ac:dyDescent="0.15">
      <c r="A60" s="10"/>
      <c r="B60" s="167" t="s">
        <v>4</v>
      </c>
      <c r="C60" s="55" t="s">
        <v>40</v>
      </c>
      <c r="D60" s="89">
        <v>3011.4449760765547</v>
      </c>
      <c r="E60" s="90">
        <v>20.053572458390857</v>
      </c>
      <c r="F60" s="89">
        <v>9085.9014778325109</v>
      </c>
      <c r="G60" s="90">
        <v>38.219414789183155</v>
      </c>
      <c r="H60" s="89">
        <v>5888.9844961240315</v>
      </c>
      <c r="I60" s="90">
        <v>35.638976616582127</v>
      </c>
      <c r="J60" s="89">
        <v>11401.2</v>
      </c>
      <c r="K60" s="90">
        <v>43.269953318911526</v>
      </c>
      <c r="L60" s="89">
        <v>2315.7647058823532</v>
      </c>
      <c r="M60" s="90">
        <v>40.386548759720149</v>
      </c>
      <c r="N60" s="89">
        <v>588.32308845577222</v>
      </c>
      <c r="O60" s="90">
        <v>29.372096278371053</v>
      </c>
      <c r="P60" s="89">
        <v>170.07142857142858</v>
      </c>
      <c r="Q60" s="90">
        <v>46.215062111801245</v>
      </c>
      <c r="R60" s="89">
        <v>15.473684210526315</v>
      </c>
      <c r="S60" s="90">
        <v>30.340557275541798</v>
      </c>
      <c r="T60" s="89">
        <v>8.8000000000000007</v>
      </c>
      <c r="U60" s="90">
        <v>18.333333333333336</v>
      </c>
      <c r="V60" s="89">
        <v>32485.963857153176</v>
      </c>
      <c r="W60" s="90">
        <v>36.148935490394891</v>
      </c>
    </row>
    <row r="61" spans="1:23" ht="37.5" customHeight="1" x14ac:dyDescent="0.15">
      <c r="A61" s="68"/>
      <c r="B61" s="168"/>
      <c r="C61" s="56" t="s">
        <v>41</v>
      </c>
      <c r="D61" s="88">
        <v>1505.7224880382773</v>
      </c>
      <c r="E61" s="91">
        <v>10.026786229195428</v>
      </c>
      <c r="F61" s="88">
        <v>163.48275862068965</v>
      </c>
      <c r="G61" s="91">
        <v>0.68768249114831803</v>
      </c>
      <c r="H61" s="88">
        <v>3432.9509043927651</v>
      </c>
      <c r="I61" s="91">
        <v>20.775544083713172</v>
      </c>
      <c r="J61" s="88">
        <v>5364.6</v>
      </c>
      <c r="K61" s="91">
        <v>20.359785950130931</v>
      </c>
      <c r="L61" s="88">
        <v>1472.9502262443441</v>
      </c>
      <c r="M61" s="91">
        <v>25.68800534085009</v>
      </c>
      <c r="N61" s="88">
        <v>583.54047976011998</v>
      </c>
      <c r="O61" s="91">
        <v>29.133324002002993</v>
      </c>
      <c r="P61" s="88">
        <v>87.154761904761912</v>
      </c>
      <c r="Q61" s="91">
        <v>23.683359213250519</v>
      </c>
      <c r="R61" s="88">
        <v>18.05263157894737</v>
      </c>
      <c r="S61" s="91">
        <v>35.397316821465431</v>
      </c>
      <c r="T61" s="88">
        <v>21.6</v>
      </c>
      <c r="U61" s="91">
        <v>45</v>
      </c>
      <c r="V61" s="88">
        <v>12650.054250539906</v>
      </c>
      <c r="W61" s="91">
        <v>14.076417651128786</v>
      </c>
    </row>
    <row r="62" spans="1:23" ht="37.5" customHeight="1" x14ac:dyDescent="0.15">
      <c r="A62" s="68"/>
      <c r="B62" s="168"/>
      <c r="C62" s="56" t="s">
        <v>47</v>
      </c>
      <c r="D62" s="88">
        <v>2021.0382775119615</v>
      </c>
      <c r="E62" s="91">
        <v>13.458335736245333</v>
      </c>
      <c r="F62" s="88">
        <v>4379.4679802955661</v>
      </c>
      <c r="G62" s="91">
        <v>18.422024903443258</v>
      </c>
      <c r="H62" s="88">
        <v>2877.2596899224809</v>
      </c>
      <c r="I62" s="91">
        <v>17.412610081835393</v>
      </c>
      <c r="J62" s="88">
        <v>5741.4</v>
      </c>
      <c r="K62" s="91">
        <v>21.789821245588058</v>
      </c>
      <c r="L62" s="88">
        <v>1398.8009049773757</v>
      </c>
      <c r="M62" s="91">
        <v>24.394853592210946</v>
      </c>
      <c r="N62" s="88">
        <v>653.59895052473769</v>
      </c>
      <c r="O62" s="91">
        <v>32.631001024699827</v>
      </c>
      <c r="P62" s="88">
        <v>81.452380952380963</v>
      </c>
      <c r="Q62" s="91">
        <v>22.133799171842654</v>
      </c>
      <c r="R62" s="88">
        <v>14.894736842105264</v>
      </c>
      <c r="S62" s="91">
        <v>29.205366357069146</v>
      </c>
      <c r="T62" s="88">
        <v>17.600000000000001</v>
      </c>
      <c r="U62" s="91">
        <v>36.666666666666671</v>
      </c>
      <c r="V62" s="88">
        <v>17185.51292102661</v>
      </c>
      <c r="W62" s="91">
        <v>19.123274306504733</v>
      </c>
    </row>
    <row r="63" spans="1:23" ht="37.5" customHeight="1" x14ac:dyDescent="0.15">
      <c r="A63" s="68"/>
      <c r="B63" s="168"/>
      <c r="C63" s="56" t="s">
        <v>48</v>
      </c>
      <c r="D63" s="88">
        <v>3011.4449760765547</v>
      </c>
      <c r="E63" s="91">
        <v>20.053572458390857</v>
      </c>
      <c r="F63" s="88">
        <v>2013.3596059113299</v>
      </c>
      <c r="G63" s="91">
        <v>8.4691019472146127</v>
      </c>
      <c r="H63" s="88">
        <v>1582.0103359173127</v>
      </c>
      <c r="I63" s="91">
        <v>9.5740155889452456</v>
      </c>
      <c r="J63" s="88">
        <v>1433.4</v>
      </c>
      <c r="K63" s="91">
        <v>5.4400546510303984</v>
      </c>
      <c r="L63" s="88">
        <v>287.09502262443436</v>
      </c>
      <c r="M63" s="91">
        <v>5.0068891284345023</v>
      </c>
      <c r="N63" s="88">
        <v>74.841079460269867</v>
      </c>
      <c r="O63" s="91">
        <v>3.7364492990648959</v>
      </c>
      <c r="P63" s="88">
        <v>9.2857142857142865</v>
      </c>
      <c r="Q63" s="91">
        <v>2.5232919254658386</v>
      </c>
      <c r="R63" s="88">
        <v>2.5789473684210527</v>
      </c>
      <c r="S63" s="91">
        <v>5.056759545923633</v>
      </c>
      <c r="T63" s="88"/>
      <c r="U63" s="91"/>
      <c r="V63" s="88">
        <v>8414.0156816440376</v>
      </c>
      <c r="W63" s="91">
        <v>9.3627423655446798</v>
      </c>
    </row>
    <row r="64" spans="1:23" ht="37.5" customHeight="1" x14ac:dyDescent="0.15">
      <c r="A64" s="68"/>
      <c r="B64" s="168"/>
      <c r="C64" s="57" t="s">
        <v>18</v>
      </c>
      <c r="D64" s="92">
        <v>5467.3492822966509</v>
      </c>
      <c r="E64" s="93">
        <v>36.407733117777525</v>
      </c>
      <c r="F64" s="92">
        <v>8130.7881773399004</v>
      </c>
      <c r="G64" s="93">
        <v>34.201775869010639</v>
      </c>
      <c r="H64" s="92">
        <v>2742.7945736434112</v>
      </c>
      <c r="I64" s="93">
        <v>16.598853628924054</v>
      </c>
      <c r="J64" s="92">
        <v>2408.4</v>
      </c>
      <c r="K64" s="93">
        <v>9.140384834339061</v>
      </c>
      <c r="L64" s="92">
        <v>259.3891402714932</v>
      </c>
      <c r="M64" s="93">
        <v>4.5237031787843254</v>
      </c>
      <c r="N64" s="92">
        <v>102.69640179910046</v>
      </c>
      <c r="O64" s="93">
        <v>5.1271293958612301</v>
      </c>
      <c r="P64" s="92">
        <v>20.035714285714285</v>
      </c>
      <c r="Q64" s="93">
        <v>5.4444875776397517</v>
      </c>
      <c r="R64" s="92"/>
      <c r="S64" s="93"/>
      <c r="T64" s="92"/>
      <c r="U64" s="93"/>
      <c r="V64" s="92">
        <v>19131.453289636273</v>
      </c>
      <c r="W64" s="93">
        <v>21.288630186426914</v>
      </c>
    </row>
    <row r="65" spans="1:23" ht="37.5" customHeight="1" x14ac:dyDescent="0.15">
      <c r="A65" s="69"/>
      <c r="B65" s="67"/>
      <c r="C65" s="60" t="s">
        <v>44</v>
      </c>
      <c r="D65" s="77">
        <v>15017</v>
      </c>
      <c r="E65" s="115">
        <v>100</v>
      </c>
      <c r="F65" s="77">
        <v>23773</v>
      </c>
      <c r="G65" s="115">
        <v>100</v>
      </c>
      <c r="H65" s="77">
        <v>16524.000000000004</v>
      </c>
      <c r="I65" s="115">
        <v>100</v>
      </c>
      <c r="J65" s="77">
        <v>26349.000000000007</v>
      </c>
      <c r="K65" s="115">
        <v>100</v>
      </c>
      <c r="L65" s="77">
        <v>5734</v>
      </c>
      <c r="M65" s="115">
        <v>100</v>
      </c>
      <c r="N65" s="77">
        <v>2003.0000000000002</v>
      </c>
      <c r="O65" s="115">
        <v>100</v>
      </c>
      <c r="P65" s="77">
        <v>368</v>
      </c>
      <c r="Q65" s="115">
        <v>100</v>
      </c>
      <c r="R65" s="77">
        <v>51</v>
      </c>
      <c r="S65" s="115">
        <v>100</v>
      </c>
      <c r="T65" s="77">
        <v>48</v>
      </c>
      <c r="U65" s="115">
        <v>100</v>
      </c>
      <c r="V65" s="77">
        <v>89867</v>
      </c>
      <c r="W65" s="115">
        <v>100</v>
      </c>
    </row>
    <row r="66" spans="1:23" ht="37.5" customHeight="1" x14ac:dyDescent="0.15">
      <c r="A66" s="169" t="s">
        <v>55</v>
      </c>
      <c r="B66" s="129" t="s">
        <v>9</v>
      </c>
      <c r="C66" s="55" t="s">
        <v>40</v>
      </c>
      <c r="D66" s="89">
        <v>303.2</v>
      </c>
      <c r="E66" s="90">
        <v>13.333333333333334</v>
      </c>
      <c r="F66" s="89">
        <v>503.34146341463418</v>
      </c>
      <c r="G66" s="90">
        <v>21.951219512195124</v>
      </c>
      <c r="H66" s="89">
        <v>238.66666666666666</v>
      </c>
      <c r="I66" s="90">
        <v>16.666666666666664</v>
      </c>
      <c r="J66" s="89">
        <v>318.531914893617</v>
      </c>
      <c r="K66" s="90">
        <v>23.404255319148934</v>
      </c>
      <c r="L66" s="89">
        <v>34.4</v>
      </c>
      <c r="M66" s="90">
        <v>40</v>
      </c>
      <c r="N66" s="89">
        <v>18.375</v>
      </c>
      <c r="O66" s="90">
        <v>43.75</v>
      </c>
      <c r="P66" s="89">
        <v>1.6666666666666667</v>
      </c>
      <c r="Q66" s="90">
        <v>33.333333333333336</v>
      </c>
      <c r="R66" s="89"/>
      <c r="S66" s="90"/>
      <c r="T66" s="89"/>
      <c r="U66" s="90"/>
      <c r="V66" s="89">
        <v>1418.1817116415848</v>
      </c>
      <c r="W66" s="90">
        <v>18.926754459383222</v>
      </c>
    </row>
    <row r="67" spans="1:23" ht="37.5" customHeight="1" x14ac:dyDescent="0.15">
      <c r="A67" s="170"/>
      <c r="B67" s="128"/>
      <c r="C67" s="56" t="s">
        <v>41</v>
      </c>
      <c r="D67" s="88">
        <v>303.2</v>
      </c>
      <c r="E67" s="91">
        <v>13.333333333333334</v>
      </c>
      <c r="F67" s="88">
        <v>55.926829268292686</v>
      </c>
      <c r="G67" s="91">
        <v>2.4390243902439024</v>
      </c>
      <c r="H67" s="88">
        <v>68.19047619047619</v>
      </c>
      <c r="I67" s="91">
        <v>4.7619047619047619</v>
      </c>
      <c r="J67" s="88">
        <v>144.78723404255319</v>
      </c>
      <c r="K67" s="91">
        <v>10.638297872340425</v>
      </c>
      <c r="L67" s="88">
        <v>27.52</v>
      </c>
      <c r="M67" s="91">
        <v>32</v>
      </c>
      <c r="N67" s="88">
        <v>10.5</v>
      </c>
      <c r="O67" s="91">
        <v>25</v>
      </c>
      <c r="P67" s="88"/>
      <c r="Q67" s="91"/>
      <c r="R67" s="88"/>
      <c r="S67" s="91"/>
      <c r="T67" s="88"/>
      <c r="U67" s="91"/>
      <c r="V67" s="88">
        <v>610.12453950132203</v>
      </c>
      <c r="W67" s="91">
        <v>8.1425936140574144</v>
      </c>
    </row>
    <row r="68" spans="1:23" ht="37.5" customHeight="1" x14ac:dyDescent="0.15">
      <c r="A68" s="170"/>
      <c r="B68" s="128"/>
      <c r="C68" s="56" t="s">
        <v>47</v>
      </c>
      <c r="D68" s="88">
        <v>454.79999999999995</v>
      </c>
      <c r="E68" s="91">
        <v>20</v>
      </c>
      <c r="F68" s="88">
        <v>391.48780487804879</v>
      </c>
      <c r="G68" s="91">
        <v>17.073170731707318</v>
      </c>
      <c r="H68" s="88">
        <v>409.14285714285711</v>
      </c>
      <c r="I68" s="91">
        <v>28.571428571428569</v>
      </c>
      <c r="J68" s="88">
        <v>434.36170212765956</v>
      </c>
      <c r="K68" s="91">
        <v>31.914893617021274</v>
      </c>
      <c r="L68" s="88">
        <v>17.2</v>
      </c>
      <c r="M68" s="91">
        <v>20</v>
      </c>
      <c r="N68" s="88">
        <v>7.875</v>
      </c>
      <c r="O68" s="91">
        <v>18.75</v>
      </c>
      <c r="P68" s="88">
        <v>1.6666666666666667</v>
      </c>
      <c r="Q68" s="91">
        <v>33.333333333333336</v>
      </c>
      <c r="R68" s="88"/>
      <c r="S68" s="91"/>
      <c r="T68" s="88"/>
      <c r="U68" s="91"/>
      <c r="V68" s="88">
        <v>1716.5340308152322</v>
      </c>
      <c r="W68" s="91">
        <v>22.908501679103594</v>
      </c>
    </row>
    <row r="69" spans="1:23" ht="37.5" customHeight="1" x14ac:dyDescent="0.15">
      <c r="A69" s="170"/>
      <c r="B69" s="128"/>
      <c r="C69" s="56" t="s">
        <v>48</v>
      </c>
      <c r="D69" s="88">
        <v>151.6</v>
      </c>
      <c r="E69" s="91">
        <v>6.666666666666667</v>
      </c>
      <c r="F69" s="88">
        <v>391.48780487804879</v>
      </c>
      <c r="G69" s="91">
        <v>17.073170731707318</v>
      </c>
      <c r="H69" s="88">
        <v>204.57142857142856</v>
      </c>
      <c r="I69" s="91">
        <v>14.285714285714285</v>
      </c>
      <c r="J69" s="88">
        <v>115.82978723404256</v>
      </c>
      <c r="K69" s="91">
        <v>8.5106382978723403</v>
      </c>
      <c r="L69" s="88">
        <v>6.88</v>
      </c>
      <c r="M69" s="91">
        <v>8</v>
      </c>
      <c r="N69" s="88"/>
      <c r="O69" s="91"/>
      <c r="P69" s="88">
        <v>1.6666666666666667</v>
      </c>
      <c r="Q69" s="91">
        <v>33.333333333333336</v>
      </c>
      <c r="R69" s="88"/>
      <c r="S69" s="91"/>
      <c r="T69" s="88"/>
      <c r="U69" s="91"/>
      <c r="V69" s="88">
        <v>872.03568735018655</v>
      </c>
      <c r="W69" s="91">
        <v>11.638004635662439</v>
      </c>
    </row>
    <row r="70" spans="1:23" ht="37.5" customHeight="1" x14ac:dyDescent="0.15">
      <c r="A70" s="170"/>
      <c r="B70" s="128"/>
      <c r="C70" s="57" t="s">
        <v>18</v>
      </c>
      <c r="D70" s="92">
        <v>1061.2</v>
      </c>
      <c r="E70" s="93">
        <v>46.666666666666664</v>
      </c>
      <c r="F70" s="92">
        <v>950.7560975609756</v>
      </c>
      <c r="G70" s="93">
        <v>41.463414634146339</v>
      </c>
      <c r="H70" s="92">
        <v>511.42857142857144</v>
      </c>
      <c r="I70" s="93">
        <v>35.714285714285715</v>
      </c>
      <c r="J70" s="92">
        <v>347.48936170212767</v>
      </c>
      <c r="K70" s="93">
        <v>25.531914893617021</v>
      </c>
      <c r="L70" s="92"/>
      <c r="M70" s="93"/>
      <c r="N70" s="92">
        <v>5.25</v>
      </c>
      <c r="O70" s="93">
        <v>12.5</v>
      </c>
      <c r="P70" s="92"/>
      <c r="Q70" s="93"/>
      <c r="R70" s="92"/>
      <c r="S70" s="93"/>
      <c r="T70" s="92"/>
      <c r="U70" s="93"/>
      <c r="V70" s="92">
        <v>2876.1240306916748</v>
      </c>
      <c r="W70" s="93">
        <v>38.384145611793336</v>
      </c>
    </row>
    <row r="71" spans="1:23" ht="37.5" customHeight="1" x14ac:dyDescent="0.15">
      <c r="A71" s="170"/>
      <c r="B71" s="58"/>
      <c r="C71" s="60" t="s">
        <v>44</v>
      </c>
      <c r="D71" s="77">
        <v>2274</v>
      </c>
      <c r="E71" s="115"/>
      <c r="F71" s="77">
        <v>2293</v>
      </c>
      <c r="G71" s="115">
        <v>100</v>
      </c>
      <c r="H71" s="77">
        <v>1432</v>
      </c>
      <c r="I71" s="115">
        <v>100</v>
      </c>
      <c r="J71" s="77">
        <v>1361</v>
      </c>
      <c r="K71" s="115">
        <v>100</v>
      </c>
      <c r="L71" s="77">
        <v>86</v>
      </c>
      <c r="M71" s="115">
        <v>100</v>
      </c>
      <c r="N71" s="77">
        <v>42</v>
      </c>
      <c r="O71" s="115">
        <v>100</v>
      </c>
      <c r="P71" s="77">
        <v>5</v>
      </c>
      <c r="Q71" s="115"/>
      <c r="R71" s="77"/>
      <c r="S71" s="115"/>
      <c r="T71" s="77"/>
      <c r="U71" s="115"/>
      <c r="V71" s="77">
        <v>7493</v>
      </c>
      <c r="W71" s="115">
        <v>100</v>
      </c>
    </row>
    <row r="72" spans="1:23" ht="37.5" customHeight="1" x14ac:dyDescent="0.15">
      <c r="A72" s="70"/>
      <c r="B72" s="129" t="s">
        <v>56</v>
      </c>
      <c r="C72" s="55" t="s">
        <v>40</v>
      </c>
      <c r="D72" s="89">
        <v>111.30769230769231</v>
      </c>
      <c r="E72" s="90">
        <v>7.6923076923076925</v>
      </c>
      <c r="F72" s="89">
        <v>1907.4</v>
      </c>
      <c r="G72" s="90">
        <v>24.444444444444446</v>
      </c>
      <c r="H72" s="89">
        <v>1158.5581395348838</v>
      </c>
      <c r="I72" s="90">
        <v>26.744186046511629</v>
      </c>
      <c r="J72" s="89">
        <v>941.6880000000001</v>
      </c>
      <c r="K72" s="90">
        <v>26.400000000000002</v>
      </c>
      <c r="L72" s="89">
        <v>119.30769230769231</v>
      </c>
      <c r="M72" s="90">
        <v>36.263736263736263</v>
      </c>
      <c r="N72" s="89">
        <v>48.064516129032256</v>
      </c>
      <c r="O72" s="90">
        <v>32.258064516129032</v>
      </c>
      <c r="P72" s="89">
        <v>22</v>
      </c>
      <c r="Q72" s="90">
        <v>66.666666666666657</v>
      </c>
      <c r="R72" s="89"/>
      <c r="S72" s="90"/>
      <c r="T72" s="89">
        <v>0.5</v>
      </c>
      <c r="U72" s="90">
        <v>50</v>
      </c>
      <c r="V72" s="89">
        <v>4308.8260402793012</v>
      </c>
      <c r="W72" s="90">
        <v>24.394644399475183</v>
      </c>
    </row>
    <row r="73" spans="1:23" ht="37.5" customHeight="1" x14ac:dyDescent="0.15">
      <c r="A73" s="71"/>
      <c r="B73" s="128"/>
      <c r="C73" s="56" t="s">
        <v>41</v>
      </c>
      <c r="D73" s="88">
        <v>111.30769230769231</v>
      </c>
      <c r="E73" s="91">
        <v>7.6923076923076925</v>
      </c>
      <c r="F73" s="88">
        <v>433.5</v>
      </c>
      <c r="G73" s="91">
        <v>5.5555555555555554</v>
      </c>
      <c r="H73" s="88">
        <v>453.34883720930236</v>
      </c>
      <c r="I73" s="91">
        <v>10.465116279069768</v>
      </c>
      <c r="J73" s="88">
        <v>428.04</v>
      </c>
      <c r="K73" s="91">
        <v>12.000000000000002</v>
      </c>
      <c r="L73" s="88">
        <v>43.384615384615387</v>
      </c>
      <c r="M73" s="91">
        <v>13.186813186813188</v>
      </c>
      <c r="N73" s="88">
        <v>45.661290322580648</v>
      </c>
      <c r="O73" s="91">
        <v>30.64516129032258</v>
      </c>
      <c r="P73" s="88">
        <v>4.8888888888888893</v>
      </c>
      <c r="Q73" s="91">
        <v>14.814814814814817</v>
      </c>
      <c r="R73" s="88">
        <v>1</v>
      </c>
      <c r="S73" s="91">
        <v>50</v>
      </c>
      <c r="T73" s="88">
        <v>0.5</v>
      </c>
      <c r="U73" s="91">
        <v>50</v>
      </c>
      <c r="V73" s="88">
        <v>1521.6313241130797</v>
      </c>
      <c r="W73" s="91">
        <v>8.6147954713982884</v>
      </c>
    </row>
    <row r="74" spans="1:23" ht="37.5" customHeight="1" x14ac:dyDescent="0.15">
      <c r="A74" s="71"/>
      <c r="B74" s="128"/>
      <c r="C74" s="56" t="s">
        <v>47</v>
      </c>
      <c r="D74" s="88">
        <v>333.92307692307691</v>
      </c>
      <c r="E74" s="91">
        <v>23.076923076923077</v>
      </c>
      <c r="F74" s="88">
        <v>1040.4000000000001</v>
      </c>
      <c r="G74" s="91">
        <v>13.333333333333334</v>
      </c>
      <c r="H74" s="88">
        <v>654.83720930232562</v>
      </c>
      <c r="I74" s="91">
        <v>15.116279069767444</v>
      </c>
      <c r="J74" s="88">
        <v>913.15200000000004</v>
      </c>
      <c r="K74" s="91">
        <v>25.6</v>
      </c>
      <c r="L74" s="88">
        <v>72.307692307692307</v>
      </c>
      <c r="M74" s="91">
        <v>21.978021978021978</v>
      </c>
      <c r="N74" s="88">
        <v>43.258064516129032</v>
      </c>
      <c r="O74" s="91">
        <v>29.032258064516132</v>
      </c>
      <c r="P74" s="88">
        <v>4.8888888888888893</v>
      </c>
      <c r="Q74" s="91">
        <v>14.814814814814817</v>
      </c>
      <c r="R74" s="88">
        <v>1</v>
      </c>
      <c r="S74" s="91">
        <v>50</v>
      </c>
      <c r="T74" s="88"/>
      <c r="U74" s="91"/>
      <c r="V74" s="88">
        <v>3063.766931938113</v>
      </c>
      <c r="W74" s="91">
        <v>17.345677019408441</v>
      </c>
    </row>
    <row r="75" spans="1:23" ht="37.5" customHeight="1" x14ac:dyDescent="0.15">
      <c r="A75" s="71"/>
      <c r="B75" s="128"/>
      <c r="C75" s="56" t="s">
        <v>48</v>
      </c>
      <c r="D75" s="88"/>
      <c r="E75" s="91"/>
      <c r="F75" s="88">
        <v>1734</v>
      </c>
      <c r="G75" s="91">
        <v>22.222222222222221</v>
      </c>
      <c r="H75" s="88">
        <v>503.72093023255815</v>
      </c>
      <c r="I75" s="91">
        <v>11.627906976744185</v>
      </c>
      <c r="J75" s="88">
        <v>428.04</v>
      </c>
      <c r="K75" s="91">
        <v>12.000000000000002</v>
      </c>
      <c r="L75" s="88">
        <v>39.769230769230766</v>
      </c>
      <c r="M75" s="91">
        <v>12.087912087912086</v>
      </c>
      <c r="N75" s="88">
        <v>4.806451612903226</v>
      </c>
      <c r="O75" s="91">
        <v>3.225806451612903</v>
      </c>
      <c r="P75" s="88"/>
      <c r="Q75" s="91"/>
      <c r="R75" s="88"/>
      <c r="S75" s="91"/>
      <c r="T75" s="88"/>
      <c r="U75" s="91"/>
      <c r="V75" s="88">
        <v>2710.3366126146925</v>
      </c>
      <c r="W75" s="91">
        <v>15.344712747634562</v>
      </c>
    </row>
    <row r="76" spans="1:23" ht="37.5" customHeight="1" x14ac:dyDescent="0.15">
      <c r="A76" s="71"/>
      <c r="B76" s="128"/>
      <c r="C76" s="57" t="s">
        <v>18</v>
      </c>
      <c r="D76" s="92">
        <v>890.46153846153845</v>
      </c>
      <c r="E76" s="93">
        <v>61.53846153846154</v>
      </c>
      <c r="F76" s="92">
        <v>2687.7000000000003</v>
      </c>
      <c r="G76" s="93">
        <v>34.44444444444445</v>
      </c>
      <c r="H76" s="92">
        <v>1561.5348837209303</v>
      </c>
      <c r="I76" s="93">
        <v>36.04651162790698</v>
      </c>
      <c r="J76" s="92">
        <v>856.08</v>
      </c>
      <c r="K76" s="93">
        <v>24.000000000000004</v>
      </c>
      <c r="L76" s="92">
        <v>54.230769230769234</v>
      </c>
      <c r="M76" s="93">
        <v>16.483516483516482</v>
      </c>
      <c r="N76" s="92">
        <v>7.209677419354839</v>
      </c>
      <c r="O76" s="93">
        <v>4.838709677419355</v>
      </c>
      <c r="P76" s="92">
        <v>1.2222222222222223</v>
      </c>
      <c r="Q76" s="93">
        <v>3.7037037037037042</v>
      </c>
      <c r="R76" s="92"/>
      <c r="S76" s="93"/>
      <c r="T76" s="92"/>
      <c r="U76" s="93"/>
      <c r="V76" s="92">
        <v>6058.4390910548163</v>
      </c>
      <c r="W76" s="93">
        <v>34.300170362083541</v>
      </c>
    </row>
    <row r="77" spans="1:23" ht="37.5" customHeight="1" x14ac:dyDescent="0.15">
      <c r="A77" s="71"/>
      <c r="B77" s="58"/>
      <c r="C77" s="60" t="s">
        <v>44</v>
      </c>
      <c r="D77" s="77">
        <v>1447</v>
      </c>
      <c r="E77" s="115">
        <v>100</v>
      </c>
      <c r="F77" s="77">
        <v>7803</v>
      </c>
      <c r="G77" s="115">
        <v>100</v>
      </c>
      <c r="H77" s="77">
        <v>4332</v>
      </c>
      <c r="I77" s="115">
        <v>100</v>
      </c>
      <c r="J77" s="77">
        <v>3567</v>
      </c>
      <c r="K77" s="115">
        <v>100</v>
      </c>
      <c r="L77" s="77">
        <v>329</v>
      </c>
      <c r="M77" s="115">
        <v>100</v>
      </c>
      <c r="N77" s="77">
        <v>149</v>
      </c>
      <c r="O77" s="115">
        <v>100</v>
      </c>
      <c r="P77" s="77">
        <v>33</v>
      </c>
      <c r="Q77" s="115">
        <v>100</v>
      </c>
      <c r="R77" s="77">
        <v>2</v>
      </c>
      <c r="S77" s="115">
        <v>100</v>
      </c>
      <c r="T77" s="77">
        <v>1</v>
      </c>
      <c r="U77" s="115">
        <v>100</v>
      </c>
      <c r="V77" s="77">
        <v>17663</v>
      </c>
      <c r="W77" s="115">
        <v>100</v>
      </c>
    </row>
    <row r="78" spans="1:23" ht="37.5" customHeight="1" x14ac:dyDescent="0.15">
      <c r="A78" s="61"/>
      <c r="B78" s="129" t="s">
        <v>57</v>
      </c>
      <c r="C78" s="55" t="s">
        <v>40</v>
      </c>
      <c r="D78" s="89">
        <v>54.25</v>
      </c>
      <c r="E78" s="90">
        <v>25</v>
      </c>
      <c r="F78" s="89">
        <v>335.57142857142856</v>
      </c>
      <c r="G78" s="90">
        <v>21.428571428571427</v>
      </c>
      <c r="H78" s="89">
        <v>139.46428571428572</v>
      </c>
      <c r="I78" s="90">
        <v>17.857142857142858</v>
      </c>
      <c r="J78" s="89">
        <v>559.21052631578937</v>
      </c>
      <c r="K78" s="90">
        <v>29.824561403508763</v>
      </c>
      <c r="L78" s="89">
        <v>58.604651162790695</v>
      </c>
      <c r="M78" s="90">
        <v>34.883720930232556</v>
      </c>
      <c r="N78" s="89">
        <v>31.125000000000004</v>
      </c>
      <c r="O78" s="90">
        <v>37.5</v>
      </c>
      <c r="P78" s="89"/>
      <c r="Q78" s="90"/>
      <c r="R78" s="89"/>
      <c r="S78" s="90"/>
      <c r="T78" s="89">
        <v>1</v>
      </c>
      <c r="U78" s="90">
        <v>33.333333333333329</v>
      </c>
      <c r="V78" s="89">
        <v>1179.2258917642944</v>
      </c>
      <c r="W78" s="90">
        <v>25.052600207441987</v>
      </c>
    </row>
    <row r="79" spans="1:23" ht="37.5" customHeight="1" x14ac:dyDescent="0.15">
      <c r="A79" s="61"/>
      <c r="B79" s="128"/>
      <c r="C79" s="56" t="s">
        <v>41</v>
      </c>
      <c r="D79" s="88"/>
      <c r="E79" s="91"/>
      <c r="F79" s="88">
        <v>111.85714285714286</v>
      </c>
      <c r="G79" s="91">
        <v>7.1428571428571423</v>
      </c>
      <c r="H79" s="88">
        <v>139.46428571428572</v>
      </c>
      <c r="I79" s="91">
        <v>17.857142857142858</v>
      </c>
      <c r="J79" s="88">
        <v>361.84210526315786</v>
      </c>
      <c r="K79" s="91">
        <v>19.298245614035086</v>
      </c>
      <c r="L79" s="88">
        <v>27.348837209302324</v>
      </c>
      <c r="M79" s="91">
        <v>16.279069767441857</v>
      </c>
      <c r="N79" s="88">
        <v>22.825000000000003</v>
      </c>
      <c r="O79" s="91">
        <v>27.499999999999996</v>
      </c>
      <c r="P79" s="88">
        <v>2.25</v>
      </c>
      <c r="Q79" s="91">
        <v>25</v>
      </c>
      <c r="R79" s="88"/>
      <c r="S79" s="91"/>
      <c r="T79" s="88">
        <v>2</v>
      </c>
      <c r="U79" s="91">
        <v>66.666666666666657</v>
      </c>
      <c r="V79" s="88">
        <v>667.58737104388888</v>
      </c>
      <c r="W79" s="91">
        <v>14.182863204671529</v>
      </c>
    </row>
    <row r="80" spans="1:23" ht="37.5" customHeight="1" x14ac:dyDescent="0.15">
      <c r="A80" s="61"/>
      <c r="B80" s="128"/>
      <c r="C80" s="56" t="s">
        <v>47</v>
      </c>
      <c r="D80" s="88">
        <v>27.125</v>
      </c>
      <c r="E80" s="91">
        <v>12.5</v>
      </c>
      <c r="F80" s="88">
        <v>335.57142857142856</v>
      </c>
      <c r="G80" s="91">
        <v>21.428571428571427</v>
      </c>
      <c r="H80" s="88">
        <v>111.57142857142857</v>
      </c>
      <c r="I80" s="91">
        <v>14.285714285714285</v>
      </c>
      <c r="J80" s="88">
        <v>328.9473684210526</v>
      </c>
      <c r="K80" s="91">
        <v>17.543859649122805</v>
      </c>
      <c r="L80" s="88">
        <v>42.97674418604651</v>
      </c>
      <c r="M80" s="91">
        <v>25.581395348837212</v>
      </c>
      <c r="N80" s="88">
        <v>16.600000000000001</v>
      </c>
      <c r="O80" s="91">
        <v>20</v>
      </c>
      <c r="P80" s="88">
        <v>6.75</v>
      </c>
      <c r="Q80" s="91">
        <v>75</v>
      </c>
      <c r="R80" s="88">
        <v>5</v>
      </c>
      <c r="S80" s="91">
        <v>100</v>
      </c>
      <c r="T80" s="88"/>
      <c r="U80" s="91"/>
      <c r="V80" s="88">
        <v>874.54196974995625</v>
      </c>
      <c r="W80" s="91">
        <v>18.579604201188786</v>
      </c>
    </row>
    <row r="81" spans="1:23" ht="37.5" customHeight="1" x14ac:dyDescent="0.15">
      <c r="A81" s="61"/>
      <c r="B81" s="128"/>
      <c r="C81" s="56" t="s">
        <v>48</v>
      </c>
      <c r="D81" s="88">
        <v>54.25</v>
      </c>
      <c r="E81" s="91">
        <v>25</v>
      </c>
      <c r="F81" s="88">
        <v>335.57142857142856</v>
      </c>
      <c r="G81" s="91">
        <v>21.428571428571427</v>
      </c>
      <c r="H81" s="88">
        <v>139.46428571428572</v>
      </c>
      <c r="I81" s="91">
        <v>17.857142857142858</v>
      </c>
      <c r="J81" s="88">
        <v>296.05263157894734</v>
      </c>
      <c r="K81" s="91">
        <v>15.789473684210526</v>
      </c>
      <c r="L81" s="88">
        <v>11.720930232558139</v>
      </c>
      <c r="M81" s="91">
        <v>6.9767441860465116</v>
      </c>
      <c r="N81" s="88">
        <v>8.3000000000000007</v>
      </c>
      <c r="O81" s="91">
        <v>10</v>
      </c>
      <c r="P81" s="88"/>
      <c r="Q81" s="91"/>
      <c r="R81" s="88"/>
      <c r="S81" s="91"/>
      <c r="T81" s="88"/>
      <c r="U81" s="91"/>
      <c r="V81" s="88">
        <v>845.35927609721955</v>
      </c>
      <c r="W81" s="91">
        <v>17.959619207504133</v>
      </c>
    </row>
    <row r="82" spans="1:23" ht="37.5" customHeight="1" x14ac:dyDescent="0.15">
      <c r="A82" s="61"/>
      <c r="B82" s="128"/>
      <c r="C82" s="57" t="s">
        <v>18</v>
      </c>
      <c r="D82" s="92">
        <v>81.375</v>
      </c>
      <c r="E82" s="93">
        <v>37.5</v>
      </c>
      <c r="F82" s="92">
        <v>447.42857142857144</v>
      </c>
      <c r="G82" s="93">
        <v>28.571428571428569</v>
      </c>
      <c r="H82" s="92">
        <v>251.03571428571428</v>
      </c>
      <c r="I82" s="93">
        <v>32.142857142857139</v>
      </c>
      <c r="J82" s="92">
        <v>328.9473684210526</v>
      </c>
      <c r="K82" s="93">
        <v>17.543859649122805</v>
      </c>
      <c r="L82" s="92">
        <v>27.348837209302324</v>
      </c>
      <c r="M82" s="93">
        <v>16.279069767441857</v>
      </c>
      <c r="N82" s="92">
        <v>4.1500000000000004</v>
      </c>
      <c r="O82" s="93">
        <v>5</v>
      </c>
      <c r="P82" s="92"/>
      <c r="Q82" s="93"/>
      <c r="R82" s="92"/>
      <c r="S82" s="93"/>
      <c r="T82" s="92"/>
      <c r="U82" s="93"/>
      <c r="V82" s="92">
        <v>1140.2854913446406</v>
      </c>
      <c r="W82" s="93">
        <v>24.225313179193556</v>
      </c>
    </row>
    <row r="83" spans="1:23" ht="37.5" customHeight="1" x14ac:dyDescent="0.15">
      <c r="A83" s="61"/>
      <c r="B83" s="58"/>
      <c r="C83" s="60" t="s">
        <v>44</v>
      </c>
      <c r="D83" s="77">
        <v>217</v>
      </c>
      <c r="E83" s="115">
        <v>100</v>
      </c>
      <c r="F83" s="77">
        <v>1566</v>
      </c>
      <c r="G83" s="115">
        <v>100</v>
      </c>
      <c r="H83" s="77">
        <v>781</v>
      </c>
      <c r="I83" s="115">
        <v>100</v>
      </c>
      <c r="J83" s="77">
        <v>1875</v>
      </c>
      <c r="K83" s="115">
        <v>100</v>
      </c>
      <c r="L83" s="77">
        <v>168</v>
      </c>
      <c r="M83" s="115">
        <v>100</v>
      </c>
      <c r="N83" s="77">
        <v>83.000000000000014</v>
      </c>
      <c r="O83" s="115">
        <v>100</v>
      </c>
      <c r="P83" s="77">
        <v>9</v>
      </c>
      <c r="Q83" s="115">
        <v>100</v>
      </c>
      <c r="R83" s="77">
        <v>5</v>
      </c>
      <c r="S83" s="115">
        <v>100</v>
      </c>
      <c r="T83" s="77">
        <v>3</v>
      </c>
      <c r="U83" s="115">
        <v>100</v>
      </c>
      <c r="V83" s="77">
        <v>4707</v>
      </c>
      <c r="W83" s="115">
        <v>100</v>
      </c>
    </row>
    <row r="84" spans="1:23" ht="37.5" customHeight="1" x14ac:dyDescent="0.15">
      <c r="A84" s="61"/>
      <c r="B84" s="129" t="s">
        <v>58</v>
      </c>
      <c r="C84" s="55" t="s">
        <v>40</v>
      </c>
      <c r="D84" s="89"/>
      <c r="E84" s="90"/>
      <c r="F84" s="89">
        <v>80.838709677419359</v>
      </c>
      <c r="G84" s="90">
        <v>6.4516129032258061</v>
      </c>
      <c r="H84" s="89">
        <v>98.125</v>
      </c>
      <c r="I84" s="90">
        <v>12.5</v>
      </c>
      <c r="J84" s="89">
        <v>131.02222222222221</v>
      </c>
      <c r="K84" s="90">
        <v>17.777777777777775</v>
      </c>
      <c r="L84" s="89">
        <v>6.7142857142857144</v>
      </c>
      <c r="M84" s="90">
        <v>14.285714285714285</v>
      </c>
      <c r="N84" s="89"/>
      <c r="O84" s="90"/>
      <c r="P84" s="89"/>
      <c r="Q84" s="90"/>
      <c r="R84" s="89"/>
      <c r="S84" s="90"/>
      <c r="T84" s="89"/>
      <c r="U84" s="90"/>
      <c r="V84" s="89">
        <v>316.70021761392729</v>
      </c>
      <c r="W84" s="90">
        <v>6.2887255284735364</v>
      </c>
    </row>
    <row r="85" spans="1:23" ht="37.5" customHeight="1" x14ac:dyDescent="0.15">
      <c r="A85" s="61"/>
      <c r="B85" s="128"/>
      <c r="C85" s="56" t="s">
        <v>41</v>
      </c>
      <c r="D85" s="88"/>
      <c r="E85" s="91"/>
      <c r="F85" s="88"/>
      <c r="G85" s="91"/>
      <c r="H85" s="88"/>
      <c r="I85" s="91"/>
      <c r="J85" s="88">
        <v>49.133333333333326</v>
      </c>
      <c r="K85" s="91">
        <v>6.6666666666666652</v>
      </c>
      <c r="L85" s="88">
        <v>10.071428571428571</v>
      </c>
      <c r="M85" s="91">
        <v>21.428571428571427</v>
      </c>
      <c r="N85" s="88">
        <v>4.4000000000000004</v>
      </c>
      <c r="O85" s="91">
        <v>20</v>
      </c>
      <c r="P85" s="88"/>
      <c r="Q85" s="91"/>
      <c r="R85" s="88"/>
      <c r="S85" s="91"/>
      <c r="T85" s="88"/>
      <c r="U85" s="91"/>
      <c r="V85" s="88">
        <v>63.604761904761894</v>
      </c>
      <c r="W85" s="91">
        <v>1.2630016263852639</v>
      </c>
    </row>
    <row r="86" spans="1:23" ht="37.5" customHeight="1" x14ac:dyDescent="0.15">
      <c r="A86" s="61"/>
      <c r="B86" s="128"/>
      <c r="C86" s="56" t="s">
        <v>47</v>
      </c>
      <c r="D86" s="88"/>
      <c r="E86" s="91"/>
      <c r="F86" s="88">
        <v>161.67741935483872</v>
      </c>
      <c r="G86" s="91">
        <v>12.903225806451612</v>
      </c>
      <c r="H86" s="88">
        <v>261.66666666666669</v>
      </c>
      <c r="I86" s="91">
        <v>33.333333333333336</v>
      </c>
      <c r="J86" s="88">
        <v>163.77777777777777</v>
      </c>
      <c r="K86" s="91">
        <v>22.222222222222221</v>
      </c>
      <c r="L86" s="88">
        <v>23.5</v>
      </c>
      <c r="M86" s="91">
        <v>50</v>
      </c>
      <c r="N86" s="88">
        <v>17.600000000000001</v>
      </c>
      <c r="O86" s="91">
        <v>80</v>
      </c>
      <c r="P86" s="88"/>
      <c r="Q86" s="91"/>
      <c r="R86" s="88"/>
      <c r="S86" s="91"/>
      <c r="T86" s="88"/>
      <c r="U86" s="91"/>
      <c r="V86" s="88">
        <v>628.22186379928314</v>
      </c>
      <c r="W86" s="91">
        <v>12.474620011899983</v>
      </c>
    </row>
    <row r="87" spans="1:23" ht="37.5" customHeight="1" x14ac:dyDescent="0.15">
      <c r="A87" s="61"/>
      <c r="B87" s="128"/>
      <c r="C87" s="56" t="s">
        <v>48</v>
      </c>
      <c r="D87" s="88">
        <v>438.4</v>
      </c>
      <c r="E87" s="91">
        <v>20</v>
      </c>
      <c r="F87" s="88">
        <v>242.51612903225808</v>
      </c>
      <c r="G87" s="91">
        <v>19.35483870967742</v>
      </c>
      <c r="H87" s="88">
        <v>65.416666666666671</v>
      </c>
      <c r="I87" s="91">
        <v>8.3333333333333339</v>
      </c>
      <c r="J87" s="88">
        <v>114.64444444444443</v>
      </c>
      <c r="K87" s="91">
        <v>15.555555555555554</v>
      </c>
      <c r="L87" s="88"/>
      <c r="M87" s="91"/>
      <c r="N87" s="88"/>
      <c r="O87" s="91"/>
      <c r="P87" s="88"/>
      <c r="Q87" s="91"/>
      <c r="R87" s="88"/>
      <c r="S87" s="91"/>
      <c r="T87" s="88"/>
      <c r="U87" s="91"/>
      <c r="V87" s="88">
        <v>860.97724014336904</v>
      </c>
      <c r="W87" s="91">
        <v>17.096450360273412</v>
      </c>
    </row>
    <row r="88" spans="1:23" ht="37.5" customHeight="1" x14ac:dyDescent="0.15">
      <c r="A88" s="61"/>
      <c r="B88" s="128"/>
      <c r="C88" s="57" t="s">
        <v>18</v>
      </c>
      <c r="D88" s="92">
        <v>1753.6</v>
      </c>
      <c r="E88" s="93">
        <v>80</v>
      </c>
      <c r="F88" s="92">
        <v>767.9677419354839</v>
      </c>
      <c r="G88" s="93">
        <v>61.29032258064516</v>
      </c>
      <c r="H88" s="92">
        <v>359.79166666666669</v>
      </c>
      <c r="I88" s="93">
        <v>45.833333333333336</v>
      </c>
      <c r="J88" s="92">
        <v>278.42222222222222</v>
      </c>
      <c r="K88" s="93">
        <v>37.777777777777779</v>
      </c>
      <c r="L88" s="92">
        <v>6.7142857142857144</v>
      </c>
      <c r="M88" s="93">
        <v>14.285714285714285</v>
      </c>
      <c r="N88" s="92"/>
      <c r="O88" s="93"/>
      <c r="P88" s="92"/>
      <c r="Q88" s="93"/>
      <c r="R88" s="92"/>
      <c r="S88" s="93"/>
      <c r="T88" s="92"/>
      <c r="U88" s="93"/>
      <c r="V88" s="92">
        <v>3166.4959165386585</v>
      </c>
      <c r="W88" s="93">
        <v>62.877202472967809</v>
      </c>
    </row>
    <row r="89" spans="1:23" ht="37.5" customHeight="1" x14ac:dyDescent="0.15">
      <c r="A89" s="62"/>
      <c r="B89" s="58"/>
      <c r="C89" s="60" t="s">
        <v>44</v>
      </c>
      <c r="D89" s="77">
        <v>2192</v>
      </c>
      <c r="E89" s="115">
        <v>100</v>
      </c>
      <c r="F89" s="77">
        <v>1253</v>
      </c>
      <c r="G89" s="115">
        <v>100</v>
      </c>
      <c r="H89" s="77">
        <v>785</v>
      </c>
      <c r="I89" s="115">
        <v>100</v>
      </c>
      <c r="J89" s="77">
        <v>737</v>
      </c>
      <c r="K89" s="115">
        <v>100</v>
      </c>
      <c r="L89" s="77">
        <v>47</v>
      </c>
      <c r="M89" s="115">
        <v>100</v>
      </c>
      <c r="N89" s="77">
        <v>22</v>
      </c>
      <c r="O89" s="115">
        <v>100</v>
      </c>
      <c r="P89" s="77"/>
      <c r="Q89" s="115"/>
      <c r="R89" s="77"/>
      <c r="S89" s="115"/>
      <c r="T89" s="77"/>
      <c r="U89" s="115"/>
      <c r="V89" s="77">
        <v>5036</v>
      </c>
      <c r="W89" s="115">
        <v>100</v>
      </c>
    </row>
    <row r="90" spans="1:23" ht="37.5" customHeight="1" x14ac:dyDescent="0.15">
      <c r="A90" s="61"/>
      <c r="B90" s="129" t="s">
        <v>59</v>
      </c>
      <c r="C90" s="55" t="s">
        <v>40</v>
      </c>
      <c r="D90" s="89"/>
      <c r="E90" s="90"/>
      <c r="F90" s="89">
        <v>425.42857142857144</v>
      </c>
      <c r="G90" s="90">
        <v>28.571428571428569</v>
      </c>
      <c r="H90" s="89">
        <v>224.18181818181819</v>
      </c>
      <c r="I90" s="90">
        <v>27.27272727272727</v>
      </c>
      <c r="J90" s="89">
        <v>168.21875</v>
      </c>
      <c r="K90" s="90">
        <v>21.875</v>
      </c>
      <c r="L90" s="89">
        <v>36.480000000000004</v>
      </c>
      <c r="M90" s="90">
        <v>24.000000000000004</v>
      </c>
      <c r="N90" s="89">
        <v>14.8</v>
      </c>
      <c r="O90" s="90">
        <v>40</v>
      </c>
      <c r="P90" s="89">
        <v>7</v>
      </c>
      <c r="Q90" s="90">
        <v>100</v>
      </c>
      <c r="R90" s="89"/>
      <c r="S90" s="90"/>
      <c r="T90" s="89"/>
      <c r="U90" s="90"/>
      <c r="V90" s="89">
        <v>876.10913961038955</v>
      </c>
      <c r="W90" s="90">
        <v>24.042512063951417</v>
      </c>
    </row>
    <row r="91" spans="1:23" ht="37.5" customHeight="1" x14ac:dyDescent="0.15">
      <c r="A91" s="61"/>
      <c r="B91" s="128"/>
      <c r="C91" s="56" t="s">
        <v>41</v>
      </c>
      <c r="D91" s="88"/>
      <c r="E91" s="91"/>
      <c r="F91" s="88">
        <v>106.35714285714286</v>
      </c>
      <c r="G91" s="91">
        <v>7.1428571428571423</v>
      </c>
      <c r="H91" s="88"/>
      <c r="I91" s="91"/>
      <c r="J91" s="88">
        <v>96.125</v>
      </c>
      <c r="K91" s="91">
        <v>12.5</v>
      </c>
      <c r="L91" s="88">
        <v>18.240000000000002</v>
      </c>
      <c r="M91" s="91">
        <v>12.000000000000002</v>
      </c>
      <c r="N91" s="88">
        <v>11.100000000000001</v>
      </c>
      <c r="O91" s="91">
        <v>30</v>
      </c>
      <c r="P91" s="88"/>
      <c r="Q91" s="91"/>
      <c r="R91" s="88"/>
      <c r="S91" s="91"/>
      <c r="T91" s="88"/>
      <c r="U91" s="91"/>
      <c r="V91" s="88">
        <v>231.82214285714286</v>
      </c>
      <c r="W91" s="91">
        <v>6.3617492551356447</v>
      </c>
    </row>
    <row r="92" spans="1:23" ht="37.5" customHeight="1" x14ac:dyDescent="0.15">
      <c r="A92" s="61"/>
      <c r="B92" s="128"/>
      <c r="C92" s="56" t="s">
        <v>47</v>
      </c>
      <c r="D92" s="88"/>
      <c r="E92" s="91"/>
      <c r="F92" s="88">
        <v>212.71428571428572</v>
      </c>
      <c r="G92" s="91">
        <v>14.285714285714285</v>
      </c>
      <c r="H92" s="88">
        <v>74.727272727272734</v>
      </c>
      <c r="I92" s="91">
        <v>9.0909090909090917</v>
      </c>
      <c r="J92" s="88">
        <v>192.25</v>
      </c>
      <c r="K92" s="91">
        <v>25</v>
      </c>
      <c r="L92" s="88">
        <v>54.72</v>
      </c>
      <c r="M92" s="91">
        <v>36</v>
      </c>
      <c r="N92" s="88">
        <v>7.4</v>
      </c>
      <c r="O92" s="91">
        <v>20</v>
      </c>
      <c r="P92" s="88"/>
      <c r="Q92" s="91"/>
      <c r="R92" s="88"/>
      <c r="S92" s="91"/>
      <c r="T92" s="88"/>
      <c r="U92" s="91"/>
      <c r="V92" s="88">
        <v>541.81155844155842</v>
      </c>
      <c r="W92" s="91">
        <v>14.868593810141558</v>
      </c>
    </row>
    <row r="93" spans="1:23" ht="37.5" customHeight="1" x14ac:dyDescent="0.15">
      <c r="A93" s="61"/>
      <c r="B93" s="128"/>
      <c r="C93" s="56" t="s">
        <v>48</v>
      </c>
      <c r="D93" s="88"/>
      <c r="E93" s="91"/>
      <c r="F93" s="88">
        <v>319.07142857142856</v>
      </c>
      <c r="G93" s="91">
        <v>21.428571428571427</v>
      </c>
      <c r="H93" s="88">
        <v>149.45454545454547</v>
      </c>
      <c r="I93" s="91">
        <v>18.181818181818183</v>
      </c>
      <c r="J93" s="88">
        <v>168.21875</v>
      </c>
      <c r="K93" s="91">
        <v>21.875</v>
      </c>
      <c r="L93" s="88">
        <v>12.16</v>
      </c>
      <c r="M93" s="91">
        <v>8</v>
      </c>
      <c r="N93" s="88">
        <v>3.7</v>
      </c>
      <c r="O93" s="91">
        <v>10</v>
      </c>
      <c r="P93" s="88"/>
      <c r="Q93" s="91"/>
      <c r="R93" s="88"/>
      <c r="S93" s="91"/>
      <c r="T93" s="88"/>
      <c r="U93" s="91"/>
      <c r="V93" s="88">
        <v>652.60472402597406</v>
      </c>
      <c r="W93" s="91">
        <v>17.909020966684249</v>
      </c>
    </row>
    <row r="94" spans="1:23" ht="37.5" customHeight="1" x14ac:dyDescent="0.15">
      <c r="A94" s="61"/>
      <c r="B94" s="128"/>
      <c r="C94" s="57" t="s">
        <v>18</v>
      </c>
      <c r="D94" s="92">
        <v>368</v>
      </c>
      <c r="E94" s="93">
        <v>100</v>
      </c>
      <c r="F94" s="92">
        <v>425.42857142857144</v>
      </c>
      <c r="G94" s="93">
        <v>28.571428571428569</v>
      </c>
      <c r="H94" s="92">
        <v>373.63636363636368</v>
      </c>
      <c r="I94" s="93">
        <v>45.45454545454546</v>
      </c>
      <c r="J94" s="92">
        <v>144.1875</v>
      </c>
      <c r="K94" s="93">
        <v>18.75</v>
      </c>
      <c r="L94" s="92">
        <v>30.4</v>
      </c>
      <c r="M94" s="93">
        <v>20</v>
      </c>
      <c r="N94" s="92"/>
      <c r="O94" s="93"/>
      <c r="P94" s="92"/>
      <c r="Q94" s="93"/>
      <c r="R94" s="92"/>
      <c r="S94" s="93"/>
      <c r="T94" s="92"/>
      <c r="U94" s="93"/>
      <c r="V94" s="92">
        <v>1341.6524350649352</v>
      </c>
      <c r="W94" s="93">
        <v>36.818123904087138</v>
      </c>
    </row>
    <row r="95" spans="1:23" ht="37.5" customHeight="1" x14ac:dyDescent="0.15">
      <c r="A95" s="62"/>
      <c r="B95" s="58"/>
      <c r="C95" s="60" t="s">
        <v>44</v>
      </c>
      <c r="D95" s="77">
        <v>368</v>
      </c>
      <c r="E95" s="115">
        <v>100</v>
      </c>
      <c r="F95" s="77">
        <v>1489</v>
      </c>
      <c r="G95" s="115">
        <v>100</v>
      </c>
      <c r="H95" s="77">
        <v>822</v>
      </c>
      <c r="I95" s="115">
        <v>100</v>
      </c>
      <c r="J95" s="77">
        <v>769</v>
      </c>
      <c r="K95" s="115">
        <v>100</v>
      </c>
      <c r="L95" s="77">
        <v>152</v>
      </c>
      <c r="M95" s="115">
        <v>100</v>
      </c>
      <c r="N95" s="77">
        <v>37.000000000000007</v>
      </c>
      <c r="O95" s="115">
        <v>100</v>
      </c>
      <c r="P95" s="77">
        <v>7</v>
      </c>
      <c r="Q95" s="115"/>
      <c r="R95" s="77"/>
      <c r="S95" s="115"/>
      <c r="T95" s="77"/>
      <c r="U95" s="115"/>
      <c r="V95" s="77">
        <v>3644</v>
      </c>
      <c r="W95" s="115">
        <v>100</v>
      </c>
    </row>
    <row r="96" spans="1:23" ht="37.5" customHeight="1" x14ac:dyDescent="0.15">
      <c r="A96" s="12"/>
      <c r="B96" s="171" t="s">
        <v>10</v>
      </c>
      <c r="C96" s="55" t="s">
        <v>40</v>
      </c>
      <c r="D96" s="89">
        <v>468.75769230769231</v>
      </c>
      <c r="E96" s="90">
        <v>7.2138764590288131</v>
      </c>
      <c r="F96" s="89">
        <v>3252.5801730920539</v>
      </c>
      <c r="G96" s="90">
        <v>22.581089788198096</v>
      </c>
      <c r="H96" s="89">
        <v>1858.9959100976546</v>
      </c>
      <c r="I96" s="90">
        <v>22.804169652817155</v>
      </c>
      <c r="J96" s="89">
        <v>2118.6714134316285</v>
      </c>
      <c r="K96" s="90">
        <v>25.498512618024172</v>
      </c>
      <c r="L96" s="89">
        <v>255.50662918476871</v>
      </c>
      <c r="M96" s="90">
        <v>32.673481992937177</v>
      </c>
      <c r="N96" s="89">
        <v>112.36451612903225</v>
      </c>
      <c r="O96" s="90">
        <v>33.743097936646315</v>
      </c>
      <c r="P96" s="89">
        <v>30.666666666666668</v>
      </c>
      <c r="Q96" s="90">
        <v>56.79012345679012</v>
      </c>
      <c r="R96" s="89"/>
      <c r="S96" s="90"/>
      <c r="T96" s="89">
        <v>1.5</v>
      </c>
      <c r="U96" s="90">
        <v>37.5</v>
      </c>
      <c r="V96" s="89">
        <v>8099.043000909498</v>
      </c>
      <c r="W96" s="90">
        <v>21.013006255116359</v>
      </c>
    </row>
    <row r="97" spans="1:23" ht="37.5" customHeight="1" x14ac:dyDescent="0.15">
      <c r="A97" s="9"/>
      <c r="B97" s="172"/>
      <c r="C97" s="56" t="s">
        <v>41</v>
      </c>
      <c r="D97" s="88">
        <v>414.50769230769231</v>
      </c>
      <c r="E97" s="91">
        <v>6.3790041906385406</v>
      </c>
      <c r="F97" s="88">
        <v>707.64111498257842</v>
      </c>
      <c r="G97" s="91">
        <v>4.9128097402289521</v>
      </c>
      <c r="H97" s="88">
        <v>661.00359911406417</v>
      </c>
      <c r="I97" s="91">
        <v>8.1084837967868513</v>
      </c>
      <c r="J97" s="88">
        <v>1079.9276726390444</v>
      </c>
      <c r="K97" s="91">
        <v>12.997083555651034</v>
      </c>
      <c r="L97" s="88">
        <v>126.56488116534626</v>
      </c>
      <c r="M97" s="91">
        <v>16.184767412448373</v>
      </c>
      <c r="N97" s="88">
        <v>94.486290322580658</v>
      </c>
      <c r="O97" s="91">
        <v>28.374261358132323</v>
      </c>
      <c r="P97" s="88">
        <v>7.1388888888888893</v>
      </c>
      <c r="Q97" s="91">
        <v>13.220164609053498</v>
      </c>
      <c r="R97" s="88">
        <v>1</v>
      </c>
      <c r="S97" s="91">
        <v>14.285714285714285</v>
      </c>
      <c r="T97" s="88">
        <v>2.5</v>
      </c>
      <c r="U97" s="91">
        <v>62.5</v>
      </c>
      <c r="V97" s="88">
        <v>3094.7701394201954</v>
      </c>
      <c r="W97" s="91">
        <v>8.0293961015494268</v>
      </c>
    </row>
    <row r="98" spans="1:23" ht="37.5" customHeight="1" x14ac:dyDescent="0.15">
      <c r="A98" s="9"/>
      <c r="B98" s="172"/>
      <c r="C98" s="56" t="s">
        <v>47</v>
      </c>
      <c r="D98" s="88">
        <v>815.84807692307686</v>
      </c>
      <c r="E98" s="91">
        <v>12.555372067144917</v>
      </c>
      <c r="F98" s="88">
        <v>2141.8509385186017</v>
      </c>
      <c r="G98" s="91">
        <v>14.869834341284374</v>
      </c>
      <c r="H98" s="88">
        <v>1511.9454344105509</v>
      </c>
      <c r="I98" s="91">
        <v>18.546926329864462</v>
      </c>
      <c r="J98" s="88">
        <v>2032.4888483264899</v>
      </c>
      <c r="K98" s="91">
        <v>24.461293155933202</v>
      </c>
      <c r="L98" s="88">
        <v>210.70443649373883</v>
      </c>
      <c r="M98" s="91">
        <v>26.944301341910336</v>
      </c>
      <c r="N98" s="88">
        <v>92.733064516129048</v>
      </c>
      <c r="O98" s="91">
        <v>27.847767121960672</v>
      </c>
      <c r="P98" s="88">
        <v>13.305555555555557</v>
      </c>
      <c r="Q98" s="91">
        <v>24.639917695473255</v>
      </c>
      <c r="R98" s="88">
        <v>6</v>
      </c>
      <c r="S98" s="91">
        <v>85.714285714285708</v>
      </c>
      <c r="T98" s="88"/>
      <c r="U98" s="91"/>
      <c r="V98" s="88">
        <v>6824.876354744144</v>
      </c>
      <c r="W98" s="91">
        <v>17.707174726264547</v>
      </c>
    </row>
    <row r="99" spans="1:23" ht="37.5" customHeight="1" x14ac:dyDescent="0.15">
      <c r="A99" s="9"/>
      <c r="B99" s="172"/>
      <c r="C99" s="56" t="s">
        <v>48</v>
      </c>
      <c r="D99" s="88">
        <v>644.25</v>
      </c>
      <c r="E99" s="91">
        <v>9.9145891043397967</v>
      </c>
      <c r="F99" s="88">
        <v>3022.6467910531637</v>
      </c>
      <c r="G99" s="91">
        <v>20.984773611865894</v>
      </c>
      <c r="H99" s="88">
        <v>1062.6278566394844</v>
      </c>
      <c r="I99" s="91">
        <v>13.035179791946572</v>
      </c>
      <c r="J99" s="88">
        <v>1122.7856132574343</v>
      </c>
      <c r="K99" s="91">
        <v>13.512884983240273</v>
      </c>
      <c r="L99" s="88">
        <v>70.530161001788912</v>
      </c>
      <c r="M99" s="91">
        <v>9.0192021741418049</v>
      </c>
      <c r="N99" s="88">
        <v>16.806451612903228</v>
      </c>
      <c r="O99" s="91">
        <v>5.0469824663373046</v>
      </c>
      <c r="P99" s="88">
        <v>1.6666666666666667</v>
      </c>
      <c r="Q99" s="91">
        <v>3.0864197530864201</v>
      </c>
      <c r="R99" s="88"/>
      <c r="S99" s="91"/>
      <c r="T99" s="88"/>
      <c r="U99" s="91"/>
      <c r="V99" s="88">
        <v>5941.313540231441</v>
      </c>
      <c r="W99" s="91">
        <v>15.414766728670424</v>
      </c>
    </row>
    <row r="100" spans="1:23" ht="37.5" customHeight="1" x14ac:dyDescent="0.15">
      <c r="A100" s="9"/>
      <c r="B100" s="172"/>
      <c r="C100" s="57" t="s">
        <v>18</v>
      </c>
      <c r="D100" s="92">
        <v>4154.6365384615383</v>
      </c>
      <c r="E100" s="93">
        <v>63.93715817884793</v>
      </c>
      <c r="F100" s="92">
        <v>5279.2809823536027</v>
      </c>
      <c r="G100" s="93">
        <v>36.651492518422671</v>
      </c>
      <c r="H100" s="92">
        <v>3057.4271997382461</v>
      </c>
      <c r="I100" s="93">
        <v>37.505240428584962</v>
      </c>
      <c r="J100" s="92">
        <v>1955.1264523454026</v>
      </c>
      <c r="K100" s="93">
        <v>23.530225687151312</v>
      </c>
      <c r="L100" s="92">
        <v>118.69389215435726</v>
      </c>
      <c r="M100" s="93">
        <v>15.178247078562309</v>
      </c>
      <c r="N100" s="92">
        <v>16.609677419354838</v>
      </c>
      <c r="O100" s="93">
        <v>4.9878911169233744</v>
      </c>
      <c r="P100" s="92">
        <v>1.2222222222222223</v>
      </c>
      <c r="Q100" s="93">
        <v>2.263374485596708</v>
      </c>
      <c r="R100" s="92"/>
      <c r="S100" s="93"/>
      <c r="T100" s="92"/>
      <c r="U100" s="93"/>
      <c r="V100" s="92">
        <v>14582.996964694725</v>
      </c>
      <c r="W100" s="93">
        <v>37.835656188399255</v>
      </c>
    </row>
    <row r="101" spans="1:23" ht="37.5" customHeight="1" x14ac:dyDescent="0.15">
      <c r="A101" s="11"/>
      <c r="B101" s="58"/>
      <c r="C101" s="60" t="s">
        <v>44</v>
      </c>
      <c r="D101" s="77">
        <v>6498</v>
      </c>
      <c r="E101" s="115">
        <v>100</v>
      </c>
      <c r="F101" s="77">
        <v>14404.000000000002</v>
      </c>
      <c r="G101" s="115">
        <v>100</v>
      </c>
      <c r="H101" s="77">
        <v>8152</v>
      </c>
      <c r="I101" s="115">
        <v>100</v>
      </c>
      <c r="J101" s="77">
        <v>8309</v>
      </c>
      <c r="K101" s="115">
        <v>100</v>
      </c>
      <c r="L101" s="77">
        <v>782</v>
      </c>
      <c r="M101" s="115">
        <v>100</v>
      </c>
      <c r="N101" s="77">
        <v>333.00000000000006</v>
      </c>
      <c r="O101" s="115">
        <v>100</v>
      </c>
      <c r="P101" s="77">
        <v>54</v>
      </c>
      <c r="Q101" s="115">
        <v>100</v>
      </c>
      <c r="R101" s="77">
        <v>7</v>
      </c>
      <c r="S101" s="115">
        <v>100</v>
      </c>
      <c r="T101" s="77">
        <v>4</v>
      </c>
      <c r="U101" s="115">
        <v>100</v>
      </c>
      <c r="V101" s="77">
        <v>38543</v>
      </c>
      <c r="W101" s="115">
        <v>100</v>
      </c>
    </row>
    <row r="102" spans="1:23" ht="37.5" customHeight="1" x14ac:dyDescent="0.15">
      <c r="A102" s="165" t="s">
        <v>60</v>
      </c>
      <c r="B102" s="129" t="s">
        <v>61</v>
      </c>
      <c r="C102" s="55" t="s">
        <v>40</v>
      </c>
      <c r="D102" s="89"/>
      <c r="E102" s="90"/>
      <c r="F102" s="89">
        <v>383.59999999999997</v>
      </c>
      <c r="G102" s="90">
        <v>27.999999999999996</v>
      </c>
      <c r="H102" s="89">
        <v>85.272727272727266</v>
      </c>
      <c r="I102" s="90">
        <v>18.18181818181818</v>
      </c>
      <c r="J102" s="89">
        <v>106.19999999999999</v>
      </c>
      <c r="K102" s="90">
        <v>20</v>
      </c>
      <c r="L102" s="89">
        <v>5.7272727272727275</v>
      </c>
      <c r="M102" s="90">
        <v>27.272727272727277</v>
      </c>
      <c r="N102" s="89"/>
      <c r="O102" s="90"/>
      <c r="P102" s="89"/>
      <c r="Q102" s="90"/>
      <c r="R102" s="89"/>
      <c r="S102" s="90"/>
      <c r="T102" s="89"/>
      <c r="U102" s="90"/>
      <c r="V102" s="89">
        <v>580.79999999999995</v>
      </c>
      <c r="W102" s="90">
        <v>17.072310405643737</v>
      </c>
    </row>
    <row r="103" spans="1:23" ht="37.5" customHeight="1" x14ac:dyDescent="0.15">
      <c r="A103" s="166"/>
      <c r="B103" s="128"/>
      <c r="C103" s="56" t="s">
        <v>41</v>
      </c>
      <c r="D103" s="88"/>
      <c r="E103" s="91"/>
      <c r="F103" s="88">
        <v>54.8</v>
      </c>
      <c r="G103" s="91">
        <v>4</v>
      </c>
      <c r="H103" s="88"/>
      <c r="I103" s="91"/>
      <c r="J103" s="88">
        <v>35.4</v>
      </c>
      <c r="K103" s="91">
        <v>6.666666666666667</v>
      </c>
      <c r="L103" s="88"/>
      <c r="M103" s="91"/>
      <c r="N103" s="88">
        <v>8</v>
      </c>
      <c r="O103" s="91">
        <v>50</v>
      </c>
      <c r="P103" s="88"/>
      <c r="Q103" s="91"/>
      <c r="R103" s="88"/>
      <c r="S103" s="91"/>
      <c r="T103" s="88"/>
      <c r="U103" s="91"/>
      <c r="V103" s="88">
        <v>98.199999999999989</v>
      </c>
      <c r="W103" s="91">
        <v>2.886537330981775</v>
      </c>
    </row>
    <row r="104" spans="1:23" ht="37.5" customHeight="1" x14ac:dyDescent="0.15">
      <c r="A104" s="166"/>
      <c r="B104" s="128"/>
      <c r="C104" s="56" t="s">
        <v>47</v>
      </c>
      <c r="D104" s="88"/>
      <c r="E104" s="91"/>
      <c r="F104" s="88">
        <v>274</v>
      </c>
      <c r="G104" s="91">
        <v>20</v>
      </c>
      <c r="H104" s="88">
        <v>170.54545454545453</v>
      </c>
      <c r="I104" s="91">
        <v>36.36363636363636</v>
      </c>
      <c r="J104" s="88">
        <v>70.8</v>
      </c>
      <c r="K104" s="91">
        <v>13.333333333333334</v>
      </c>
      <c r="L104" s="88">
        <v>3.8181818181818183</v>
      </c>
      <c r="M104" s="91">
        <v>18.181818181818183</v>
      </c>
      <c r="N104" s="88"/>
      <c r="O104" s="91"/>
      <c r="P104" s="88"/>
      <c r="Q104" s="91"/>
      <c r="R104" s="88"/>
      <c r="S104" s="91"/>
      <c r="T104" s="88"/>
      <c r="U104" s="91"/>
      <c r="V104" s="88">
        <v>519.16363636363633</v>
      </c>
      <c r="W104" s="91">
        <v>15.260541927208592</v>
      </c>
    </row>
    <row r="105" spans="1:23" ht="37.5" customHeight="1" x14ac:dyDescent="0.15">
      <c r="A105" s="166"/>
      <c r="B105" s="128"/>
      <c r="C105" s="56" t="s">
        <v>48</v>
      </c>
      <c r="D105" s="88"/>
      <c r="E105" s="91"/>
      <c r="F105" s="88">
        <v>274</v>
      </c>
      <c r="G105" s="91">
        <v>20</v>
      </c>
      <c r="H105" s="88">
        <v>85.272727272727266</v>
      </c>
      <c r="I105" s="91">
        <v>18.18181818181818</v>
      </c>
      <c r="J105" s="88">
        <v>17.7</v>
      </c>
      <c r="K105" s="91">
        <v>3.3333333333333335</v>
      </c>
      <c r="L105" s="88">
        <v>5.7272727272727275</v>
      </c>
      <c r="M105" s="91">
        <v>27.272727272727277</v>
      </c>
      <c r="N105" s="88"/>
      <c r="O105" s="91"/>
      <c r="P105" s="88"/>
      <c r="Q105" s="91"/>
      <c r="R105" s="88"/>
      <c r="S105" s="91"/>
      <c r="T105" s="88"/>
      <c r="U105" s="91"/>
      <c r="V105" s="88">
        <v>382.7</v>
      </c>
      <c r="W105" s="91">
        <v>11.249265138154026</v>
      </c>
    </row>
    <row r="106" spans="1:23" ht="37.5" customHeight="1" x14ac:dyDescent="0.15">
      <c r="A106" s="61"/>
      <c r="B106" s="128"/>
      <c r="C106" s="57" t="s">
        <v>18</v>
      </c>
      <c r="D106" s="94">
        <v>995</v>
      </c>
      <c r="E106" s="95">
        <v>100</v>
      </c>
      <c r="F106" s="92">
        <v>383.59999999999997</v>
      </c>
      <c r="G106" s="93">
        <v>27.999999999999996</v>
      </c>
      <c r="H106" s="92">
        <v>127.90909090909091</v>
      </c>
      <c r="I106" s="93">
        <v>27.27272727272727</v>
      </c>
      <c r="J106" s="92">
        <v>300.89999999999998</v>
      </c>
      <c r="K106" s="93">
        <v>56.666666666666664</v>
      </c>
      <c r="L106" s="92">
        <v>5.7272727272727275</v>
      </c>
      <c r="M106" s="93">
        <v>27.272727272727277</v>
      </c>
      <c r="N106" s="92">
        <v>8</v>
      </c>
      <c r="O106" s="93">
        <v>50</v>
      </c>
      <c r="P106" s="92"/>
      <c r="Q106" s="93"/>
      <c r="R106" s="92"/>
      <c r="S106" s="93"/>
      <c r="T106" s="92"/>
      <c r="U106" s="93"/>
      <c r="V106" s="92">
        <v>1821.1363636363637</v>
      </c>
      <c r="W106" s="93">
        <v>53.53134519801187</v>
      </c>
    </row>
    <row r="107" spans="1:23" ht="37.5" customHeight="1" x14ac:dyDescent="0.15">
      <c r="A107" s="62"/>
      <c r="B107" s="58"/>
      <c r="C107" s="60" t="s">
        <v>44</v>
      </c>
      <c r="D107" s="116">
        <v>995</v>
      </c>
      <c r="E107" s="117"/>
      <c r="F107" s="77">
        <v>1370</v>
      </c>
      <c r="G107" s="115">
        <v>100</v>
      </c>
      <c r="H107" s="77">
        <v>469</v>
      </c>
      <c r="I107" s="115">
        <v>100</v>
      </c>
      <c r="J107" s="77">
        <v>531</v>
      </c>
      <c r="K107" s="115">
        <v>100</v>
      </c>
      <c r="L107" s="77">
        <v>21</v>
      </c>
      <c r="M107" s="115">
        <v>100</v>
      </c>
      <c r="N107" s="77">
        <v>16</v>
      </c>
      <c r="O107" s="115">
        <v>100</v>
      </c>
      <c r="P107" s="77"/>
      <c r="Q107" s="115"/>
      <c r="R107" s="77"/>
      <c r="S107" s="115"/>
      <c r="T107" s="77"/>
      <c r="U107" s="115"/>
      <c r="V107" s="77">
        <v>3402</v>
      </c>
      <c r="W107" s="115">
        <v>100</v>
      </c>
    </row>
    <row r="108" spans="1:23" ht="37.5" customHeight="1" x14ac:dyDescent="0.15">
      <c r="A108" s="61"/>
      <c r="B108" s="129" t="s">
        <v>62</v>
      </c>
      <c r="C108" s="55" t="s">
        <v>40</v>
      </c>
      <c r="D108" s="89"/>
      <c r="E108" s="90"/>
      <c r="F108" s="89">
        <v>181</v>
      </c>
      <c r="G108" s="90">
        <v>33.333333333333329</v>
      </c>
      <c r="H108" s="89">
        <v>48.25</v>
      </c>
      <c r="I108" s="90">
        <v>25</v>
      </c>
      <c r="J108" s="89">
        <v>72.882352941176464</v>
      </c>
      <c r="K108" s="90">
        <v>17.647058823529413</v>
      </c>
      <c r="L108" s="89">
        <v>19.799999999999997</v>
      </c>
      <c r="M108" s="90">
        <v>59.999999999999986</v>
      </c>
      <c r="N108" s="89"/>
      <c r="O108" s="90"/>
      <c r="P108" s="89"/>
      <c r="Q108" s="90"/>
      <c r="R108" s="89"/>
      <c r="S108" s="90"/>
      <c r="T108" s="89"/>
      <c r="U108" s="90"/>
      <c r="V108" s="89">
        <v>321.93235294117648</v>
      </c>
      <c r="W108" s="90">
        <v>26.872483551016401</v>
      </c>
    </row>
    <row r="109" spans="1:23" ht="37.5" customHeight="1" x14ac:dyDescent="0.15">
      <c r="A109" s="61"/>
      <c r="B109" s="128"/>
      <c r="C109" s="56" t="s">
        <v>41</v>
      </c>
      <c r="D109" s="88"/>
      <c r="E109" s="91"/>
      <c r="F109" s="88">
        <v>90.5</v>
      </c>
      <c r="G109" s="91">
        <v>16.666666666666664</v>
      </c>
      <c r="H109" s="88"/>
      <c r="I109" s="91"/>
      <c r="J109" s="88">
        <v>48.588235294117645</v>
      </c>
      <c r="K109" s="91">
        <v>11.764705882352942</v>
      </c>
      <c r="L109" s="88"/>
      <c r="M109" s="91"/>
      <c r="N109" s="88"/>
      <c r="O109" s="91"/>
      <c r="P109" s="88"/>
      <c r="Q109" s="91"/>
      <c r="R109" s="88"/>
      <c r="S109" s="91"/>
      <c r="T109" s="88"/>
      <c r="U109" s="91"/>
      <c r="V109" s="88">
        <v>139.08823529411765</v>
      </c>
      <c r="W109" s="91">
        <v>11.610036335068251</v>
      </c>
    </row>
    <row r="110" spans="1:23" ht="37.5" customHeight="1" x14ac:dyDescent="0.15">
      <c r="A110" s="61"/>
      <c r="B110" s="128"/>
      <c r="C110" s="56" t="s">
        <v>47</v>
      </c>
      <c r="D110" s="88"/>
      <c r="E110" s="91"/>
      <c r="F110" s="88"/>
      <c r="G110" s="91"/>
      <c r="H110" s="88">
        <v>16.083333333333332</v>
      </c>
      <c r="I110" s="91">
        <v>8.3333333333333321</v>
      </c>
      <c r="J110" s="88">
        <v>97.17647058823529</v>
      </c>
      <c r="K110" s="91">
        <v>23.529411764705884</v>
      </c>
      <c r="L110" s="88"/>
      <c r="M110" s="91"/>
      <c r="N110" s="88">
        <v>16</v>
      </c>
      <c r="O110" s="91">
        <v>100</v>
      </c>
      <c r="P110" s="88"/>
      <c r="Q110" s="91"/>
      <c r="R110" s="88"/>
      <c r="S110" s="91"/>
      <c r="T110" s="88"/>
      <c r="U110" s="91"/>
      <c r="V110" s="88">
        <v>129.25980392156862</v>
      </c>
      <c r="W110" s="91">
        <v>10.78963304854496</v>
      </c>
    </row>
    <row r="111" spans="1:23" ht="37.5" customHeight="1" x14ac:dyDescent="0.15">
      <c r="A111" s="61"/>
      <c r="B111" s="128"/>
      <c r="C111" s="56" t="s">
        <v>48</v>
      </c>
      <c r="D111" s="88"/>
      <c r="E111" s="91"/>
      <c r="F111" s="88"/>
      <c r="G111" s="91"/>
      <c r="H111" s="88"/>
      <c r="I111" s="91"/>
      <c r="J111" s="88">
        <v>48.588235294117645</v>
      </c>
      <c r="K111" s="91">
        <v>11.764705882352942</v>
      </c>
      <c r="L111" s="88"/>
      <c r="M111" s="91"/>
      <c r="N111" s="88"/>
      <c r="O111" s="91"/>
      <c r="P111" s="88"/>
      <c r="Q111" s="91"/>
      <c r="R111" s="88"/>
      <c r="S111" s="91"/>
      <c r="T111" s="88"/>
      <c r="U111" s="91"/>
      <c r="V111" s="88">
        <v>48.588235294117645</v>
      </c>
      <c r="W111" s="91">
        <v>4.0557792399096533</v>
      </c>
    </row>
    <row r="112" spans="1:23" ht="37.5" customHeight="1" x14ac:dyDescent="0.15">
      <c r="A112" s="61"/>
      <c r="B112" s="128"/>
      <c r="C112" s="57" t="s">
        <v>18</v>
      </c>
      <c r="D112" s="92"/>
      <c r="E112" s="93"/>
      <c r="F112" s="92">
        <v>271.5</v>
      </c>
      <c r="G112" s="93">
        <v>50</v>
      </c>
      <c r="H112" s="92">
        <v>128.66666666666666</v>
      </c>
      <c r="I112" s="93">
        <v>66.666666666666657</v>
      </c>
      <c r="J112" s="92">
        <v>145.76470588235293</v>
      </c>
      <c r="K112" s="93">
        <v>35.294117647058826</v>
      </c>
      <c r="L112" s="92">
        <v>13.2</v>
      </c>
      <c r="M112" s="93">
        <v>40</v>
      </c>
      <c r="N112" s="92"/>
      <c r="O112" s="93"/>
      <c r="P112" s="92"/>
      <c r="Q112" s="93"/>
      <c r="R112" s="92"/>
      <c r="S112" s="93"/>
      <c r="T112" s="92"/>
      <c r="U112" s="93"/>
      <c r="V112" s="92">
        <v>559.1313725490196</v>
      </c>
      <c r="W112" s="93">
        <v>46.672067825460736</v>
      </c>
    </row>
    <row r="113" spans="1:23" ht="37.5" customHeight="1" x14ac:dyDescent="0.15">
      <c r="A113" s="62"/>
      <c r="B113" s="58"/>
      <c r="C113" s="60" t="s">
        <v>44</v>
      </c>
      <c r="D113" s="77"/>
      <c r="E113" s="115"/>
      <c r="F113" s="77">
        <v>543</v>
      </c>
      <c r="G113" s="115">
        <v>100</v>
      </c>
      <c r="H113" s="77">
        <v>193</v>
      </c>
      <c r="I113" s="115">
        <v>100</v>
      </c>
      <c r="J113" s="77">
        <v>412.99999999999994</v>
      </c>
      <c r="K113" s="115">
        <v>100</v>
      </c>
      <c r="L113" s="77">
        <v>33</v>
      </c>
      <c r="M113" s="115">
        <v>100</v>
      </c>
      <c r="N113" s="77">
        <v>16</v>
      </c>
      <c r="O113" s="115">
        <v>100</v>
      </c>
      <c r="P113" s="77"/>
      <c r="Q113" s="115"/>
      <c r="R113" s="77"/>
      <c r="S113" s="115"/>
      <c r="T113" s="77"/>
      <c r="U113" s="115"/>
      <c r="V113" s="77">
        <v>1198</v>
      </c>
      <c r="W113" s="115">
        <v>100</v>
      </c>
    </row>
    <row r="114" spans="1:23" ht="37.5" customHeight="1" x14ac:dyDescent="0.15">
      <c r="A114" s="72"/>
      <c r="B114" s="129" t="s">
        <v>63</v>
      </c>
      <c r="C114" s="55" t="s">
        <v>40</v>
      </c>
      <c r="D114" s="89">
        <v>85.333333333333329</v>
      </c>
      <c r="E114" s="90">
        <v>11.111111111111111</v>
      </c>
      <c r="F114" s="89">
        <v>221.5625</v>
      </c>
      <c r="G114" s="90">
        <v>15.625</v>
      </c>
      <c r="H114" s="89">
        <v>192.60869565217391</v>
      </c>
      <c r="I114" s="90">
        <v>21.739130434782609</v>
      </c>
      <c r="J114" s="89">
        <v>326.26086956521738</v>
      </c>
      <c r="K114" s="90">
        <v>40.579710144927532</v>
      </c>
      <c r="L114" s="89">
        <v>38.72</v>
      </c>
      <c r="M114" s="90">
        <v>44</v>
      </c>
      <c r="N114" s="89">
        <v>7.2857142857142847</v>
      </c>
      <c r="O114" s="90">
        <v>42.857142857142847</v>
      </c>
      <c r="P114" s="89"/>
      <c r="Q114" s="90"/>
      <c r="R114" s="89"/>
      <c r="S114" s="90"/>
      <c r="T114" s="89"/>
      <c r="U114" s="90"/>
      <c r="V114" s="89">
        <v>871.77111283643899</v>
      </c>
      <c r="W114" s="90">
        <v>21.89829472083494</v>
      </c>
    </row>
    <row r="115" spans="1:23" ht="37.5" customHeight="1" x14ac:dyDescent="0.15">
      <c r="A115" s="72"/>
      <c r="B115" s="128"/>
      <c r="C115" s="56" t="s">
        <v>41</v>
      </c>
      <c r="D115" s="88"/>
      <c r="E115" s="91"/>
      <c r="F115" s="88">
        <v>88.625</v>
      </c>
      <c r="G115" s="91">
        <v>6.25</v>
      </c>
      <c r="H115" s="88">
        <v>38.521739130434781</v>
      </c>
      <c r="I115" s="91">
        <v>4.3478260869565215</v>
      </c>
      <c r="J115" s="88">
        <v>69.913043478260875</v>
      </c>
      <c r="K115" s="91">
        <v>8.6956521739130448</v>
      </c>
      <c r="L115" s="88">
        <v>7.04</v>
      </c>
      <c r="M115" s="91">
        <v>8</v>
      </c>
      <c r="N115" s="88">
        <v>4.8571428571428568</v>
      </c>
      <c r="O115" s="91">
        <v>28.571428571428569</v>
      </c>
      <c r="P115" s="88"/>
      <c r="Q115" s="91"/>
      <c r="R115" s="88"/>
      <c r="S115" s="91"/>
      <c r="T115" s="88"/>
      <c r="U115" s="91"/>
      <c r="V115" s="88">
        <v>208.95692546583851</v>
      </c>
      <c r="W115" s="91">
        <v>5.248855198840455</v>
      </c>
    </row>
    <row r="116" spans="1:23" ht="37.5" customHeight="1" x14ac:dyDescent="0.15">
      <c r="A116" s="72"/>
      <c r="B116" s="128"/>
      <c r="C116" s="56" t="s">
        <v>47</v>
      </c>
      <c r="D116" s="88">
        <v>170.66666666666666</v>
      </c>
      <c r="E116" s="91">
        <v>22.222222222222221</v>
      </c>
      <c r="F116" s="88">
        <v>310.1875</v>
      </c>
      <c r="G116" s="91">
        <v>21.875</v>
      </c>
      <c r="H116" s="88">
        <v>115.56521739130434</v>
      </c>
      <c r="I116" s="91">
        <v>13.043478260869565</v>
      </c>
      <c r="J116" s="88">
        <v>139.82608695652175</v>
      </c>
      <c r="K116" s="91">
        <v>17.39130434782609</v>
      </c>
      <c r="L116" s="88">
        <v>21.12</v>
      </c>
      <c r="M116" s="91">
        <v>24.000000000000004</v>
      </c>
      <c r="N116" s="88"/>
      <c r="O116" s="91"/>
      <c r="P116" s="88"/>
      <c r="Q116" s="91"/>
      <c r="R116" s="88"/>
      <c r="S116" s="91"/>
      <c r="T116" s="88"/>
      <c r="U116" s="91"/>
      <c r="V116" s="88">
        <v>757.36547101449275</v>
      </c>
      <c r="W116" s="91">
        <v>19.024503165397959</v>
      </c>
    </row>
    <row r="117" spans="1:23" ht="37.5" customHeight="1" x14ac:dyDescent="0.15">
      <c r="A117" s="72"/>
      <c r="B117" s="128"/>
      <c r="C117" s="56" t="s">
        <v>48</v>
      </c>
      <c r="D117" s="88">
        <v>256</v>
      </c>
      <c r="E117" s="91">
        <v>33.333333333333329</v>
      </c>
      <c r="F117" s="88">
        <v>354.5</v>
      </c>
      <c r="G117" s="91">
        <v>25</v>
      </c>
      <c r="H117" s="88">
        <v>231.13043478260869</v>
      </c>
      <c r="I117" s="91">
        <v>26.086956521739129</v>
      </c>
      <c r="J117" s="88">
        <v>46.608695652173914</v>
      </c>
      <c r="K117" s="91">
        <v>5.7971014492753623</v>
      </c>
      <c r="L117" s="88">
        <v>3.52</v>
      </c>
      <c r="M117" s="91">
        <v>4</v>
      </c>
      <c r="N117" s="88">
        <v>2.4285714285714284</v>
      </c>
      <c r="O117" s="91">
        <v>14.285714285714285</v>
      </c>
      <c r="P117" s="88"/>
      <c r="Q117" s="91"/>
      <c r="R117" s="88"/>
      <c r="S117" s="91"/>
      <c r="T117" s="88"/>
      <c r="U117" s="91"/>
      <c r="V117" s="88">
        <v>894.18770186335405</v>
      </c>
      <c r="W117" s="91">
        <v>22.461384121159359</v>
      </c>
    </row>
    <row r="118" spans="1:23" ht="37.5" customHeight="1" x14ac:dyDescent="0.15">
      <c r="A118" s="61"/>
      <c r="B118" s="128"/>
      <c r="C118" s="57" t="s">
        <v>18</v>
      </c>
      <c r="D118" s="92">
        <v>256</v>
      </c>
      <c r="E118" s="93">
        <v>33.333333333333329</v>
      </c>
      <c r="F118" s="92">
        <v>443.125</v>
      </c>
      <c r="G118" s="93">
        <v>31.25</v>
      </c>
      <c r="H118" s="92">
        <v>308.17391304347825</v>
      </c>
      <c r="I118" s="93">
        <v>34.782608695652172</v>
      </c>
      <c r="J118" s="92">
        <v>221.39130434782609</v>
      </c>
      <c r="K118" s="93">
        <v>27.536231884057973</v>
      </c>
      <c r="L118" s="92">
        <v>17.600000000000001</v>
      </c>
      <c r="M118" s="93">
        <v>20</v>
      </c>
      <c r="N118" s="92">
        <v>2.4285714285714284</v>
      </c>
      <c r="O118" s="93">
        <v>14.285714285714285</v>
      </c>
      <c r="P118" s="92"/>
      <c r="Q118" s="93"/>
      <c r="R118" s="92"/>
      <c r="S118" s="93"/>
      <c r="T118" s="92"/>
      <c r="U118" s="93"/>
      <c r="V118" s="92">
        <v>1248.7187888198755</v>
      </c>
      <c r="W118" s="93">
        <v>31.366962793767282</v>
      </c>
    </row>
    <row r="119" spans="1:23" ht="37.5" customHeight="1" x14ac:dyDescent="0.15">
      <c r="A119" s="62"/>
      <c r="B119" s="58"/>
      <c r="C119" s="60" t="s">
        <v>44</v>
      </c>
      <c r="D119" s="77">
        <v>768</v>
      </c>
      <c r="E119" s="115">
        <v>100</v>
      </c>
      <c r="F119" s="77">
        <v>1418</v>
      </c>
      <c r="G119" s="115">
        <v>100</v>
      </c>
      <c r="H119" s="77">
        <v>886</v>
      </c>
      <c r="I119" s="115">
        <v>100</v>
      </c>
      <c r="J119" s="77">
        <v>804</v>
      </c>
      <c r="K119" s="115">
        <v>100</v>
      </c>
      <c r="L119" s="77">
        <v>88</v>
      </c>
      <c r="M119" s="115">
        <v>100</v>
      </c>
      <c r="N119" s="77">
        <v>17</v>
      </c>
      <c r="O119" s="115">
        <v>100</v>
      </c>
      <c r="P119" s="77"/>
      <c r="Q119" s="115"/>
      <c r="R119" s="77"/>
      <c r="S119" s="115"/>
      <c r="T119" s="77"/>
      <c r="U119" s="115"/>
      <c r="V119" s="77">
        <v>3981</v>
      </c>
      <c r="W119" s="115">
        <v>100</v>
      </c>
    </row>
    <row r="120" spans="1:23" ht="37.5" customHeight="1" x14ac:dyDescent="0.15">
      <c r="A120" s="61"/>
      <c r="B120" s="129" t="s">
        <v>64</v>
      </c>
      <c r="C120" s="55" t="s">
        <v>40</v>
      </c>
      <c r="D120" s="89"/>
      <c r="E120" s="90"/>
      <c r="F120" s="89">
        <v>253.90909090909091</v>
      </c>
      <c r="G120" s="90">
        <v>31.818181818181817</v>
      </c>
      <c r="H120" s="89">
        <v>62.222222222222221</v>
      </c>
      <c r="I120" s="90">
        <v>22.222222222222221</v>
      </c>
      <c r="J120" s="89">
        <v>283.27272727272725</v>
      </c>
      <c r="K120" s="90">
        <v>43.18181818181818</v>
      </c>
      <c r="L120" s="89">
        <v>10.789473684210527</v>
      </c>
      <c r="M120" s="90">
        <v>26.315789473684216</v>
      </c>
      <c r="N120" s="89">
        <v>18.75</v>
      </c>
      <c r="O120" s="90">
        <v>75</v>
      </c>
      <c r="P120" s="89"/>
      <c r="Q120" s="90"/>
      <c r="R120" s="89"/>
      <c r="S120" s="90"/>
      <c r="T120" s="89"/>
      <c r="U120" s="90"/>
      <c r="V120" s="89">
        <v>628.94351408825094</v>
      </c>
      <c r="W120" s="90">
        <v>34.181712722187555</v>
      </c>
    </row>
    <row r="121" spans="1:23" ht="37.5" customHeight="1" x14ac:dyDescent="0.15">
      <c r="A121" s="61"/>
      <c r="B121" s="128"/>
      <c r="C121" s="56" t="s">
        <v>41</v>
      </c>
      <c r="D121" s="88"/>
      <c r="E121" s="91"/>
      <c r="F121" s="88"/>
      <c r="G121" s="91"/>
      <c r="H121" s="88"/>
      <c r="I121" s="91"/>
      <c r="J121" s="88">
        <v>59.636363636363633</v>
      </c>
      <c r="K121" s="91">
        <v>9.0909090909090899</v>
      </c>
      <c r="L121" s="88">
        <v>10.789473684210527</v>
      </c>
      <c r="M121" s="91">
        <v>26.315789473684216</v>
      </c>
      <c r="N121" s="88">
        <v>6.25</v>
      </c>
      <c r="O121" s="91">
        <v>25</v>
      </c>
      <c r="P121" s="88">
        <v>2</v>
      </c>
      <c r="Q121" s="91">
        <v>100</v>
      </c>
      <c r="R121" s="88"/>
      <c r="S121" s="91"/>
      <c r="T121" s="88"/>
      <c r="U121" s="91"/>
      <c r="V121" s="88">
        <v>78.675837320574161</v>
      </c>
      <c r="W121" s="91">
        <v>4.2758607239442474</v>
      </c>
    </row>
    <row r="122" spans="1:23" ht="37.5" customHeight="1" x14ac:dyDescent="0.15">
      <c r="A122" s="61"/>
      <c r="B122" s="128"/>
      <c r="C122" s="56" t="s">
        <v>47</v>
      </c>
      <c r="D122" s="88"/>
      <c r="E122" s="91"/>
      <c r="F122" s="88">
        <v>72.545454545454547</v>
      </c>
      <c r="G122" s="91">
        <v>9.0909090909090917</v>
      </c>
      <c r="H122" s="88"/>
      <c r="I122" s="91"/>
      <c r="J122" s="88">
        <v>134.18181818181819</v>
      </c>
      <c r="K122" s="91">
        <v>20.454545454545457</v>
      </c>
      <c r="L122" s="88">
        <v>8.6315789473684212</v>
      </c>
      <c r="M122" s="91">
        <v>21.05263157894737</v>
      </c>
      <c r="N122" s="88"/>
      <c r="O122" s="91"/>
      <c r="P122" s="88"/>
      <c r="Q122" s="91"/>
      <c r="R122" s="88"/>
      <c r="S122" s="91"/>
      <c r="T122" s="88"/>
      <c r="U122" s="91"/>
      <c r="V122" s="88">
        <v>215.35885167464116</v>
      </c>
      <c r="W122" s="91">
        <v>11.704285417100063</v>
      </c>
    </row>
    <row r="123" spans="1:23" ht="37.5" customHeight="1" x14ac:dyDescent="0.15">
      <c r="A123" s="61"/>
      <c r="B123" s="128"/>
      <c r="C123" s="56" t="s">
        <v>48</v>
      </c>
      <c r="D123" s="88"/>
      <c r="E123" s="91"/>
      <c r="F123" s="88">
        <v>36.272727272727273</v>
      </c>
      <c r="G123" s="91">
        <v>4.5454545454545459</v>
      </c>
      <c r="H123" s="88"/>
      <c r="I123" s="91"/>
      <c r="J123" s="88">
        <v>74.545454545454547</v>
      </c>
      <c r="K123" s="91">
        <v>11.363636363636363</v>
      </c>
      <c r="L123" s="88">
        <v>2.1578947368421053</v>
      </c>
      <c r="M123" s="91">
        <v>5.2631578947368425</v>
      </c>
      <c r="N123" s="88"/>
      <c r="O123" s="91"/>
      <c r="P123" s="88"/>
      <c r="Q123" s="91"/>
      <c r="R123" s="88"/>
      <c r="S123" s="91"/>
      <c r="T123" s="88"/>
      <c r="U123" s="91"/>
      <c r="V123" s="88">
        <v>112.97607655502392</v>
      </c>
      <c r="W123" s="91">
        <v>6.1400041605991262</v>
      </c>
    </row>
    <row r="124" spans="1:23" ht="37.5" customHeight="1" x14ac:dyDescent="0.15">
      <c r="A124" s="61"/>
      <c r="B124" s="128"/>
      <c r="C124" s="57" t="s">
        <v>18</v>
      </c>
      <c r="D124" s="92">
        <v>38</v>
      </c>
      <c r="E124" s="93">
        <v>100</v>
      </c>
      <c r="F124" s="92">
        <v>435.27272727272725</v>
      </c>
      <c r="G124" s="93">
        <v>54.54545454545454</v>
      </c>
      <c r="H124" s="92">
        <v>217.77777777777777</v>
      </c>
      <c r="I124" s="93">
        <v>77.777777777777786</v>
      </c>
      <c r="J124" s="92">
        <v>104.36363636363636</v>
      </c>
      <c r="K124" s="93">
        <v>15.909090909090908</v>
      </c>
      <c r="L124" s="92">
        <v>8.6315789473684212</v>
      </c>
      <c r="M124" s="93">
        <v>21.05263157894737</v>
      </c>
      <c r="N124" s="92"/>
      <c r="O124" s="93"/>
      <c r="P124" s="92"/>
      <c r="Q124" s="93"/>
      <c r="R124" s="92"/>
      <c r="S124" s="93"/>
      <c r="T124" s="92"/>
      <c r="U124" s="93"/>
      <c r="V124" s="92">
        <v>804.04572036150989</v>
      </c>
      <c r="W124" s="93">
        <v>43.698136976169017</v>
      </c>
    </row>
    <row r="125" spans="1:23" ht="37.5" customHeight="1" x14ac:dyDescent="0.15">
      <c r="A125" s="62"/>
      <c r="B125" s="58"/>
      <c r="C125" s="60" t="s">
        <v>44</v>
      </c>
      <c r="D125" s="77">
        <v>38</v>
      </c>
      <c r="E125" s="115"/>
      <c r="F125" s="77">
        <v>798</v>
      </c>
      <c r="G125" s="115">
        <v>100</v>
      </c>
      <c r="H125" s="77">
        <v>280</v>
      </c>
      <c r="I125" s="115">
        <v>100</v>
      </c>
      <c r="J125" s="77">
        <v>656</v>
      </c>
      <c r="K125" s="115">
        <v>100</v>
      </c>
      <c r="L125" s="77">
        <v>41</v>
      </c>
      <c r="M125" s="115">
        <v>100</v>
      </c>
      <c r="N125" s="77">
        <v>25</v>
      </c>
      <c r="O125" s="115">
        <v>100</v>
      </c>
      <c r="P125" s="77">
        <v>2</v>
      </c>
      <c r="Q125" s="115"/>
      <c r="R125" s="77"/>
      <c r="S125" s="115"/>
      <c r="T125" s="77"/>
      <c r="U125" s="115"/>
      <c r="V125" s="77">
        <v>1840</v>
      </c>
      <c r="W125" s="115">
        <v>100</v>
      </c>
    </row>
    <row r="126" spans="1:23" ht="37.5" customHeight="1" x14ac:dyDescent="0.15">
      <c r="A126" s="73"/>
      <c r="B126" s="129" t="s">
        <v>65</v>
      </c>
      <c r="C126" s="55" t="s">
        <v>40</v>
      </c>
      <c r="D126" s="89">
        <v>48.396226415094347</v>
      </c>
      <c r="E126" s="90">
        <v>9.4339622641509457</v>
      </c>
      <c r="F126" s="89">
        <v>133.74603174603175</v>
      </c>
      <c r="G126" s="90">
        <v>17.460317460317459</v>
      </c>
      <c r="H126" s="89">
        <v>126.36734693877551</v>
      </c>
      <c r="I126" s="90">
        <v>24.489795918367346</v>
      </c>
      <c r="J126" s="89">
        <v>197.28000000000003</v>
      </c>
      <c r="K126" s="90">
        <v>36.000000000000007</v>
      </c>
      <c r="L126" s="89">
        <v>13.384615384615385</v>
      </c>
      <c r="M126" s="90">
        <v>46.153846153846153</v>
      </c>
      <c r="N126" s="89">
        <v>3.3333333333333335</v>
      </c>
      <c r="O126" s="90">
        <v>33.333333333333336</v>
      </c>
      <c r="P126" s="89">
        <v>2.6666666666666665</v>
      </c>
      <c r="Q126" s="90">
        <v>66.666666666666657</v>
      </c>
      <c r="R126" s="89"/>
      <c r="S126" s="90"/>
      <c r="T126" s="89"/>
      <c r="U126" s="90"/>
      <c r="V126" s="89">
        <v>525.17422048451704</v>
      </c>
      <c r="W126" s="90">
        <v>22.010654672444133</v>
      </c>
    </row>
    <row r="127" spans="1:23" ht="37.5" customHeight="1" x14ac:dyDescent="0.15">
      <c r="A127" s="73"/>
      <c r="B127" s="128"/>
      <c r="C127" s="56" t="s">
        <v>41</v>
      </c>
      <c r="D127" s="88"/>
      <c r="E127" s="91"/>
      <c r="F127" s="88">
        <v>48.634920634920633</v>
      </c>
      <c r="G127" s="91">
        <v>6.3492063492063489</v>
      </c>
      <c r="H127" s="88">
        <v>63.183673469387756</v>
      </c>
      <c r="I127" s="91">
        <v>12.244897959183673</v>
      </c>
      <c r="J127" s="88">
        <v>76.72</v>
      </c>
      <c r="K127" s="91">
        <v>13.999999999999998</v>
      </c>
      <c r="L127" s="88">
        <v>6.6923076923076925</v>
      </c>
      <c r="M127" s="91">
        <v>23.076923076923077</v>
      </c>
      <c r="N127" s="88">
        <v>3.3333333333333335</v>
      </c>
      <c r="O127" s="91">
        <v>33.333333333333336</v>
      </c>
      <c r="P127" s="88">
        <v>1.3333333333333333</v>
      </c>
      <c r="Q127" s="91">
        <v>33.333333333333329</v>
      </c>
      <c r="R127" s="88"/>
      <c r="S127" s="91"/>
      <c r="T127" s="88"/>
      <c r="U127" s="91"/>
      <c r="V127" s="88">
        <v>199.89756846328277</v>
      </c>
      <c r="W127" s="91">
        <v>8.3779366497603842</v>
      </c>
    </row>
    <row r="128" spans="1:23" ht="37.5" customHeight="1" x14ac:dyDescent="0.15">
      <c r="A128" s="73"/>
      <c r="B128" s="128"/>
      <c r="C128" s="56" t="s">
        <v>47</v>
      </c>
      <c r="D128" s="88">
        <v>87.113207547169822</v>
      </c>
      <c r="E128" s="91">
        <v>16.981132075471699</v>
      </c>
      <c r="F128" s="88">
        <v>158.06349206349205</v>
      </c>
      <c r="G128" s="91">
        <v>20.634920634920633</v>
      </c>
      <c r="H128" s="88">
        <v>42.122448979591837</v>
      </c>
      <c r="I128" s="91">
        <v>8.1632653061224492</v>
      </c>
      <c r="J128" s="88">
        <v>87.68</v>
      </c>
      <c r="K128" s="91">
        <v>16</v>
      </c>
      <c r="L128" s="88">
        <v>6.6923076923076925</v>
      </c>
      <c r="M128" s="91">
        <v>23.076923076923077</v>
      </c>
      <c r="N128" s="88">
        <v>3.3333333333333335</v>
      </c>
      <c r="O128" s="91">
        <v>33.333333333333336</v>
      </c>
      <c r="P128" s="88"/>
      <c r="Q128" s="91"/>
      <c r="R128" s="88"/>
      <c r="S128" s="91"/>
      <c r="T128" s="88"/>
      <c r="U128" s="91"/>
      <c r="V128" s="88">
        <v>385.00478961589471</v>
      </c>
      <c r="W128" s="91">
        <v>16.135992859006485</v>
      </c>
    </row>
    <row r="129" spans="1:23" ht="37.5" customHeight="1" x14ac:dyDescent="0.15">
      <c r="A129" s="73"/>
      <c r="B129" s="128"/>
      <c r="C129" s="56" t="s">
        <v>48</v>
      </c>
      <c r="D129" s="88">
        <v>135.50943396226415</v>
      </c>
      <c r="E129" s="91">
        <v>26.415094339622641</v>
      </c>
      <c r="F129" s="88">
        <v>158.06349206349205</v>
      </c>
      <c r="G129" s="91">
        <v>20.634920634920633</v>
      </c>
      <c r="H129" s="88">
        <v>42.122448979591837</v>
      </c>
      <c r="I129" s="91">
        <v>8.1632653061224492</v>
      </c>
      <c r="J129" s="88">
        <v>32.880000000000003</v>
      </c>
      <c r="K129" s="91">
        <v>6.0000000000000009</v>
      </c>
      <c r="L129" s="88"/>
      <c r="M129" s="91"/>
      <c r="N129" s="88"/>
      <c r="O129" s="91"/>
      <c r="P129" s="88"/>
      <c r="Q129" s="91"/>
      <c r="R129" s="88"/>
      <c r="S129" s="91"/>
      <c r="T129" s="88"/>
      <c r="U129" s="91"/>
      <c r="V129" s="88">
        <v>368.57537500534806</v>
      </c>
      <c r="W129" s="91">
        <v>15.447417225706122</v>
      </c>
    </row>
    <row r="130" spans="1:23" ht="37.5" customHeight="1" x14ac:dyDescent="0.15">
      <c r="A130" s="61"/>
      <c r="B130" s="128"/>
      <c r="C130" s="57" t="s">
        <v>18</v>
      </c>
      <c r="D130" s="92">
        <v>241.98113207547172</v>
      </c>
      <c r="E130" s="93">
        <v>47.169811320754725</v>
      </c>
      <c r="F130" s="92">
        <v>267.49206349206349</v>
      </c>
      <c r="G130" s="93">
        <v>34.920634920634917</v>
      </c>
      <c r="H130" s="92">
        <v>242.20408163265307</v>
      </c>
      <c r="I130" s="93">
        <v>46.938775510204081</v>
      </c>
      <c r="J130" s="92">
        <v>153.44</v>
      </c>
      <c r="K130" s="93">
        <v>27.999999999999996</v>
      </c>
      <c r="L130" s="92">
        <v>2.2307692307692308</v>
      </c>
      <c r="M130" s="93">
        <v>7.6923076923076925</v>
      </c>
      <c r="N130" s="92"/>
      <c r="O130" s="93"/>
      <c r="P130" s="92"/>
      <c r="Q130" s="93"/>
      <c r="R130" s="92"/>
      <c r="S130" s="93"/>
      <c r="T130" s="92"/>
      <c r="U130" s="93"/>
      <c r="V130" s="92">
        <v>907.34804643095754</v>
      </c>
      <c r="W130" s="93">
        <v>38.027998593082877</v>
      </c>
    </row>
    <row r="131" spans="1:23" ht="37.5" customHeight="1" x14ac:dyDescent="0.15">
      <c r="A131" s="63"/>
      <c r="B131" s="58"/>
      <c r="C131" s="60" t="s">
        <v>44</v>
      </c>
      <c r="D131" s="77">
        <v>513</v>
      </c>
      <c r="E131" s="115">
        <v>100</v>
      </c>
      <c r="F131" s="77">
        <v>766</v>
      </c>
      <c r="G131" s="115">
        <v>100</v>
      </c>
      <c r="H131" s="77">
        <v>516</v>
      </c>
      <c r="I131" s="115">
        <v>100</v>
      </c>
      <c r="J131" s="77">
        <v>548</v>
      </c>
      <c r="K131" s="115">
        <v>100</v>
      </c>
      <c r="L131" s="77">
        <v>29</v>
      </c>
      <c r="M131" s="115">
        <v>100</v>
      </c>
      <c r="N131" s="77">
        <v>10</v>
      </c>
      <c r="O131" s="115">
        <v>100</v>
      </c>
      <c r="P131" s="77">
        <v>4</v>
      </c>
      <c r="Q131" s="115">
        <v>100</v>
      </c>
      <c r="R131" s="77"/>
      <c r="S131" s="115"/>
      <c r="T131" s="77"/>
      <c r="U131" s="115"/>
      <c r="V131" s="77">
        <v>2386</v>
      </c>
      <c r="W131" s="115">
        <v>100</v>
      </c>
    </row>
    <row r="132" spans="1:23" ht="37.5" customHeight="1" x14ac:dyDescent="0.15">
      <c r="A132" s="165" t="s">
        <v>66</v>
      </c>
      <c r="B132" s="129" t="s">
        <v>67</v>
      </c>
      <c r="C132" s="55" t="s">
        <v>40</v>
      </c>
      <c r="D132" s="89"/>
      <c r="E132" s="90"/>
      <c r="F132" s="89">
        <v>46.2</v>
      </c>
      <c r="G132" s="90">
        <v>20</v>
      </c>
      <c r="H132" s="89">
        <v>299</v>
      </c>
      <c r="I132" s="90">
        <v>100</v>
      </c>
      <c r="J132" s="89">
        <v>147.46666666666667</v>
      </c>
      <c r="K132" s="90">
        <v>26.666666666666668</v>
      </c>
      <c r="L132" s="89">
        <v>3.25</v>
      </c>
      <c r="M132" s="90">
        <v>25</v>
      </c>
      <c r="N132" s="89">
        <v>7.5</v>
      </c>
      <c r="O132" s="90">
        <v>75</v>
      </c>
      <c r="P132" s="89"/>
      <c r="Q132" s="90"/>
      <c r="R132" s="89"/>
      <c r="S132" s="90"/>
      <c r="T132" s="89"/>
      <c r="U132" s="90"/>
      <c r="V132" s="89">
        <v>503.41666666666663</v>
      </c>
      <c r="W132" s="90">
        <v>45.516877637130797</v>
      </c>
    </row>
    <row r="133" spans="1:23" ht="37.5" customHeight="1" x14ac:dyDescent="0.15">
      <c r="A133" s="166"/>
      <c r="B133" s="128"/>
      <c r="C133" s="56" t="s">
        <v>41</v>
      </c>
      <c r="D133" s="88"/>
      <c r="E133" s="91"/>
      <c r="F133" s="88"/>
      <c r="G133" s="91"/>
      <c r="H133" s="88"/>
      <c r="I133" s="91"/>
      <c r="J133" s="88"/>
      <c r="K133" s="91"/>
      <c r="L133" s="88"/>
      <c r="M133" s="91"/>
      <c r="N133" s="88"/>
      <c r="O133" s="91"/>
      <c r="P133" s="88"/>
      <c r="Q133" s="91"/>
      <c r="R133" s="88"/>
      <c r="S133" s="91"/>
      <c r="T133" s="88"/>
      <c r="U133" s="91"/>
      <c r="V133" s="88"/>
      <c r="W133" s="91"/>
    </row>
    <row r="134" spans="1:23" ht="37.5" customHeight="1" x14ac:dyDescent="0.15">
      <c r="A134" s="166"/>
      <c r="B134" s="128"/>
      <c r="C134" s="56" t="s">
        <v>47</v>
      </c>
      <c r="D134" s="88"/>
      <c r="E134" s="91"/>
      <c r="F134" s="88">
        <v>92.4</v>
      </c>
      <c r="G134" s="91">
        <v>40</v>
      </c>
      <c r="H134" s="88"/>
      <c r="I134" s="91"/>
      <c r="J134" s="88">
        <v>184.33333333333334</v>
      </c>
      <c r="K134" s="91">
        <v>33.333333333333336</v>
      </c>
      <c r="L134" s="88">
        <v>3.25</v>
      </c>
      <c r="M134" s="91">
        <v>25</v>
      </c>
      <c r="N134" s="88">
        <v>2.5</v>
      </c>
      <c r="O134" s="91">
        <v>25</v>
      </c>
      <c r="P134" s="88"/>
      <c r="Q134" s="91"/>
      <c r="R134" s="88"/>
      <c r="S134" s="91"/>
      <c r="T134" s="88"/>
      <c r="U134" s="91"/>
      <c r="V134" s="88">
        <v>282.48333333333335</v>
      </c>
      <c r="W134" s="91">
        <v>25.54098854731766</v>
      </c>
    </row>
    <row r="135" spans="1:23" ht="37.5" customHeight="1" x14ac:dyDescent="0.15">
      <c r="A135" s="166"/>
      <c r="B135" s="128"/>
      <c r="C135" s="56" t="s">
        <v>48</v>
      </c>
      <c r="D135" s="88"/>
      <c r="E135" s="91"/>
      <c r="F135" s="88">
        <v>46.2</v>
      </c>
      <c r="G135" s="91">
        <v>20</v>
      </c>
      <c r="H135" s="88"/>
      <c r="I135" s="91"/>
      <c r="J135" s="88">
        <v>147.46666666666667</v>
      </c>
      <c r="K135" s="91">
        <v>26.666666666666668</v>
      </c>
      <c r="L135" s="88"/>
      <c r="M135" s="91"/>
      <c r="N135" s="88"/>
      <c r="O135" s="91"/>
      <c r="P135" s="88"/>
      <c r="Q135" s="91"/>
      <c r="R135" s="88"/>
      <c r="S135" s="91"/>
      <c r="T135" s="88"/>
      <c r="U135" s="91"/>
      <c r="V135" s="88">
        <v>193.66666666666669</v>
      </c>
      <c r="W135" s="91">
        <v>17.510548523206754</v>
      </c>
    </row>
    <row r="136" spans="1:23" ht="37.5" customHeight="1" x14ac:dyDescent="0.15">
      <c r="A136" s="61"/>
      <c r="B136" s="128"/>
      <c r="C136" s="57" t="s">
        <v>18</v>
      </c>
      <c r="D136" s="92"/>
      <c r="E136" s="93"/>
      <c r="F136" s="92">
        <v>46.2</v>
      </c>
      <c r="G136" s="93">
        <v>20</v>
      </c>
      <c r="H136" s="92"/>
      <c r="I136" s="93"/>
      <c r="J136" s="92">
        <v>73.733333333333334</v>
      </c>
      <c r="K136" s="93">
        <v>13.333333333333334</v>
      </c>
      <c r="L136" s="92">
        <v>6.5</v>
      </c>
      <c r="M136" s="93">
        <v>50</v>
      </c>
      <c r="N136" s="92"/>
      <c r="O136" s="93"/>
      <c r="P136" s="92"/>
      <c r="Q136" s="93"/>
      <c r="R136" s="92"/>
      <c r="S136" s="93"/>
      <c r="T136" s="92"/>
      <c r="U136" s="93"/>
      <c r="V136" s="92">
        <v>126.43333333333334</v>
      </c>
      <c r="W136" s="93">
        <v>11.431585292344787</v>
      </c>
    </row>
    <row r="137" spans="1:23" ht="37.5" customHeight="1" x14ac:dyDescent="0.15">
      <c r="A137" s="61"/>
      <c r="B137" s="58"/>
      <c r="C137" s="60" t="s">
        <v>44</v>
      </c>
      <c r="D137" s="77"/>
      <c r="E137" s="115"/>
      <c r="F137" s="77">
        <v>231</v>
      </c>
      <c r="G137" s="115">
        <v>100</v>
      </c>
      <c r="H137" s="77">
        <v>299</v>
      </c>
      <c r="I137" s="115"/>
      <c r="J137" s="77">
        <v>553</v>
      </c>
      <c r="K137" s="115">
        <v>100</v>
      </c>
      <c r="L137" s="77">
        <v>13</v>
      </c>
      <c r="M137" s="115">
        <v>100</v>
      </c>
      <c r="N137" s="77">
        <v>10</v>
      </c>
      <c r="O137" s="115">
        <v>100</v>
      </c>
      <c r="P137" s="77"/>
      <c r="Q137" s="115"/>
      <c r="R137" s="77"/>
      <c r="S137" s="115"/>
      <c r="T137" s="77"/>
      <c r="U137" s="115"/>
      <c r="V137" s="77">
        <v>1106</v>
      </c>
      <c r="W137" s="115">
        <v>100</v>
      </c>
    </row>
    <row r="138" spans="1:23" ht="37.5" customHeight="1" x14ac:dyDescent="0.15">
      <c r="A138" s="73"/>
      <c r="B138" s="129" t="s">
        <v>68</v>
      </c>
      <c r="C138" s="55" t="s">
        <v>40</v>
      </c>
      <c r="D138" s="89">
        <v>561</v>
      </c>
      <c r="E138" s="90">
        <v>10</v>
      </c>
      <c r="F138" s="89">
        <v>1525.78125</v>
      </c>
      <c r="G138" s="90">
        <v>28.125</v>
      </c>
      <c r="H138" s="89">
        <v>744.72222222222217</v>
      </c>
      <c r="I138" s="90">
        <v>19.444444444444443</v>
      </c>
      <c r="J138" s="89">
        <v>754.59375</v>
      </c>
      <c r="K138" s="90">
        <v>28.125</v>
      </c>
      <c r="L138" s="89">
        <v>62.213114754098356</v>
      </c>
      <c r="M138" s="90">
        <v>24.590163934426229</v>
      </c>
      <c r="N138" s="89">
        <v>59.5</v>
      </c>
      <c r="O138" s="90">
        <v>47.222222222222221</v>
      </c>
      <c r="P138" s="89">
        <v>8</v>
      </c>
      <c r="Q138" s="90">
        <v>44.444444444444443</v>
      </c>
      <c r="R138" s="89"/>
      <c r="S138" s="90"/>
      <c r="T138" s="89"/>
      <c r="U138" s="90"/>
      <c r="V138" s="89">
        <v>3715.8103369763207</v>
      </c>
      <c r="W138" s="90">
        <v>20.704353579853574</v>
      </c>
    </row>
    <row r="139" spans="1:23" ht="37.5" customHeight="1" x14ac:dyDescent="0.15">
      <c r="A139" s="73"/>
      <c r="B139" s="128"/>
      <c r="C139" s="56" t="s">
        <v>41</v>
      </c>
      <c r="D139" s="88"/>
      <c r="E139" s="91"/>
      <c r="F139" s="88">
        <v>169.53125</v>
      </c>
      <c r="G139" s="91">
        <v>3.125</v>
      </c>
      <c r="H139" s="88">
        <v>106.38888888888889</v>
      </c>
      <c r="I139" s="91">
        <v>2.7777777777777777</v>
      </c>
      <c r="J139" s="88">
        <v>377.296875</v>
      </c>
      <c r="K139" s="91">
        <v>14.0625</v>
      </c>
      <c r="L139" s="88">
        <v>95.393442622950815</v>
      </c>
      <c r="M139" s="91">
        <v>37.704918032786885</v>
      </c>
      <c r="N139" s="88">
        <v>31.5</v>
      </c>
      <c r="O139" s="91">
        <v>25</v>
      </c>
      <c r="P139" s="88">
        <v>4</v>
      </c>
      <c r="Q139" s="91">
        <v>22.222222222222221</v>
      </c>
      <c r="R139" s="88">
        <v>2</v>
      </c>
      <c r="S139" s="91">
        <v>100</v>
      </c>
      <c r="T139" s="88"/>
      <c r="U139" s="91"/>
      <c r="V139" s="88">
        <v>786.11045651183974</v>
      </c>
      <c r="W139" s="91">
        <v>4.3801775032698487</v>
      </c>
    </row>
    <row r="140" spans="1:23" ht="37.5" customHeight="1" x14ac:dyDescent="0.15">
      <c r="A140" s="73"/>
      <c r="B140" s="128"/>
      <c r="C140" s="56" t="s">
        <v>47</v>
      </c>
      <c r="D140" s="88"/>
      <c r="E140" s="91"/>
      <c r="F140" s="88">
        <v>1186.71875</v>
      </c>
      <c r="G140" s="91">
        <v>21.875</v>
      </c>
      <c r="H140" s="88">
        <v>1063.8888888888889</v>
      </c>
      <c r="I140" s="91">
        <v>27.777777777777779</v>
      </c>
      <c r="J140" s="88">
        <v>796.515625</v>
      </c>
      <c r="K140" s="91">
        <v>29.6875</v>
      </c>
      <c r="L140" s="88">
        <v>49.770491803278688</v>
      </c>
      <c r="M140" s="91">
        <v>19.672131147540984</v>
      </c>
      <c r="N140" s="88">
        <v>17.5</v>
      </c>
      <c r="O140" s="91">
        <v>13.888888888888889</v>
      </c>
      <c r="P140" s="88">
        <v>4</v>
      </c>
      <c r="Q140" s="91">
        <v>22.222222222222221</v>
      </c>
      <c r="R140" s="88"/>
      <c r="S140" s="91"/>
      <c r="T140" s="88"/>
      <c r="U140" s="91"/>
      <c r="V140" s="88">
        <v>3118.3937556921674</v>
      </c>
      <c r="W140" s="91">
        <v>17.37557115781004</v>
      </c>
    </row>
    <row r="141" spans="1:23" ht="37.5" customHeight="1" x14ac:dyDescent="0.15">
      <c r="A141" s="73"/>
      <c r="B141" s="128"/>
      <c r="C141" s="56" t="s">
        <v>48</v>
      </c>
      <c r="D141" s="88">
        <v>1122</v>
      </c>
      <c r="E141" s="91">
        <v>20</v>
      </c>
      <c r="F141" s="88">
        <v>508.59375</v>
      </c>
      <c r="G141" s="91">
        <v>9.375</v>
      </c>
      <c r="H141" s="88">
        <v>425.55555555555554</v>
      </c>
      <c r="I141" s="91">
        <v>11.111111111111111</v>
      </c>
      <c r="J141" s="88">
        <v>335.375</v>
      </c>
      <c r="K141" s="91">
        <v>12.5</v>
      </c>
      <c r="L141" s="88">
        <v>16.590163934426229</v>
      </c>
      <c r="M141" s="91">
        <v>6.557377049180328</v>
      </c>
      <c r="N141" s="88">
        <v>3.5</v>
      </c>
      <c r="O141" s="91">
        <v>2.7777777777777777</v>
      </c>
      <c r="P141" s="88"/>
      <c r="Q141" s="91"/>
      <c r="R141" s="88"/>
      <c r="S141" s="91"/>
      <c r="T141" s="88"/>
      <c r="U141" s="91"/>
      <c r="V141" s="88">
        <v>2411.6144694899817</v>
      </c>
      <c r="W141" s="91">
        <v>13.43742391201862</v>
      </c>
    </row>
    <row r="142" spans="1:23" ht="37.5" customHeight="1" x14ac:dyDescent="0.15">
      <c r="A142" s="61"/>
      <c r="B142" s="128"/>
      <c r="C142" s="57" t="s">
        <v>18</v>
      </c>
      <c r="D142" s="92">
        <v>3927</v>
      </c>
      <c r="E142" s="93">
        <v>70</v>
      </c>
      <c r="F142" s="92">
        <v>2034.375</v>
      </c>
      <c r="G142" s="93">
        <v>37.5</v>
      </c>
      <c r="H142" s="92">
        <v>1489.4444444444443</v>
      </c>
      <c r="I142" s="93">
        <v>38.888888888888886</v>
      </c>
      <c r="J142" s="92">
        <v>419.21875</v>
      </c>
      <c r="K142" s="93">
        <v>15.625</v>
      </c>
      <c r="L142" s="92">
        <v>29.032786885245901</v>
      </c>
      <c r="M142" s="93">
        <v>11.475409836065573</v>
      </c>
      <c r="N142" s="92">
        <v>14</v>
      </c>
      <c r="O142" s="93">
        <v>11.111111111111111</v>
      </c>
      <c r="P142" s="92">
        <v>2</v>
      </c>
      <c r="Q142" s="93">
        <v>11.111111111111111</v>
      </c>
      <c r="R142" s="92"/>
      <c r="S142" s="93"/>
      <c r="T142" s="92"/>
      <c r="U142" s="93"/>
      <c r="V142" s="92">
        <v>7915.0709813296899</v>
      </c>
      <c r="W142" s="93">
        <v>44.102473847047918</v>
      </c>
    </row>
    <row r="143" spans="1:23" ht="37.5" customHeight="1" x14ac:dyDescent="0.15">
      <c r="A143" s="62"/>
      <c r="B143" s="58"/>
      <c r="C143" s="60" t="s">
        <v>44</v>
      </c>
      <c r="D143" s="77">
        <v>5610</v>
      </c>
      <c r="E143" s="115">
        <v>100</v>
      </c>
      <c r="F143" s="77">
        <v>5425</v>
      </c>
      <c r="G143" s="115">
        <v>100</v>
      </c>
      <c r="H143" s="77">
        <v>3830</v>
      </c>
      <c r="I143" s="115">
        <v>100</v>
      </c>
      <c r="J143" s="77">
        <v>2683</v>
      </c>
      <c r="K143" s="115">
        <v>100</v>
      </c>
      <c r="L143" s="77">
        <v>253</v>
      </c>
      <c r="M143" s="115">
        <v>100</v>
      </c>
      <c r="N143" s="77">
        <v>126</v>
      </c>
      <c r="O143" s="115">
        <v>100</v>
      </c>
      <c r="P143" s="77">
        <v>18</v>
      </c>
      <c r="Q143" s="115">
        <v>100</v>
      </c>
      <c r="R143" s="77">
        <v>2</v>
      </c>
      <c r="S143" s="115">
        <v>100</v>
      </c>
      <c r="T143" s="77"/>
      <c r="U143" s="115"/>
      <c r="V143" s="77">
        <v>17947</v>
      </c>
      <c r="W143" s="115">
        <v>100</v>
      </c>
    </row>
    <row r="144" spans="1:23" ht="37.5" customHeight="1" x14ac:dyDescent="0.15">
      <c r="A144" s="61"/>
      <c r="B144" s="129" t="s">
        <v>69</v>
      </c>
      <c r="C144" s="55" t="s">
        <v>40</v>
      </c>
      <c r="D144" s="89"/>
      <c r="E144" s="90"/>
      <c r="F144" s="89">
        <v>868.64516129032256</v>
      </c>
      <c r="G144" s="90">
        <v>29.032258064516132</v>
      </c>
      <c r="H144" s="89">
        <v>530.78260869565213</v>
      </c>
      <c r="I144" s="90">
        <v>34.782608695652179</v>
      </c>
      <c r="J144" s="89">
        <v>451.10714285714283</v>
      </c>
      <c r="K144" s="90">
        <v>30.357142857142854</v>
      </c>
      <c r="L144" s="89">
        <v>58.285714285714285</v>
      </c>
      <c r="M144" s="90">
        <v>57.142857142857132</v>
      </c>
      <c r="N144" s="89">
        <v>44.545454545454547</v>
      </c>
      <c r="O144" s="90">
        <v>63.636363636363626</v>
      </c>
      <c r="P144" s="89">
        <v>6</v>
      </c>
      <c r="Q144" s="90">
        <v>40</v>
      </c>
      <c r="R144" s="89"/>
      <c r="S144" s="90"/>
      <c r="T144" s="89"/>
      <c r="U144" s="90"/>
      <c r="V144" s="89">
        <v>1959.3660816742863</v>
      </c>
      <c r="W144" s="90">
        <v>29.750471935534261</v>
      </c>
    </row>
    <row r="145" spans="1:23" ht="37.5" customHeight="1" x14ac:dyDescent="0.15">
      <c r="A145" s="61"/>
      <c r="B145" s="128"/>
      <c r="C145" s="56" t="s">
        <v>41</v>
      </c>
      <c r="D145" s="88"/>
      <c r="E145" s="91"/>
      <c r="F145" s="88">
        <v>193.03225806451613</v>
      </c>
      <c r="G145" s="91">
        <v>6.4516129032258061</v>
      </c>
      <c r="H145" s="88">
        <v>132.69565217391303</v>
      </c>
      <c r="I145" s="91">
        <v>8.6956521739130448</v>
      </c>
      <c r="J145" s="88">
        <v>291.89285714285711</v>
      </c>
      <c r="K145" s="91">
        <v>19.642857142857139</v>
      </c>
      <c r="L145" s="88">
        <v>14.571428571428571</v>
      </c>
      <c r="M145" s="91">
        <v>14.285714285714283</v>
      </c>
      <c r="N145" s="88">
        <v>19.09090909090909</v>
      </c>
      <c r="O145" s="91">
        <v>27.272727272727266</v>
      </c>
      <c r="P145" s="88">
        <v>3</v>
      </c>
      <c r="Q145" s="91">
        <v>20</v>
      </c>
      <c r="R145" s="88"/>
      <c r="S145" s="91"/>
      <c r="T145" s="88"/>
      <c r="U145" s="91"/>
      <c r="V145" s="88">
        <v>654.28310504362389</v>
      </c>
      <c r="W145" s="91">
        <v>9.9344534625512271</v>
      </c>
    </row>
    <row r="146" spans="1:23" ht="37.5" customHeight="1" x14ac:dyDescent="0.15">
      <c r="A146" s="61"/>
      <c r="B146" s="128"/>
      <c r="C146" s="56" t="s">
        <v>47</v>
      </c>
      <c r="D146" s="88"/>
      <c r="E146" s="91"/>
      <c r="F146" s="88">
        <v>675.61290322580646</v>
      </c>
      <c r="G146" s="91">
        <v>22.58064516129032</v>
      </c>
      <c r="H146" s="88">
        <v>331.73913043478257</v>
      </c>
      <c r="I146" s="91">
        <v>21.739130434782609</v>
      </c>
      <c r="J146" s="88">
        <v>371.5</v>
      </c>
      <c r="K146" s="91">
        <v>25</v>
      </c>
      <c r="L146" s="88">
        <v>14.571428571428571</v>
      </c>
      <c r="M146" s="91">
        <v>14.285714285714283</v>
      </c>
      <c r="N146" s="88"/>
      <c r="O146" s="91"/>
      <c r="P146" s="88">
        <v>6</v>
      </c>
      <c r="Q146" s="91">
        <v>40</v>
      </c>
      <c r="R146" s="88"/>
      <c r="S146" s="91"/>
      <c r="T146" s="88"/>
      <c r="U146" s="91"/>
      <c r="V146" s="88">
        <v>1399.4234622320178</v>
      </c>
      <c r="W146" s="91">
        <v>21.248458278651956</v>
      </c>
    </row>
    <row r="147" spans="1:23" ht="37.5" customHeight="1" x14ac:dyDescent="0.15">
      <c r="A147" s="61"/>
      <c r="B147" s="128"/>
      <c r="C147" s="56" t="s">
        <v>48</v>
      </c>
      <c r="D147" s="88">
        <v>197.5</v>
      </c>
      <c r="E147" s="91">
        <v>50</v>
      </c>
      <c r="F147" s="88">
        <v>482.58064516129031</v>
      </c>
      <c r="G147" s="91">
        <v>16.129032258064516</v>
      </c>
      <c r="H147" s="88">
        <v>265.39130434782606</v>
      </c>
      <c r="I147" s="91">
        <v>17.39130434782609</v>
      </c>
      <c r="J147" s="88">
        <v>132.67857142857142</v>
      </c>
      <c r="K147" s="91">
        <v>8.928571428571427</v>
      </c>
      <c r="L147" s="88">
        <v>7.2857142857142856</v>
      </c>
      <c r="M147" s="91">
        <v>7.1428571428571415</v>
      </c>
      <c r="N147" s="88">
        <v>3.1818181818181817</v>
      </c>
      <c r="O147" s="91">
        <v>4.5454545454545441</v>
      </c>
      <c r="P147" s="88"/>
      <c r="Q147" s="91"/>
      <c r="R147" s="88"/>
      <c r="S147" s="91"/>
      <c r="T147" s="88"/>
      <c r="U147" s="91"/>
      <c r="V147" s="88">
        <v>1088.6180534052201</v>
      </c>
      <c r="W147" s="91">
        <v>16.529275028928332</v>
      </c>
    </row>
    <row r="148" spans="1:23" ht="37.5" customHeight="1" x14ac:dyDescent="0.15">
      <c r="A148" s="61"/>
      <c r="B148" s="128"/>
      <c r="C148" s="57" t="s">
        <v>18</v>
      </c>
      <c r="D148" s="92">
        <v>197.5</v>
      </c>
      <c r="E148" s="93">
        <v>50</v>
      </c>
      <c r="F148" s="92">
        <v>772.12903225806451</v>
      </c>
      <c r="G148" s="93">
        <v>25.806451612903224</v>
      </c>
      <c r="H148" s="92">
        <v>265.39130434782606</v>
      </c>
      <c r="I148" s="93">
        <v>17.39130434782609</v>
      </c>
      <c r="J148" s="92">
        <v>238.82142857142856</v>
      </c>
      <c r="K148" s="93">
        <v>16.071428571428569</v>
      </c>
      <c r="L148" s="92">
        <v>7.2857142857142856</v>
      </c>
      <c r="M148" s="93">
        <v>7.1428571428571415</v>
      </c>
      <c r="N148" s="92">
        <v>3.1818181818181817</v>
      </c>
      <c r="O148" s="93">
        <v>4.5454545454545441</v>
      </c>
      <c r="P148" s="92"/>
      <c r="Q148" s="93"/>
      <c r="R148" s="92"/>
      <c r="S148" s="93"/>
      <c r="T148" s="92"/>
      <c r="U148" s="93"/>
      <c r="V148" s="92">
        <v>1484.3092976448518</v>
      </c>
      <c r="W148" s="93">
        <v>22.537341294334219</v>
      </c>
    </row>
    <row r="149" spans="1:23" ht="37.5" customHeight="1" x14ac:dyDescent="0.15">
      <c r="A149" s="61"/>
      <c r="B149" s="58"/>
      <c r="C149" s="60" t="s">
        <v>44</v>
      </c>
      <c r="D149" s="77">
        <v>395</v>
      </c>
      <c r="E149" s="115">
        <v>100</v>
      </c>
      <c r="F149" s="77">
        <v>2992</v>
      </c>
      <c r="G149" s="115">
        <v>100</v>
      </c>
      <c r="H149" s="77">
        <v>1525.9999999999998</v>
      </c>
      <c r="I149" s="115">
        <v>100</v>
      </c>
      <c r="J149" s="77">
        <v>1486</v>
      </c>
      <c r="K149" s="115">
        <v>100</v>
      </c>
      <c r="L149" s="77">
        <v>102.00000000000001</v>
      </c>
      <c r="M149" s="115">
        <v>100</v>
      </c>
      <c r="N149" s="77">
        <v>70.000000000000014</v>
      </c>
      <c r="O149" s="115">
        <v>100</v>
      </c>
      <c r="P149" s="77">
        <v>15</v>
      </c>
      <c r="Q149" s="115">
        <v>100</v>
      </c>
      <c r="R149" s="77"/>
      <c r="S149" s="115"/>
      <c r="T149" s="77"/>
      <c r="U149" s="115"/>
      <c r="V149" s="77">
        <v>6586</v>
      </c>
      <c r="W149" s="115">
        <v>100</v>
      </c>
    </row>
    <row r="150" spans="1:23" ht="37.5" customHeight="1" x14ac:dyDescent="0.15">
      <c r="A150" s="72"/>
      <c r="B150" s="129" t="s">
        <v>70</v>
      </c>
      <c r="C150" s="55" t="s">
        <v>40</v>
      </c>
      <c r="D150" s="89"/>
      <c r="E150" s="90"/>
      <c r="F150" s="89">
        <v>1608.2142857142856</v>
      </c>
      <c r="G150" s="90">
        <v>26.785714285714285</v>
      </c>
      <c r="H150" s="89">
        <v>767.05882352941171</v>
      </c>
      <c r="I150" s="90">
        <v>29.411764705882348</v>
      </c>
      <c r="J150" s="89">
        <v>1443.1125000000002</v>
      </c>
      <c r="K150" s="90">
        <v>36.25</v>
      </c>
      <c r="L150" s="89">
        <v>117.5</v>
      </c>
      <c r="M150" s="90">
        <v>50.000000000000014</v>
      </c>
      <c r="N150" s="89">
        <v>53.82352941176471</v>
      </c>
      <c r="O150" s="90">
        <v>44.117647058823529</v>
      </c>
      <c r="P150" s="89">
        <v>10.5</v>
      </c>
      <c r="Q150" s="90">
        <v>70</v>
      </c>
      <c r="R150" s="89">
        <v>1.5</v>
      </c>
      <c r="S150" s="90">
        <v>50</v>
      </c>
      <c r="T150" s="89"/>
      <c r="U150" s="90"/>
      <c r="V150" s="89">
        <v>4001.7091386554621</v>
      </c>
      <c r="W150" s="90">
        <v>21.230352478409795</v>
      </c>
    </row>
    <row r="151" spans="1:23" ht="37.5" customHeight="1" x14ac:dyDescent="0.15">
      <c r="A151" s="72"/>
      <c r="B151" s="128"/>
      <c r="C151" s="56" t="s">
        <v>41</v>
      </c>
      <c r="D151" s="88"/>
      <c r="E151" s="91"/>
      <c r="F151" s="88">
        <v>428.85714285714283</v>
      </c>
      <c r="G151" s="91">
        <v>7.1428571428571423</v>
      </c>
      <c r="H151" s="88">
        <v>383.52941176470586</v>
      </c>
      <c r="I151" s="91">
        <v>14.705882352941174</v>
      </c>
      <c r="J151" s="88">
        <v>597.15000000000009</v>
      </c>
      <c r="K151" s="91">
        <v>15</v>
      </c>
      <c r="L151" s="88">
        <v>37.767857142857139</v>
      </c>
      <c r="M151" s="91">
        <v>16.071428571428573</v>
      </c>
      <c r="N151" s="88">
        <v>7.1764705882352944</v>
      </c>
      <c r="O151" s="91">
        <v>5.8823529411764701</v>
      </c>
      <c r="P151" s="88"/>
      <c r="Q151" s="91"/>
      <c r="R151" s="88">
        <v>1.5</v>
      </c>
      <c r="S151" s="91">
        <v>50</v>
      </c>
      <c r="T151" s="88"/>
      <c r="U151" s="91"/>
      <c r="V151" s="88">
        <v>1455.9808823529413</v>
      </c>
      <c r="W151" s="91">
        <v>7.7244462961055831</v>
      </c>
    </row>
    <row r="152" spans="1:23" ht="37.5" customHeight="1" x14ac:dyDescent="0.15">
      <c r="A152" s="72"/>
      <c r="B152" s="128"/>
      <c r="C152" s="56" t="s">
        <v>47</v>
      </c>
      <c r="D152" s="88"/>
      <c r="E152" s="91"/>
      <c r="F152" s="88">
        <v>1072.1428571428571</v>
      </c>
      <c r="G152" s="91">
        <v>17.857142857142858</v>
      </c>
      <c r="H152" s="88">
        <v>383.52941176470586</v>
      </c>
      <c r="I152" s="91">
        <v>14.705882352941174</v>
      </c>
      <c r="J152" s="88">
        <v>547.38750000000005</v>
      </c>
      <c r="K152" s="91">
        <v>13.749999999999998</v>
      </c>
      <c r="L152" s="88">
        <v>29.375</v>
      </c>
      <c r="M152" s="91">
        <v>12.500000000000004</v>
      </c>
      <c r="N152" s="88">
        <v>35.882352941176471</v>
      </c>
      <c r="O152" s="91">
        <v>29.411764705882348</v>
      </c>
      <c r="P152" s="88">
        <v>4.5</v>
      </c>
      <c r="Q152" s="91">
        <v>30</v>
      </c>
      <c r="R152" s="88"/>
      <c r="S152" s="91"/>
      <c r="T152" s="88"/>
      <c r="U152" s="91"/>
      <c r="V152" s="88">
        <v>2072.8171218487396</v>
      </c>
      <c r="W152" s="91">
        <v>10.996960697377791</v>
      </c>
    </row>
    <row r="153" spans="1:23" ht="37.5" customHeight="1" x14ac:dyDescent="0.15">
      <c r="A153" s="72"/>
      <c r="B153" s="128"/>
      <c r="C153" s="56" t="s">
        <v>48</v>
      </c>
      <c r="D153" s="88">
        <v>3920.6666666666665</v>
      </c>
      <c r="E153" s="91">
        <v>66.666666666666657</v>
      </c>
      <c r="F153" s="88">
        <v>964.92857142857133</v>
      </c>
      <c r="G153" s="91">
        <v>16.071428571428569</v>
      </c>
      <c r="H153" s="88">
        <v>230.11764705882354</v>
      </c>
      <c r="I153" s="91">
        <v>8.8235294117647065</v>
      </c>
      <c r="J153" s="88">
        <v>447.86250000000001</v>
      </c>
      <c r="K153" s="91">
        <v>11.249999999999998</v>
      </c>
      <c r="L153" s="88">
        <v>25.178571428571427</v>
      </c>
      <c r="M153" s="91">
        <v>10.714285714285715</v>
      </c>
      <c r="N153" s="88">
        <v>3.5882352941176472</v>
      </c>
      <c r="O153" s="91">
        <v>2.9411764705882351</v>
      </c>
      <c r="P153" s="88"/>
      <c r="Q153" s="91"/>
      <c r="R153" s="88"/>
      <c r="S153" s="91"/>
      <c r="T153" s="88"/>
      <c r="U153" s="91"/>
      <c r="V153" s="88">
        <v>5592.3421918767508</v>
      </c>
      <c r="W153" s="91">
        <v>29.669171796258425</v>
      </c>
    </row>
    <row r="154" spans="1:23" ht="37.5" customHeight="1" x14ac:dyDescent="0.15">
      <c r="A154" s="61"/>
      <c r="B154" s="128"/>
      <c r="C154" s="57" t="s">
        <v>18</v>
      </c>
      <c r="D154" s="92">
        <v>1960.3333333333333</v>
      </c>
      <c r="E154" s="93">
        <v>33.333333333333329</v>
      </c>
      <c r="F154" s="92">
        <v>1929.8571428571427</v>
      </c>
      <c r="G154" s="93">
        <v>32.142857142857139</v>
      </c>
      <c r="H154" s="92">
        <v>843.76470588235293</v>
      </c>
      <c r="I154" s="93">
        <v>32.352941176470587</v>
      </c>
      <c r="J154" s="92">
        <v>945.48750000000007</v>
      </c>
      <c r="K154" s="93">
        <v>23.749999999999996</v>
      </c>
      <c r="L154" s="92">
        <v>25.178571428571427</v>
      </c>
      <c r="M154" s="93">
        <v>10.714285714285715</v>
      </c>
      <c r="N154" s="92">
        <v>21.529411764705884</v>
      </c>
      <c r="O154" s="93">
        <v>17.647058823529409</v>
      </c>
      <c r="P154" s="92"/>
      <c r="Q154" s="93"/>
      <c r="R154" s="92"/>
      <c r="S154" s="93"/>
      <c r="T154" s="92"/>
      <c r="U154" s="93"/>
      <c r="V154" s="92">
        <v>5726.1506652661074</v>
      </c>
      <c r="W154" s="93">
        <v>30.379068731848413</v>
      </c>
    </row>
    <row r="155" spans="1:23" ht="37.5" customHeight="1" x14ac:dyDescent="0.15">
      <c r="A155" s="62"/>
      <c r="B155" s="58"/>
      <c r="C155" s="60" t="s">
        <v>44</v>
      </c>
      <c r="D155" s="77">
        <v>5881</v>
      </c>
      <c r="E155" s="115"/>
      <c r="F155" s="77">
        <v>6004</v>
      </c>
      <c r="G155" s="115">
        <v>100</v>
      </c>
      <c r="H155" s="77">
        <v>2608</v>
      </c>
      <c r="I155" s="115">
        <v>100</v>
      </c>
      <c r="J155" s="77">
        <v>3981.0000000000009</v>
      </c>
      <c r="K155" s="115">
        <v>100</v>
      </c>
      <c r="L155" s="77">
        <v>234.99999999999997</v>
      </c>
      <c r="M155" s="115">
        <v>100</v>
      </c>
      <c r="N155" s="77">
        <v>122.00000000000001</v>
      </c>
      <c r="O155" s="115">
        <v>100</v>
      </c>
      <c r="P155" s="77">
        <v>15</v>
      </c>
      <c r="Q155" s="115">
        <v>100</v>
      </c>
      <c r="R155" s="77">
        <v>3</v>
      </c>
      <c r="S155" s="115">
        <v>100</v>
      </c>
      <c r="T155" s="77"/>
      <c r="U155" s="115"/>
      <c r="V155" s="77">
        <v>18849</v>
      </c>
      <c r="W155" s="115">
        <v>100</v>
      </c>
    </row>
    <row r="156" spans="1:23" ht="37.5" customHeight="1" x14ac:dyDescent="0.15">
      <c r="A156" s="73"/>
      <c r="B156" s="129" t="s">
        <v>71</v>
      </c>
      <c r="C156" s="55" t="s">
        <v>40</v>
      </c>
      <c r="D156" s="89">
        <v>237.75</v>
      </c>
      <c r="E156" s="90">
        <v>25</v>
      </c>
      <c r="F156" s="89">
        <v>255.875</v>
      </c>
      <c r="G156" s="90">
        <v>12.499999999999998</v>
      </c>
      <c r="H156" s="89">
        <v>283.2</v>
      </c>
      <c r="I156" s="90">
        <v>22.857142857142858</v>
      </c>
      <c r="J156" s="89">
        <v>647.09433962264154</v>
      </c>
      <c r="K156" s="90">
        <v>45.283018867924532</v>
      </c>
      <c r="L156" s="89">
        <v>62.581395348837205</v>
      </c>
      <c r="M156" s="90">
        <v>53.488372093023251</v>
      </c>
      <c r="N156" s="89">
        <v>9.75</v>
      </c>
      <c r="O156" s="90">
        <v>25</v>
      </c>
      <c r="P156" s="89"/>
      <c r="Q156" s="90"/>
      <c r="R156" s="89"/>
      <c r="S156" s="90"/>
      <c r="T156" s="89"/>
      <c r="U156" s="90"/>
      <c r="V156" s="89">
        <v>1496.2507349714788</v>
      </c>
      <c r="W156" s="90">
        <v>25.647081504481982</v>
      </c>
    </row>
    <row r="157" spans="1:23" ht="37.5" customHeight="1" x14ac:dyDescent="0.15">
      <c r="A157" s="73"/>
      <c r="B157" s="128"/>
      <c r="C157" s="56" t="s">
        <v>41</v>
      </c>
      <c r="D157" s="88"/>
      <c r="E157" s="91"/>
      <c r="F157" s="88">
        <v>255.875</v>
      </c>
      <c r="G157" s="91">
        <v>12.499999999999998</v>
      </c>
      <c r="H157" s="88">
        <v>35.4</v>
      </c>
      <c r="I157" s="91">
        <v>2.8571428571428572</v>
      </c>
      <c r="J157" s="88">
        <v>269.62264150943395</v>
      </c>
      <c r="K157" s="91">
        <v>18.867924528301884</v>
      </c>
      <c r="L157" s="88">
        <v>21.767441860465116</v>
      </c>
      <c r="M157" s="91">
        <v>18.604651162790699</v>
      </c>
      <c r="N157" s="88"/>
      <c r="O157" s="91"/>
      <c r="P157" s="88">
        <v>8</v>
      </c>
      <c r="Q157" s="91">
        <v>66.666666666666657</v>
      </c>
      <c r="R157" s="88"/>
      <c r="S157" s="91"/>
      <c r="T157" s="88"/>
      <c r="U157" s="91"/>
      <c r="V157" s="88">
        <v>590.66508336989909</v>
      </c>
      <c r="W157" s="91">
        <v>10.124530054334919</v>
      </c>
    </row>
    <row r="158" spans="1:23" ht="37.5" customHeight="1" x14ac:dyDescent="0.15">
      <c r="A158" s="73"/>
      <c r="B158" s="128"/>
      <c r="C158" s="56" t="s">
        <v>47</v>
      </c>
      <c r="D158" s="88"/>
      <c r="E158" s="91"/>
      <c r="F158" s="88">
        <v>170.58333333333334</v>
      </c>
      <c r="G158" s="91">
        <v>8.3333333333333321</v>
      </c>
      <c r="H158" s="88">
        <v>318.59999999999997</v>
      </c>
      <c r="I158" s="91">
        <v>25.714285714285719</v>
      </c>
      <c r="J158" s="88">
        <v>107.84905660377359</v>
      </c>
      <c r="K158" s="91">
        <v>7.5471698113207548</v>
      </c>
      <c r="L158" s="88">
        <v>19.046511627906977</v>
      </c>
      <c r="M158" s="91">
        <v>16.279069767441861</v>
      </c>
      <c r="N158" s="88">
        <v>16.25</v>
      </c>
      <c r="O158" s="91">
        <v>41.666666666666671</v>
      </c>
      <c r="P158" s="88">
        <v>4</v>
      </c>
      <c r="Q158" s="91">
        <v>33.333333333333329</v>
      </c>
      <c r="R158" s="88"/>
      <c r="S158" s="91"/>
      <c r="T158" s="88"/>
      <c r="U158" s="91"/>
      <c r="V158" s="88">
        <v>636.32890156501389</v>
      </c>
      <c r="W158" s="91">
        <v>10.907248912667363</v>
      </c>
    </row>
    <row r="159" spans="1:23" ht="37.5" customHeight="1" x14ac:dyDescent="0.15">
      <c r="A159" s="73"/>
      <c r="B159" s="128"/>
      <c r="C159" s="56" t="s">
        <v>48</v>
      </c>
      <c r="D159" s="88"/>
      <c r="E159" s="91"/>
      <c r="F159" s="88">
        <v>170.58333333333334</v>
      </c>
      <c r="G159" s="91">
        <v>8.3333333333333321</v>
      </c>
      <c r="H159" s="88">
        <v>283.2</v>
      </c>
      <c r="I159" s="91">
        <v>22.857142857142858</v>
      </c>
      <c r="J159" s="88">
        <v>134.81132075471697</v>
      </c>
      <c r="K159" s="91">
        <v>9.4339622641509422</v>
      </c>
      <c r="L159" s="88">
        <v>5.441860465116279</v>
      </c>
      <c r="M159" s="91">
        <v>4.6511627906976747</v>
      </c>
      <c r="N159" s="88">
        <v>3.25</v>
      </c>
      <c r="O159" s="91">
        <v>8.3333333333333321</v>
      </c>
      <c r="P159" s="88"/>
      <c r="Q159" s="91"/>
      <c r="R159" s="88"/>
      <c r="S159" s="91"/>
      <c r="T159" s="88"/>
      <c r="U159" s="91"/>
      <c r="V159" s="88">
        <v>597.28651455316651</v>
      </c>
      <c r="W159" s="91">
        <v>10.238027332073475</v>
      </c>
    </row>
    <row r="160" spans="1:23" ht="37.5" customHeight="1" x14ac:dyDescent="0.15">
      <c r="A160" s="61"/>
      <c r="B160" s="128"/>
      <c r="C160" s="57" t="s">
        <v>18</v>
      </c>
      <c r="D160" s="94">
        <v>713.25</v>
      </c>
      <c r="E160" s="95">
        <v>75</v>
      </c>
      <c r="F160" s="92">
        <v>1194.0833333333335</v>
      </c>
      <c r="G160" s="93">
        <v>58.333333333333336</v>
      </c>
      <c r="H160" s="92">
        <v>318.59999999999997</v>
      </c>
      <c r="I160" s="93">
        <v>25.714285714285719</v>
      </c>
      <c r="J160" s="92">
        <v>269.62264150943395</v>
      </c>
      <c r="K160" s="93">
        <v>18.867924528301884</v>
      </c>
      <c r="L160" s="92">
        <v>8.1627906976744189</v>
      </c>
      <c r="M160" s="93">
        <v>6.9767441860465116</v>
      </c>
      <c r="N160" s="92">
        <v>9.75</v>
      </c>
      <c r="O160" s="93">
        <v>25</v>
      </c>
      <c r="P160" s="92"/>
      <c r="Q160" s="93"/>
      <c r="R160" s="92"/>
      <c r="S160" s="93"/>
      <c r="T160" s="92"/>
      <c r="U160" s="93"/>
      <c r="V160" s="92">
        <v>2513.4687655404418</v>
      </c>
      <c r="W160" s="93">
        <v>43.083112196442272</v>
      </c>
    </row>
    <row r="161" spans="1:23" ht="37.5" customHeight="1" x14ac:dyDescent="0.15">
      <c r="A161" s="63"/>
      <c r="B161" s="58"/>
      <c r="C161" s="60" t="s">
        <v>44</v>
      </c>
      <c r="D161" s="116">
        <v>951</v>
      </c>
      <c r="E161" s="117">
        <v>100</v>
      </c>
      <c r="F161" s="77">
        <v>2047.0000000000002</v>
      </c>
      <c r="G161" s="115">
        <v>100</v>
      </c>
      <c r="H161" s="77">
        <v>1238.9999999999998</v>
      </c>
      <c r="I161" s="115">
        <v>100</v>
      </c>
      <c r="J161" s="77">
        <v>1429</v>
      </c>
      <c r="K161" s="115">
        <v>100</v>
      </c>
      <c r="L161" s="77">
        <v>117</v>
      </c>
      <c r="M161" s="115">
        <v>100</v>
      </c>
      <c r="N161" s="77">
        <v>39</v>
      </c>
      <c r="O161" s="115">
        <v>100</v>
      </c>
      <c r="P161" s="77">
        <v>12</v>
      </c>
      <c r="Q161" s="115">
        <v>100</v>
      </c>
      <c r="R161" s="77"/>
      <c r="S161" s="115"/>
      <c r="T161" s="77"/>
      <c r="U161" s="115"/>
      <c r="V161" s="77">
        <v>5834</v>
      </c>
      <c r="W161" s="115">
        <v>100</v>
      </c>
    </row>
    <row r="162" spans="1:23" ht="37.5" customHeight="1" x14ac:dyDescent="0.15">
      <c r="A162" s="165" t="s">
        <v>66</v>
      </c>
      <c r="B162" s="171" t="s">
        <v>11</v>
      </c>
      <c r="C162" s="55" t="s">
        <v>40</v>
      </c>
      <c r="D162" s="89">
        <v>932.47955974842762</v>
      </c>
      <c r="E162" s="90">
        <v>6.1545743498675174</v>
      </c>
      <c r="F162" s="89">
        <v>5478.5333196597312</v>
      </c>
      <c r="G162" s="90">
        <v>25.370627580159912</v>
      </c>
      <c r="H162" s="89">
        <v>3139.4846465331848</v>
      </c>
      <c r="I162" s="90">
        <v>26.502487308232187</v>
      </c>
      <c r="J162" s="89">
        <v>4429.2703489255719</v>
      </c>
      <c r="K162" s="90">
        <v>33.85257068882278</v>
      </c>
      <c r="L162" s="89">
        <v>392.25158618474848</v>
      </c>
      <c r="M162" s="90">
        <v>42.087080062741251</v>
      </c>
      <c r="N162" s="89">
        <v>204.48803157626685</v>
      </c>
      <c r="O162" s="90">
        <v>45.341026957043653</v>
      </c>
      <c r="P162" s="89">
        <v>27.166666666666664</v>
      </c>
      <c r="Q162" s="90">
        <v>41.161616161616159</v>
      </c>
      <c r="R162" s="89">
        <v>1.5</v>
      </c>
      <c r="S162" s="90">
        <v>30</v>
      </c>
      <c r="T162" s="89"/>
      <c r="U162" s="90"/>
      <c r="V162" s="89">
        <v>14605.174159294598</v>
      </c>
      <c r="W162" s="90">
        <v>23.135443550974351</v>
      </c>
    </row>
    <row r="163" spans="1:23" ht="37.5" customHeight="1" x14ac:dyDescent="0.15">
      <c r="A163" s="166"/>
      <c r="B163" s="172"/>
      <c r="C163" s="56" t="s">
        <v>41</v>
      </c>
      <c r="D163" s="88"/>
      <c r="E163" s="91"/>
      <c r="F163" s="88">
        <v>1329.8555715565797</v>
      </c>
      <c r="G163" s="91">
        <v>6.1584494376057224</v>
      </c>
      <c r="H163" s="88">
        <v>759.71936542733033</v>
      </c>
      <c r="I163" s="91">
        <v>6.4132987120321658</v>
      </c>
      <c r="J163" s="88">
        <v>1826.2200160610332</v>
      </c>
      <c r="K163" s="91">
        <v>13.957658331252167</v>
      </c>
      <c r="L163" s="88">
        <v>194.02195157421986</v>
      </c>
      <c r="M163" s="91">
        <v>20.817805962899129</v>
      </c>
      <c r="N163" s="88">
        <v>80.207855869620573</v>
      </c>
      <c r="O163" s="91">
        <v>17.784446977742924</v>
      </c>
      <c r="P163" s="88">
        <v>18.333333333333332</v>
      </c>
      <c r="Q163" s="91">
        <v>27.777777777777775</v>
      </c>
      <c r="R163" s="88">
        <v>3.5</v>
      </c>
      <c r="S163" s="91">
        <v>70</v>
      </c>
      <c r="T163" s="88"/>
      <c r="U163" s="91"/>
      <c r="V163" s="88">
        <v>4211.8580938221166</v>
      </c>
      <c r="W163" s="91">
        <v>6.6718276763802962</v>
      </c>
    </row>
    <row r="164" spans="1:23" ht="37.5" customHeight="1" x14ac:dyDescent="0.15">
      <c r="A164" s="166"/>
      <c r="B164" s="172"/>
      <c r="C164" s="56" t="s">
        <v>47</v>
      </c>
      <c r="D164" s="88">
        <v>257.77987421383648</v>
      </c>
      <c r="E164" s="91">
        <v>1.7014050175819184</v>
      </c>
      <c r="F164" s="88">
        <v>4012.2542903109438</v>
      </c>
      <c r="G164" s="91">
        <v>18.580412569745967</v>
      </c>
      <c r="H164" s="88">
        <v>2442.0738853380612</v>
      </c>
      <c r="I164" s="91">
        <v>20.615177151258326</v>
      </c>
      <c r="J164" s="88">
        <v>2537.249890663682</v>
      </c>
      <c r="K164" s="91">
        <v>19.392004667255293</v>
      </c>
      <c r="L164" s="88">
        <v>156.27550046047216</v>
      </c>
      <c r="M164" s="91">
        <v>16.767757560136499</v>
      </c>
      <c r="N164" s="88">
        <v>91.465686274509807</v>
      </c>
      <c r="O164" s="91">
        <v>20.280639972175127</v>
      </c>
      <c r="P164" s="88">
        <v>18.5</v>
      </c>
      <c r="Q164" s="91">
        <v>28.030303030303028</v>
      </c>
      <c r="R164" s="88"/>
      <c r="S164" s="91"/>
      <c r="T164" s="88"/>
      <c r="U164" s="91"/>
      <c r="V164" s="88">
        <v>9515.5991272615047</v>
      </c>
      <c r="W164" s="91">
        <v>15.073261301876324</v>
      </c>
    </row>
    <row r="165" spans="1:23" ht="37.5" customHeight="1" x14ac:dyDescent="0.15">
      <c r="A165" s="166"/>
      <c r="B165" s="172"/>
      <c r="C165" s="56" t="s">
        <v>48</v>
      </c>
      <c r="D165" s="88">
        <v>5631.6761006289307</v>
      </c>
      <c r="E165" s="91">
        <v>37.170326055236821</v>
      </c>
      <c r="F165" s="88">
        <v>2995.7225192594146</v>
      </c>
      <c r="G165" s="91">
        <v>13.872939331570874</v>
      </c>
      <c r="H165" s="88">
        <v>1562.7901179971329</v>
      </c>
      <c r="I165" s="91">
        <v>13.192555444851706</v>
      </c>
      <c r="J165" s="88">
        <v>1418.5164443417011</v>
      </c>
      <c r="K165" s="91">
        <v>10.841611466995577</v>
      </c>
      <c r="L165" s="88">
        <v>65.901477577943055</v>
      </c>
      <c r="M165" s="91">
        <v>7.0709739890496834</v>
      </c>
      <c r="N165" s="88">
        <v>15.948624904507257</v>
      </c>
      <c r="O165" s="91">
        <v>3.5362804666313212</v>
      </c>
      <c r="P165" s="88"/>
      <c r="Q165" s="91"/>
      <c r="R165" s="88"/>
      <c r="S165" s="91"/>
      <c r="T165" s="88"/>
      <c r="U165" s="91"/>
      <c r="V165" s="88">
        <v>11690.55528470963</v>
      </c>
      <c r="W165" s="91">
        <v>18.518518089482853</v>
      </c>
    </row>
    <row r="166" spans="1:23" ht="37.5" customHeight="1" x14ac:dyDescent="0.15">
      <c r="A166" s="61"/>
      <c r="B166" s="172"/>
      <c r="C166" s="57" t="s">
        <v>18</v>
      </c>
      <c r="D166" s="92">
        <v>8329.0644654088046</v>
      </c>
      <c r="E166" s="93">
        <v>54.973694577313736</v>
      </c>
      <c r="F166" s="92">
        <v>7777.6342992133323</v>
      </c>
      <c r="G166" s="93">
        <v>36.017571080917534</v>
      </c>
      <c r="H166" s="92">
        <v>3941.9319847042902</v>
      </c>
      <c r="I166" s="93">
        <v>33.276481383625615</v>
      </c>
      <c r="J166" s="92">
        <v>2872.7433000080114</v>
      </c>
      <c r="K166" s="93">
        <v>21.956154845674195</v>
      </c>
      <c r="L166" s="92">
        <v>123.54948420261644</v>
      </c>
      <c r="M166" s="93">
        <v>13.256382425173438</v>
      </c>
      <c r="N166" s="92">
        <v>58.889801375095495</v>
      </c>
      <c r="O166" s="93">
        <v>13.057605626406984</v>
      </c>
      <c r="P166" s="92">
        <v>2</v>
      </c>
      <c r="Q166" s="93">
        <v>3.0303030303030303</v>
      </c>
      <c r="R166" s="92"/>
      <c r="S166" s="93"/>
      <c r="T166" s="92"/>
      <c r="U166" s="93"/>
      <c r="V166" s="92">
        <v>23105.813334912153</v>
      </c>
      <c r="W166" s="93">
        <v>36.600949381286178</v>
      </c>
    </row>
    <row r="167" spans="1:23" ht="37.5" customHeight="1" x14ac:dyDescent="0.15">
      <c r="A167" s="62"/>
      <c r="B167" s="58"/>
      <c r="C167" s="60" t="s">
        <v>44</v>
      </c>
      <c r="D167" s="77">
        <v>15151</v>
      </c>
      <c r="E167" s="115">
        <v>100</v>
      </c>
      <c r="F167" s="77">
        <v>21594</v>
      </c>
      <c r="G167" s="115">
        <v>100</v>
      </c>
      <c r="H167" s="77">
        <v>11846</v>
      </c>
      <c r="I167" s="115">
        <v>100</v>
      </c>
      <c r="J167" s="77">
        <v>13083.999999999998</v>
      </c>
      <c r="K167" s="115">
        <v>100</v>
      </c>
      <c r="L167" s="77">
        <v>932</v>
      </c>
      <c r="M167" s="115">
        <v>100</v>
      </c>
      <c r="N167" s="77">
        <v>450.99999999999994</v>
      </c>
      <c r="O167" s="115">
        <v>100</v>
      </c>
      <c r="P167" s="77">
        <v>66</v>
      </c>
      <c r="Q167" s="115">
        <v>100</v>
      </c>
      <c r="R167" s="77">
        <v>5</v>
      </c>
      <c r="S167" s="115">
        <v>100</v>
      </c>
      <c r="T167" s="77"/>
      <c r="U167" s="115"/>
      <c r="V167" s="77">
        <v>63129</v>
      </c>
      <c r="W167" s="115">
        <v>100</v>
      </c>
    </row>
    <row r="168" spans="1:23" ht="37.5" customHeight="1" x14ac:dyDescent="0.15">
      <c r="A168" s="64"/>
      <c r="B168" s="167" t="s">
        <v>4</v>
      </c>
      <c r="C168" s="55" t="s">
        <v>40</v>
      </c>
      <c r="D168" s="89">
        <v>1401.2372520561198</v>
      </c>
      <c r="E168" s="90">
        <v>6.4725264541370038</v>
      </c>
      <c r="F168" s="89">
        <v>8731.1134927517851</v>
      </c>
      <c r="G168" s="90">
        <v>24.254440504338532</v>
      </c>
      <c r="H168" s="89">
        <v>4998.4805566308396</v>
      </c>
      <c r="I168" s="90">
        <v>24.994902273381538</v>
      </c>
      <c r="J168" s="89">
        <v>6547.9417623572008</v>
      </c>
      <c r="K168" s="90">
        <v>30.607870622900951</v>
      </c>
      <c r="L168" s="89">
        <v>647.75821536951719</v>
      </c>
      <c r="M168" s="90">
        <v>37.79219459565445</v>
      </c>
      <c r="N168" s="89">
        <v>316.85254770529912</v>
      </c>
      <c r="O168" s="90">
        <v>40.414865778737131</v>
      </c>
      <c r="P168" s="89">
        <v>57.833333333333329</v>
      </c>
      <c r="Q168" s="90">
        <v>48.194444444444443</v>
      </c>
      <c r="R168" s="89">
        <v>1.5</v>
      </c>
      <c r="S168" s="90">
        <v>12.5</v>
      </c>
      <c r="T168" s="89">
        <v>1.5</v>
      </c>
      <c r="U168" s="90">
        <v>37.5</v>
      </c>
      <c r="V168" s="89">
        <v>22704.217160204098</v>
      </c>
      <c r="W168" s="90">
        <v>22.330845424703064</v>
      </c>
    </row>
    <row r="169" spans="1:23" ht="37.5" customHeight="1" x14ac:dyDescent="0.15">
      <c r="A169" s="65"/>
      <c r="B169" s="168"/>
      <c r="C169" s="56" t="s">
        <v>41</v>
      </c>
      <c r="D169" s="88">
        <v>414.50769230769231</v>
      </c>
      <c r="E169" s="91">
        <v>1.9146736214499158</v>
      </c>
      <c r="F169" s="88">
        <v>2037.496686539158</v>
      </c>
      <c r="G169" s="91">
        <v>5.6600274641345569</v>
      </c>
      <c r="H169" s="88">
        <v>1420.7229645413945</v>
      </c>
      <c r="I169" s="91">
        <v>7.1043252552324949</v>
      </c>
      <c r="J169" s="88">
        <v>2906.1476887000777</v>
      </c>
      <c r="K169" s="91">
        <v>13.58457293834468</v>
      </c>
      <c r="L169" s="88">
        <v>320.58683273956615</v>
      </c>
      <c r="M169" s="91">
        <v>18.704015912460104</v>
      </c>
      <c r="N169" s="88">
        <v>174.69414619220123</v>
      </c>
      <c r="O169" s="91">
        <v>22.282416606148118</v>
      </c>
      <c r="P169" s="88">
        <v>25.472222222222221</v>
      </c>
      <c r="Q169" s="91">
        <v>21.226851851851851</v>
      </c>
      <c r="R169" s="88">
        <v>4.5</v>
      </c>
      <c r="S169" s="91">
        <v>37.5</v>
      </c>
      <c r="T169" s="88">
        <v>2.5</v>
      </c>
      <c r="U169" s="91">
        <v>62.5</v>
      </c>
      <c r="V169" s="88">
        <v>7306.6282332423134</v>
      </c>
      <c r="W169" s="91">
        <v>7.1864704473624137</v>
      </c>
    </row>
    <row r="170" spans="1:23" ht="37.5" customHeight="1" x14ac:dyDescent="0.15">
      <c r="A170" s="65"/>
      <c r="B170" s="168"/>
      <c r="C170" s="56" t="s">
        <v>47</v>
      </c>
      <c r="D170" s="88">
        <v>1073.6279511369135</v>
      </c>
      <c r="E170" s="91">
        <v>4.9592496241716173</v>
      </c>
      <c r="F170" s="88">
        <v>6154.105228829545</v>
      </c>
      <c r="G170" s="91">
        <v>17.095686507110241</v>
      </c>
      <c r="H170" s="88">
        <v>3954.0193197486124</v>
      </c>
      <c r="I170" s="91">
        <v>19.772073806123675</v>
      </c>
      <c r="J170" s="88">
        <v>4569.7387389901724</v>
      </c>
      <c r="K170" s="91">
        <v>21.360906553499614</v>
      </c>
      <c r="L170" s="88">
        <v>366.97993695421098</v>
      </c>
      <c r="M170" s="91">
        <v>21.410731444236351</v>
      </c>
      <c r="N170" s="88">
        <v>184.19875079063885</v>
      </c>
      <c r="O170" s="91">
        <v>23.494738621254957</v>
      </c>
      <c r="P170" s="88">
        <v>31.805555555555557</v>
      </c>
      <c r="Q170" s="91">
        <v>26.504629629629633</v>
      </c>
      <c r="R170" s="88">
        <v>6</v>
      </c>
      <c r="S170" s="91">
        <v>50</v>
      </c>
      <c r="T170" s="88"/>
      <c r="U170" s="91"/>
      <c r="V170" s="88">
        <v>16340.47548200565</v>
      </c>
      <c r="W170" s="91">
        <v>16.071755726262541</v>
      </c>
    </row>
    <row r="171" spans="1:23" ht="37.5" customHeight="1" x14ac:dyDescent="0.15">
      <c r="A171" s="65"/>
      <c r="B171" s="168"/>
      <c r="C171" s="56" t="s">
        <v>48</v>
      </c>
      <c r="D171" s="88">
        <v>6275.9261006289307</v>
      </c>
      <c r="E171" s="91">
        <v>28.989450323936122</v>
      </c>
      <c r="F171" s="88">
        <v>6018.3693103125788</v>
      </c>
      <c r="G171" s="91">
        <v>16.718621340942772</v>
      </c>
      <c r="H171" s="88">
        <v>2625.4179746366171</v>
      </c>
      <c r="I171" s="91">
        <v>13.128402713454431</v>
      </c>
      <c r="J171" s="88">
        <v>2541.3020575991354</v>
      </c>
      <c r="K171" s="91">
        <v>11.879128956196585</v>
      </c>
      <c r="L171" s="88">
        <v>136.43163857973195</v>
      </c>
      <c r="M171" s="91">
        <v>7.9598388902994142</v>
      </c>
      <c r="N171" s="88">
        <v>32.755076517410487</v>
      </c>
      <c r="O171" s="91">
        <v>4.1779434333431746</v>
      </c>
      <c r="P171" s="88">
        <v>1.6666666666666667</v>
      </c>
      <c r="Q171" s="91">
        <v>1.3888888888888891</v>
      </c>
      <c r="R171" s="88"/>
      <c r="S171" s="91"/>
      <c r="T171" s="88"/>
      <c r="U171" s="91"/>
      <c r="V171" s="88">
        <v>17631.86882494107</v>
      </c>
      <c r="W171" s="91">
        <v>17.341912055375197</v>
      </c>
    </row>
    <row r="172" spans="1:23" ht="37.5" customHeight="1" x14ac:dyDescent="0.15">
      <c r="A172" s="65"/>
      <c r="B172" s="168"/>
      <c r="C172" s="57" t="s">
        <v>18</v>
      </c>
      <c r="D172" s="92">
        <v>12483.701003870343</v>
      </c>
      <c r="E172" s="93">
        <v>57.664099976305337</v>
      </c>
      <c r="F172" s="92">
        <v>13056.915281566935</v>
      </c>
      <c r="G172" s="93">
        <v>36.271224183473898</v>
      </c>
      <c r="H172" s="92">
        <v>6999.3591844425364</v>
      </c>
      <c r="I172" s="93">
        <v>35.000295951807864</v>
      </c>
      <c r="J172" s="92">
        <v>4827.8697523534138</v>
      </c>
      <c r="K172" s="93">
        <v>22.567520929058169</v>
      </c>
      <c r="L172" s="92">
        <v>242.2433763569737</v>
      </c>
      <c r="M172" s="93">
        <v>14.133219157349691</v>
      </c>
      <c r="N172" s="92">
        <v>75.49947879445034</v>
      </c>
      <c r="O172" s="93">
        <v>9.6300355605166246</v>
      </c>
      <c r="P172" s="92">
        <v>3.2222222222222223</v>
      </c>
      <c r="Q172" s="93">
        <v>2.6851851851851851</v>
      </c>
      <c r="R172" s="92"/>
      <c r="S172" s="93"/>
      <c r="T172" s="92"/>
      <c r="U172" s="93"/>
      <c r="V172" s="92">
        <v>37688.81029960687</v>
      </c>
      <c r="W172" s="93">
        <v>37.069016346296792</v>
      </c>
    </row>
    <row r="173" spans="1:23" ht="37.5" customHeight="1" x14ac:dyDescent="0.15">
      <c r="A173" s="66"/>
      <c r="B173" s="67"/>
      <c r="C173" s="74" t="s">
        <v>44</v>
      </c>
      <c r="D173" s="77">
        <v>21649</v>
      </c>
      <c r="E173" s="115">
        <v>100</v>
      </c>
      <c r="F173" s="77">
        <v>35998</v>
      </c>
      <c r="G173" s="115">
        <v>100</v>
      </c>
      <c r="H173" s="77">
        <v>19998</v>
      </c>
      <c r="I173" s="115">
        <v>100</v>
      </c>
      <c r="J173" s="77">
        <v>21393</v>
      </c>
      <c r="K173" s="115">
        <v>100</v>
      </c>
      <c r="L173" s="77">
        <v>1713.9999999999998</v>
      </c>
      <c r="M173" s="115">
        <v>100</v>
      </c>
      <c r="N173" s="77">
        <v>784</v>
      </c>
      <c r="O173" s="115">
        <v>100</v>
      </c>
      <c r="P173" s="77">
        <v>120</v>
      </c>
      <c r="Q173" s="115">
        <v>100</v>
      </c>
      <c r="R173" s="77">
        <v>12</v>
      </c>
      <c r="S173" s="115">
        <v>100</v>
      </c>
      <c r="T173" s="77">
        <v>4</v>
      </c>
      <c r="U173" s="115">
        <v>100</v>
      </c>
      <c r="V173" s="77">
        <v>101672</v>
      </c>
      <c r="W173" s="115">
        <v>100</v>
      </c>
    </row>
    <row r="174" spans="1:23" ht="37.5" customHeight="1" x14ac:dyDescent="0.15">
      <c r="A174" s="169" t="s">
        <v>72</v>
      </c>
      <c r="B174" s="129" t="s">
        <v>73</v>
      </c>
      <c r="C174" s="55" t="s">
        <v>40</v>
      </c>
      <c r="D174" s="89">
        <v>808.19047619047615</v>
      </c>
      <c r="E174" s="90">
        <v>19.047619047619047</v>
      </c>
      <c r="F174" s="89">
        <v>2960.44</v>
      </c>
      <c r="G174" s="90">
        <v>28.000000000000004</v>
      </c>
      <c r="H174" s="89">
        <v>1788.8235294117646</v>
      </c>
      <c r="I174" s="90">
        <v>29.411764705882355</v>
      </c>
      <c r="J174" s="89">
        <v>2858.458333333333</v>
      </c>
      <c r="K174" s="90">
        <v>32.291666666666664</v>
      </c>
      <c r="L174" s="89">
        <v>381.57303370786519</v>
      </c>
      <c r="M174" s="90">
        <v>33.707865168539321</v>
      </c>
      <c r="N174" s="89">
        <v>135.375</v>
      </c>
      <c r="O174" s="90">
        <v>37.499999999999993</v>
      </c>
      <c r="P174" s="89">
        <v>35</v>
      </c>
      <c r="Q174" s="90">
        <v>58.333333333333336</v>
      </c>
      <c r="R174" s="89">
        <v>5.5</v>
      </c>
      <c r="S174" s="90">
        <v>50</v>
      </c>
      <c r="T174" s="89">
        <v>3.75</v>
      </c>
      <c r="U174" s="90">
        <v>25</v>
      </c>
      <c r="V174" s="89">
        <v>8977.1103726434394</v>
      </c>
      <c r="W174" s="90">
        <v>28.654315083926839</v>
      </c>
    </row>
    <row r="175" spans="1:23" ht="37.5" customHeight="1" x14ac:dyDescent="0.15">
      <c r="A175" s="170"/>
      <c r="B175" s="128"/>
      <c r="C175" s="56" t="s">
        <v>41</v>
      </c>
      <c r="D175" s="88">
        <v>202.04761904761904</v>
      </c>
      <c r="E175" s="91">
        <v>4.7619047619047619</v>
      </c>
      <c r="F175" s="88">
        <v>422.92</v>
      </c>
      <c r="G175" s="91">
        <v>4</v>
      </c>
      <c r="H175" s="88">
        <v>477.01960784313724</v>
      </c>
      <c r="I175" s="91">
        <v>7.8431372549019605</v>
      </c>
      <c r="J175" s="88">
        <v>1567.5416666666665</v>
      </c>
      <c r="K175" s="91">
        <v>17.708333333333332</v>
      </c>
      <c r="L175" s="88">
        <v>330.69662921348316</v>
      </c>
      <c r="M175" s="91">
        <v>29.213483146067411</v>
      </c>
      <c r="N175" s="88">
        <v>95.2638888888889</v>
      </c>
      <c r="O175" s="91">
        <v>26.388888888888889</v>
      </c>
      <c r="P175" s="88">
        <v>10</v>
      </c>
      <c r="Q175" s="91">
        <v>16.666666666666664</v>
      </c>
      <c r="R175" s="88">
        <v>3.6666666666666665</v>
      </c>
      <c r="S175" s="91">
        <v>33.333333333333329</v>
      </c>
      <c r="T175" s="88">
        <v>7.5</v>
      </c>
      <c r="U175" s="91">
        <v>50</v>
      </c>
      <c r="V175" s="88">
        <v>3116.6560783264608</v>
      </c>
      <c r="W175" s="91">
        <v>9.9481505261146577</v>
      </c>
    </row>
    <row r="176" spans="1:23" ht="37.5" customHeight="1" x14ac:dyDescent="0.15">
      <c r="A176" s="170"/>
      <c r="B176" s="128"/>
      <c r="C176" s="56" t="s">
        <v>47</v>
      </c>
      <c r="D176" s="88">
        <v>808.19047619047615</v>
      </c>
      <c r="E176" s="91">
        <v>19.047619047619047</v>
      </c>
      <c r="F176" s="88">
        <v>2326.06</v>
      </c>
      <c r="G176" s="91">
        <v>22</v>
      </c>
      <c r="H176" s="88">
        <v>1192.5490196078431</v>
      </c>
      <c r="I176" s="91">
        <v>19.607843137254903</v>
      </c>
      <c r="J176" s="88">
        <v>2581.833333333333</v>
      </c>
      <c r="K176" s="91">
        <v>29.166666666666664</v>
      </c>
      <c r="L176" s="88">
        <v>330.69662921348316</v>
      </c>
      <c r="M176" s="91">
        <v>29.213483146067411</v>
      </c>
      <c r="N176" s="88">
        <v>70.194444444444457</v>
      </c>
      <c r="O176" s="91">
        <v>19.444444444444446</v>
      </c>
      <c r="P176" s="88">
        <v>10</v>
      </c>
      <c r="Q176" s="91">
        <v>16.666666666666664</v>
      </c>
      <c r="R176" s="88">
        <v>1.8333333333333333</v>
      </c>
      <c r="S176" s="91">
        <v>16.666666666666664</v>
      </c>
      <c r="T176" s="88">
        <v>3.75</v>
      </c>
      <c r="U176" s="91">
        <v>25</v>
      </c>
      <c r="V176" s="88">
        <v>7325.1072361229126</v>
      </c>
      <c r="W176" s="91">
        <v>23.381235392521027</v>
      </c>
    </row>
    <row r="177" spans="1:23" ht="37.5" customHeight="1" x14ac:dyDescent="0.15">
      <c r="A177" s="170"/>
      <c r="B177" s="128"/>
      <c r="C177" s="56" t="s">
        <v>48</v>
      </c>
      <c r="D177" s="88">
        <v>606.14285714285711</v>
      </c>
      <c r="E177" s="91">
        <v>14.285714285714285</v>
      </c>
      <c r="F177" s="88">
        <v>1268.76</v>
      </c>
      <c r="G177" s="91">
        <v>12</v>
      </c>
      <c r="H177" s="88">
        <v>954.03921568627447</v>
      </c>
      <c r="I177" s="91">
        <v>15.686274509803921</v>
      </c>
      <c r="J177" s="88">
        <v>829.875</v>
      </c>
      <c r="K177" s="91">
        <v>9.375</v>
      </c>
      <c r="L177" s="88">
        <v>50.876404494382022</v>
      </c>
      <c r="M177" s="91">
        <v>4.4943820224719095</v>
      </c>
      <c r="N177" s="88">
        <v>15.041666666666668</v>
      </c>
      <c r="O177" s="91">
        <v>4.1666666666666661</v>
      </c>
      <c r="P177" s="88"/>
      <c r="Q177" s="91"/>
      <c r="R177" s="88"/>
      <c r="S177" s="91"/>
      <c r="T177" s="88"/>
      <c r="U177" s="91"/>
      <c r="V177" s="88">
        <v>3724.7351439901799</v>
      </c>
      <c r="W177" s="91">
        <v>11.889096823997509</v>
      </c>
    </row>
    <row r="178" spans="1:23" ht="37.5" customHeight="1" x14ac:dyDescent="0.15">
      <c r="A178" s="170"/>
      <c r="B178" s="128"/>
      <c r="C178" s="57" t="s">
        <v>18</v>
      </c>
      <c r="D178" s="92">
        <v>1818.4285714285713</v>
      </c>
      <c r="E178" s="93">
        <v>42.857142857142854</v>
      </c>
      <c r="F178" s="92">
        <v>3594.82</v>
      </c>
      <c r="G178" s="93">
        <v>34</v>
      </c>
      <c r="H178" s="92">
        <v>1669.5686274509803</v>
      </c>
      <c r="I178" s="93">
        <v>27.450980392156861</v>
      </c>
      <c r="J178" s="92">
        <v>1014.2916666666666</v>
      </c>
      <c r="K178" s="93">
        <v>11.458333333333332</v>
      </c>
      <c r="L178" s="92">
        <v>38.157303370786515</v>
      </c>
      <c r="M178" s="93">
        <v>3.3707865168539319</v>
      </c>
      <c r="N178" s="92">
        <v>45.125</v>
      </c>
      <c r="O178" s="93">
        <v>12.499999999999998</v>
      </c>
      <c r="P178" s="92">
        <v>5</v>
      </c>
      <c r="Q178" s="93">
        <v>8.3333333333333321</v>
      </c>
      <c r="R178" s="92"/>
      <c r="S178" s="93"/>
      <c r="T178" s="92"/>
      <c r="U178" s="93"/>
      <c r="V178" s="92">
        <v>8185.3911689170045</v>
      </c>
      <c r="W178" s="93">
        <v>26.127202173439954</v>
      </c>
    </row>
    <row r="179" spans="1:23" ht="37.5" customHeight="1" x14ac:dyDescent="0.15">
      <c r="A179" s="170"/>
      <c r="B179" s="58"/>
      <c r="C179" s="60" t="s">
        <v>44</v>
      </c>
      <c r="D179" s="77">
        <v>4243</v>
      </c>
      <c r="E179" s="115">
        <v>100</v>
      </c>
      <c r="F179" s="77">
        <v>10573</v>
      </c>
      <c r="G179" s="115">
        <v>100</v>
      </c>
      <c r="H179" s="77">
        <v>6082</v>
      </c>
      <c r="I179" s="115">
        <v>100</v>
      </c>
      <c r="J179" s="77">
        <v>8852</v>
      </c>
      <c r="K179" s="115">
        <v>100</v>
      </c>
      <c r="L179" s="77">
        <v>1132.0000000000002</v>
      </c>
      <c r="M179" s="115">
        <v>100</v>
      </c>
      <c r="N179" s="77">
        <v>361.00000000000006</v>
      </c>
      <c r="O179" s="115">
        <v>100</v>
      </c>
      <c r="P179" s="77">
        <v>60</v>
      </c>
      <c r="Q179" s="115">
        <v>100</v>
      </c>
      <c r="R179" s="77">
        <v>11</v>
      </c>
      <c r="S179" s="115">
        <v>100</v>
      </c>
      <c r="T179" s="77">
        <v>15</v>
      </c>
      <c r="U179" s="115">
        <v>100</v>
      </c>
      <c r="V179" s="77">
        <v>31329</v>
      </c>
      <c r="W179" s="115">
        <v>100</v>
      </c>
    </row>
    <row r="180" spans="1:23" ht="37.5" customHeight="1" x14ac:dyDescent="0.15">
      <c r="A180" s="166"/>
      <c r="B180" s="129" t="s">
        <v>74</v>
      </c>
      <c r="C180" s="55" t="s">
        <v>40</v>
      </c>
      <c r="D180" s="89">
        <v>1329.3333333333333</v>
      </c>
      <c r="E180" s="90">
        <v>33.333333333333329</v>
      </c>
      <c r="F180" s="89">
        <v>1429.3770491803277</v>
      </c>
      <c r="G180" s="90">
        <v>19.672131147540984</v>
      </c>
      <c r="H180" s="89">
        <v>1401.639344262295</v>
      </c>
      <c r="I180" s="90">
        <v>32.786885245901637</v>
      </c>
      <c r="J180" s="89">
        <v>2255.5982905982905</v>
      </c>
      <c r="K180" s="90">
        <v>40.17094017094017</v>
      </c>
      <c r="L180" s="89">
        <v>189.90540540540539</v>
      </c>
      <c r="M180" s="90">
        <v>31.081081081081081</v>
      </c>
      <c r="N180" s="89">
        <v>76.441176470588246</v>
      </c>
      <c r="O180" s="90">
        <v>33.82352941176471</v>
      </c>
      <c r="P180" s="89">
        <v>17.391304347826086</v>
      </c>
      <c r="Q180" s="90">
        <v>34.782608695652179</v>
      </c>
      <c r="R180" s="89">
        <v>2.2222222222222223</v>
      </c>
      <c r="S180" s="90">
        <v>44.44444444444445</v>
      </c>
      <c r="T180" s="89">
        <v>10.199999999999999</v>
      </c>
      <c r="U180" s="90">
        <v>60</v>
      </c>
      <c r="V180" s="89">
        <v>6712.1081258202885</v>
      </c>
      <c r="W180" s="90">
        <v>30.436258676009111</v>
      </c>
    </row>
    <row r="181" spans="1:23" ht="37.5" customHeight="1" x14ac:dyDescent="0.15">
      <c r="A181" s="166"/>
      <c r="B181" s="128"/>
      <c r="C181" s="56" t="s">
        <v>41</v>
      </c>
      <c r="D181" s="88"/>
      <c r="E181" s="91"/>
      <c r="F181" s="88">
        <v>357.34426229508193</v>
      </c>
      <c r="G181" s="91">
        <v>4.918032786885246</v>
      </c>
      <c r="H181" s="88">
        <v>140.1639344262295</v>
      </c>
      <c r="I181" s="91">
        <v>3.278688524590164</v>
      </c>
      <c r="J181" s="88">
        <v>1199.7863247863247</v>
      </c>
      <c r="K181" s="91">
        <v>21.367521367521366</v>
      </c>
      <c r="L181" s="88">
        <v>148.62162162162161</v>
      </c>
      <c r="M181" s="91">
        <v>24.324324324324323</v>
      </c>
      <c r="N181" s="88">
        <v>96.382352941176478</v>
      </c>
      <c r="O181" s="91">
        <v>42.647058823529413</v>
      </c>
      <c r="P181" s="88">
        <v>15.217391304347824</v>
      </c>
      <c r="Q181" s="91">
        <v>30.434782608695656</v>
      </c>
      <c r="R181" s="88">
        <v>1.6666666666666667</v>
      </c>
      <c r="S181" s="91">
        <v>33.333333333333336</v>
      </c>
      <c r="T181" s="88">
        <v>5.0999999999999996</v>
      </c>
      <c r="U181" s="91">
        <v>30</v>
      </c>
      <c r="V181" s="88">
        <v>1964.2825540414487</v>
      </c>
      <c r="W181" s="91">
        <v>8.9070990524710858</v>
      </c>
    </row>
    <row r="182" spans="1:23" ht="37.5" customHeight="1" x14ac:dyDescent="0.15">
      <c r="A182" s="166"/>
      <c r="B182" s="128"/>
      <c r="C182" s="56" t="s">
        <v>47</v>
      </c>
      <c r="D182" s="88">
        <v>664.66666666666663</v>
      </c>
      <c r="E182" s="91">
        <v>16.666666666666664</v>
      </c>
      <c r="F182" s="88">
        <v>1667.6065573770491</v>
      </c>
      <c r="G182" s="91">
        <v>22.950819672131146</v>
      </c>
      <c r="H182" s="88">
        <v>490.57377049180326</v>
      </c>
      <c r="I182" s="91">
        <v>11.475409836065573</v>
      </c>
      <c r="J182" s="88">
        <v>575.8974358974358</v>
      </c>
      <c r="K182" s="91">
        <v>10.256410256410255</v>
      </c>
      <c r="L182" s="88">
        <v>181.64864864864865</v>
      </c>
      <c r="M182" s="91">
        <v>29.72972972972973</v>
      </c>
      <c r="N182" s="88">
        <v>36.558823529411768</v>
      </c>
      <c r="O182" s="91">
        <v>16.176470588235293</v>
      </c>
      <c r="P182" s="88">
        <v>15.217391304347824</v>
      </c>
      <c r="Q182" s="91">
        <v>30.434782608695656</v>
      </c>
      <c r="R182" s="88">
        <v>1.1111111111111112</v>
      </c>
      <c r="S182" s="91">
        <v>22.222222222222225</v>
      </c>
      <c r="T182" s="88">
        <v>1.7</v>
      </c>
      <c r="U182" s="91">
        <v>10</v>
      </c>
      <c r="V182" s="88">
        <v>3634.9804050264743</v>
      </c>
      <c r="W182" s="91">
        <v>16.482929329462994</v>
      </c>
    </row>
    <row r="183" spans="1:23" ht="37.5" customHeight="1" x14ac:dyDescent="0.15">
      <c r="A183" s="166"/>
      <c r="B183" s="128"/>
      <c r="C183" s="56" t="s">
        <v>48</v>
      </c>
      <c r="D183" s="88">
        <v>664.66666666666663</v>
      </c>
      <c r="E183" s="91">
        <v>16.666666666666664</v>
      </c>
      <c r="F183" s="88">
        <v>833.80327868852453</v>
      </c>
      <c r="G183" s="91">
        <v>11.475409836065573</v>
      </c>
      <c r="H183" s="88">
        <v>490.57377049180326</v>
      </c>
      <c r="I183" s="91">
        <v>11.475409836065573</v>
      </c>
      <c r="J183" s="88">
        <v>719.8717948717948</v>
      </c>
      <c r="K183" s="91">
        <v>12.820512820512819</v>
      </c>
      <c r="L183" s="88">
        <v>24.770270270270267</v>
      </c>
      <c r="M183" s="91">
        <v>4.0540540540540535</v>
      </c>
      <c r="N183" s="88">
        <v>9.9705882352941178</v>
      </c>
      <c r="O183" s="91">
        <v>4.4117647058823524</v>
      </c>
      <c r="P183" s="88"/>
      <c r="Q183" s="91"/>
      <c r="R183" s="88"/>
      <c r="S183" s="91"/>
      <c r="T183" s="88"/>
      <c r="U183" s="91"/>
      <c r="V183" s="88">
        <v>2743.656369224354</v>
      </c>
      <c r="W183" s="91">
        <v>12.441193348861171</v>
      </c>
    </row>
    <row r="184" spans="1:23" ht="37.5" customHeight="1" x14ac:dyDescent="0.15">
      <c r="A184" s="61"/>
      <c r="B184" s="128"/>
      <c r="C184" s="57" t="s">
        <v>18</v>
      </c>
      <c r="D184" s="92">
        <v>1329.3333333333333</v>
      </c>
      <c r="E184" s="93">
        <v>33.333333333333329</v>
      </c>
      <c r="F184" s="92">
        <v>2977.8688524590161</v>
      </c>
      <c r="G184" s="93">
        <v>40.983606557377051</v>
      </c>
      <c r="H184" s="92">
        <v>1752.0491803278687</v>
      </c>
      <c r="I184" s="93">
        <v>40.983606557377044</v>
      </c>
      <c r="J184" s="92">
        <v>863.84615384615381</v>
      </c>
      <c r="K184" s="93">
        <v>15.384615384615383</v>
      </c>
      <c r="L184" s="92">
        <v>66.054054054054049</v>
      </c>
      <c r="M184" s="93">
        <v>10.810810810810811</v>
      </c>
      <c r="N184" s="92">
        <v>6.6470588235294121</v>
      </c>
      <c r="O184" s="93">
        <v>2.9411764705882351</v>
      </c>
      <c r="P184" s="92">
        <v>2.1739130434782608</v>
      </c>
      <c r="Q184" s="93">
        <v>4.3478260869565224</v>
      </c>
      <c r="R184" s="92"/>
      <c r="S184" s="93"/>
      <c r="T184" s="92"/>
      <c r="U184" s="93"/>
      <c r="V184" s="92">
        <v>6997.9725458874336</v>
      </c>
      <c r="W184" s="93">
        <v>31.732519593195637</v>
      </c>
    </row>
    <row r="185" spans="1:23" ht="37.5" customHeight="1" x14ac:dyDescent="0.15">
      <c r="A185" s="62"/>
      <c r="B185" s="58"/>
      <c r="C185" s="60" t="s">
        <v>44</v>
      </c>
      <c r="D185" s="77">
        <v>3988</v>
      </c>
      <c r="E185" s="115">
        <v>100</v>
      </c>
      <c r="F185" s="77">
        <v>7265.9999999999991</v>
      </c>
      <c r="G185" s="115">
        <v>100</v>
      </c>
      <c r="H185" s="77">
        <v>4275</v>
      </c>
      <c r="I185" s="115">
        <v>100</v>
      </c>
      <c r="J185" s="77">
        <v>5615</v>
      </c>
      <c r="K185" s="115">
        <v>100</v>
      </c>
      <c r="L185" s="77">
        <v>611</v>
      </c>
      <c r="M185" s="115">
        <v>100</v>
      </c>
      <c r="N185" s="77">
        <v>226.00000000000003</v>
      </c>
      <c r="O185" s="115">
        <v>100</v>
      </c>
      <c r="P185" s="77">
        <v>49.999999999999993</v>
      </c>
      <c r="Q185" s="115">
        <v>100</v>
      </c>
      <c r="R185" s="77">
        <v>5</v>
      </c>
      <c r="S185" s="115">
        <v>100</v>
      </c>
      <c r="T185" s="77">
        <v>17</v>
      </c>
      <c r="U185" s="115">
        <v>100</v>
      </c>
      <c r="V185" s="77">
        <v>22053</v>
      </c>
      <c r="W185" s="115">
        <v>100</v>
      </c>
    </row>
    <row r="186" spans="1:23" ht="37.5" customHeight="1" x14ac:dyDescent="0.15">
      <c r="A186" s="73"/>
      <c r="B186" s="129" t="s">
        <v>75</v>
      </c>
      <c r="C186" s="55" t="s">
        <v>40</v>
      </c>
      <c r="D186" s="89"/>
      <c r="E186" s="90"/>
      <c r="F186" s="89">
        <v>277</v>
      </c>
      <c r="G186" s="90">
        <v>16.666666666666664</v>
      </c>
      <c r="H186" s="89">
        <v>294</v>
      </c>
      <c r="I186" s="90">
        <v>25.925925925925924</v>
      </c>
      <c r="J186" s="89">
        <v>448.06666666666666</v>
      </c>
      <c r="K186" s="90">
        <v>18.333333333333332</v>
      </c>
      <c r="L186" s="89">
        <v>86.634146341463421</v>
      </c>
      <c r="M186" s="90">
        <v>39.024390243902438</v>
      </c>
      <c r="N186" s="89">
        <v>60.53125</v>
      </c>
      <c r="O186" s="90">
        <v>40.625</v>
      </c>
      <c r="P186" s="89">
        <v>15</v>
      </c>
      <c r="Q186" s="90">
        <v>42.857142857142854</v>
      </c>
      <c r="R186" s="89">
        <v>8.25</v>
      </c>
      <c r="S186" s="90">
        <v>75</v>
      </c>
      <c r="T186" s="89">
        <v>8</v>
      </c>
      <c r="U186" s="90">
        <v>100</v>
      </c>
      <c r="V186" s="89">
        <v>1197.4820630081301</v>
      </c>
      <c r="W186" s="90">
        <v>20.778796859415756</v>
      </c>
    </row>
    <row r="187" spans="1:23" ht="37.5" customHeight="1" x14ac:dyDescent="0.15">
      <c r="A187" s="73"/>
      <c r="B187" s="128"/>
      <c r="C187" s="56" t="s">
        <v>41</v>
      </c>
      <c r="D187" s="88"/>
      <c r="E187" s="91"/>
      <c r="F187" s="88">
        <v>92.333333333333329</v>
      </c>
      <c r="G187" s="91">
        <v>5.5555555555555554</v>
      </c>
      <c r="H187" s="88">
        <v>42</v>
      </c>
      <c r="I187" s="91">
        <v>3.7037037037037033</v>
      </c>
      <c r="J187" s="88">
        <v>285.13333333333333</v>
      </c>
      <c r="K187" s="91">
        <v>11.666666666666666</v>
      </c>
      <c r="L187" s="88">
        <v>37.902439024390247</v>
      </c>
      <c r="M187" s="91">
        <v>17.073170731707318</v>
      </c>
      <c r="N187" s="88">
        <v>37.25</v>
      </c>
      <c r="O187" s="91">
        <v>25</v>
      </c>
      <c r="P187" s="88">
        <v>10</v>
      </c>
      <c r="Q187" s="91">
        <v>28.571428571428569</v>
      </c>
      <c r="R187" s="88">
        <v>2.75</v>
      </c>
      <c r="S187" s="91">
        <v>25</v>
      </c>
      <c r="T187" s="88"/>
      <c r="U187" s="91"/>
      <c r="V187" s="88">
        <v>507.36910569105692</v>
      </c>
      <c r="W187" s="91">
        <v>8.8039060505128734</v>
      </c>
    </row>
    <row r="188" spans="1:23" ht="37.5" customHeight="1" x14ac:dyDescent="0.15">
      <c r="A188" s="73"/>
      <c r="B188" s="128"/>
      <c r="C188" s="56" t="s">
        <v>47</v>
      </c>
      <c r="D188" s="88"/>
      <c r="E188" s="91"/>
      <c r="F188" s="88">
        <v>554</v>
      </c>
      <c r="G188" s="91">
        <v>33.333333333333329</v>
      </c>
      <c r="H188" s="88">
        <v>210</v>
      </c>
      <c r="I188" s="91">
        <v>18.518518518518519</v>
      </c>
      <c r="J188" s="88">
        <v>366.6</v>
      </c>
      <c r="K188" s="91">
        <v>15.000000000000002</v>
      </c>
      <c r="L188" s="88">
        <v>27.073170731707318</v>
      </c>
      <c r="M188" s="91">
        <v>12.195121951219514</v>
      </c>
      <c r="N188" s="88">
        <v>32.59375</v>
      </c>
      <c r="O188" s="91">
        <v>21.875</v>
      </c>
      <c r="P188" s="88">
        <v>5</v>
      </c>
      <c r="Q188" s="91">
        <v>14.285714285714285</v>
      </c>
      <c r="R188" s="88"/>
      <c r="S188" s="91"/>
      <c r="T188" s="88"/>
      <c r="U188" s="91"/>
      <c r="V188" s="88">
        <v>1195.2669207317072</v>
      </c>
      <c r="W188" s="91">
        <v>20.740359547661065</v>
      </c>
    </row>
    <row r="189" spans="1:23" ht="37.5" customHeight="1" x14ac:dyDescent="0.15">
      <c r="A189" s="73"/>
      <c r="B189" s="128"/>
      <c r="C189" s="56" t="s">
        <v>48</v>
      </c>
      <c r="D189" s="88">
        <v>14</v>
      </c>
      <c r="E189" s="91">
        <v>14.285714285714285</v>
      </c>
      <c r="F189" s="88">
        <v>461.66666666666663</v>
      </c>
      <c r="G189" s="91">
        <v>27.777777777777775</v>
      </c>
      <c r="H189" s="88">
        <v>84</v>
      </c>
      <c r="I189" s="91">
        <v>7.4074074074074066</v>
      </c>
      <c r="J189" s="88">
        <v>692.4666666666667</v>
      </c>
      <c r="K189" s="91">
        <v>28.333333333333332</v>
      </c>
      <c r="L189" s="88">
        <v>27.073170731707318</v>
      </c>
      <c r="M189" s="91">
        <v>12.195121951219514</v>
      </c>
      <c r="N189" s="88">
        <v>9.3125</v>
      </c>
      <c r="O189" s="91">
        <v>6.25</v>
      </c>
      <c r="P189" s="88">
        <v>5</v>
      </c>
      <c r="Q189" s="91">
        <v>14.285714285714285</v>
      </c>
      <c r="R189" s="88"/>
      <c r="S189" s="91"/>
      <c r="T189" s="88"/>
      <c r="U189" s="91"/>
      <c r="V189" s="88">
        <v>1293.5190040650405</v>
      </c>
      <c r="W189" s="91">
        <v>22.445236926341149</v>
      </c>
    </row>
    <row r="190" spans="1:23" ht="37.5" customHeight="1" x14ac:dyDescent="0.15">
      <c r="A190" s="61"/>
      <c r="B190" s="128"/>
      <c r="C190" s="57" t="s">
        <v>18</v>
      </c>
      <c r="D190" s="92">
        <v>84</v>
      </c>
      <c r="E190" s="93">
        <v>85.714285714285708</v>
      </c>
      <c r="F190" s="92">
        <v>277</v>
      </c>
      <c r="G190" s="93">
        <v>16.666666666666664</v>
      </c>
      <c r="H190" s="92">
        <v>504</v>
      </c>
      <c r="I190" s="93">
        <v>44.444444444444443</v>
      </c>
      <c r="J190" s="92">
        <v>651.73333333333335</v>
      </c>
      <c r="K190" s="93">
        <v>26.666666666666668</v>
      </c>
      <c r="L190" s="92">
        <v>43.31707317073171</v>
      </c>
      <c r="M190" s="93">
        <v>19.512195121951219</v>
      </c>
      <c r="N190" s="92">
        <v>9.3125</v>
      </c>
      <c r="O190" s="93">
        <v>6.25</v>
      </c>
      <c r="P190" s="92"/>
      <c r="Q190" s="93"/>
      <c r="R190" s="92"/>
      <c r="S190" s="93"/>
      <c r="T190" s="92"/>
      <c r="U190" s="93"/>
      <c r="V190" s="92">
        <v>1569.362906504065</v>
      </c>
      <c r="W190" s="93">
        <v>27.231700616069148</v>
      </c>
    </row>
    <row r="191" spans="1:23" ht="37.5" customHeight="1" x14ac:dyDescent="0.15">
      <c r="A191" s="63"/>
      <c r="B191" s="58"/>
      <c r="C191" s="60" t="s">
        <v>44</v>
      </c>
      <c r="D191" s="77">
        <v>98</v>
      </c>
      <c r="E191" s="115">
        <v>100</v>
      </c>
      <c r="F191" s="77">
        <v>1662</v>
      </c>
      <c r="G191" s="115">
        <v>100</v>
      </c>
      <c r="H191" s="77">
        <v>1134</v>
      </c>
      <c r="I191" s="115">
        <v>100</v>
      </c>
      <c r="J191" s="77">
        <v>2444</v>
      </c>
      <c r="K191" s="115">
        <v>100</v>
      </c>
      <c r="L191" s="77">
        <v>222</v>
      </c>
      <c r="M191" s="115">
        <v>100</v>
      </c>
      <c r="N191" s="77">
        <v>149</v>
      </c>
      <c r="O191" s="115">
        <v>100</v>
      </c>
      <c r="P191" s="77">
        <v>35</v>
      </c>
      <c r="Q191" s="115">
        <v>100</v>
      </c>
      <c r="R191" s="77">
        <v>11</v>
      </c>
      <c r="S191" s="115">
        <v>100</v>
      </c>
      <c r="T191" s="77">
        <v>8</v>
      </c>
      <c r="U191" s="115">
        <v>100</v>
      </c>
      <c r="V191" s="77">
        <v>5763</v>
      </c>
      <c r="W191" s="115">
        <v>100</v>
      </c>
    </row>
    <row r="192" spans="1:23" ht="37.5" customHeight="1" x14ac:dyDescent="0.15">
      <c r="A192" s="165" t="s">
        <v>72</v>
      </c>
      <c r="B192" s="129" t="s">
        <v>76</v>
      </c>
      <c r="C192" s="55" t="s">
        <v>40</v>
      </c>
      <c r="D192" s="89">
        <v>88.666666666666671</v>
      </c>
      <c r="E192" s="90">
        <v>22.222222222222225</v>
      </c>
      <c r="F192" s="89">
        <v>422.5</v>
      </c>
      <c r="G192" s="90">
        <v>35.714285714285715</v>
      </c>
      <c r="H192" s="89">
        <v>138.66666666666666</v>
      </c>
      <c r="I192" s="90">
        <v>33.333333333333329</v>
      </c>
      <c r="J192" s="89">
        <v>131.25925925925927</v>
      </c>
      <c r="K192" s="90">
        <v>29.629629629629626</v>
      </c>
      <c r="L192" s="89">
        <v>17</v>
      </c>
      <c r="M192" s="90">
        <v>50</v>
      </c>
      <c r="N192" s="89">
        <v>2.8</v>
      </c>
      <c r="O192" s="90">
        <v>20</v>
      </c>
      <c r="P192" s="89"/>
      <c r="Q192" s="90"/>
      <c r="R192" s="89"/>
      <c r="S192" s="90"/>
      <c r="T192" s="89"/>
      <c r="U192" s="90"/>
      <c r="V192" s="89">
        <v>800.89259259259256</v>
      </c>
      <c r="W192" s="90">
        <v>32.177283752213441</v>
      </c>
    </row>
    <row r="193" spans="1:23" ht="37.5" customHeight="1" x14ac:dyDescent="0.15">
      <c r="A193" s="166"/>
      <c r="B193" s="128"/>
      <c r="C193" s="56" t="s">
        <v>41</v>
      </c>
      <c r="D193" s="88"/>
      <c r="E193" s="91"/>
      <c r="F193" s="88"/>
      <c r="G193" s="91"/>
      <c r="H193" s="88"/>
      <c r="I193" s="91"/>
      <c r="J193" s="88">
        <v>32.814814814814817</v>
      </c>
      <c r="K193" s="91">
        <v>7.4074074074074066</v>
      </c>
      <c r="L193" s="88">
        <v>8.5</v>
      </c>
      <c r="M193" s="91">
        <v>25</v>
      </c>
      <c r="N193" s="88">
        <v>8.3999999999999986</v>
      </c>
      <c r="O193" s="91">
        <v>59.999999999999986</v>
      </c>
      <c r="P193" s="88"/>
      <c r="Q193" s="91"/>
      <c r="R193" s="88"/>
      <c r="S193" s="91"/>
      <c r="T193" s="88"/>
      <c r="U193" s="91"/>
      <c r="V193" s="88">
        <v>49.714814814814815</v>
      </c>
      <c r="W193" s="91">
        <v>1.9973810692975016</v>
      </c>
    </row>
    <row r="194" spans="1:23" ht="37.5" customHeight="1" x14ac:dyDescent="0.15">
      <c r="A194" s="166"/>
      <c r="B194" s="128"/>
      <c r="C194" s="56" t="s">
        <v>47</v>
      </c>
      <c r="D194" s="88">
        <v>133</v>
      </c>
      <c r="E194" s="91">
        <v>33.333333333333329</v>
      </c>
      <c r="F194" s="88">
        <v>169</v>
      </c>
      <c r="G194" s="91">
        <v>14.285714285714285</v>
      </c>
      <c r="H194" s="88"/>
      <c r="I194" s="91"/>
      <c r="J194" s="88">
        <v>131.25925925925927</v>
      </c>
      <c r="K194" s="91">
        <v>29.629629629629626</v>
      </c>
      <c r="L194" s="88">
        <v>2.8333333333333335</v>
      </c>
      <c r="M194" s="91">
        <v>8.3333333333333339</v>
      </c>
      <c r="N194" s="88"/>
      <c r="O194" s="91"/>
      <c r="P194" s="88"/>
      <c r="Q194" s="91"/>
      <c r="R194" s="88"/>
      <c r="S194" s="91"/>
      <c r="T194" s="88"/>
      <c r="U194" s="91"/>
      <c r="V194" s="88">
        <v>436.09259259259255</v>
      </c>
      <c r="W194" s="91">
        <v>17.520795202595121</v>
      </c>
    </row>
    <row r="195" spans="1:23" ht="37.5" customHeight="1" x14ac:dyDescent="0.15">
      <c r="A195" s="166"/>
      <c r="B195" s="128"/>
      <c r="C195" s="56" t="s">
        <v>48</v>
      </c>
      <c r="D195" s="113">
        <v>44.333333333333336</v>
      </c>
      <c r="E195" s="114">
        <v>11.111111111111112</v>
      </c>
      <c r="F195" s="88">
        <v>253.5</v>
      </c>
      <c r="G195" s="91">
        <v>21.428571428571427</v>
      </c>
      <c r="H195" s="88"/>
      <c r="I195" s="91"/>
      <c r="J195" s="88">
        <v>82.037037037037038</v>
      </c>
      <c r="K195" s="91">
        <v>18.518518518518519</v>
      </c>
      <c r="L195" s="88">
        <v>2.8333333333333335</v>
      </c>
      <c r="M195" s="91">
        <v>8.3333333333333339</v>
      </c>
      <c r="N195" s="88"/>
      <c r="O195" s="91"/>
      <c r="P195" s="88"/>
      <c r="Q195" s="91"/>
      <c r="R195" s="88"/>
      <c r="S195" s="91"/>
      <c r="T195" s="88"/>
      <c r="U195" s="91"/>
      <c r="V195" s="88">
        <v>382.70370370370364</v>
      </c>
      <c r="W195" s="91">
        <v>15.375801675520433</v>
      </c>
    </row>
    <row r="196" spans="1:23" ht="37.5" customHeight="1" x14ac:dyDescent="0.15">
      <c r="A196" s="61"/>
      <c r="B196" s="128"/>
      <c r="C196" s="57" t="s">
        <v>18</v>
      </c>
      <c r="D196" s="92">
        <v>133</v>
      </c>
      <c r="E196" s="93">
        <v>33.333333333333329</v>
      </c>
      <c r="F196" s="92">
        <v>338</v>
      </c>
      <c r="G196" s="93">
        <v>28.571428571428569</v>
      </c>
      <c r="H196" s="92">
        <v>277.33333333333331</v>
      </c>
      <c r="I196" s="93">
        <v>66.666666666666657</v>
      </c>
      <c r="J196" s="92">
        <v>65.629629629629633</v>
      </c>
      <c r="K196" s="93">
        <v>14.814814814814813</v>
      </c>
      <c r="L196" s="92">
        <v>2.8333333333333335</v>
      </c>
      <c r="M196" s="93">
        <v>8.3333333333333339</v>
      </c>
      <c r="N196" s="92">
        <v>2.8</v>
      </c>
      <c r="O196" s="93">
        <v>20</v>
      </c>
      <c r="P196" s="92"/>
      <c r="Q196" s="93"/>
      <c r="R196" s="92"/>
      <c r="S196" s="93"/>
      <c r="T196" s="92"/>
      <c r="U196" s="93"/>
      <c r="V196" s="92">
        <v>819.59629629629626</v>
      </c>
      <c r="W196" s="93">
        <v>32.928738300373496</v>
      </c>
    </row>
    <row r="197" spans="1:23" ht="37.5" customHeight="1" x14ac:dyDescent="0.15">
      <c r="A197" s="62"/>
      <c r="B197" s="58"/>
      <c r="C197" s="60" t="s">
        <v>44</v>
      </c>
      <c r="D197" s="116">
        <v>399</v>
      </c>
      <c r="E197" s="117">
        <v>100</v>
      </c>
      <c r="F197" s="77">
        <v>1183</v>
      </c>
      <c r="G197" s="115">
        <v>100</v>
      </c>
      <c r="H197" s="77">
        <v>416</v>
      </c>
      <c r="I197" s="115">
        <v>100</v>
      </c>
      <c r="J197" s="77">
        <v>443.00000000000006</v>
      </c>
      <c r="K197" s="115">
        <v>100</v>
      </c>
      <c r="L197" s="77">
        <v>34</v>
      </c>
      <c r="M197" s="115">
        <v>100</v>
      </c>
      <c r="N197" s="77">
        <v>14</v>
      </c>
      <c r="O197" s="115">
        <v>100</v>
      </c>
      <c r="P197" s="77"/>
      <c r="Q197" s="115"/>
      <c r="R197" s="77"/>
      <c r="S197" s="115"/>
      <c r="T197" s="77"/>
      <c r="U197" s="115"/>
      <c r="V197" s="77">
        <v>2489</v>
      </c>
      <c r="W197" s="115">
        <v>100</v>
      </c>
    </row>
    <row r="198" spans="1:23" ht="37.5" customHeight="1" x14ac:dyDescent="0.15">
      <c r="A198" s="61"/>
      <c r="B198" s="129" t="s">
        <v>77</v>
      </c>
      <c r="C198" s="55" t="s">
        <v>40</v>
      </c>
      <c r="D198" s="89">
        <v>18.555555555555557</v>
      </c>
      <c r="E198" s="90">
        <v>11.111111111111111</v>
      </c>
      <c r="F198" s="89">
        <v>243.64864864864865</v>
      </c>
      <c r="G198" s="90">
        <v>13.513513513513518</v>
      </c>
      <c r="H198" s="89">
        <v>62.769230769230766</v>
      </c>
      <c r="I198" s="90">
        <v>7.6923076923076916</v>
      </c>
      <c r="J198" s="89">
        <v>387.27272727272725</v>
      </c>
      <c r="K198" s="90">
        <v>21.818181818181817</v>
      </c>
      <c r="L198" s="89">
        <v>57.88095238095238</v>
      </c>
      <c r="M198" s="90">
        <v>40.476190476190474</v>
      </c>
      <c r="N198" s="89">
        <v>37.702702702702702</v>
      </c>
      <c r="O198" s="90">
        <v>40.54054054054054</v>
      </c>
      <c r="P198" s="89">
        <v>8</v>
      </c>
      <c r="Q198" s="90">
        <v>50</v>
      </c>
      <c r="R198" s="89">
        <v>2</v>
      </c>
      <c r="S198" s="90">
        <v>100</v>
      </c>
      <c r="T198" s="89"/>
      <c r="U198" s="90"/>
      <c r="V198" s="89">
        <v>817.82981732981727</v>
      </c>
      <c r="W198" s="90">
        <v>16.974466943333692</v>
      </c>
    </row>
    <row r="199" spans="1:23" ht="37.5" customHeight="1" x14ac:dyDescent="0.15">
      <c r="A199" s="61"/>
      <c r="B199" s="128"/>
      <c r="C199" s="56" t="s">
        <v>41</v>
      </c>
      <c r="D199" s="88"/>
      <c r="E199" s="91"/>
      <c r="F199" s="88">
        <v>48.729729729729726</v>
      </c>
      <c r="G199" s="91">
        <v>2.7027027027027031</v>
      </c>
      <c r="H199" s="88">
        <v>188.30769230769229</v>
      </c>
      <c r="I199" s="91">
        <v>23.076923076923077</v>
      </c>
      <c r="J199" s="88">
        <v>258.18181818181819</v>
      </c>
      <c r="K199" s="91">
        <v>14.545454545454545</v>
      </c>
      <c r="L199" s="88">
        <v>10.214285714285714</v>
      </c>
      <c r="M199" s="91">
        <v>7.1428571428571423</v>
      </c>
      <c r="N199" s="88">
        <v>22.621621621621621</v>
      </c>
      <c r="O199" s="91">
        <v>24.324324324324323</v>
      </c>
      <c r="P199" s="88">
        <v>8</v>
      </c>
      <c r="Q199" s="91">
        <v>50</v>
      </c>
      <c r="R199" s="88"/>
      <c r="S199" s="91"/>
      <c r="T199" s="88">
        <v>1.5</v>
      </c>
      <c r="U199" s="91">
        <v>50</v>
      </c>
      <c r="V199" s="88">
        <v>537.55514755514753</v>
      </c>
      <c r="W199" s="91">
        <v>11.157225976653125</v>
      </c>
    </row>
    <row r="200" spans="1:23" ht="37.5" customHeight="1" x14ac:dyDescent="0.15">
      <c r="A200" s="61"/>
      <c r="B200" s="128"/>
      <c r="C200" s="56" t="s">
        <v>47</v>
      </c>
      <c r="D200" s="88">
        <v>18.555555555555557</v>
      </c>
      <c r="E200" s="91">
        <v>11.111111111111111</v>
      </c>
      <c r="F200" s="88">
        <v>292.37837837837833</v>
      </c>
      <c r="G200" s="91">
        <v>16.216216216216218</v>
      </c>
      <c r="H200" s="88"/>
      <c r="I200" s="91"/>
      <c r="J200" s="88">
        <v>451.81818181818181</v>
      </c>
      <c r="K200" s="91">
        <v>25.454545454545453</v>
      </c>
      <c r="L200" s="88">
        <v>34.047619047619044</v>
      </c>
      <c r="M200" s="91">
        <v>23.809523809523807</v>
      </c>
      <c r="N200" s="88">
        <v>22.621621621621621</v>
      </c>
      <c r="O200" s="91">
        <v>24.324324324324323</v>
      </c>
      <c r="P200" s="88"/>
      <c r="Q200" s="91"/>
      <c r="R200" s="88"/>
      <c r="S200" s="91"/>
      <c r="T200" s="88">
        <v>1.5</v>
      </c>
      <c r="U200" s="91">
        <v>50</v>
      </c>
      <c r="V200" s="88">
        <v>820.92135642135645</v>
      </c>
      <c r="W200" s="91">
        <v>17.038633383589797</v>
      </c>
    </row>
    <row r="201" spans="1:23" ht="37.5" customHeight="1" x14ac:dyDescent="0.15">
      <c r="A201" s="61"/>
      <c r="B201" s="128"/>
      <c r="C201" s="56" t="s">
        <v>48</v>
      </c>
      <c r="D201" s="88"/>
      <c r="E201" s="91"/>
      <c r="F201" s="88">
        <v>48.729729729729726</v>
      </c>
      <c r="G201" s="91">
        <v>2.7027027027027031</v>
      </c>
      <c r="H201" s="88"/>
      <c r="I201" s="91"/>
      <c r="J201" s="88">
        <v>225.90909090909091</v>
      </c>
      <c r="K201" s="91">
        <v>12.727272727272727</v>
      </c>
      <c r="L201" s="88">
        <v>3.4047619047619047</v>
      </c>
      <c r="M201" s="91">
        <v>2.3809523809523809</v>
      </c>
      <c r="N201" s="88">
        <v>2.5135135135135136</v>
      </c>
      <c r="O201" s="91">
        <v>2.7027027027027026</v>
      </c>
      <c r="P201" s="88"/>
      <c r="Q201" s="91"/>
      <c r="R201" s="88"/>
      <c r="S201" s="91"/>
      <c r="T201" s="88"/>
      <c r="U201" s="91"/>
      <c r="V201" s="88">
        <v>280.55709605709603</v>
      </c>
      <c r="W201" s="91">
        <v>5.8231028654440848</v>
      </c>
    </row>
    <row r="202" spans="1:23" ht="37.5" customHeight="1" x14ac:dyDescent="0.15">
      <c r="A202" s="61"/>
      <c r="B202" s="128"/>
      <c r="C202" s="57" t="s">
        <v>18</v>
      </c>
      <c r="D202" s="92">
        <v>129.88888888888891</v>
      </c>
      <c r="E202" s="93">
        <v>77.777777777777786</v>
      </c>
      <c r="F202" s="92">
        <v>1169.5135135135133</v>
      </c>
      <c r="G202" s="93">
        <v>64.86486486486487</v>
      </c>
      <c r="H202" s="92">
        <v>564.92307692307691</v>
      </c>
      <c r="I202" s="93">
        <v>69.230769230769226</v>
      </c>
      <c r="J202" s="92">
        <v>451.81818181818181</v>
      </c>
      <c r="K202" s="93">
        <v>25.454545454545453</v>
      </c>
      <c r="L202" s="92">
        <v>37.452380952380949</v>
      </c>
      <c r="M202" s="93">
        <v>26.190476190476186</v>
      </c>
      <c r="N202" s="92">
        <v>7.5405405405405403</v>
      </c>
      <c r="O202" s="93">
        <v>8.1081081081081088</v>
      </c>
      <c r="P202" s="92"/>
      <c r="Q202" s="93"/>
      <c r="R202" s="92"/>
      <c r="S202" s="93"/>
      <c r="T202" s="92"/>
      <c r="U202" s="93"/>
      <c r="V202" s="92">
        <v>2361.1365826365823</v>
      </c>
      <c r="W202" s="93">
        <v>49.006570830979292</v>
      </c>
    </row>
    <row r="203" spans="1:23" ht="37.5" customHeight="1" x14ac:dyDescent="0.15">
      <c r="A203" s="61"/>
      <c r="B203" s="58"/>
      <c r="C203" s="60" t="s">
        <v>44</v>
      </c>
      <c r="D203" s="77">
        <v>167.00000000000003</v>
      </c>
      <c r="E203" s="115">
        <v>100</v>
      </c>
      <c r="F203" s="77">
        <v>1802.9999999999995</v>
      </c>
      <c r="G203" s="115">
        <v>100</v>
      </c>
      <c r="H203" s="77">
        <v>816</v>
      </c>
      <c r="I203" s="115">
        <v>100</v>
      </c>
      <c r="J203" s="77">
        <v>1775</v>
      </c>
      <c r="K203" s="115">
        <v>100</v>
      </c>
      <c r="L203" s="77">
        <v>143</v>
      </c>
      <c r="M203" s="115">
        <v>100</v>
      </c>
      <c r="N203" s="77">
        <v>93</v>
      </c>
      <c r="O203" s="115">
        <v>100</v>
      </c>
      <c r="P203" s="77">
        <v>16</v>
      </c>
      <c r="Q203" s="115">
        <v>100</v>
      </c>
      <c r="R203" s="77">
        <v>2</v>
      </c>
      <c r="S203" s="115">
        <v>100</v>
      </c>
      <c r="T203" s="77">
        <v>3</v>
      </c>
      <c r="U203" s="115">
        <v>100</v>
      </c>
      <c r="V203" s="77">
        <v>4818</v>
      </c>
      <c r="W203" s="115">
        <v>100</v>
      </c>
    </row>
    <row r="204" spans="1:23" ht="37.5" customHeight="1" x14ac:dyDescent="0.15">
      <c r="A204" s="61"/>
      <c r="B204" s="129" t="s">
        <v>78</v>
      </c>
      <c r="C204" s="55" t="s">
        <v>40</v>
      </c>
      <c r="D204" s="89">
        <v>3.4285714285714284</v>
      </c>
      <c r="E204" s="90">
        <v>14.285714285714285</v>
      </c>
      <c r="F204" s="89">
        <v>17.700000000000003</v>
      </c>
      <c r="G204" s="90">
        <v>15</v>
      </c>
      <c r="H204" s="89">
        <v>16.559999999999999</v>
      </c>
      <c r="I204" s="90">
        <v>24</v>
      </c>
      <c r="J204" s="89">
        <v>60.121951219512198</v>
      </c>
      <c r="K204" s="90">
        <v>41.463414634146346</v>
      </c>
      <c r="L204" s="89">
        <v>10.8</v>
      </c>
      <c r="M204" s="90">
        <v>60.000000000000007</v>
      </c>
      <c r="N204" s="89"/>
      <c r="O204" s="90"/>
      <c r="P204" s="89"/>
      <c r="Q204" s="90"/>
      <c r="R204" s="89"/>
      <c r="S204" s="90"/>
      <c r="T204" s="89"/>
      <c r="U204" s="90"/>
      <c r="V204" s="89">
        <v>108.61052264808363</v>
      </c>
      <c r="W204" s="90">
        <v>28.506698857764732</v>
      </c>
    </row>
    <row r="205" spans="1:23" ht="37.5" customHeight="1" x14ac:dyDescent="0.15">
      <c r="A205" s="61"/>
      <c r="B205" s="128"/>
      <c r="C205" s="56" t="s">
        <v>41</v>
      </c>
      <c r="D205" s="88"/>
      <c r="E205" s="91"/>
      <c r="F205" s="88">
        <v>5.9</v>
      </c>
      <c r="G205" s="91">
        <v>5</v>
      </c>
      <c r="H205" s="88"/>
      <c r="I205" s="91"/>
      <c r="J205" s="88">
        <v>10.609756097560975</v>
      </c>
      <c r="K205" s="91">
        <v>7.3170731707317067</v>
      </c>
      <c r="L205" s="88"/>
      <c r="M205" s="91"/>
      <c r="N205" s="88"/>
      <c r="O205" s="91"/>
      <c r="P205" s="88"/>
      <c r="Q205" s="91"/>
      <c r="R205" s="88"/>
      <c r="S205" s="91"/>
      <c r="T205" s="88"/>
      <c r="U205" s="91"/>
      <c r="V205" s="88">
        <v>16.509756097560974</v>
      </c>
      <c r="W205" s="91">
        <v>4.3332693169451373</v>
      </c>
    </row>
    <row r="206" spans="1:23" ht="37.5" customHeight="1" x14ac:dyDescent="0.15">
      <c r="A206" s="61"/>
      <c r="B206" s="128"/>
      <c r="C206" s="56" t="s">
        <v>47</v>
      </c>
      <c r="D206" s="88">
        <v>1.7142857142857142</v>
      </c>
      <c r="E206" s="91">
        <v>7.1428571428571423</v>
      </c>
      <c r="F206" s="88">
        <v>17.700000000000003</v>
      </c>
      <c r="G206" s="91">
        <v>15</v>
      </c>
      <c r="H206" s="88">
        <v>13.799999999999999</v>
      </c>
      <c r="I206" s="91">
        <v>20</v>
      </c>
      <c r="J206" s="88">
        <v>24.756097560975611</v>
      </c>
      <c r="K206" s="91">
        <v>17.073170731707318</v>
      </c>
      <c r="L206" s="88"/>
      <c r="M206" s="91"/>
      <c r="N206" s="88"/>
      <c r="O206" s="91"/>
      <c r="P206" s="88"/>
      <c r="Q206" s="91"/>
      <c r="R206" s="88"/>
      <c r="S206" s="91"/>
      <c r="T206" s="88"/>
      <c r="U206" s="91"/>
      <c r="V206" s="88">
        <v>57.970383275261327</v>
      </c>
      <c r="W206" s="91">
        <v>15.215323694294311</v>
      </c>
    </row>
    <row r="207" spans="1:23" ht="37.5" customHeight="1" x14ac:dyDescent="0.15">
      <c r="A207" s="61"/>
      <c r="B207" s="128"/>
      <c r="C207" s="56" t="s">
        <v>48</v>
      </c>
      <c r="D207" s="88"/>
      <c r="E207" s="91"/>
      <c r="F207" s="88">
        <v>29.5</v>
      </c>
      <c r="G207" s="91">
        <v>24.999999999999996</v>
      </c>
      <c r="H207" s="88">
        <v>13.799999999999999</v>
      </c>
      <c r="I207" s="91">
        <v>20</v>
      </c>
      <c r="J207" s="88">
        <v>21.219512195121951</v>
      </c>
      <c r="K207" s="91">
        <v>14.634146341463413</v>
      </c>
      <c r="L207" s="88"/>
      <c r="M207" s="91"/>
      <c r="N207" s="88"/>
      <c r="O207" s="91"/>
      <c r="P207" s="88"/>
      <c r="Q207" s="91"/>
      <c r="R207" s="88"/>
      <c r="S207" s="91"/>
      <c r="T207" s="88"/>
      <c r="U207" s="91"/>
      <c r="V207" s="88">
        <v>64.519512195121948</v>
      </c>
      <c r="W207" s="91">
        <v>16.934255169323347</v>
      </c>
    </row>
    <row r="208" spans="1:23" ht="37.5" customHeight="1" x14ac:dyDescent="0.15">
      <c r="A208" s="61"/>
      <c r="B208" s="128"/>
      <c r="C208" s="57" t="s">
        <v>18</v>
      </c>
      <c r="D208" s="92">
        <v>18.857142857142858</v>
      </c>
      <c r="E208" s="93">
        <v>78.571428571428569</v>
      </c>
      <c r="F208" s="92">
        <v>47.2</v>
      </c>
      <c r="G208" s="93">
        <v>40</v>
      </c>
      <c r="H208" s="92">
        <v>24.839999999999996</v>
      </c>
      <c r="I208" s="93">
        <v>35.999999999999993</v>
      </c>
      <c r="J208" s="92">
        <v>28.292682926829269</v>
      </c>
      <c r="K208" s="93">
        <v>19.512195121951219</v>
      </c>
      <c r="L208" s="92">
        <v>7.2</v>
      </c>
      <c r="M208" s="93">
        <v>40</v>
      </c>
      <c r="N208" s="92">
        <v>7</v>
      </c>
      <c r="O208" s="93">
        <v>100</v>
      </c>
      <c r="P208" s="92"/>
      <c r="Q208" s="93"/>
      <c r="R208" s="92"/>
      <c r="S208" s="93"/>
      <c r="T208" s="92"/>
      <c r="U208" s="93"/>
      <c r="V208" s="92">
        <v>133.38982578397213</v>
      </c>
      <c r="W208" s="93">
        <v>35.01045296167247</v>
      </c>
    </row>
    <row r="209" spans="1:23" ht="37.5" customHeight="1" x14ac:dyDescent="0.15">
      <c r="A209" s="61"/>
      <c r="B209" s="58"/>
      <c r="C209" s="60" t="s">
        <v>44</v>
      </c>
      <c r="D209" s="77">
        <v>24</v>
      </c>
      <c r="E209" s="115">
        <v>100</v>
      </c>
      <c r="F209" s="77">
        <v>118.00000000000001</v>
      </c>
      <c r="G209" s="115">
        <v>100</v>
      </c>
      <c r="H209" s="77">
        <v>69</v>
      </c>
      <c r="I209" s="115">
        <v>100</v>
      </c>
      <c r="J209" s="77">
        <v>145</v>
      </c>
      <c r="K209" s="115">
        <v>100</v>
      </c>
      <c r="L209" s="77">
        <v>18</v>
      </c>
      <c r="M209" s="115">
        <v>100</v>
      </c>
      <c r="N209" s="77">
        <v>7</v>
      </c>
      <c r="O209" s="115"/>
      <c r="P209" s="77"/>
      <c r="Q209" s="115"/>
      <c r="R209" s="77"/>
      <c r="S209" s="115"/>
      <c r="T209" s="77"/>
      <c r="U209" s="115"/>
      <c r="V209" s="77">
        <v>381</v>
      </c>
      <c r="W209" s="115">
        <v>100</v>
      </c>
    </row>
    <row r="210" spans="1:23" ht="37.5" customHeight="1" x14ac:dyDescent="0.15">
      <c r="A210" s="61"/>
      <c r="B210" s="129" t="s">
        <v>79</v>
      </c>
      <c r="C210" s="55" t="s">
        <v>40</v>
      </c>
      <c r="D210" s="89"/>
      <c r="E210" s="90"/>
      <c r="F210" s="89">
        <v>99.333333333333329</v>
      </c>
      <c r="G210" s="90">
        <v>33.333333333333329</v>
      </c>
      <c r="H210" s="89"/>
      <c r="I210" s="90"/>
      <c r="J210" s="89">
        <v>140</v>
      </c>
      <c r="K210" s="90">
        <v>44.444444444444443</v>
      </c>
      <c r="L210" s="89">
        <v>13</v>
      </c>
      <c r="M210" s="90">
        <v>50.000000000000014</v>
      </c>
      <c r="N210" s="89">
        <v>4</v>
      </c>
      <c r="O210" s="90">
        <v>33.333333333333329</v>
      </c>
      <c r="P210" s="89">
        <v>1</v>
      </c>
      <c r="Q210" s="90">
        <v>100</v>
      </c>
      <c r="R210" s="89"/>
      <c r="S210" s="90"/>
      <c r="T210" s="89"/>
      <c r="U210" s="90"/>
      <c r="V210" s="89">
        <v>257.33333333333331</v>
      </c>
      <c r="W210" s="90">
        <v>29.578544061302679</v>
      </c>
    </row>
    <row r="211" spans="1:23" ht="37.5" customHeight="1" x14ac:dyDescent="0.15">
      <c r="A211" s="61"/>
      <c r="B211" s="128"/>
      <c r="C211" s="56" t="s">
        <v>41</v>
      </c>
      <c r="D211" s="88"/>
      <c r="E211" s="91"/>
      <c r="F211" s="88"/>
      <c r="G211" s="91"/>
      <c r="H211" s="88"/>
      <c r="I211" s="91"/>
      <c r="J211" s="88">
        <v>70</v>
      </c>
      <c r="K211" s="91">
        <v>22.222222222222221</v>
      </c>
      <c r="L211" s="88">
        <v>8.6666666666666661</v>
      </c>
      <c r="M211" s="91">
        <v>33.333333333333336</v>
      </c>
      <c r="N211" s="88"/>
      <c r="O211" s="91"/>
      <c r="P211" s="88"/>
      <c r="Q211" s="91"/>
      <c r="R211" s="88"/>
      <c r="S211" s="91"/>
      <c r="T211" s="88"/>
      <c r="U211" s="91"/>
      <c r="V211" s="88">
        <v>78.666666666666671</v>
      </c>
      <c r="W211" s="91">
        <v>9.0421455938697335</v>
      </c>
    </row>
    <row r="212" spans="1:23" ht="37.5" customHeight="1" x14ac:dyDescent="0.15">
      <c r="A212" s="61"/>
      <c r="B212" s="128"/>
      <c r="C212" s="56" t="s">
        <v>47</v>
      </c>
      <c r="D212" s="88">
        <v>105</v>
      </c>
      <c r="E212" s="91">
        <v>100</v>
      </c>
      <c r="F212" s="88">
        <v>99.333333333333329</v>
      </c>
      <c r="G212" s="91">
        <v>33.333333333333329</v>
      </c>
      <c r="H212" s="88"/>
      <c r="I212" s="91"/>
      <c r="J212" s="88">
        <v>70</v>
      </c>
      <c r="K212" s="91">
        <v>22.222222222222221</v>
      </c>
      <c r="L212" s="88">
        <v>4.333333333333333</v>
      </c>
      <c r="M212" s="91">
        <v>16.666666666666668</v>
      </c>
      <c r="N212" s="88">
        <v>4</v>
      </c>
      <c r="O212" s="91">
        <v>33.333333333333329</v>
      </c>
      <c r="P212" s="88"/>
      <c r="Q212" s="91"/>
      <c r="R212" s="88"/>
      <c r="S212" s="91"/>
      <c r="T212" s="88"/>
      <c r="U212" s="91"/>
      <c r="V212" s="88">
        <v>282.66666666666663</v>
      </c>
      <c r="W212" s="91">
        <v>32.490421455938694</v>
      </c>
    </row>
    <row r="213" spans="1:23" ht="37.5" customHeight="1" x14ac:dyDescent="0.15">
      <c r="A213" s="61"/>
      <c r="B213" s="128"/>
      <c r="C213" s="56" t="s">
        <v>48</v>
      </c>
      <c r="D213" s="88"/>
      <c r="E213" s="91"/>
      <c r="F213" s="88">
        <v>99.333333333333329</v>
      </c>
      <c r="G213" s="91">
        <v>33.333333333333329</v>
      </c>
      <c r="H213" s="88">
        <v>113</v>
      </c>
      <c r="I213" s="91">
        <v>100</v>
      </c>
      <c r="J213" s="88"/>
      <c r="K213" s="91"/>
      <c r="L213" s="88"/>
      <c r="M213" s="91"/>
      <c r="N213" s="88">
        <v>4</v>
      </c>
      <c r="O213" s="91">
        <v>33.333333333333329</v>
      </c>
      <c r="P213" s="88"/>
      <c r="Q213" s="91"/>
      <c r="R213" s="88"/>
      <c r="S213" s="91"/>
      <c r="T213" s="88"/>
      <c r="U213" s="91"/>
      <c r="V213" s="88">
        <v>216.33333333333331</v>
      </c>
      <c r="W213" s="91">
        <v>24.86590038314176</v>
      </c>
    </row>
    <row r="214" spans="1:23" ht="37.5" customHeight="1" x14ac:dyDescent="0.15">
      <c r="A214" s="61"/>
      <c r="B214" s="128"/>
      <c r="C214" s="57" t="s">
        <v>18</v>
      </c>
      <c r="D214" s="92"/>
      <c r="E214" s="93"/>
      <c r="F214" s="92"/>
      <c r="G214" s="93"/>
      <c r="H214" s="92"/>
      <c r="I214" s="93"/>
      <c r="J214" s="92">
        <v>35</v>
      </c>
      <c r="K214" s="93">
        <v>11.111111111111111</v>
      </c>
      <c r="L214" s="92"/>
      <c r="M214" s="93"/>
      <c r="N214" s="92"/>
      <c r="O214" s="93"/>
      <c r="P214" s="92"/>
      <c r="Q214" s="93"/>
      <c r="R214" s="92"/>
      <c r="S214" s="93"/>
      <c r="T214" s="92"/>
      <c r="U214" s="93"/>
      <c r="V214" s="92">
        <v>35</v>
      </c>
      <c r="W214" s="93">
        <v>4.0229885057471266</v>
      </c>
    </row>
    <row r="215" spans="1:23" ht="37.5" customHeight="1" x14ac:dyDescent="0.15">
      <c r="A215" s="62"/>
      <c r="B215" s="58"/>
      <c r="C215" s="60" t="s">
        <v>44</v>
      </c>
      <c r="D215" s="77">
        <v>105</v>
      </c>
      <c r="E215" s="115">
        <v>100</v>
      </c>
      <c r="F215" s="77">
        <v>298</v>
      </c>
      <c r="G215" s="115">
        <v>100</v>
      </c>
      <c r="H215" s="77">
        <v>113</v>
      </c>
      <c r="I215" s="115"/>
      <c r="J215" s="77">
        <v>315</v>
      </c>
      <c r="K215" s="115">
        <v>100</v>
      </c>
      <c r="L215" s="77">
        <v>25.999999999999996</v>
      </c>
      <c r="M215" s="115">
        <v>100</v>
      </c>
      <c r="N215" s="77">
        <v>12</v>
      </c>
      <c r="O215" s="115">
        <v>100</v>
      </c>
      <c r="P215" s="77">
        <v>1</v>
      </c>
      <c r="Q215" s="115">
        <v>100</v>
      </c>
      <c r="R215" s="77"/>
      <c r="S215" s="115"/>
      <c r="T215" s="77"/>
      <c r="U215" s="115"/>
      <c r="V215" s="77">
        <v>870</v>
      </c>
      <c r="W215" s="115">
        <v>100</v>
      </c>
    </row>
    <row r="216" spans="1:23" ht="37.5" customHeight="1" x14ac:dyDescent="0.15">
      <c r="A216" s="75"/>
      <c r="B216" s="167" t="s">
        <v>4</v>
      </c>
      <c r="C216" s="55" t="s">
        <v>40</v>
      </c>
      <c r="D216" s="89">
        <v>2248.1746031746029</v>
      </c>
      <c r="E216" s="90">
        <v>24.913282393335585</v>
      </c>
      <c r="F216" s="89">
        <v>5449.9990311623087</v>
      </c>
      <c r="G216" s="90">
        <v>23.796005026251187</v>
      </c>
      <c r="H216" s="89">
        <v>3702.4587711099571</v>
      </c>
      <c r="I216" s="90">
        <v>28.690110585896605</v>
      </c>
      <c r="J216" s="89">
        <v>6280.7772283497879</v>
      </c>
      <c r="K216" s="90">
        <v>32.06277619250492</v>
      </c>
      <c r="L216" s="89">
        <v>756.79353783568638</v>
      </c>
      <c r="M216" s="90">
        <v>34.620015454514473</v>
      </c>
      <c r="N216" s="89">
        <v>316.85012917329095</v>
      </c>
      <c r="O216" s="90">
        <v>36.757555588548826</v>
      </c>
      <c r="P216" s="89">
        <v>76.391304347826093</v>
      </c>
      <c r="Q216" s="90">
        <v>47.155126140633392</v>
      </c>
      <c r="R216" s="89">
        <v>17.972222222222221</v>
      </c>
      <c r="S216" s="90">
        <v>61.973180076628353</v>
      </c>
      <c r="T216" s="89">
        <v>21.95</v>
      </c>
      <c r="U216" s="90">
        <v>51.046511627906973</v>
      </c>
      <c r="V216" s="89">
        <v>18871.366827375685</v>
      </c>
      <c r="W216" s="90">
        <v>27.873752754494912</v>
      </c>
    </row>
    <row r="217" spans="1:23" ht="37.5" customHeight="1" x14ac:dyDescent="0.15">
      <c r="A217" s="75"/>
      <c r="B217" s="168"/>
      <c r="C217" s="56" t="s">
        <v>41</v>
      </c>
      <c r="D217" s="88">
        <v>202.04761904761904</v>
      </c>
      <c r="E217" s="91">
        <v>2.2390028706518073</v>
      </c>
      <c r="F217" s="88">
        <v>927.22732535814498</v>
      </c>
      <c r="G217" s="91">
        <v>4.0484972508324022</v>
      </c>
      <c r="H217" s="88">
        <v>847.491234577059</v>
      </c>
      <c r="I217" s="91">
        <v>6.5671540842856171</v>
      </c>
      <c r="J217" s="88">
        <v>3424.0677138805181</v>
      </c>
      <c r="K217" s="91">
        <v>17.479543181788344</v>
      </c>
      <c r="L217" s="88">
        <v>544.60164224044729</v>
      </c>
      <c r="M217" s="91">
        <v>24.913158382454132</v>
      </c>
      <c r="N217" s="88">
        <v>259.91786345168703</v>
      </c>
      <c r="O217" s="91">
        <v>30.152884391146983</v>
      </c>
      <c r="P217" s="88">
        <v>43.217391304347828</v>
      </c>
      <c r="Q217" s="91">
        <v>26.677402039720882</v>
      </c>
      <c r="R217" s="88">
        <v>8.0833333333333321</v>
      </c>
      <c r="S217" s="91">
        <v>27.8735632183908</v>
      </c>
      <c r="T217" s="88">
        <v>14.1</v>
      </c>
      <c r="U217" s="91">
        <v>32.79069767441861</v>
      </c>
      <c r="V217" s="88">
        <v>6270.7541231931564</v>
      </c>
      <c r="W217" s="91">
        <v>9.2621510467677322</v>
      </c>
    </row>
    <row r="218" spans="1:23" ht="37.5" customHeight="1" x14ac:dyDescent="0.15">
      <c r="A218" s="75"/>
      <c r="B218" s="168"/>
      <c r="C218" s="56" t="s">
        <v>47</v>
      </c>
      <c r="D218" s="88">
        <v>1731.1269841269841</v>
      </c>
      <c r="E218" s="91">
        <v>19.183588033322081</v>
      </c>
      <c r="F218" s="88">
        <v>5126.07826908876</v>
      </c>
      <c r="G218" s="91">
        <v>22.381689163379299</v>
      </c>
      <c r="H218" s="88">
        <v>1906.9227900996464</v>
      </c>
      <c r="I218" s="91">
        <v>14.776619838044528</v>
      </c>
      <c r="J218" s="88">
        <v>4202.164307869185</v>
      </c>
      <c r="K218" s="91">
        <v>21.451653008674185</v>
      </c>
      <c r="L218" s="88">
        <v>580.6327343081249</v>
      </c>
      <c r="M218" s="91">
        <v>26.561424259292082</v>
      </c>
      <c r="N218" s="88">
        <v>165.96863959547784</v>
      </c>
      <c r="O218" s="91">
        <v>19.25390250527585</v>
      </c>
      <c r="P218" s="88">
        <v>30.217391304347824</v>
      </c>
      <c r="Q218" s="91">
        <v>18.652710681696188</v>
      </c>
      <c r="R218" s="88">
        <v>2.9444444444444446</v>
      </c>
      <c r="S218" s="91">
        <v>10.153256704980844</v>
      </c>
      <c r="T218" s="88">
        <v>6.95</v>
      </c>
      <c r="U218" s="91">
        <v>16.162790697674421</v>
      </c>
      <c r="V218" s="88">
        <v>13753.005560836971</v>
      </c>
      <c r="W218" s="91">
        <v>20.313731386846925</v>
      </c>
    </row>
    <row r="219" spans="1:23" ht="37.5" customHeight="1" x14ac:dyDescent="0.15">
      <c r="A219" s="75"/>
      <c r="B219" s="168"/>
      <c r="C219" s="56" t="s">
        <v>48</v>
      </c>
      <c r="D219" s="88">
        <v>1329.1428571428571</v>
      </c>
      <c r="E219" s="91">
        <v>14.728976697061805</v>
      </c>
      <c r="F219" s="88">
        <v>2995.293008418254</v>
      </c>
      <c r="G219" s="91">
        <v>13.078168835603435</v>
      </c>
      <c r="H219" s="88">
        <v>1655.4129861780777</v>
      </c>
      <c r="I219" s="91">
        <v>12.827686835940161</v>
      </c>
      <c r="J219" s="88">
        <v>2571.3791016797113</v>
      </c>
      <c r="K219" s="91">
        <v>13.12664812741698</v>
      </c>
      <c r="L219" s="88">
        <v>108.95794073445484</v>
      </c>
      <c r="M219" s="91">
        <v>4.984352275135171</v>
      </c>
      <c r="N219" s="88">
        <v>40.838268415474303</v>
      </c>
      <c r="O219" s="91">
        <v>4.7376181456466702</v>
      </c>
      <c r="P219" s="88">
        <v>5</v>
      </c>
      <c r="Q219" s="91">
        <v>3.0864197530864197</v>
      </c>
      <c r="R219" s="88"/>
      <c r="S219" s="91"/>
      <c r="T219" s="88"/>
      <c r="U219" s="91"/>
      <c r="V219" s="88">
        <v>8706.0241625688304</v>
      </c>
      <c r="W219" s="91">
        <v>12.859140898584748</v>
      </c>
    </row>
    <row r="220" spans="1:23" ht="37.5" customHeight="1" x14ac:dyDescent="0.15">
      <c r="A220" s="65"/>
      <c r="B220" s="168"/>
      <c r="C220" s="57" t="s">
        <v>18</v>
      </c>
      <c r="D220" s="92">
        <v>3513.5079365079359</v>
      </c>
      <c r="E220" s="93">
        <v>38.935150005628735</v>
      </c>
      <c r="F220" s="92">
        <v>8404.4023659725299</v>
      </c>
      <c r="G220" s="93">
        <v>36.695639723933681</v>
      </c>
      <c r="H220" s="92">
        <v>4792.7142180352594</v>
      </c>
      <c r="I220" s="93">
        <v>37.138428655833081</v>
      </c>
      <c r="J220" s="92">
        <v>3110.6116482207949</v>
      </c>
      <c r="K220" s="93">
        <v>15.879379489615578</v>
      </c>
      <c r="L220" s="92">
        <v>195.01414488128654</v>
      </c>
      <c r="M220" s="93">
        <v>8.9210496286041412</v>
      </c>
      <c r="N220" s="92">
        <v>78.425099364069951</v>
      </c>
      <c r="O220" s="93">
        <v>9.098039369381663</v>
      </c>
      <c r="P220" s="92">
        <v>7.1739130434782608</v>
      </c>
      <c r="Q220" s="93">
        <v>4.4283413848631241</v>
      </c>
      <c r="R220" s="92"/>
      <c r="S220" s="93"/>
      <c r="T220" s="92"/>
      <c r="U220" s="93"/>
      <c r="V220" s="92">
        <v>20101.849326025356</v>
      </c>
      <c r="W220" s="93">
        <v>29.691223913305702</v>
      </c>
    </row>
    <row r="221" spans="1:23" ht="37.5" customHeight="1" x14ac:dyDescent="0.15">
      <c r="A221" s="66"/>
      <c r="B221" s="67"/>
      <c r="C221" s="60" t="s">
        <v>44</v>
      </c>
      <c r="D221" s="77">
        <v>9023.9999999999982</v>
      </c>
      <c r="E221" s="115">
        <v>100</v>
      </c>
      <c r="F221" s="77">
        <v>22902.999999999996</v>
      </c>
      <c r="G221" s="115">
        <v>100</v>
      </c>
      <c r="H221" s="77">
        <v>12905</v>
      </c>
      <c r="I221" s="115">
        <v>100</v>
      </c>
      <c r="J221" s="77">
        <v>19588.999999999996</v>
      </c>
      <c r="K221" s="115">
        <v>100</v>
      </c>
      <c r="L221" s="77">
        <v>2186</v>
      </c>
      <c r="M221" s="115">
        <v>100</v>
      </c>
      <c r="N221" s="77">
        <v>862.00000000000011</v>
      </c>
      <c r="O221" s="115">
        <v>100</v>
      </c>
      <c r="P221" s="77">
        <v>162</v>
      </c>
      <c r="Q221" s="115">
        <v>100</v>
      </c>
      <c r="R221" s="77">
        <v>29</v>
      </c>
      <c r="S221" s="115">
        <v>100</v>
      </c>
      <c r="T221" s="77">
        <v>43</v>
      </c>
      <c r="U221" s="115">
        <v>100</v>
      </c>
      <c r="V221" s="77">
        <v>67702.999999999985</v>
      </c>
      <c r="W221" s="115">
        <v>100</v>
      </c>
    </row>
    <row r="222" spans="1:23" ht="37.5" customHeight="1" x14ac:dyDescent="0.15">
      <c r="A222" s="137" t="s">
        <v>13</v>
      </c>
      <c r="B222" s="164"/>
      <c r="C222" s="55" t="s">
        <v>40</v>
      </c>
      <c r="D222" s="89">
        <v>6962.8568313072774</v>
      </c>
      <c r="E222" s="90">
        <v>14.324802664857483</v>
      </c>
      <c r="F222" s="89">
        <v>25294.769737820872</v>
      </c>
      <c r="G222" s="90">
        <v>27.622217810536693</v>
      </c>
      <c r="H222" s="89">
        <v>16334.256619129827</v>
      </c>
      <c r="I222" s="90">
        <v>28.163482566864072</v>
      </c>
      <c r="J222" s="89">
        <v>28750.391701639004</v>
      </c>
      <c r="K222" s="90">
        <v>33.93898349896002</v>
      </c>
      <c r="L222" s="89">
        <v>5263.7425521745927</v>
      </c>
      <c r="M222" s="90">
        <v>33.811295941512029</v>
      </c>
      <c r="N222" s="89">
        <v>1892.8681531269963</v>
      </c>
      <c r="O222" s="90">
        <v>32.88513122180327</v>
      </c>
      <c r="P222" s="89">
        <v>400.06987577639745</v>
      </c>
      <c r="Q222" s="90">
        <v>42.605950561916664</v>
      </c>
      <c r="R222" s="89">
        <v>50.812573099415204</v>
      </c>
      <c r="S222" s="90">
        <v>37.362186102511181</v>
      </c>
      <c r="T222" s="89">
        <v>50.15</v>
      </c>
      <c r="U222" s="90">
        <v>28.988439306358384</v>
      </c>
      <c r="V222" s="89">
        <v>84999.91804407438</v>
      </c>
      <c r="W222" s="90">
        <v>27.826583921481284</v>
      </c>
    </row>
    <row r="223" spans="1:23" ht="37.5" customHeight="1" x14ac:dyDescent="0.15">
      <c r="A223" s="65"/>
      <c r="B223" s="76"/>
      <c r="C223" s="56" t="s">
        <v>41</v>
      </c>
      <c r="D223" s="88">
        <v>2122.2777993935888</v>
      </c>
      <c r="E223" s="91">
        <v>4.3661978714867997</v>
      </c>
      <c r="F223" s="88">
        <v>3934.6334946559236</v>
      </c>
      <c r="G223" s="91">
        <v>4.2966709924824995</v>
      </c>
      <c r="H223" s="88">
        <v>6509.0763894945385</v>
      </c>
      <c r="I223" s="91">
        <v>11.222932496800818</v>
      </c>
      <c r="J223" s="88">
        <v>15367.605689770682</v>
      </c>
      <c r="K223" s="91">
        <v>18.141002089161731</v>
      </c>
      <c r="L223" s="88">
        <v>3815.7843593506582</v>
      </c>
      <c r="M223" s="91">
        <v>24.510433962941022</v>
      </c>
      <c r="N223" s="88">
        <v>1850.900144191357</v>
      </c>
      <c r="O223" s="91">
        <v>32.156013623894317</v>
      </c>
      <c r="P223" s="88">
        <v>291.38753019323673</v>
      </c>
      <c r="Q223" s="91">
        <v>31.031685856574732</v>
      </c>
      <c r="R223" s="88">
        <v>51.569298245614036</v>
      </c>
      <c r="S223" s="91">
        <v>37.91860165118679</v>
      </c>
      <c r="T223" s="88">
        <v>84.5</v>
      </c>
      <c r="U223" s="91">
        <v>48.843930635838149</v>
      </c>
      <c r="V223" s="88">
        <v>34027.734705295603</v>
      </c>
      <c r="W223" s="91">
        <v>11.139723863543409</v>
      </c>
    </row>
    <row r="224" spans="1:23" ht="37.5" customHeight="1" x14ac:dyDescent="0.15">
      <c r="A224" s="65"/>
      <c r="B224" s="76"/>
      <c r="C224" s="56" t="s">
        <v>47</v>
      </c>
      <c r="D224" s="88">
        <v>5504.2932127758595</v>
      </c>
      <c r="E224" s="91">
        <v>11.324075159495257</v>
      </c>
      <c r="F224" s="88">
        <v>16923.260662564004</v>
      </c>
      <c r="G224" s="91">
        <v>18.480420930137377</v>
      </c>
      <c r="H224" s="88">
        <v>10943.465016074211</v>
      </c>
      <c r="I224" s="91">
        <v>18.868693775775391</v>
      </c>
      <c r="J224" s="88">
        <v>18324.154670051896</v>
      </c>
      <c r="K224" s="91">
        <v>21.631120349008285</v>
      </c>
      <c r="L224" s="88">
        <v>4156.5887021008048</v>
      </c>
      <c r="M224" s="91">
        <v>26.699567716474853</v>
      </c>
      <c r="N224" s="88">
        <v>1384.9781506429481</v>
      </c>
      <c r="O224" s="91">
        <v>24.061468913185337</v>
      </c>
      <c r="P224" s="88">
        <v>191.50211352657004</v>
      </c>
      <c r="Q224" s="91">
        <v>20.39426129143451</v>
      </c>
      <c r="R224" s="88">
        <v>31.039181286549706</v>
      </c>
      <c r="S224" s="91">
        <v>22.822927416580665</v>
      </c>
      <c r="T224" s="88">
        <v>38.35</v>
      </c>
      <c r="U224" s="91">
        <v>22.167630057803471</v>
      </c>
      <c r="V224" s="88">
        <v>57497.63170902284</v>
      </c>
      <c r="W224" s="91">
        <v>18.823108431797909</v>
      </c>
    </row>
    <row r="225" spans="1:23" ht="37.5" customHeight="1" x14ac:dyDescent="0.15">
      <c r="A225" s="65"/>
      <c r="B225" s="76"/>
      <c r="C225" s="56" t="s">
        <v>48</v>
      </c>
      <c r="D225" s="88">
        <v>11686.763933848342</v>
      </c>
      <c r="E225" s="91">
        <v>24.043376332314981</v>
      </c>
      <c r="F225" s="88">
        <v>12152.959026764178</v>
      </c>
      <c r="G225" s="91">
        <v>13.271189449804725</v>
      </c>
      <c r="H225" s="88">
        <v>6640.5030198958493</v>
      </c>
      <c r="I225" s="91">
        <v>11.449537949404892</v>
      </c>
      <c r="J225" s="88">
        <v>8804.5793341006047</v>
      </c>
      <c r="K225" s="91">
        <v>10.393544402328603</v>
      </c>
      <c r="L225" s="88">
        <v>1006.8826027971901</v>
      </c>
      <c r="M225" s="91">
        <v>6.4676426181731124</v>
      </c>
      <c r="N225" s="88">
        <v>234.17212176048571</v>
      </c>
      <c r="O225" s="91">
        <v>4.068313442676958</v>
      </c>
      <c r="P225" s="88">
        <v>19.171130952380953</v>
      </c>
      <c r="Q225" s="91">
        <v>2.0416539885389726</v>
      </c>
      <c r="R225" s="88">
        <v>2.5789473684210527</v>
      </c>
      <c r="S225" s="91">
        <v>1.8962848297213624</v>
      </c>
      <c r="T225" s="88"/>
      <c r="U225" s="91"/>
      <c r="V225" s="88">
        <v>40547.610117487449</v>
      </c>
      <c r="W225" s="91">
        <v>13.274147807586337</v>
      </c>
    </row>
    <row r="226" spans="1:23" ht="37.5" customHeight="1" x14ac:dyDescent="0.15">
      <c r="A226" s="65"/>
      <c r="B226" s="76"/>
      <c r="C226" s="57" t="s">
        <v>18</v>
      </c>
      <c r="D226" s="92">
        <v>22330.808222674932</v>
      </c>
      <c r="E226" s="93">
        <v>45.94154797184548</v>
      </c>
      <c r="F226" s="92">
        <v>33268.377078195015</v>
      </c>
      <c r="G226" s="93">
        <v>36.329500817038692</v>
      </c>
      <c r="H226" s="92">
        <v>17570.698955405576</v>
      </c>
      <c r="I226" s="93">
        <v>30.295353211154826</v>
      </c>
      <c r="J226" s="92">
        <v>13465.268604437806</v>
      </c>
      <c r="K226" s="93">
        <v>15.895349660541374</v>
      </c>
      <c r="L226" s="92">
        <v>1325.0017835767549</v>
      </c>
      <c r="M226" s="93">
        <v>8.5110597608989913</v>
      </c>
      <c r="N226" s="92">
        <v>393.08143027821325</v>
      </c>
      <c r="O226" s="93">
        <v>6.8290727984401194</v>
      </c>
      <c r="P226" s="92">
        <v>36.869349551414764</v>
      </c>
      <c r="Q226" s="93">
        <v>3.9264483015351188</v>
      </c>
      <c r="R226" s="92"/>
      <c r="S226" s="93"/>
      <c r="T226" s="92"/>
      <c r="U226" s="93"/>
      <c r="V226" s="92">
        <v>88390.105424119698</v>
      </c>
      <c r="W226" s="93">
        <v>28.936435975591053</v>
      </c>
    </row>
    <row r="227" spans="1:23" ht="37.5" customHeight="1" x14ac:dyDescent="0.15">
      <c r="A227" s="66"/>
      <c r="B227" s="67"/>
      <c r="C227" s="59"/>
      <c r="D227" s="77">
        <v>48607</v>
      </c>
      <c r="E227" s="115">
        <v>100</v>
      </c>
      <c r="F227" s="77">
        <v>91574</v>
      </c>
      <c r="G227" s="115">
        <v>100</v>
      </c>
      <c r="H227" s="77">
        <v>57998</v>
      </c>
      <c r="I227" s="115">
        <v>100</v>
      </c>
      <c r="J227" s="77">
        <v>84711.999999999985</v>
      </c>
      <c r="K227" s="115">
        <v>100</v>
      </c>
      <c r="L227" s="77">
        <v>15568</v>
      </c>
      <c r="M227" s="115">
        <v>100</v>
      </c>
      <c r="N227" s="77">
        <v>5756</v>
      </c>
      <c r="O227" s="115">
        <v>100</v>
      </c>
      <c r="P227" s="77">
        <v>939</v>
      </c>
      <c r="Q227" s="115">
        <v>100</v>
      </c>
      <c r="R227" s="77">
        <v>136</v>
      </c>
      <c r="S227" s="115">
        <v>100</v>
      </c>
      <c r="T227" s="77">
        <v>173</v>
      </c>
      <c r="U227" s="115">
        <v>100</v>
      </c>
      <c r="V227" s="77">
        <v>305463</v>
      </c>
      <c r="W227" s="115">
        <v>100</v>
      </c>
    </row>
    <row r="228" spans="1:23" ht="22.5" customHeight="1" x14ac:dyDescent="0.15">
      <c r="M228" s="3"/>
      <c r="P228" s="13" t="s">
        <v>14</v>
      </c>
      <c r="Q228" s="14" t="s">
        <v>15</v>
      </c>
      <c r="R228" s="3"/>
    </row>
    <row r="229" spans="1:23" ht="22.5" customHeight="1" x14ac:dyDescent="0.15">
      <c r="M229" s="3"/>
      <c r="P229" s="4"/>
      <c r="Q229" s="3"/>
      <c r="R229" s="3"/>
    </row>
  </sheetData>
  <mergeCells count="60">
    <mergeCell ref="V4:W5"/>
    <mergeCell ref="A5:B5"/>
    <mergeCell ref="F5:G5"/>
    <mergeCell ref="H5:I5"/>
    <mergeCell ref="J5:K5"/>
    <mergeCell ref="L5:M5"/>
    <mergeCell ref="N5:O5"/>
    <mergeCell ref="P5:Q5"/>
    <mergeCell ref="B42:B46"/>
    <mergeCell ref="R5:S5"/>
    <mergeCell ref="T5:U5"/>
    <mergeCell ref="A6:A11"/>
    <mergeCell ref="B6:B10"/>
    <mergeCell ref="A12:A17"/>
    <mergeCell ref="B12:B16"/>
    <mergeCell ref="D4:E5"/>
    <mergeCell ref="F4:U4"/>
    <mergeCell ref="B18:B22"/>
    <mergeCell ref="B24:B28"/>
    <mergeCell ref="B30:B34"/>
    <mergeCell ref="A36:A41"/>
    <mergeCell ref="B36:B40"/>
    <mergeCell ref="A102:A105"/>
    <mergeCell ref="B102:B106"/>
    <mergeCell ref="A48:A53"/>
    <mergeCell ref="B48:B52"/>
    <mergeCell ref="B54:B58"/>
    <mergeCell ref="B60:B64"/>
    <mergeCell ref="A66:A71"/>
    <mergeCell ref="B66:B70"/>
    <mergeCell ref="B72:B76"/>
    <mergeCell ref="B78:B82"/>
    <mergeCell ref="B84:B88"/>
    <mergeCell ref="B90:B94"/>
    <mergeCell ref="B96:B100"/>
    <mergeCell ref="A162:A165"/>
    <mergeCell ref="B162:B166"/>
    <mergeCell ref="B108:B112"/>
    <mergeCell ref="B114:B118"/>
    <mergeCell ref="B120:B124"/>
    <mergeCell ref="B126:B130"/>
    <mergeCell ref="A132:A135"/>
    <mergeCell ref="B132:B136"/>
    <mergeCell ref="B138:B142"/>
    <mergeCell ref="B144:B148"/>
    <mergeCell ref="B150:B154"/>
    <mergeCell ref="B156:B160"/>
    <mergeCell ref="B168:B172"/>
    <mergeCell ref="A174:A179"/>
    <mergeCell ref="B174:B178"/>
    <mergeCell ref="A180:A183"/>
    <mergeCell ref="B180:B184"/>
    <mergeCell ref="B186:B190"/>
    <mergeCell ref="A222:B222"/>
    <mergeCell ref="A192:A195"/>
    <mergeCell ref="B192:B196"/>
    <mergeCell ref="B198:B202"/>
    <mergeCell ref="B204:B208"/>
    <mergeCell ref="B210:B214"/>
    <mergeCell ref="B216:B220"/>
  </mergeCells>
  <phoneticPr fontId="4"/>
  <pageMargins left="0.59055118110236227" right="0.59055118110236227" top="0.98425196850393704" bottom="0.98425196850393704" header="0.51181102362204722" footer="0.51181102362204722"/>
  <pageSetup paperSize="9" scale="52" fitToHeight="0" orientation="portrait" horizontalDpi="1200" verticalDpi="1200" r:id="rId1"/>
  <headerFooter alignWithMargins="0"/>
  <rowBreaks count="7" manualBreakCount="7">
    <brk id="35" max="22" man="1"/>
    <brk id="65" max="22" man="1"/>
    <brk id="101" max="22" man="1"/>
    <brk id="131" max="22" man="1"/>
    <brk id="161" max="22" man="1"/>
    <brk id="191" max="22" man="1"/>
    <brk id="221" max="2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85">
    <pageSetUpPr fitToPage="1"/>
  </sheetPr>
  <dimension ref="A1:V72"/>
  <sheetViews>
    <sheetView zoomScale="85" zoomScaleNormal="85" workbookViewId="0"/>
  </sheetViews>
  <sheetFormatPr defaultColWidth="9" defaultRowHeight="13.5" x14ac:dyDescent="0.15"/>
  <cols>
    <col min="1" max="1" width="5.375" style="16" customWidth="1"/>
    <col min="2" max="2" width="18.625" style="16" customWidth="1"/>
    <col min="3" max="3" width="7.625" style="17" customWidth="1"/>
    <col min="4" max="6" width="7.625" style="18" customWidth="1"/>
    <col min="7" max="20" width="7.625" style="16" customWidth="1"/>
    <col min="21" max="21" width="8.75" style="16" customWidth="1"/>
    <col min="22" max="22" width="7.625" style="16" customWidth="1"/>
    <col min="23" max="16384" width="9" style="16"/>
  </cols>
  <sheetData>
    <row r="1" spans="1:22" ht="17.25" x14ac:dyDescent="0.15">
      <c r="A1" s="78" t="s">
        <v>80</v>
      </c>
    </row>
    <row r="2" spans="1:22" ht="17.25" customHeight="1" x14ac:dyDescent="0.15">
      <c r="A2" s="78"/>
    </row>
    <row r="3" spans="1:22" ht="17.25" customHeight="1" x14ac:dyDescent="0.15">
      <c r="A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1" t="s">
        <v>0</v>
      </c>
    </row>
    <row r="4" spans="1:22" ht="21" customHeight="1" x14ac:dyDescent="0.15">
      <c r="A4" s="22"/>
      <c r="B4" s="23" t="s">
        <v>1</v>
      </c>
      <c r="C4" s="150" t="s">
        <v>28</v>
      </c>
      <c r="D4" s="151"/>
      <c r="E4" s="154" t="s">
        <v>25</v>
      </c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5"/>
      <c r="T4" s="156"/>
      <c r="U4" s="150" t="s">
        <v>26</v>
      </c>
      <c r="V4" s="151"/>
    </row>
    <row r="5" spans="1:22" ht="36" customHeight="1" x14ac:dyDescent="0.15">
      <c r="A5" s="24" t="s">
        <v>16</v>
      </c>
      <c r="B5" s="25" t="s">
        <v>3</v>
      </c>
      <c r="C5" s="152"/>
      <c r="D5" s="153"/>
      <c r="E5" s="157" t="s">
        <v>81</v>
      </c>
      <c r="F5" s="158"/>
      <c r="G5" s="159" t="s">
        <v>32</v>
      </c>
      <c r="H5" s="158"/>
      <c r="I5" s="159" t="s">
        <v>29</v>
      </c>
      <c r="J5" s="158"/>
      <c r="K5" s="159" t="s">
        <v>33</v>
      </c>
      <c r="L5" s="158"/>
      <c r="M5" s="159" t="s">
        <v>82</v>
      </c>
      <c r="N5" s="158"/>
      <c r="O5" s="159" t="s">
        <v>83</v>
      </c>
      <c r="P5" s="158"/>
      <c r="Q5" s="159" t="s">
        <v>30</v>
      </c>
      <c r="R5" s="158"/>
      <c r="S5" s="160" t="s">
        <v>84</v>
      </c>
      <c r="T5" s="161"/>
      <c r="U5" s="152"/>
      <c r="V5" s="153"/>
    </row>
    <row r="6" spans="1:22" ht="39.950000000000003" customHeight="1" x14ac:dyDescent="0.15">
      <c r="A6" s="141" t="s">
        <v>99</v>
      </c>
      <c r="B6" s="79" t="s">
        <v>85</v>
      </c>
      <c r="C6" s="45">
        <f>IF('4-2-1'!D222&lt;&gt;"",'4-2-1'!D222,"")</f>
        <v>6962.8568313072774</v>
      </c>
      <c r="D6" s="96">
        <f>IF('4-2-1'!E222&lt;&gt;"",'4-2-1'!E222,"")</f>
        <v>14.324802664857483</v>
      </c>
      <c r="E6" s="45">
        <f>IF('4-2-1'!F222&lt;&gt;"",'4-2-1'!F222,"")</f>
        <v>25294.769737820872</v>
      </c>
      <c r="F6" s="96">
        <f>IF('4-2-1'!G222&lt;&gt;"",'4-2-1'!G222,"")</f>
        <v>27.622217810536693</v>
      </c>
      <c r="G6" s="97">
        <f>IF('4-2-1'!H222&lt;&gt;"",'4-2-1'!H222,"")</f>
        <v>16334.256619129827</v>
      </c>
      <c r="H6" s="96">
        <f>IF('4-2-1'!I222&lt;&gt;"",'4-2-1'!I222,"")</f>
        <v>28.163482566864072</v>
      </c>
      <c r="I6" s="97">
        <f>IF('4-2-1'!J222&lt;&gt;"",'4-2-1'!J222,"")</f>
        <v>28750.391701639004</v>
      </c>
      <c r="J6" s="96">
        <f>IF('4-2-1'!K222&lt;&gt;"",'4-2-1'!K222,"")</f>
        <v>33.93898349896002</v>
      </c>
      <c r="K6" s="97">
        <f>IF('4-2-1'!L222&lt;&gt;"",'4-2-1'!L222,"")</f>
        <v>5263.7425521745927</v>
      </c>
      <c r="L6" s="96">
        <f>IF('4-2-1'!M222&lt;&gt;"",'4-2-1'!M222,"")</f>
        <v>33.811295941512029</v>
      </c>
      <c r="M6" s="97">
        <f>IF('4-2-1'!N222&lt;&gt;"",'4-2-1'!N222,"")</f>
        <v>1892.8681531269963</v>
      </c>
      <c r="N6" s="96">
        <f>IF('4-2-1'!O222&lt;&gt;"",'4-2-1'!O222,"")</f>
        <v>32.88513122180327</v>
      </c>
      <c r="O6" s="97">
        <f>IF('4-2-1'!P222&lt;&gt;"",'4-2-1'!P222,"")</f>
        <v>400.06987577639745</v>
      </c>
      <c r="P6" s="96">
        <f>IF('4-2-1'!Q222&lt;&gt;"",'4-2-1'!Q222,"")</f>
        <v>42.605950561916664</v>
      </c>
      <c r="Q6" s="97">
        <f>IF('4-2-1'!R222&lt;&gt;"",'4-2-1'!R222,"")</f>
        <v>50.812573099415204</v>
      </c>
      <c r="R6" s="96">
        <f>IF('4-2-1'!S222&lt;&gt;"",'4-2-1'!S222,"")</f>
        <v>37.362186102511181</v>
      </c>
      <c r="S6" s="97">
        <f>IF('4-2-1'!T222&lt;&gt;"",'4-2-1'!T222,"")</f>
        <v>50.15</v>
      </c>
      <c r="T6" s="96">
        <f>IF('4-2-1'!U222&lt;&gt;"",'4-2-1'!U222,"")</f>
        <v>28.988439306358384</v>
      </c>
      <c r="U6" s="97">
        <f>IF('4-2-1'!V222&lt;&gt;"",'4-2-1'!V222,"")</f>
        <v>84999.91804407438</v>
      </c>
      <c r="V6" s="46">
        <f>IF('4-2-1'!W222&lt;&gt;"",'4-2-1'!W222,"")</f>
        <v>27.826583921481284</v>
      </c>
    </row>
    <row r="7" spans="1:22" ht="39.950000000000003" customHeight="1" x14ac:dyDescent="0.15">
      <c r="A7" s="142"/>
      <c r="B7" s="80" t="s">
        <v>86</v>
      </c>
      <c r="C7" s="45">
        <f>IF('4-2-1'!D223&lt;&gt;"",'4-2-1'!D223,"")</f>
        <v>2122.2777993935888</v>
      </c>
      <c r="D7" s="96">
        <f>IF('4-2-1'!E223&lt;&gt;"",'4-2-1'!E223,"")</f>
        <v>4.3661978714867997</v>
      </c>
      <c r="E7" s="45">
        <f>IF('4-2-1'!F223&lt;&gt;"",'4-2-1'!F223,"")</f>
        <v>3934.6334946559236</v>
      </c>
      <c r="F7" s="96">
        <f>IF('4-2-1'!G223&lt;&gt;"",'4-2-1'!G223,"")</f>
        <v>4.2966709924824995</v>
      </c>
      <c r="G7" s="97">
        <f>IF('4-2-1'!H223&lt;&gt;"",'4-2-1'!H223,"")</f>
        <v>6509.0763894945385</v>
      </c>
      <c r="H7" s="96">
        <f>IF('4-2-1'!I223&lt;&gt;"",'4-2-1'!I223,"")</f>
        <v>11.222932496800818</v>
      </c>
      <c r="I7" s="97">
        <f>IF('4-2-1'!J223&lt;&gt;"",'4-2-1'!J223,"")</f>
        <v>15367.605689770682</v>
      </c>
      <c r="J7" s="96">
        <f>IF('4-2-1'!K223&lt;&gt;"",'4-2-1'!K223,"")</f>
        <v>18.141002089161731</v>
      </c>
      <c r="K7" s="97">
        <f>IF('4-2-1'!L223&lt;&gt;"",'4-2-1'!L223,"")</f>
        <v>3815.7843593506582</v>
      </c>
      <c r="L7" s="96">
        <f>IF('4-2-1'!M223&lt;&gt;"",'4-2-1'!M223,"")</f>
        <v>24.510433962941022</v>
      </c>
      <c r="M7" s="97">
        <f>IF('4-2-1'!N223&lt;&gt;"",'4-2-1'!N223,"")</f>
        <v>1850.900144191357</v>
      </c>
      <c r="N7" s="96">
        <f>IF('4-2-1'!O223&lt;&gt;"",'4-2-1'!O223,"")</f>
        <v>32.156013623894317</v>
      </c>
      <c r="O7" s="97">
        <f>IF('4-2-1'!P223&lt;&gt;"",'4-2-1'!P223,"")</f>
        <v>291.38753019323673</v>
      </c>
      <c r="P7" s="96">
        <f>IF('4-2-1'!Q223&lt;&gt;"",'4-2-1'!Q223,"")</f>
        <v>31.031685856574732</v>
      </c>
      <c r="Q7" s="97">
        <f>IF('4-2-1'!R223&lt;&gt;"",'4-2-1'!R223,"")</f>
        <v>51.569298245614036</v>
      </c>
      <c r="R7" s="96">
        <f>IF('4-2-1'!S223&lt;&gt;"",'4-2-1'!S223,"")</f>
        <v>37.91860165118679</v>
      </c>
      <c r="S7" s="97">
        <f>IF('4-2-1'!T223&lt;&gt;"",'4-2-1'!T223,"")</f>
        <v>84.5</v>
      </c>
      <c r="T7" s="96">
        <f>IF('4-2-1'!U223&lt;&gt;"",'4-2-1'!U223,"")</f>
        <v>48.843930635838149</v>
      </c>
      <c r="U7" s="97">
        <f>IF('4-2-1'!V223&lt;&gt;"",'4-2-1'!V223,"")</f>
        <v>34027.734705295603</v>
      </c>
      <c r="V7" s="46">
        <f>IF('4-2-1'!W223&lt;&gt;"",'4-2-1'!W223,"")</f>
        <v>11.139723863543409</v>
      </c>
    </row>
    <row r="8" spans="1:22" ht="39.950000000000003" customHeight="1" x14ac:dyDescent="0.15">
      <c r="A8" s="142"/>
      <c r="B8" s="80" t="s">
        <v>47</v>
      </c>
      <c r="C8" s="37">
        <f>IF('4-2-1'!D224&lt;&gt;"",'4-2-1'!D224,"")</f>
        <v>5504.2932127758595</v>
      </c>
      <c r="D8" s="98">
        <f>IF('4-2-1'!E224&lt;&gt;"",'4-2-1'!E224,"")</f>
        <v>11.324075159495257</v>
      </c>
      <c r="E8" s="37">
        <f>IF('4-2-1'!F224&lt;&gt;"",'4-2-1'!F224,"")</f>
        <v>16923.260662564004</v>
      </c>
      <c r="F8" s="98">
        <f>IF('4-2-1'!G224&lt;&gt;"",'4-2-1'!G224,"")</f>
        <v>18.480420930137377</v>
      </c>
      <c r="G8" s="99">
        <f>IF('4-2-1'!H224&lt;&gt;"",'4-2-1'!H224,"")</f>
        <v>10943.465016074211</v>
      </c>
      <c r="H8" s="98">
        <f>IF('4-2-1'!I224&lt;&gt;"",'4-2-1'!I224,"")</f>
        <v>18.868693775775391</v>
      </c>
      <c r="I8" s="99">
        <f>IF('4-2-1'!J224&lt;&gt;"",'4-2-1'!J224,"")</f>
        <v>18324.154670051896</v>
      </c>
      <c r="J8" s="98">
        <f>IF('4-2-1'!K224&lt;&gt;"",'4-2-1'!K224,"")</f>
        <v>21.631120349008285</v>
      </c>
      <c r="K8" s="99">
        <f>IF('4-2-1'!L224&lt;&gt;"",'4-2-1'!L224,"")</f>
        <v>4156.5887021008048</v>
      </c>
      <c r="L8" s="98">
        <f>IF('4-2-1'!M224&lt;&gt;"",'4-2-1'!M224,"")</f>
        <v>26.699567716474853</v>
      </c>
      <c r="M8" s="99">
        <f>IF('4-2-1'!N224&lt;&gt;"",'4-2-1'!N224,"")</f>
        <v>1384.9781506429481</v>
      </c>
      <c r="N8" s="98">
        <f>IF('4-2-1'!O224&lt;&gt;"",'4-2-1'!O224,"")</f>
        <v>24.061468913185337</v>
      </c>
      <c r="O8" s="99">
        <f>IF('4-2-1'!P224&lt;&gt;"",'4-2-1'!P224,"")</f>
        <v>191.50211352657004</v>
      </c>
      <c r="P8" s="98">
        <f>IF('4-2-1'!Q224&lt;&gt;"",'4-2-1'!Q224,"")</f>
        <v>20.39426129143451</v>
      </c>
      <c r="Q8" s="99">
        <f>IF('4-2-1'!R224&lt;&gt;"",'4-2-1'!R224,"")</f>
        <v>31.039181286549706</v>
      </c>
      <c r="R8" s="98">
        <f>IF('4-2-1'!S224&lt;&gt;"",'4-2-1'!S224,"")</f>
        <v>22.822927416580665</v>
      </c>
      <c r="S8" s="99">
        <f>IF('4-2-1'!T224&lt;&gt;"",'4-2-1'!T224,"")</f>
        <v>38.35</v>
      </c>
      <c r="T8" s="98">
        <f>IF('4-2-1'!U224&lt;&gt;"",'4-2-1'!U224,"")</f>
        <v>22.167630057803471</v>
      </c>
      <c r="U8" s="99">
        <f>IF('4-2-1'!V224&lt;&gt;"",'4-2-1'!V224,"")</f>
        <v>57497.63170902284</v>
      </c>
      <c r="V8" s="38">
        <f>IF('4-2-1'!W224&lt;&gt;"",'4-2-1'!W224,"")</f>
        <v>18.823108431797909</v>
      </c>
    </row>
    <row r="9" spans="1:22" ht="39.950000000000003" customHeight="1" x14ac:dyDescent="0.15">
      <c r="A9" s="142"/>
      <c r="B9" s="81" t="s">
        <v>48</v>
      </c>
      <c r="C9" s="37">
        <f>IF('4-2-1'!D225&lt;&gt;"",'4-2-1'!D225,"")</f>
        <v>11686.763933848342</v>
      </c>
      <c r="D9" s="98">
        <f>IF('4-2-1'!E225&lt;&gt;"",'4-2-1'!E225,"")</f>
        <v>24.043376332314981</v>
      </c>
      <c r="E9" s="37">
        <f>IF('4-2-1'!F225&lt;&gt;"",'4-2-1'!F225,"")</f>
        <v>12152.959026764178</v>
      </c>
      <c r="F9" s="98">
        <f>IF('4-2-1'!G225&lt;&gt;"",'4-2-1'!G225,"")</f>
        <v>13.271189449804725</v>
      </c>
      <c r="G9" s="99">
        <f>IF('4-2-1'!H225&lt;&gt;"",'4-2-1'!H225,"")</f>
        <v>6640.5030198958493</v>
      </c>
      <c r="H9" s="98">
        <f>IF('4-2-1'!I225&lt;&gt;"",'4-2-1'!I225,"")</f>
        <v>11.449537949404892</v>
      </c>
      <c r="I9" s="99">
        <f>IF('4-2-1'!J225&lt;&gt;"",'4-2-1'!J225,"")</f>
        <v>8804.5793341006047</v>
      </c>
      <c r="J9" s="98">
        <f>IF('4-2-1'!K225&lt;&gt;"",'4-2-1'!K225,"")</f>
        <v>10.393544402328603</v>
      </c>
      <c r="K9" s="99">
        <f>IF('4-2-1'!L225&lt;&gt;"",'4-2-1'!L225,"")</f>
        <v>1006.8826027971901</v>
      </c>
      <c r="L9" s="98">
        <f>IF('4-2-1'!M225&lt;&gt;"",'4-2-1'!M225,"")</f>
        <v>6.4676426181731124</v>
      </c>
      <c r="M9" s="99">
        <f>IF('4-2-1'!N225&lt;&gt;"",'4-2-1'!N225,"")</f>
        <v>234.17212176048571</v>
      </c>
      <c r="N9" s="98">
        <f>IF('4-2-1'!O225&lt;&gt;"",'4-2-1'!O225,"")</f>
        <v>4.068313442676958</v>
      </c>
      <c r="O9" s="99">
        <f>IF('4-2-1'!P225&lt;&gt;"",'4-2-1'!P225,"")</f>
        <v>19.171130952380953</v>
      </c>
      <c r="P9" s="98">
        <f>IF('4-2-1'!Q225&lt;&gt;"",'4-2-1'!Q225,"")</f>
        <v>2.0416539885389726</v>
      </c>
      <c r="Q9" s="99">
        <f>IF('4-2-1'!R225&lt;&gt;"",'4-2-1'!R225,"")</f>
        <v>2.5789473684210527</v>
      </c>
      <c r="R9" s="98">
        <f>IF('4-2-1'!S225&lt;&gt;"",'4-2-1'!S225,"")</f>
        <v>1.8962848297213624</v>
      </c>
      <c r="S9" s="99" t="str">
        <f>IF('4-2-1'!T225&lt;&gt;"",'4-2-1'!T225,"")</f>
        <v/>
      </c>
      <c r="T9" s="98" t="str">
        <f>IF('4-2-1'!U225&lt;&gt;"",'4-2-1'!U225,"")</f>
        <v/>
      </c>
      <c r="U9" s="99">
        <f>IF('4-2-1'!V225&lt;&gt;"",'4-2-1'!V225,"")</f>
        <v>40547.610117487449</v>
      </c>
      <c r="V9" s="38">
        <f>IF('4-2-1'!W225&lt;&gt;"",'4-2-1'!W225,"")</f>
        <v>13.274147807586337</v>
      </c>
    </row>
    <row r="10" spans="1:22" ht="39.950000000000003" customHeight="1" x14ac:dyDescent="0.15">
      <c r="A10" s="142"/>
      <c r="B10" s="82" t="s">
        <v>18</v>
      </c>
      <c r="C10" s="39">
        <f>IF('4-2-1'!D226&lt;&gt;"",'4-2-1'!D226,"")</f>
        <v>22330.808222674932</v>
      </c>
      <c r="D10" s="100">
        <f>IF('4-2-1'!E226&lt;&gt;"",'4-2-1'!E226,"")</f>
        <v>45.94154797184548</v>
      </c>
      <c r="E10" s="39">
        <f>IF('4-2-1'!F226&lt;&gt;"",'4-2-1'!F226,"")</f>
        <v>33268.377078195015</v>
      </c>
      <c r="F10" s="100">
        <f>IF('4-2-1'!G226&lt;&gt;"",'4-2-1'!G226,"")</f>
        <v>36.329500817038692</v>
      </c>
      <c r="G10" s="101">
        <f>IF('4-2-1'!H226&lt;&gt;"",'4-2-1'!H226,"")</f>
        <v>17570.698955405576</v>
      </c>
      <c r="H10" s="100">
        <f>IF('4-2-1'!I226&lt;&gt;"",'4-2-1'!I226,"")</f>
        <v>30.295353211154826</v>
      </c>
      <c r="I10" s="101">
        <f>IF('4-2-1'!J226&lt;&gt;"",'4-2-1'!J226,"")</f>
        <v>13465.268604437806</v>
      </c>
      <c r="J10" s="100">
        <f>IF('4-2-1'!K226&lt;&gt;"",'4-2-1'!K226,"")</f>
        <v>15.895349660541374</v>
      </c>
      <c r="K10" s="101">
        <f>IF('4-2-1'!L226&lt;&gt;"",'4-2-1'!L226,"")</f>
        <v>1325.0017835767549</v>
      </c>
      <c r="L10" s="100">
        <f>IF('4-2-1'!M226&lt;&gt;"",'4-2-1'!M226,"")</f>
        <v>8.5110597608989913</v>
      </c>
      <c r="M10" s="101">
        <f>IF('4-2-1'!N226&lt;&gt;"",'4-2-1'!N226,"")</f>
        <v>393.08143027821325</v>
      </c>
      <c r="N10" s="100">
        <f>IF('4-2-1'!O226&lt;&gt;"",'4-2-1'!O226,"")</f>
        <v>6.8290727984401194</v>
      </c>
      <c r="O10" s="101">
        <f>IF('4-2-1'!P226&lt;&gt;"",'4-2-1'!P226,"")</f>
        <v>36.869349551414764</v>
      </c>
      <c r="P10" s="100">
        <f>IF('4-2-1'!Q226&lt;&gt;"",'4-2-1'!Q226,"")</f>
        <v>3.9264483015351188</v>
      </c>
      <c r="Q10" s="101" t="str">
        <f>IF('4-2-1'!R226&lt;&gt;"",'4-2-1'!R226,"")</f>
        <v/>
      </c>
      <c r="R10" s="100" t="str">
        <f>IF('4-2-1'!S226&lt;&gt;"",'4-2-1'!S226,"")</f>
        <v/>
      </c>
      <c r="S10" s="101" t="str">
        <f>IF('4-2-1'!T226&lt;&gt;"",'4-2-1'!T226,"")</f>
        <v/>
      </c>
      <c r="T10" s="100" t="str">
        <f>IF('4-2-1'!U226&lt;&gt;"",'4-2-1'!U226,"")</f>
        <v/>
      </c>
      <c r="U10" s="101">
        <f>IF('4-2-1'!V226&lt;&gt;"",'4-2-1'!V226,"")</f>
        <v>88390.105424119698</v>
      </c>
      <c r="V10" s="40">
        <f>IF('4-2-1'!W226&lt;&gt;"",'4-2-1'!W226,"")</f>
        <v>28.936435975591053</v>
      </c>
    </row>
    <row r="11" spans="1:22" ht="39.950000000000003" customHeight="1" x14ac:dyDescent="0.15">
      <c r="A11" s="143"/>
      <c r="B11" s="83"/>
      <c r="C11" s="42">
        <f>IF('4-2-1'!D227&lt;&gt;"",'4-2-1'!D227,"")</f>
        <v>48607</v>
      </c>
      <c r="D11" s="102">
        <f>IF('4-2-1'!E227&lt;&gt;"",'4-2-1'!E227,"")</f>
        <v>100</v>
      </c>
      <c r="E11" s="42">
        <f>IF('4-2-1'!F227&lt;&gt;"",'4-2-1'!F227,"")</f>
        <v>91574</v>
      </c>
      <c r="F11" s="102">
        <f>IF('4-2-1'!G227&lt;&gt;"",'4-2-1'!G227,"")</f>
        <v>100</v>
      </c>
      <c r="G11" s="103">
        <f>IF('4-2-1'!H227&lt;&gt;"",'4-2-1'!H227,"")</f>
        <v>57998</v>
      </c>
      <c r="H11" s="102">
        <f>IF('4-2-1'!I227&lt;&gt;"",'4-2-1'!I227,"")</f>
        <v>100</v>
      </c>
      <c r="I11" s="103">
        <f>IF('4-2-1'!J227&lt;&gt;"",'4-2-1'!J227,"")</f>
        <v>84711.999999999985</v>
      </c>
      <c r="J11" s="102">
        <f>IF('4-2-1'!K227&lt;&gt;"",'4-2-1'!K227,"")</f>
        <v>100</v>
      </c>
      <c r="K11" s="103">
        <f>IF('4-2-1'!L227&lt;&gt;"",'4-2-1'!L227,"")</f>
        <v>15568</v>
      </c>
      <c r="L11" s="102">
        <f>IF('4-2-1'!M227&lt;&gt;"",'4-2-1'!M227,"")</f>
        <v>100</v>
      </c>
      <c r="M11" s="103">
        <f>IF('4-2-1'!N227&lt;&gt;"",'4-2-1'!N227,"")</f>
        <v>5756</v>
      </c>
      <c r="N11" s="102">
        <f>IF('4-2-1'!O227&lt;&gt;"",'4-2-1'!O227,"")</f>
        <v>100</v>
      </c>
      <c r="O11" s="103">
        <f>IF('4-2-1'!P227&lt;&gt;"",'4-2-1'!P227,"")</f>
        <v>939</v>
      </c>
      <c r="P11" s="102">
        <f>IF('4-2-1'!Q227&lt;&gt;"",'4-2-1'!Q227,"")</f>
        <v>100</v>
      </c>
      <c r="Q11" s="103">
        <f>IF('4-2-1'!R227&lt;&gt;"",'4-2-1'!R227,"")</f>
        <v>136</v>
      </c>
      <c r="R11" s="102">
        <f>IF('4-2-1'!S227&lt;&gt;"",'4-2-1'!S227,"")</f>
        <v>100</v>
      </c>
      <c r="S11" s="103">
        <f>IF('4-2-1'!T227&lt;&gt;"",'4-2-1'!T227,"")</f>
        <v>173</v>
      </c>
      <c r="T11" s="102">
        <f>IF('4-2-1'!U227&lt;&gt;"",'4-2-1'!U227,"")</f>
        <v>100</v>
      </c>
      <c r="U11" s="103">
        <f>IF('4-2-1'!V227&lt;&gt;"",'4-2-1'!V227,"")</f>
        <v>305463</v>
      </c>
      <c r="V11" s="43">
        <f>IF('4-2-1'!W227&lt;&gt;"",'4-2-1'!W227,"")</f>
        <v>100</v>
      </c>
    </row>
    <row r="12" spans="1:22" ht="39.950000000000003" customHeight="1" x14ac:dyDescent="0.15">
      <c r="A12" s="141" t="s">
        <v>19</v>
      </c>
      <c r="B12" s="79" t="s">
        <v>85</v>
      </c>
      <c r="C12" s="45"/>
      <c r="D12" s="104">
        <f>IF(AND(ISNUMBER(D6),ISNUMBER(D18)),D6-D18,"")</f>
        <v>-4.1817920023475814</v>
      </c>
      <c r="E12" s="45"/>
      <c r="F12" s="104">
        <f>IF(AND(ISNUMBER(F6),ISNUMBER(F18)),F6-F18,"")</f>
        <v>6.5065539721055146</v>
      </c>
      <c r="G12" s="45"/>
      <c r="H12" s="104">
        <f>IF(AND(ISNUMBER(H6),ISNUMBER(H18)),H6-H18,"")</f>
        <v>-1.73561888191227</v>
      </c>
      <c r="I12" s="45"/>
      <c r="J12" s="104">
        <f>IF(AND(ISNUMBER(J6),ISNUMBER(J18)),J6-J18,"")</f>
        <v>-0.30601842278559133</v>
      </c>
      <c r="K12" s="45"/>
      <c r="L12" s="104">
        <f>IF(AND(ISNUMBER(L6),ISNUMBER(L18)),L6-L18,"")</f>
        <v>1.4540109000060184</v>
      </c>
      <c r="M12" s="45"/>
      <c r="N12" s="104">
        <f>IF(AND(ISNUMBER(N6),ISNUMBER(N18)),N6-N18,"")</f>
        <v>-5.1332668740669831</v>
      </c>
      <c r="O12" s="45"/>
      <c r="P12" s="104">
        <f>IF(AND(ISNUMBER(P6),ISNUMBER(P18)),P6-P18,"")</f>
        <v>5.1773873021910717</v>
      </c>
      <c r="Q12" s="45"/>
      <c r="R12" s="104">
        <f>IF(AND(ISNUMBER(R6),ISNUMBER(R18)),R6-R18,"")</f>
        <v>-1.143489231306198</v>
      </c>
      <c r="S12" s="45"/>
      <c r="T12" s="104">
        <f>IF(AND(ISNUMBER(T6),ISNUMBER(T18)),T6-T18,"")</f>
        <v>-5.7329214442455871</v>
      </c>
      <c r="U12" s="45"/>
      <c r="V12" s="105">
        <f>IF(AND(ISNUMBER(V6),ISNUMBER(V18)),V6-V18,"")</f>
        <v>-0.4517034224541483</v>
      </c>
    </row>
    <row r="13" spans="1:22" ht="39.950000000000003" customHeight="1" x14ac:dyDescent="0.15">
      <c r="A13" s="142"/>
      <c r="B13" s="80" t="s">
        <v>86</v>
      </c>
      <c r="C13" s="45"/>
      <c r="D13" s="104">
        <f>IF(AND(ISNUMBER(D7),ISNUMBER(D19)),D7-D19,"")</f>
        <v>-2.5988639180117747</v>
      </c>
      <c r="E13" s="45"/>
      <c r="F13" s="104">
        <f>IF(AND(ISNUMBER(F7),ISNUMBER(F19)),F7-F19,"")</f>
        <v>-4.8595000472032632</v>
      </c>
      <c r="G13" s="45"/>
      <c r="H13" s="104">
        <f>IF(AND(ISNUMBER(H7),ISNUMBER(H19)),H7-H19,"")</f>
        <v>0.25293460281052305</v>
      </c>
      <c r="I13" s="45"/>
      <c r="J13" s="104">
        <f>IF(AND(ISNUMBER(J7),ISNUMBER(J19)),J7-J19,"")</f>
        <v>0.4778006950952296</v>
      </c>
      <c r="K13" s="45"/>
      <c r="L13" s="104">
        <f>IF(AND(ISNUMBER(L7),ISNUMBER(L19)),L7-L19,"")</f>
        <v>-3.7043685034993707</v>
      </c>
      <c r="M13" s="45"/>
      <c r="N13" s="104">
        <f>IF(AND(ISNUMBER(N7),ISNUMBER(N19)),N7-N19,"")</f>
        <v>-2.3379531941875342</v>
      </c>
      <c r="O13" s="45"/>
      <c r="P13" s="104">
        <f>IF(AND(ISNUMBER(P7),ISNUMBER(P19)),P7-P19,"")</f>
        <v>-10.790152398369997</v>
      </c>
      <c r="Q13" s="45"/>
      <c r="R13" s="104">
        <f>IF(AND(ISNUMBER(R7),ISNUMBER(R19)),R7-R19,"")</f>
        <v>-3.3099238322291171</v>
      </c>
      <c r="S13" s="45"/>
      <c r="T13" s="104">
        <f>IF(AND(ISNUMBER(T7),ISNUMBER(T19)),T7-T19,"")</f>
        <v>1.4101141292928503</v>
      </c>
      <c r="U13" s="45"/>
      <c r="V13" s="118">
        <f>IF(AND(ISNUMBER(V7),ISNUMBER(V19)),V7-V19,"")</f>
        <v>-3.2066132375495968</v>
      </c>
    </row>
    <row r="14" spans="1:22" ht="39.950000000000003" customHeight="1" x14ac:dyDescent="0.15">
      <c r="A14" s="142"/>
      <c r="B14" s="80" t="s">
        <v>47</v>
      </c>
      <c r="C14" s="37"/>
      <c r="D14" s="106">
        <f>IF(AND(ISNUMBER(D8),ISNUMBER(D20)),D8-D20,"")</f>
        <v>-6.0231781099670929</v>
      </c>
      <c r="E14" s="37"/>
      <c r="F14" s="106">
        <f>IF(AND(ISNUMBER(F8),ISNUMBER(F20)),F8-F20,"")</f>
        <v>-1.6902591897046406</v>
      </c>
      <c r="G14" s="37"/>
      <c r="H14" s="106">
        <f>IF(AND(ISNUMBER(H8),ISNUMBER(H20)),H8-H20,"")</f>
        <v>-2.0587370513675474</v>
      </c>
      <c r="I14" s="37"/>
      <c r="J14" s="106">
        <f>IF(AND(ISNUMBER(J8),ISNUMBER(J20)),J8-J20,"")</f>
        <v>-1.5843778602364438</v>
      </c>
      <c r="K14" s="37"/>
      <c r="L14" s="106">
        <f>IF(AND(ISNUMBER(L8),ISNUMBER(L20)),L8-L20,"")</f>
        <v>2.8936308551168501</v>
      </c>
      <c r="M14" s="37"/>
      <c r="N14" s="106">
        <f>IF(AND(ISNUMBER(N8),ISNUMBER(N20)),N8-N20,"")</f>
        <v>3.2239033218583124</v>
      </c>
      <c r="O14" s="37"/>
      <c r="P14" s="106">
        <f>IF(AND(ISNUMBER(P8),ISNUMBER(P20)),P8-P20,"")</f>
        <v>1.5199815653530315</v>
      </c>
      <c r="Q14" s="37"/>
      <c r="R14" s="106">
        <f>IF(AND(ISNUMBER(R8),ISNUMBER(R20)),R8-R20,"")</f>
        <v>4.3214498831158963</v>
      </c>
      <c r="S14" s="37"/>
      <c r="T14" s="106">
        <f>IF(AND(ISNUMBER(T8),ISNUMBER(T20)),T8-T20,"")</f>
        <v>6.443151154494295</v>
      </c>
      <c r="U14" s="37"/>
      <c r="V14" s="107">
        <f>IF(AND(ISNUMBER(V8),ISNUMBER(V20)),V8-V20,"")</f>
        <v>-2.4823026372846222</v>
      </c>
    </row>
    <row r="15" spans="1:22" ht="39.950000000000003" customHeight="1" x14ac:dyDescent="0.15">
      <c r="A15" s="142"/>
      <c r="B15" s="81" t="s">
        <v>48</v>
      </c>
      <c r="C15" s="37"/>
      <c r="D15" s="106">
        <f>IF(AND(ISNUMBER(D9),ISNUMBER(D21)),D9-D21,"")</f>
        <v>6.8065705205262645</v>
      </c>
      <c r="E15" s="37"/>
      <c r="F15" s="106">
        <f>IF(AND(ISNUMBER(F9),ISNUMBER(F21)),F9-F21,"")</f>
        <v>-1.991013952409018</v>
      </c>
      <c r="G15" s="37"/>
      <c r="H15" s="106">
        <f>IF(AND(ISNUMBER(H9),ISNUMBER(H21)),H9-H21,"")</f>
        <v>-1.0736861782995408</v>
      </c>
      <c r="I15" s="37"/>
      <c r="J15" s="106">
        <f>IF(AND(ISNUMBER(J9),ISNUMBER(J21)),J9-J21,"")</f>
        <v>-0.32085901935796279</v>
      </c>
      <c r="K15" s="37"/>
      <c r="L15" s="106">
        <f>IF(AND(ISNUMBER(L9),ISNUMBER(L21)),L9-L21,"")</f>
        <v>-0.13786039976156861</v>
      </c>
      <c r="M15" s="37"/>
      <c r="N15" s="106">
        <f>IF(AND(ISNUMBER(N9),ISNUMBER(N21)),N9-N21,"")</f>
        <v>0.25333165935487711</v>
      </c>
      <c r="O15" s="37"/>
      <c r="P15" s="106">
        <f>IF(AND(ISNUMBER(P9),ISNUMBER(P21)),P9-P21,"")</f>
        <v>1.4805349897088051</v>
      </c>
      <c r="Q15" s="37"/>
      <c r="R15" s="106">
        <f>IF(AND(ISNUMBER(R9),ISNUMBER(R21)),R9-R21,"")</f>
        <v>0.73935260067092345</v>
      </c>
      <c r="S15" s="37"/>
      <c r="T15" s="106" t="str">
        <f>IF(AND(ISNUMBER(T9),ISNUMBER(T21)),T9-T21,"")</f>
        <v/>
      </c>
      <c r="U15" s="37"/>
      <c r="V15" s="107">
        <f>IF(AND(ISNUMBER(V9),ISNUMBER(V21)),V9-V21,"")</f>
        <v>0.82466662322804041</v>
      </c>
    </row>
    <row r="16" spans="1:22" ht="39.950000000000003" customHeight="1" x14ac:dyDescent="0.15">
      <c r="A16" s="142"/>
      <c r="B16" s="82" t="s">
        <v>18</v>
      </c>
      <c r="C16" s="39"/>
      <c r="D16" s="108">
        <f>IF(AND(ISNUMBER(D10),ISNUMBER(D22)),D10-D22,"")</f>
        <v>5.9972635098001987</v>
      </c>
      <c r="E16" s="39"/>
      <c r="F16" s="108">
        <f>IF(AND(ISNUMBER(F10),ISNUMBER(F22)),F10-F22,"")</f>
        <v>2.0342192172113727</v>
      </c>
      <c r="G16" s="39"/>
      <c r="H16" s="108">
        <f>IF(AND(ISNUMBER(H10),ISNUMBER(H22)),H10-H22,"")</f>
        <v>4.615107508768812</v>
      </c>
      <c r="I16" s="39"/>
      <c r="J16" s="108">
        <f>IF(AND(ISNUMBER(J10),ISNUMBER(J22)),J10-J22,"")</f>
        <v>1.7334546072847488</v>
      </c>
      <c r="K16" s="39"/>
      <c r="L16" s="108">
        <f>IF(AND(ISNUMBER(L10),ISNUMBER(L22)),L10-L22,"")</f>
        <v>-0.50541285186187146</v>
      </c>
      <c r="M16" s="39"/>
      <c r="N16" s="108">
        <f>IF(AND(ISNUMBER(N10),ISNUMBER(N22)),N10-N22,"")</f>
        <v>3.9939850870412945</v>
      </c>
      <c r="O16" s="39"/>
      <c r="P16" s="108">
        <f>IF(AND(ISNUMBER(P10),ISNUMBER(P22)),P10-P22,"")</f>
        <v>2.6122485411170953</v>
      </c>
      <c r="Q16" s="39"/>
      <c r="R16" s="108" t="str">
        <f>IF(AND(ISNUMBER(R10),ISNUMBER(R22)),R10-R22,"")</f>
        <v/>
      </c>
      <c r="S16" s="39"/>
      <c r="T16" s="108" t="str">
        <f>IF(AND(ISNUMBER(T10),ISNUMBER(T22)),T10-T22,"")</f>
        <v/>
      </c>
      <c r="U16" s="39"/>
      <c r="V16" s="109">
        <f>IF(AND(ISNUMBER(V10),ISNUMBER(V22)),V10-V22,"")</f>
        <v>5.3159526740602914</v>
      </c>
    </row>
    <row r="17" spans="1:22" ht="39.950000000000003" customHeight="1" x14ac:dyDescent="0.15">
      <c r="A17" s="143"/>
      <c r="B17" s="83"/>
      <c r="C17" s="110" t="s">
        <v>31</v>
      </c>
      <c r="D17" s="111" t="s">
        <v>31</v>
      </c>
      <c r="E17" s="110" t="s">
        <v>31</v>
      </c>
      <c r="F17" s="111" t="s">
        <v>31</v>
      </c>
      <c r="G17" s="110" t="s">
        <v>31</v>
      </c>
      <c r="H17" s="111" t="s">
        <v>31</v>
      </c>
      <c r="I17" s="110" t="s">
        <v>31</v>
      </c>
      <c r="J17" s="111" t="s">
        <v>31</v>
      </c>
      <c r="K17" s="110" t="s">
        <v>31</v>
      </c>
      <c r="L17" s="111" t="s">
        <v>31</v>
      </c>
      <c r="M17" s="110" t="s">
        <v>31</v>
      </c>
      <c r="N17" s="111" t="s">
        <v>31</v>
      </c>
      <c r="O17" s="110" t="s">
        <v>31</v>
      </c>
      <c r="P17" s="111" t="s">
        <v>31</v>
      </c>
      <c r="Q17" s="110" t="s">
        <v>31</v>
      </c>
      <c r="R17" s="111" t="s">
        <v>31</v>
      </c>
      <c r="S17" s="110" t="s">
        <v>31</v>
      </c>
      <c r="T17" s="111" t="s">
        <v>31</v>
      </c>
      <c r="U17" s="110" t="s">
        <v>31</v>
      </c>
      <c r="V17" s="112" t="s">
        <v>31</v>
      </c>
    </row>
    <row r="18" spans="1:22" ht="39.950000000000003" customHeight="1" x14ac:dyDescent="0.15">
      <c r="A18" s="141" t="s">
        <v>17</v>
      </c>
      <c r="B18" s="79" t="s">
        <v>87</v>
      </c>
      <c r="C18" s="45">
        <v>3298.3309091574079</v>
      </c>
      <c r="D18" s="96">
        <v>18.506594667205064</v>
      </c>
      <c r="E18" s="45">
        <v>8107.2610472195884</v>
      </c>
      <c r="F18" s="96">
        <v>21.115663838431178</v>
      </c>
      <c r="G18" s="97">
        <v>7899.1650406082936</v>
      </c>
      <c r="H18" s="96">
        <v>29.899101448776342</v>
      </c>
      <c r="I18" s="97">
        <v>18407.116314271851</v>
      </c>
      <c r="J18" s="96">
        <v>34.245001921745612</v>
      </c>
      <c r="K18" s="97">
        <v>3334.3631037144846</v>
      </c>
      <c r="L18" s="96">
        <v>32.35728504150601</v>
      </c>
      <c r="M18" s="97">
        <v>1410.6314170911144</v>
      </c>
      <c r="N18" s="96">
        <v>38.018398095870253</v>
      </c>
      <c r="O18" s="97">
        <v>211.22753623188407</v>
      </c>
      <c r="P18" s="96">
        <v>37.428563259725593</v>
      </c>
      <c r="Q18" s="97">
        <v>47.546525404420144</v>
      </c>
      <c r="R18" s="96">
        <v>38.505675333817379</v>
      </c>
      <c r="S18" s="97">
        <v>55.080704099821745</v>
      </c>
      <c r="T18" s="96">
        <v>34.721360750603971</v>
      </c>
      <c r="U18" s="97">
        <v>42770.722597798864</v>
      </c>
      <c r="V18" s="46">
        <v>28.278287343935432</v>
      </c>
    </row>
    <row r="19" spans="1:22" ht="39.950000000000003" customHeight="1" x14ac:dyDescent="0.15">
      <c r="A19" s="142"/>
      <c r="B19" s="80" t="s">
        <v>86</v>
      </c>
      <c r="C19" s="45">
        <v>1241.3455310178811</v>
      </c>
      <c r="D19" s="96">
        <v>6.9650617894985745</v>
      </c>
      <c r="E19" s="45">
        <v>3515.4693397145697</v>
      </c>
      <c r="F19" s="96">
        <v>9.1561710396857627</v>
      </c>
      <c r="G19" s="97">
        <v>2898.2082959319555</v>
      </c>
      <c r="H19" s="96">
        <v>10.969997893990294</v>
      </c>
      <c r="I19" s="97">
        <v>9494.191394293186</v>
      </c>
      <c r="J19" s="96">
        <v>17.663201394066501</v>
      </c>
      <c r="K19" s="97">
        <v>2907.4873309677582</v>
      </c>
      <c r="L19" s="96">
        <v>28.214802466440393</v>
      </c>
      <c r="M19" s="97">
        <v>1279.8612180077673</v>
      </c>
      <c r="N19" s="96">
        <v>34.493966818081851</v>
      </c>
      <c r="O19" s="97">
        <v>236.02091787439608</v>
      </c>
      <c r="P19" s="96">
        <v>41.82183825494473</v>
      </c>
      <c r="Q19" s="97">
        <v>50.908680792891317</v>
      </c>
      <c r="R19" s="96">
        <v>41.228525483415908</v>
      </c>
      <c r="S19" s="97">
        <v>75.247281639928673</v>
      </c>
      <c r="T19" s="96">
        <v>47.433816506545298</v>
      </c>
      <c r="U19" s="97">
        <v>21698.739990240334</v>
      </c>
      <c r="V19" s="46">
        <v>14.346337101093006</v>
      </c>
    </row>
    <row r="20" spans="1:22" ht="39.950000000000003" customHeight="1" x14ac:dyDescent="0.15">
      <c r="A20" s="142"/>
      <c r="B20" s="80" t="s">
        <v>47</v>
      </c>
      <c r="C20" s="37">
        <v>3091.7077223851416</v>
      </c>
      <c r="D20" s="98">
        <v>17.34725326946235</v>
      </c>
      <c r="E20" s="37">
        <v>7744.4389379742743</v>
      </c>
      <c r="F20" s="98">
        <v>20.170680119842018</v>
      </c>
      <c r="G20" s="99">
        <v>5528.9029425424851</v>
      </c>
      <c r="H20" s="98">
        <v>20.927430827142938</v>
      </c>
      <c r="I20" s="99">
        <v>12478.620290570996</v>
      </c>
      <c r="J20" s="98">
        <v>23.215498209244728</v>
      </c>
      <c r="K20" s="99">
        <v>2453.1612407545254</v>
      </c>
      <c r="L20" s="98">
        <v>23.805936861358003</v>
      </c>
      <c r="M20" s="99">
        <v>773.15526563481433</v>
      </c>
      <c r="N20" s="98">
        <v>20.837565591327024</v>
      </c>
      <c r="O20" s="99">
        <v>106.51671497584542</v>
      </c>
      <c r="P20" s="98">
        <v>18.874279726081479</v>
      </c>
      <c r="Q20" s="99">
        <v>22.845488721804514</v>
      </c>
      <c r="R20" s="98">
        <v>18.501477533464769</v>
      </c>
      <c r="S20" s="99">
        <v>24.944741532976828</v>
      </c>
      <c r="T20" s="98">
        <v>15.724478903309176</v>
      </c>
      <c r="U20" s="99">
        <v>32224.293345092865</v>
      </c>
      <c r="V20" s="38">
        <v>21.305411069082531</v>
      </c>
    </row>
    <row r="21" spans="1:22" ht="39.950000000000003" customHeight="1" x14ac:dyDescent="0.15">
      <c r="A21" s="142"/>
      <c r="B21" s="81" t="s">
        <v>48</v>
      </c>
      <c r="C21" s="37">
        <v>3072.0232655721138</v>
      </c>
      <c r="D21" s="98">
        <v>17.236805811788717</v>
      </c>
      <c r="E21" s="37">
        <v>5859.8521024145466</v>
      </c>
      <c r="F21" s="98">
        <v>15.262203402213743</v>
      </c>
      <c r="G21" s="99">
        <v>3308.5614427156538</v>
      </c>
      <c r="H21" s="98">
        <v>12.523224127704433</v>
      </c>
      <c r="I21" s="99">
        <v>5759.1256812218544</v>
      </c>
      <c r="J21" s="98">
        <v>10.714403421686566</v>
      </c>
      <c r="K21" s="99">
        <v>680.68583369165628</v>
      </c>
      <c r="L21" s="98">
        <v>6.605503017934681</v>
      </c>
      <c r="M21" s="99">
        <v>141.55076038748152</v>
      </c>
      <c r="N21" s="98">
        <v>3.8149817833220809</v>
      </c>
      <c r="O21" s="99">
        <v>3.166666666666667</v>
      </c>
      <c r="P21" s="98">
        <v>0.56111899883016747</v>
      </c>
      <c r="Q21" s="99">
        <v>1.4285714285714286</v>
      </c>
      <c r="R21" s="98">
        <v>1.1569322290504389</v>
      </c>
      <c r="S21" s="99">
        <v>3.3636363636363638</v>
      </c>
      <c r="T21" s="98">
        <v>2.1203438395415475</v>
      </c>
      <c r="U21" s="99">
        <v>18829.757960462182</v>
      </c>
      <c r="V21" s="38">
        <v>12.449481184358296</v>
      </c>
    </row>
    <row r="22" spans="1:22" ht="39.950000000000003" customHeight="1" x14ac:dyDescent="0.15">
      <c r="A22" s="142"/>
      <c r="B22" s="82" t="s">
        <v>18</v>
      </c>
      <c r="C22" s="39">
        <v>7119.0551505841813</v>
      </c>
      <c r="D22" s="100">
        <v>39.944284462045282</v>
      </c>
      <c r="E22" s="39">
        <v>13167.514066579504</v>
      </c>
      <c r="F22" s="100">
        <v>34.295281599827319</v>
      </c>
      <c r="G22" s="101">
        <v>6784.5684069820427</v>
      </c>
      <c r="H22" s="100">
        <v>25.680245702386014</v>
      </c>
      <c r="I22" s="101">
        <v>7612.1954985283264</v>
      </c>
      <c r="J22" s="100">
        <v>14.161895053256625</v>
      </c>
      <c r="K22" s="101">
        <v>929.13214341306411</v>
      </c>
      <c r="L22" s="100">
        <v>9.0164726127608628</v>
      </c>
      <c r="M22" s="101">
        <v>105.19285388677511</v>
      </c>
      <c r="N22" s="100">
        <v>2.8350877113988249</v>
      </c>
      <c r="O22" s="101">
        <v>7.416666666666667</v>
      </c>
      <c r="P22" s="100">
        <v>1.3141997604180238</v>
      </c>
      <c r="Q22" s="101">
        <v>0.75</v>
      </c>
      <c r="R22" s="100">
        <v>0.60738942025148035</v>
      </c>
      <c r="S22" s="101" t="s">
        <v>20</v>
      </c>
      <c r="T22" s="100" t="s">
        <v>20</v>
      </c>
      <c r="U22" s="101">
        <v>35725.824786640558</v>
      </c>
      <c r="V22" s="40">
        <v>23.620483301530761</v>
      </c>
    </row>
    <row r="23" spans="1:22" ht="39.950000000000003" customHeight="1" x14ac:dyDescent="0.15">
      <c r="A23" s="143"/>
      <c r="B23" s="83"/>
      <c r="C23" s="42">
        <v>17822.462578716728</v>
      </c>
      <c r="D23" s="102">
        <v>100</v>
      </c>
      <c r="E23" s="42">
        <v>38394.535493902476</v>
      </c>
      <c r="F23" s="102">
        <v>100</v>
      </c>
      <c r="G23" s="103">
        <v>26419.406128780425</v>
      </c>
      <c r="H23" s="102">
        <v>100</v>
      </c>
      <c r="I23" s="103">
        <v>53751.249178886195</v>
      </c>
      <c r="J23" s="102">
        <v>100</v>
      </c>
      <c r="K23" s="103">
        <v>10304.829652541493</v>
      </c>
      <c r="L23" s="102">
        <v>100</v>
      </c>
      <c r="M23" s="103">
        <v>3710.3915150079515</v>
      </c>
      <c r="N23" s="102">
        <v>100</v>
      </c>
      <c r="O23" s="103">
        <v>564.34850241545894</v>
      </c>
      <c r="P23" s="102">
        <v>100</v>
      </c>
      <c r="Q23" s="103">
        <v>123.47926634768743</v>
      </c>
      <c r="R23" s="102">
        <v>100</v>
      </c>
      <c r="S23" s="103">
        <v>158.63636363636363</v>
      </c>
      <c r="T23" s="102">
        <v>100</v>
      </c>
      <c r="U23" s="103">
        <v>151249.33868023477</v>
      </c>
      <c r="V23" s="43">
        <v>100</v>
      </c>
    </row>
    <row r="24" spans="1:22" ht="39.950000000000003" customHeight="1" x14ac:dyDescent="0.15">
      <c r="A24" s="141" t="s">
        <v>19</v>
      </c>
      <c r="B24" s="79" t="s">
        <v>85</v>
      </c>
      <c r="C24" s="45"/>
      <c r="D24" s="104">
        <f>IF(AND(ISNUMBER(D18),ISNUMBER(D30)),D18-D30,"")</f>
        <v>-2.4799983314857634</v>
      </c>
      <c r="E24" s="45"/>
      <c r="F24" s="104">
        <f>IF(AND(ISNUMBER(F18),ISNUMBER(F30)),F18-F30,"")</f>
        <v>-2.6993822913872485</v>
      </c>
      <c r="G24" s="45"/>
      <c r="H24" s="104">
        <f>IF(AND(ISNUMBER(H18),ISNUMBER(H30)),H18-H30,"")</f>
        <v>2.3109690823793656</v>
      </c>
      <c r="I24" s="45"/>
      <c r="J24" s="104">
        <f>IF(AND(ISNUMBER(J18),ISNUMBER(J30)),J18-J30,"")</f>
        <v>2.4572211715267791</v>
      </c>
      <c r="K24" s="45"/>
      <c r="L24" s="104">
        <f>IF(AND(ISNUMBER(L18),ISNUMBER(L30)),L18-L30,"")</f>
        <v>-2.347948399418847</v>
      </c>
      <c r="M24" s="45"/>
      <c r="N24" s="104">
        <f>IF(AND(ISNUMBER(N18),ISNUMBER(N30)),N18-N30,"")</f>
        <v>2.8913782410078497</v>
      </c>
      <c r="O24" s="45"/>
      <c r="P24" s="104">
        <f>IF(AND(ISNUMBER(P18),ISNUMBER(P30)),P18-P30,"")</f>
        <v>7.4098298321077323</v>
      </c>
      <c r="Q24" s="45"/>
      <c r="R24" s="104">
        <f>IF(AND(ISNUMBER(R18),ISNUMBER(R30)),R18-R30,"")</f>
        <v>11.986343483182559</v>
      </c>
      <c r="S24" s="45"/>
      <c r="T24" s="104">
        <f>IF(AND(ISNUMBER(T18),ISNUMBER(T30)),T18-T30,"")</f>
        <v>-7.8892834173857338</v>
      </c>
      <c r="U24" s="45"/>
      <c r="V24" s="105">
        <f>IF(AND(ISNUMBER(V18),ISNUMBER(V30)),V18-V30,"")</f>
        <v>0.50047305253062646</v>
      </c>
    </row>
    <row r="25" spans="1:22" ht="39.950000000000003" customHeight="1" x14ac:dyDescent="0.15">
      <c r="A25" s="142"/>
      <c r="B25" s="80" t="s">
        <v>86</v>
      </c>
      <c r="C25" s="45"/>
      <c r="D25" s="104">
        <f>IF(AND(ISNUMBER(D19),ISNUMBER(D31)),D19-D31,"")</f>
        <v>-3.865095484978287E-2</v>
      </c>
      <c r="E25" s="45"/>
      <c r="F25" s="104">
        <f>IF(AND(ISNUMBER(F19),ISNUMBER(F31)),F19-F31,"")</f>
        <v>0.21952255900634476</v>
      </c>
      <c r="G25" s="45"/>
      <c r="H25" s="104">
        <f>IF(AND(ISNUMBER(H19),ISNUMBER(H31)),H19-H31,"")</f>
        <v>1.9796976421830212</v>
      </c>
      <c r="I25" s="45"/>
      <c r="J25" s="104">
        <f>IF(AND(ISNUMBER(J19),ISNUMBER(J31)),J19-J31,"")</f>
        <v>-2.3119417498404289</v>
      </c>
      <c r="K25" s="45"/>
      <c r="L25" s="104">
        <f>IF(AND(ISNUMBER(L19),ISNUMBER(L31)),L19-L31,"")</f>
        <v>-0.21941695687606</v>
      </c>
      <c r="M25" s="45"/>
      <c r="N25" s="104">
        <f>IF(AND(ISNUMBER(N19),ISNUMBER(N31)),N19-N31,"")</f>
        <v>-0.44073705109545358</v>
      </c>
      <c r="O25" s="45"/>
      <c r="P25" s="104">
        <f>IF(AND(ISNUMBER(P19),ISNUMBER(P31)),P19-P31,"")</f>
        <v>-1.1000400399615273</v>
      </c>
      <c r="Q25" s="45"/>
      <c r="R25" s="104">
        <f>IF(AND(ISNUMBER(R19),ISNUMBER(R31)),R19-R31,"")</f>
        <v>-11.823095132772231</v>
      </c>
      <c r="S25" s="45"/>
      <c r="T25" s="104">
        <f>IF(AND(ISNUMBER(T19),ISNUMBER(T31)),T19-T31,"")</f>
        <v>7.7035466962863808</v>
      </c>
      <c r="U25" s="45"/>
      <c r="V25" s="118">
        <f>IF(AND(ISNUMBER(V19),ISNUMBER(V31)),V19-V31,"")</f>
        <v>-0.28007123532887235</v>
      </c>
    </row>
    <row r="26" spans="1:22" ht="39.950000000000003" customHeight="1" x14ac:dyDescent="0.15">
      <c r="A26" s="142"/>
      <c r="B26" s="80" t="s">
        <v>47</v>
      </c>
      <c r="C26" s="37"/>
      <c r="D26" s="106">
        <f>IF(AND(ISNUMBER(D20),ISNUMBER(D32)),D20-D32,"")</f>
        <v>-1.9896685492460797</v>
      </c>
      <c r="E26" s="37"/>
      <c r="F26" s="106">
        <f>IF(AND(ISNUMBER(F20),ISNUMBER(F32)),F20-F32,"")</f>
        <v>2.2194852497745785</v>
      </c>
      <c r="G26" s="37"/>
      <c r="H26" s="106">
        <f>IF(AND(ISNUMBER(H20),ISNUMBER(H32)),H20-H32,"")</f>
        <v>-0.65331799307800509</v>
      </c>
      <c r="I26" s="37"/>
      <c r="J26" s="106">
        <f>IF(AND(ISNUMBER(J20),ISNUMBER(J32)),J20-J32,"")</f>
        <v>-1.6709578188101304</v>
      </c>
      <c r="K26" s="37"/>
      <c r="L26" s="106">
        <f>IF(AND(ISNUMBER(L20),ISNUMBER(L32)),L20-L32,"")</f>
        <v>-0.66675993864468097</v>
      </c>
      <c r="M26" s="37"/>
      <c r="N26" s="106">
        <f>IF(AND(ISNUMBER(N20),ISNUMBER(N32)),N20-N32,"")</f>
        <v>-2.0870751252334934</v>
      </c>
      <c r="O26" s="37"/>
      <c r="P26" s="106">
        <f>IF(AND(ISNUMBER(P20),ISNUMBER(P32)),P20-P32,"")</f>
        <v>-5.0699969808756613</v>
      </c>
      <c r="Q26" s="37"/>
      <c r="R26" s="106">
        <f>IF(AND(ISNUMBER(R20),ISNUMBER(R32)),R20-R32,"")</f>
        <v>2.8061119681358679</v>
      </c>
      <c r="S26" s="37"/>
      <c r="T26" s="106">
        <f>IF(AND(ISNUMBER(T20),ISNUMBER(T32)),T20-T32,"")</f>
        <v>-1.9346071184421874</v>
      </c>
      <c r="U26" s="37"/>
      <c r="V26" s="107">
        <f>IF(AND(ISNUMBER(V20),ISNUMBER(V32)),V20-V32,"")</f>
        <v>-0.44323699642237457</v>
      </c>
    </row>
    <row r="27" spans="1:22" ht="39.950000000000003" customHeight="1" x14ac:dyDescent="0.15">
      <c r="A27" s="142"/>
      <c r="B27" s="81" t="s">
        <v>48</v>
      </c>
      <c r="C27" s="37"/>
      <c r="D27" s="106">
        <f>IF(AND(ISNUMBER(D21),ISNUMBER(D33)),D21-D33,"")</f>
        <v>2.0413877953844519</v>
      </c>
      <c r="E27" s="37"/>
      <c r="F27" s="106">
        <f>IF(AND(ISNUMBER(F21),ISNUMBER(F33)),F21-F33,"")</f>
        <v>1.7252909678454778</v>
      </c>
      <c r="G27" s="37"/>
      <c r="H27" s="106">
        <f>IF(AND(ISNUMBER(H21),ISNUMBER(H33)),H21-H33,"")</f>
        <v>-1.0568406453299666</v>
      </c>
      <c r="I27" s="37"/>
      <c r="J27" s="106">
        <f>IF(AND(ISNUMBER(J21),ISNUMBER(J33)),J21-J33,"")</f>
        <v>1.1881042732395226</v>
      </c>
      <c r="K27" s="37"/>
      <c r="L27" s="106">
        <f>IF(AND(ISNUMBER(L21),ISNUMBER(L33)),L21-L33,"")</f>
        <v>0.62776511408489633</v>
      </c>
      <c r="M27" s="37"/>
      <c r="N27" s="106">
        <f>IF(AND(ISNUMBER(N21),ISNUMBER(N33)),N21-N33,"")</f>
        <v>-0.3931931816356431</v>
      </c>
      <c r="O27" s="37"/>
      <c r="P27" s="106">
        <f>IF(AND(ISNUMBER(P21),ISNUMBER(P33)),P21-P33,"")</f>
        <v>-0.81410783140526655</v>
      </c>
      <c r="Q27" s="37"/>
      <c r="R27" s="106">
        <f>IF(AND(ISNUMBER(R21),ISNUMBER(R33)),R21-R33,"")</f>
        <v>0.50614780139210069</v>
      </c>
      <c r="S27" s="37"/>
      <c r="T27" s="106" t="str">
        <f>IF(AND(ISNUMBER(T21),ISNUMBER(T33)),T21-T33,"")</f>
        <v/>
      </c>
      <c r="U27" s="37"/>
      <c r="V27" s="107">
        <f>IF(AND(ISNUMBER(V21),ISNUMBER(V33)),V21-V33,"")</f>
        <v>0.84571472031744221</v>
      </c>
    </row>
    <row r="28" spans="1:22" ht="39.950000000000003" customHeight="1" x14ac:dyDescent="0.15">
      <c r="A28" s="142"/>
      <c r="B28" s="82" t="s">
        <v>18</v>
      </c>
      <c r="C28" s="39"/>
      <c r="D28" s="108">
        <f>IF(AND(ISNUMBER(D22),ISNUMBER(D34)),D22-D34,"")</f>
        <v>2.466930040197127</v>
      </c>
      <c r="E28" s="39"/>
      <c r="F28" s="108">
        <f>IF(AND(ISNUMBER(F22),ISNUMBER(F34)),F22-F34,"")</f>
        <v>-1.4649164852391579</v>
      </c>
      <c r="G28" s="39"/>
      <c r="H28" s="108">
        <f>IF(AND(ISNUMBER(H22),ISNUMBER(H34)),H22-H34,"")</f>
        <v>-2.5805080861543459</v>
      </c>
      <c r="I28" s="39"/>
      <c r="J28" s="108">
        <f>IF(AND(ISNUMBER(J22),ISNUMBER(J34)),J22-J34,"")</f>
        <v>0.3375741238843073</v>
      </c>
      <c r="K28" s="39"/>
      <c r="L28" s="108">
        <f>IF(AND(ISNUMBER(L22),ISNUMBER(L34)),L22-L34,"")</f>
        <v>2.6063601808547912</v>
      </c>
      <c r="M28" s="39"/>
      <c r="N28" s="108">
        <f>IF(AND(ISNUMBER(N22),ISNUMBER(N34)),N22-N34,"")</f>
        <v>2.962711695673903E-2</v>
      </c>
      <c r="O28" s="39"/>
      <c r="P28" s="108">
        <f>IF(AND(ISNUMBER(P22),ISNUMBER(P34)),P22-P34,"")</f>
        <v>-0.42568497986530973</v>
      </c>
      <c r="Q28" s="39"/>
      <c r="R28" s="108">
        <f>IF(AND(ISNUMBER(R22),ISNUMBER(R34)),R22-R34,"")</f>
        <v>-3.4755081199383318</v>
      </c>
      <c r="S28" s="39"/>
      <c r="T28" s="108" t="str">
        <f>IF(AND(ISNUMBER(T22),ISNUMBER(T34)),T22-T34,"")</f>
        <v/>
      </c>
      <c r="U28" s="39"/>
      <c r="V28" s="109">
        <f>IF(AND(ISNUMBER(V22),ISNUMBER(V34)),V22-V34,"")</f>
        <v>-0.62287954109677557</v>
      </c>
    </row>
    <row r="29" spans="1:22" ht="39.950000000000003" customHeight="1" x14ac:dyDescent="0.15">
      <c r="A29" s="143"/>
      <c r="B29" s="83"/>
      <c r="C29" s="110" t="s">
        <v>31</v>
      </c>
      <c r="D29" s="111" t="s">
        <v>31</v>
      </c>
      <c r="E29" s="110" t="s">
        <v>31</v>
      </c>
      <c r="F29" s="111" t="s">
        <v>31</v>
      </c>
      <c r="G29" s="110" t="s">
        <v>31</v>
      </c>
      <c r="H29" s="111" t="s">
        <v>31</v>
      </c>
      <c r="I29" s="110" t="s">
        <v>31</v>
      </c>
      <c r="J29" s="111" t="s">
        <v>31</v>
      </c>
      <c r="K29" s="110" t="s">
        <v>31</v>
      </c>
      <c r="L29" s="111" t="s">
        <v>31</v>
      </c>
      <c r="M29" s="110" t="s">
        <v>31</v>
      </c>
      <c r="N29" s="111" t="s">
        <v>31</v>
      </c>
      <c r="O29" s="110" t="s">
        <v>31</v>
      </c>
      <c r="P29" s="111" t="s">
        <v>31</v>
      </c>
      <c r="Q29" s="110" t="s">
        <v>31</v>
      </c>
      <c r="R29" s="111" t="s">
        <v>31</v>
      </c>
      <c r="S29" s="110" t="s">
        <v>31</v>
      </c>
      <c r="T29" s="111" t="s">
        <v>31</v>
      </c>
      <c r="U29" s="110" t="s">
        <v>31</v>
      </c>
      <c r="V29" s="112" t="s">
        <v>31</v>
      </c>
    </row>
    <row r="30" spans="1:22" ht="39.950000000000003" customHeight="1" x14ac:dyDescent="0.15">
      <c r="A30" s="141" t="s">
        <v>98</v>
      </c>
      <c r="B30" s="79" t="s">
        <v>100</v>
      </c>
      <c r="C30" s="45">
        <v>5845.9157082706179</v>
      </c>
      <c r="D30" s="96">
        <v>20.986592998690828</v>
      </c>
      <c r="E30" s="45">
        <v>10263.911132278934</v>
      </c>
      <c r="F30" s="96">
        <v>23.815046129818427</v>
      </c>
      <c r="G30" s="97">
        <v>6909.0302107352054</v>
      </c>
      <c r="H30" s="96">
        <v>27.588132366396977</v>
      </c>
      <c r="I30" s="97">
        <v>20348.919113106993</v>
      </c>
      <c r="J30" s="96">
        <v>31.787780750218833</v>
      </c>
      <c r="K30" s="97">
        <v>3818.4326787652662</v>
      </c>
      <c r="L30" s="96">
        <v>34.705233440924857</v>
      </c>
      <c r="M30" s="97">
        <v>1338.2040603094081</v>
      </c>
      <c r="N30" s="96">
        <v>35.127019854862404</v>
      </c>
      <c r="O30" s="97">
        <v>180.9662153750389</v>
      </c>
      <c r="P30" s="96">
        <v>30.01873342761786</v>
      </c>
      <c r="Q30" s="97">
        <v>38.033141762452104</v>
      </c>
      <c r="R30" s="96">
        <v>26.519331850634821</v>
      </c>
      <c r="S30" s="97">
        <v>75.485511651469096</v>
      </c>
      <c r="T30" s="96">
        <v>42.610644167989705</v>
      </c>
      <c r="U30" s="97">
        <v>48818.897772255383</v>
      </c>
      <c r="V30" s="46">
        <v>27.777814291404805</v>
      </c>
    </row>
    <row r="31" spans="1:22" ht="39.950000000000003" customHeight="1" x14ac:dyDescent="0.15">
      <c r="A31" s="142"/>
      <c r="B31" s="80" t="s">
        <v>86</v>
      </c>
      <c r="C31" s="45">
        <v>1950.9176335079862</v>
      </c>
      <c r="D31" s="96">
        <v>7.0037127443483573</v>
      </c>
      <c r="E31" s="45">
        <v>3851.5552447854293</v>
      </c>
      <c r="F31" s="96">
        <v>8.936648480679418</v>
      </c>
      <c r="G31" s="97">
        <v>2251.48463181123</v>
      </c>
      <c r="H31" s="96">
        <v>8.9903002518072732</v>
      </c>
      <c r="I31" s="97">
        <v>12787.069827304556</v>
      </c>
      <c r="J31" s="96">
        <v>19.97514314390693</v>
      </c>
      <c r="K31" s="97">
        <v>3128.4662823544527</v>
      </c>
      <c r="L31" s="96">
        <v>28.434219423316453</v>
      </c>
      <c r="M31" s="97">
        <v>1330.8775625316418</v>
      </c>
      <c r="N31" s="96">
        <v>34.934703869177305</v>
      </c>
      <c r="O31" s="97">
        <v>258.75208527855591</v>
      </c>
      <c r="P31" s="96">
        <v>42.921878294906257</v>
      </c>
      <c r="Q31" s="97">
        <v>76.08486590038315</v>
      </c>
      <c r="R31" s="96">
        <v>53.051620616188139</v>
      </c>
      <c r="S31" s="97">
        <v>70.382877406281665</v>
      </c>
      <c r="T31" s="96">
        <v>39.730269810258918</v>
      </c>
      <c r="U31" s="97">
        <v>25705.591010880515</v>
      </c>
      <c r="V31" s="46">
        <v>14.626408336421878</v>
      </c>
    </row>
    <row r="32" spans="1:22" ht="39.950000000000003" customHeight="1" x14ac:dyDescent="0.15">
      <c r="A32" s="142"/>
      <c r="B32" s="80" t="s">
        <v>47</v>
      </c>
      <c r="C32" s="37">
        <v>5386.39192253074</v>
      </c>
      <c r="D32" s="98">
        <v>19.336921818708429</v>
      </c>
      <c r="E32" s="37">
        <v>7736.6832657064624</v>
      </c>
      <c r="F32" s="98">
        <v>17.95119487006744</v>
      </c>
      <c r="G32" s="99">
        <v>5404.5719220487936</v>
      </c>
      <c r="H32" s="98">
        <v>21.580748820220943</v>
      </c>
      <c r="I32" s="99">
        <v>15931.042330575279</v>
      </c>
      <c r="J32" s="98">
        <v>24.886456028054859</v>
      </c>
      <c r="K32" s="99">
        <v>2692.6009691797694</v>
      </c>
      <c r="L32" s="98">
        <v>24.472696800002684</v>
      </c>
      <c r="M32" s="99">
        <v>873.34044888493816</v>
      </c>
      <c r="N32" s="98">
        <v>22.924640716560518</v>
      </c>
      <c r="O32" s="99">
        <v>144.34670090258325</v>
      </c>
      <c r="P32" s="98">
        <v>23.94427670695714</v>
      </c>
      <c r="Q32" s="99">
        <v>22.50977011494253</v>
      </c>
      <c r="R32" s="98">
        <v>15.695365565328901</v>
      </c>
      <c r="S32" s="99">
        <v>31.283383991894631</v>
      </c>
      <c r="T32" s="98">
        <v>17.659086021751364</v>
      </c>
      <c r="U32" s="99">
        <v>38222.770713935402</v>
      </c>
      <c r="V32" s="38">
        <v>21.748648065504906</v>
      </c>
    </row>
    <row r="33" spans="1:22" ht="39.950000000000003" customHeight="1" x14ac:dyDescent="0.15">
      <c r="A33" s="142"/>
      <c r="B33" s="81" t="s">
        <v>48</v>
      </c>
      <c r="C33" s="37">
        <v>4232.756259264067</v>
      </c>
      <c r="D33" s="98">
        <v>15.195418016404265</v>
      </c>
      <c r="E33" s="37">
        <v>5834.1968129900442</v>
      </c>
      <c r="F33" s="98">
        <v>13.536912434368265</v>
      </c>
      <c r="G33" s="99">
        <v>3400.9216910571608</v>
      </c>
      <c r="H33" s="98">
        <v>13.580064773034399</v>
      </c>
      <c r="I33" s="99">
        <v>6098.251788705772</v>
      </c>
      <c r="J33" s="98">
        <v>9.526299148447043</v>
      </c>
      <c r="K33" s="99">
        <v>657.69878182803325</v>
      </c>
      <c r="L33" s="98">
        <v>5.9777379038497847</v>
      </c>
      <c r="M33" s="99">
        <v>160.31524586676005</v>
      </c>
      <c r="N33" s="98">
        <v>4.208174964957724</v>
      </c>
      <c r="O33" s="99">
        <v>8.2904761904761912</v>
      </c>
      <c r="P33" s="98">
        <v>1.375226830235434</v>
      </c>
      <c r="Q33" s="99">
        <v>0.93333333333333335</v>
      </c>
      <c r="R33" s="98">
        <v>0.65078442765833822</v>
      </c>
      <c r="S33" s="99" t="s">
        <v>20</v>
      </c>
      <c r="T33" s="98" t="s">
        <v>20</v>
      </c>
      <c r="U33" s="99">
        <v>20393.364389235649</v>
      </c>
      <c r="V33" s="38">
        <v>11.603766464040854</v>
      </c>
    </row>
    <row r="34" spans="1:22" ht="39.950000000000003" customHeight="1" x14ac:dyDescent="0.15">
      <c r="A34" s="142"/>
      <c r="B34" s="82" t="s">
        <v>18</v>
      </c>
      <c r="C34" s="39">
        <v>10439.49605983089</v>
      </c>
      <c r="D34" s="100">
        <v>37.477354421848155</v>
      </c>
      <c r="E34" s="39">
        <v>15412.084159612417</v>
      </c>
      <c r="F34" s="100">
        <v>35.760198085066477</v>
      </c>
      <c r="G34" s="101">
        <v>7077.4780659309654</v>
      </c>
      <c r="H34" s="100">
        <v>28.260753788540359</v>
      </c>
      <c r="I34" s="101">
        <v>8849.626546624926</v>
      </c>
      <c r="J34" s="100">
        <v>13.824320929372318</v>
      </c>
      <c r="K34" s="101">
        <v>705.27065683662966</v>
      </c>
      <c r="L34" s="100">
        <v>6.4101124319060716</v>
      </c>
      <c r="M34" s="101">
        <v>106.87723507523125</v>
      </c>
      <c r="N34" s="100">
        <v>2.8054605944420858</v>
      </c>
      <c r="O34" s="101">
        <v>10.488795518207283</v>
      </c>
      <c r="P34" s="100">
        <v>1.7398847402833335</v>
      </c>
      <c r="Q34" s="101">
        <v>5.8555555555555552</v>
      </c>
      <c r="R34" s="100">
        <v>4.082897540189812</v>
      </c>
      <c r="S34" s="101" t="s">
        <v>20</v>
      </c>
      <c r="T34" s="100" t="s">
        <v>20</v>
      </c>
      <c r="U34" s="101">
        <v>42607.177074984815</v>
      </c>
      <c r="V34" s="40">
        <v>24.243362842627537</v>
      </c>
    </row>
    <row r="35" spans="1:22" ht="39.950000000000003" customHeight="1" x14ac:dyDescent="0.15">
      <c r="A35" s="143"/>
      <c r="B35" s="83"/>
      <c r="C35" s="42">
        <v>27855.477583404292</v>
      </c>
      <c r="D35" s="102">
        <v>100</v>
      </c>
      <c r="E35" s="42">
        <v>43098.430615373276</v>
      </c>
      <c r="F35" s="102">
        <v>100</v>
      </c>
      <c r="G35" s="103">
        <v>25043.486521583367</v>
      </c>
      <c r="H35" s="102">
        <v>100</v>
      </c>
      <c r="I35" s="103">
        <v>64014.909606317538</v>
      </c>
      <c r="J35" s="102">
        <v>100</v>
      </c>
      <c r="K35" s="103">
        <v>11002.469368964168</v>
      </c>
      <c r="L35" s="102">
        <v>100</v>
      </c>
      <c r="M35" s="103">
        <v>3809.6145526679779</v>
      </c>
      <c r="N35" s="102">
        <v>100</v>
      </c>
      <c r="O35" s="103">
        <v>602.84427326486139</v>
      </c>
      <c r="P35" s="102">
        <v>100</v>
      </c>
      <c r="Q35" s="103">
        <v>143.41666666666666</v>
      </c>
      <c r="R35" s="102">
        <v>100</v>
      </c>
      <c r="S35" s="103">
        <v>177.15177304964541</v>
      </c>
      <c r="T35" s="102">
        <v>100</v>
      </c>
      <c r="U35" s="103">
        <v>175747.8009612918</v>
      </c>
      <c r="V35" s="43">
        <v>100</v>
      </c>
    </row>
    <row r="36" spans="1:22" ht="39.950000000000003" customHeight="1" x14ac:dyDescent="0.15">
      <c r="A36" s="141" t="s">
        <v>95</v>
      </c>
      <c r="B36" s="79" t="s">
        <v>100</v>
      </c>
      <c r="C36" s="45"/>
      <c r="D36" s="104">
        <f>IF(AND(ISNUMBER(D30),ISNUMBER(D42)),D30-D42,"")</f>
        <v>-7.5134070013091723</v>
      </c>
      <c r="E36" s="45"/>
      <c r="F36" s="104">
        <f>IF(AND(ISNUMBER(F30),ISNUMBER(F42)),F30-F42,"")</f>
        <v>-2.8849538701815725</v>
      </c>
      <c r="G36" s="45"/>
      <c r="H36" s="104">
        <f>IF(AND(ISNUMBER(H30),ISNUMBER(H42)),H30-H42,"")</f>
        <v>0.58813236639697664</v>
      </c>
      <c r="I36" s="45"/>
      <c r="J36" s="104">
        <f>IF(AND(ISNUMBER(J30),ISNUMBER(J42)),J30-J42,"")</f>
        <v>1.387780750218834</v>
      </c>
      <c r="K36" s="45"/>
      <c r="L36" s="104">
        <f>IF(AND(ISNUMBER(L30),ISNUMBER(L42)),L30-L42,"")</f>
        <v>0.70523344092485729</v>
      </c>
      <c r="M36" s="45"/>
      <c r="N36" s="104">
        <f>IF(AND(ISNUMBER(N30),ISNUMBER(N42)),N30-N42,"")</f>
        <v>-4.7729801451375948</v>
      </c>
      <c r="O36" s="45"/>
      <c r="P36" s="104">
        <f>IF(AND(ISNUMBER(P30),ISNUMBER(P42)),P30-P42,"")</f>
        <v>0.81873342761786105</v>
      </c>
      <c r="Q36" s="45"/>
      <c r="R36" s="104">
        <f>IF(AND(ISNUMBER(R30),ISNUMBER(R42)),R30-R42,"")</f>
        <v>-17.280668149365177</v>
      </c>
      <c r="S36" s="45"/>
      <c r="T36" s="104">
        <f>IF(AND(ISNUMBER(T30),ISNUMBER(T42)),T30-T42,"")</f>
        <v>-4.6893558320102926</v>
      </c>
      <c r="U36" s="45"/>
      <c r="V36" s="105">
        <f>IF(AND(ISNUMBER(V30),ISNUMBER(V42)),V30-V42,"")</f>
        <v>-1.4221857085951939</v>
      </c>
    </row>
    <row r="37" spans="1:22" ht="39.950000000000003" customHeight="1" x14ac:dyDescent="0.15">
      <c r="A37" s="142"/>
      <c r="B37" s="80" t="s">
        <v>86</v>
      </c>
      <c r="C37" s="45"/>
      <c r="D37" s="104">
        <f>IF(AND(ISNUMBER(D31),ISNUMBER(D43)),D31-D43,"")</f>
        <v>-1.2962872556516434</v>
      </c>
      <c r="E37" s="45"/>
      <c r="F37" s="104">
        <f>IF(AND(ISNUMBER(F31),ISNUMBER(F43)),F31-F43,"")</f>
        <v>-1.4633515193205824</v>
      </c>
      <c r="G37" s="45"/>
      <c r="H37" s="104">
        <f>IF(AND(ISNUMBER(H31),ISNUMBER(H43)),H31-H43,"")</f>
        <v>-2.0096997481927268</v>
      </c>
      <c r="I37" s="45"/>
      <c r="J37" s="104">
        <f>IF(AND(ISNUMBER(J31),ISNUMBER(J43)),J31-J43,"")</f>
        <v>-2.7248568560930693</v>
      </c>
      <c r="K37" s="45"/>
      <c r="L37" s="104">
        <f>IF(AND(ISNUMBER(L31),ISNUMBER(L43)),L31-L43,"")</f>
        <v>-3.4657805766835459</v>
      </c>
      <c r="M37" s="45"/>
      <c r="N37" s="104">
        <f>IF(AND(ISNUMBER(N31),ISNUMBER(N43)),N31-N43,"")</f>
        <v>1.3347038691773037</v>
      </c>
      <c r="O37" s="45"/>
      <c r="P37" s="104">
        <f>IF(AND(ISNUMBER(P31),ISNUMBER(P43)),P31-P43,"")</f>
        <v>0.82187829490625575</v>
      </c>
      <c r="Q37" s="45"/>
      <c r="R37" s="104">
        <f>IF(AND(ISNUMBER(R31),ISNUMBER(R43)),R31-R43,"")</f>
        <v>10.65162061618814</v>
      </c>
      <c r="S37" s="45"/>
      <c r="T37" s="104">
        <f>IF(AND(ISNUMBER(T31),ISNUMBER(T43)),T31-T43,"")</f>
        <v>6.1302698102589162</v>
      </c>
      <c r="U37" s="45"/>
      <c r="V37" s="118">
        <f>IF(AND(ISNUMBER(V31),ISNUMBER(V43)),V31-V43,"")</f>
        <v>-1.973591663578123</v>
      </c>
    </row>
    <row r="38" spans="1:22" ht="39.950000000000003" customHeight="1" x14ac:dyDescent="0.15">
      <c r="A38" s="142"/>
      <c r="B38" s="80" t="s">
        <v>47</v>
      </c>
      <c r="C38" s="37"/>
      <c r="D38" s="106">
        <f>IF(AND(ISNUMBER(D32),ISNUMBER(D44)),D32-D44,"")</f>
        <v>-0.1630781812915707</v>
      </c>
      <c r="E38" s="37"/>
      <c r="F38" s="106">
        <f>IF(AND(ISNUMBER(F32),ISNUMBER(F44)),F32-F44,"")</f>
        <v>-5.9488051299325591</v>
      </c>
      <c r="G38" s="37"/>
      <c r="H38" s="106">
        <f>IF(AND(ISNUMBER(H32),ISNUMBER(H44)),H32-H44,"")</f>
        <v>-2.8192511797790551</v>
      </c>
      <c r="I38" s="37"/>
      <c r="J38" s="106">
        <f>IF(AND(ISNUMBER(J32),ISNUMBER(J44)),J32-J44,"")</f>
        <v>-2.2135439719451426</v>
      </c>
      <c r="K38" s="37"/>
      <c r="L38" s="106">
        <f>IF(AND(ISNUMBER(L32),ISNUMBER(L44)),L32-L44,"")</f>
        <v>1.2726968000026844</v>
      </c>
      <c r="M38" s="37"/>
      <c r="N38" s="106">
        <f>IF(AND(ISNUMBER(N32),ISNUMBER(N44)),N32-N44,"")</f>
        <v>1.7246407165605184</v>
      </c>
      <c r="O38" s="37"/>
      <c r="P38" s="106">
        <f>IF(AND(ISNUMBER(P32),ISNUMBER(P44)),P32-P44,"")</f>
        <v>-3.255723293042859</v>
      </c>
      <c r="Q38" s="37"/>
      <c r="R38" s="106">
        <f>IF(AND(ISNUMBER(R32),ISNUMBER(R44)),R32-R44,"")</f>
        <v>4.5953655653289012</v>
      </c>
      <c r="S38" s="37"/>
      <c r="T38" s="106">
        <f>IF(AND(ISNUMBER(T32),ISNUMBER(T44)),T32-T44,"")</f>
        <v>-1.4409139782486378</v>
      </c>
      <c r="U38" s="37"/>
      <c r="V38" s="107">
        <f>IF(AND(ISNUMBER(V32),ISNUMBER(V44)),V32-V44,"")</f>
        <v>-2.551351934495095</v>
      </c>
    </row>
    <row r="39" spans="1:22" ht="39.950000000000003" customHeight="1" x14ac:dyDescent="0.15">
      <c r="A39" s="142"/>
      <c r="B39" s="81" t="s">
        <v>48</v>
      </c>
      <c r="C39" s="37"/>
      <c r="D39" s="106">
        <f>IF(AND(ISNUMBER(D33),ISNUMBER(D45)),D33-D45,"")</f>
        <v>1.6954180164042647</v>
      </c>
      <c r="E39" s="37"/>
      <c r="F39" s="106">
        <f>IF(AND(ISNUMBER(F33),ISNUMBER(F45)),F33-F45,"")</f>
        <v>1.2369124343682643</v>
      </c>
      <c r="G39" s="37"/>
      <c r="H39" s="106">
        <f>IF(AND(ISNUMBER(H33),ISNUMBER(H45)),H33-H45,"")</f>
        <v>-0.21993522696560142</v>
      </c>
      <c r="I39" s="37"/>
      <c r="J39" s="106">
        <f>IF(AND(ISNUMBER(J33),ISNUMBER(J45)),J33-J45,"")</f>
        <v>2.8262991484470428</v>
      </c>
      <c r="K39" s="37"/>
      <c r="L39" s="106">
        <f>IF(AND(ISNUMBER(L33),ISNUMBER(L45)),L33-L45,"")</f>
        <v>0.27773790384978447</v>
      </c>
      <c r="M39" s="37"/>
      <c r="N39" s="106">
        <f>IF(AND(ISNUMBER(N33),ISNUMBER(N45)),N33-N45,"")</f>
        <v>1.6081749649577239</v>
      </c>
      <c r="O39" s="37"/>
      <c r="P39" s="106">
        <f>IF(AND(ISNUMBER(P33),ISNUMBER(P45)),P33-P45,"")</f>
        <v>0.17522683023543406</v>
      </c>
      <c r="Q39" s="37"/>
      <c r="R39" s="106">
        <f>IF(AND(ISNUMBER(R33),ISNUMBER(R45)),R33-R45,"")</f>
        <v>-0.44921557234166187</v>
      </c>
      <c r="S39" s="37"/>
      <c r="T39" s="106" t="str">
        <f>IF(AND(ISNUMBER(T33),ISNUMBER(T45)),T33-T45,"")</f>
        <v/>
      </c>
      <c r="U39" s="37"/>
      <c r="V39" s="107">
        <f>IF(AND(ISNUMBER(V33),ISNUMBER(V45)),V33-V45,"")</f>
        <v>1.603766464040854</v>
      </c>
    </row>
    <row r="40" spans="1:22" ht="39.950000000000003" customHeight="1" x14ac:dyDescent="0.15">
      <c r="A40" s="142"/>
      <c r="B40" s="82" t="s">
        <v>18</v>
      </c>
      <c r="C40" s="39"/>
      <c r="D40" s="108">
        <f>IF(AND(ISNUMBER(D34),ISNUMBER(D46)),D34-D46,"")</f>
        <v>7.177354421848154</v>
      </c>
      <c r="E40" s="39"/>
      <c r="F40" s="108">
        <f>IF(AND(ISNUMBER(F34),ISNUMBER(F46)),F34-F46,"")</f>
        <v>9.0601980850664781</v>
      </c>
      <c r="G40" s="39"/>
      <c r="H40" s="108">
        <f>IF(AND(ISNUMBER(H34),ISNUMBER(H46)),H34-H46,"")</f>
        <v>4.3607537885403609</v>
      </c>
      <c r="I40" s="39"/>
      <c r="J40" s="108">
        <f>IF(AND(ISNUMBER(J34),ISNUMBER(J46)),J34-J46,"")</f>
        <v>0.72432092937231829</v>
      </c>
      <c r="K40" s="39"/>
      <c r="L40" s="108">
        <f>IF(AND(ISNUMBER(L34),ISNUMBER(L46)),L34-L46,"")</f>
        <v>1.1101124319060718</v>
      </c>
      <c r="M40" s="39"/>
      <c r="N40" s="108">
        <f>IF(AND(ISNUMBER(N34),ISNUMBER(N46)),N34-N46,"")</f>
        <v>0.10546059444208566</v>
      </c>
      <c r="O40" s="39"/>
      <c r="P40" s="108">
        <f>IF(AND(ISNUMBER(P34),ISNUMBER(P46)),P34-P46,"")</f>
        <v>1.3398847402833334</v>
      </c>
      <c r="Q40" s="39"/>
      <c r="R40" s="108">
        <f>IF(AND(ISNUMBER(R34),ISNUMBER(R46)),R34-R46,"")</f>
        <v>2.4828975401898119</v>
      </c>
      <c r="S40" s="39"/>
      <c r="T40" s="108" t="str">
        <f>IF(AND(ISNUMBER(T34),ISNUMBER(T46)),T34-T46,"")</f>
        <v/>
      </c>
      <c r="U40" s="39"/>
      <c r="V40" s="109">
        <f>IF(AND(ISNUMBER(V34),ISNUMBER(V46)),V34-V46,"")</f>
        <v>4.2433628426275369</v>
      </c>
    </row>
    <row r="41" spans="1:22" ht="39.950000000000003" customHeight="1" x14ac:dyDescent="0.15">
      <c r="A41" s="143"/>
      <c r="B41" s="83"/>
      <c r="C41" s="110" t="s">
        <v>31</v>
      </c>
      <c r="D41" s="111" t="s">
        <v>31</v>
      </c>
      <c r="E41" s="110" t="s">
        <v>31</v>
      </c>
      <c r="F41" s="111" t="s">
        <v>31</v>
      </c>
      <c r="G41" s="110" t="s">
        <v>31</v>
      </c>
      <c r="H41" s="111" t="s">
        <v>31</v>
      </c>
      <c r="I41" s="110" t="s">
        <v>31</v>
      </c>
      <c r="J41" s="111" t="s">
        <v>31</v>
      </c>
      <c r="K41" s="110" t="s">
        <v>31</v>
      </c>
      <c r="L41" s="111" t="s">
        <v>31</v>
      </c>
      <c r="M41" s="110" t="s">
        <v>31</v>
      </c>
      <c r="N41" s="111" t="s">
        <v>31</v>
      </c>
      <c r="O41" s="110" t="s">
        <v>31</v>
      </c>
      <c r="P41" s="111" t="s">
        <v>31</v>
      </c>
      <c r="Q41" s="110" t="s">
        <v>31</v>
      </c>
      <c r="R41" s="111" t="s">
        <v>31</v>
      </c>
      <c r="S41" s="110" t="s">
        <v>31</v>
      </c>
      <c r="T41" s="111" t="s">
        <v>31</v>
      </c>
      <c r="U41" s="110" t="s">
        <v>31</v>
      </c>
      <c r="V41" s="112" t="s">
        <v>31</v>
      </c>
    </row>
    <row r="42" spans="1:22" ht="39.950000000000003" customHeight="1" x14ac:dyDescent="0.15">
      <c r="A42" s="141" t="s">
        <v>97</v>
      </c>
      <c r="B42" s="79" t="s">
        <v>100</v>
      </c>
      <c r="C42" s="45">
        <v>8574.85</v>
      </c>
      <c r="D42" s="96">
        <v>28.5</v>
      </c>
      <c r="E42" s="45">
        <v>11397.21</v>
      </c>
      <c r="F42" s="96">
        <v>26.7</v>
      </c>
      <c r="G42" s="97">
        <v>6371.42</v>
      </c>
      <c r="H42" s="96">
        <v>27</v>
      </c>
      <c r="I42" s="97">
        <v>19456.060000000001</v>
      </c>
      <c r="J42" s="96">
        <v>30.4</v>
      </c>
      <c r="K42" s="97">
        <v>3753.05</v>
      </c>
      <c r="L42" s="96">
        <v>34</v>
      </c>
      <c r="M42" s="97">
        <v>1493</v>
      </c>
      <c r="N42" s="96">
        <v>39.9</v>
      </c>
      <c r="O42" s="97">
        <v>176.46</v>
      </c>
      <c r="P42" s="96">
        <v>29.2</v>
      </c>
      <c r="Q42" s="97">
        <v>68.83</v>
      </c>
      <c r="R42" s="96">
        <v>43.8</v>
      </c>
      <c r="S42" s="97">
        <v>89.26</v>
      </c>
      <c r="T42" s="96">
        <v>47.3</v>
      </c>
      <c r="U42" s="97">
        <v>51380.14</v>
      </c>
      <c r="V42" s="46">
        <v>29.2</v>
      </c>
    </row>
    <row r="43" spans="1:22" ht="39.950000000000003" customHeight="1" x14ac:dyDescent="0.15">
      <c r="A43" s="142"/>
      <c r="B43" s="80" t="s">
        <v>86</v>
      </c>
      <c r="C43" s="45">
        <v>2486.2199999999998</v>
      </c>
      <c r="D43" s="96">
        <v>8.3000000000000007</v>
      </c>
      <c r="E43" s="45">
        <v>4444.42</v>
      </c>
      <c r="F43" s="96">
        <v>10.4</v>
      </c>
      <c r="G43" s="97">
        <v>2585.8000000000002</v>
      </c>
      <c r="H43" s="96">
        <v>11</v>
      </c>
      <c r="I43" s="97">
        <v>14551.65</v>
      </c>
      <c r="J43" s="96">
        <v>22.7</v>
      </c>
      <c r="K43" s="97">
        <v>3524.66</v>
      </c>
      <c r="L43" s="96">
        <v>31.9</v>
      </c>
      <c r="M43" s="97">
        <v>1259.0899999999999</v>
      </c>
      <c r="N43" s="96">
        <v>33.6</v>
      </c>
      <c r="O43" s="97">
        <v>254.63</v>
      </c>
      <c r="P43" s="96">
        <v>42.1</v>
      </c>
      <c r="Q43" s="97">
        <v>66.61</v>
      </c>
      <c r="R43" s="96">
        <v>42.4</v>
      </c>
      <c r="S43" s="97">
        <v>63.46</v>
      </c>
      <c r="T43" s="96">
        <v>33.6</v>
      </c>
      <c r="U43" s="97">
        <v>29236.53</v>
      </c>
      <c r="V43" s="46">
        <v>16.600000000000001</v>
      </c>
    </row>
    <row r="44" spans="1:22" ht="39.950000000000003" customHeight="1" x14ac:dyDescent="0.15">
      <c r="A44" s="142"/>
      <c r="B44" s="80" t="s">
        <v>47</v>
      </c>
      <c r="C44" s="37">
        <v>5853.05</v>
      </c>
      <c r="D44" s="98">
        <v>19.5</v>
      </c>
      <c r="E44" s="37">
        <v>10228.75</v>
      </c>
      <c r="F44" s="98">
        <v>23.9</v>
      </c>
      <c r="G44" s="99">
        <v>5751.94</v>
      </c>
      <c r="H44" s="98">
        <v>24.4</v>
      </c>
      <c r="I44" s="99">
        <v>17325.060000000001</v>
      </c>
      <c r="J44" s="98">
        <v>27.1</v>
      </c>
      <c r="K44" s="99">
        <v>2561.2600000000002</v>
      </c>
      <c r="L44" s="98">
        <v>23.2</v>
      </c>
      <c r="M44" s="99">
        <v>793.05</v>
      </c>
      <c r="N44" s="98">
        <v>21.2</v>
      </c>
      <c r="O44" s="99">
        <v>164.22</v>
      </c>
      <c r="P44" s="98">
        <v>27.2</v>
      </c>
      <c r="Q44" s="99">
        <v>17.510000000000002</v>
      </c>
      <c r="R44" s="98">
        <v>11.1</v>
      </c>
      <c r="S44" s="99">
        <v>36.03</v>
      </c>
      <c r="T44" s="98">
        <v>19.100000000000001</v>
      </c>
      <c r="U44" s="99">
        <v>42730.87</v>
      </c>
      <c r="V44" s="38">
        <v>24.3</v>
      </c>
    </row>
    <row r="45" spans="1:22" ht="39.950000000000003" customHeight="1" x14ac:dyDescent="0.15">
      <c r="A45" s="142"/>
      <c r="B45" s="81" t="s">
        <v>48</v>
      </c>
      <c r="C45" s="37">
        <v>4051.33</v>
      </c>
      <c r="D45" s="98">
        <v>13.5</v>
      </c>
      <c r="E45" s="37">
        <v>5234.33</v>
      </c>
      <c r="F45" s="98">
        <v>12.3</v>
      </c>
      <c r="G45" s="99">
        <v>3251.16</v>
      </c>
      <c r="H45" s="98">
        <v>13.8</v>
      </c>
      <c r="I45" s="99">
        <v>4262.32</v>
      </c>
      <c r="J45" s="98">
        <v>6.7</v>
      </c>
      <c r="K45" s="99">
        <v>625.19000000000005</v>
      </c>
      <c r="L45" s="98">
        <v>5.7</v>
      </c>
      <c r="M45" s="99">
        <v>96.03</v>
      </c>
      <c r="N45" s="98">
        <v>2.6</v>
      </c>
      <c r="O45" s="99">
        <v>6.97</v>
      </c>
      <c r="P45" s="98">
        <v>1.2</v>
      </c>
      <c r="Q45" s="99">
        <v>1.75</v>
      </c>
      <c r="R45" s="98">
        <v>1.1000000000000001</v>
      </c>
      <c r="S45" s="99" t="s">
        <v>21</v>
      </c>
      <c r="T45" s="98" t="s">
        <v>21</v>
      </c>
      <c r="U45" s="99">
        <v>17529.09</v>
      </c>
      <c r="V45" s="38">
        <v>10</v>
      </c>
    </row>
    <row r="46" spans="1:22" ht="39.950000000000003" customHeight="1" x14ac:dyDescent="0.15">
      <c r="A46" s="142"/>
      <c r="B46" s="82" t="s">
        <v>18</v>
      </c>
      <c r="C46" s="39">
        <v>9111.4</v>
      </c>
      <c r="D46" s="100">
        <v>30.3</v>
      </c>
      <c r="E46" s="39">
        <v>11420.06</v>
      </c>
      <c r="F46" s="100">
        <v>26.7</v>
      </c>
      <c r="G46" s="101">
        <v>5636.15</v>
      </c>
      <c r="H46" s="100">
        <v>23.9</v>
      </c>
      <c r="I46" s="101">
        <v>8387.6200000000008</v>
      </c>
      <c r="J46" s="100">
        <v>13.1</v>
      </c>
      <c r="K46" s="101">
        <v>588.96</v>
      </c>
      <c r="L46" s="100">
        <v>5.3</v>
      </c>
      <c r="M46" s="101">
        <v>101.95</v>
      </c>
      <c r="N46" s="100">
        <v>2.7</v>
      </c>
      <c r="O46" s="101">
        <v>2.41</v>
      </c>
      <c r="P46" s="100">
        <v>0.4</v>
      </c>
      <c r="Q46" s="101">
        <v>2.56</v>
      </c>
      <c r="R46" s="100">
        <v>1.6</v>
      </c>
      <c r="S46" s="101" t="s">
        <v>21</v>
      </c>
      <c r="T46" s="100" t="s">
        <v>21</v>
      </c>
      <c r="U46" s="101">
        <v>35251.1</v>
      </c>
      <c r="V46" s="40">
        <v>20</v>
      </c>
    </row>
    <row r="47" spans="1:22" ht="39.950000000000003" customHeight="1" x14ac:dyDescent="0.15">
      <c r="A47" s="143"/>
      <c r="B47" s="83"/>
      <c r="C47" s="42">
        <v>30076.85</v>
      </c>
      <c r="D47" s="102">
        <v>100</v>
      </c>
      <c r="E47" s="42">
        <v>42724.76</v>
      </c>
      <c r="F47" s="102">
        <v>100</v>
      </c>
      <c r="G47" s="103">
        <v>23596.47</v>
      </c>
      <c r="H47" s="102">
        <v>100</v>
      </c>
      <c r="I47" s="103">
        <v>63982.71</v>
      </c>
      <c r="J47" s="102">
        <v>100</v>
      </c>
      <c r="K47" s="103">
        <v>11053.12</v>
      </c>
      <c r="L47" s="102">
        <v>100</v>
      </c>
      <c r="M47" s="103">
        <v>3743.12</v>
      </c>
      <c r="N47" s="102">
        <v>100</v>
      </c>
      <c r="O47" s="103">
        <v>604.69000000000005</v>
      </c>
      <c r="P47" s="102">
        <v>100</v>
      </c>
      <c r="Q47" s="103">
        <v>157.25</v>
      </c>
      <c r="R47" s="102">
        <v>100</v>
      </c>
      <c r="S47" s="103">
        <v>188.75</v>
      </c>
      <c r="T47" s="102">
        <v>100</v>
      </c>
      <c r="U47" s="103">
        <v>176127.73</v>
      </c>
      <c r="V47" s="43">
        <v>100</v>
      </c>
    </row>
    <row r="48" spans="1:22" ht="39.950000000000003" customHeight="1" x14ac:dyDescent="0.15">
      <c r="A48" s="141" t="s">
        <v>95</v>
      </c>
      <c r="B48" s="79" t="s">
        <v>100</v>
      </c>
      <c r="C48" s="45"/>
      <c r="D48" s="104">
        <f>IF(AND(ISNUMBER(D42),ISNUMBER(D54)),D42-D54,"")</f>
        <v>2.8999999999999986</v>
      </c>
      <c r="E48" s="45"/>
      <c r="F48" s="104">
        <f>IF(AND(ISNUMBER(F42),ISNUMBER(F54)),F42-F54,"")</f>
        <v>0.19999999999999929</v>
      </c>
      <c r="G48" s="45"/>
      <c r="H48" s="104">
        <f>IF(AND(ISNUMBER(H42),ISNUMBER(H54)),H42-H54,"")</f>
        <v>-0.89999999999999858</v>
      </c>
      <c r="I48" s="45"/>
      <c r="J48" s="104">
        <f>IF(AND(ISNUMBER(J42),ISNUMBER(J54)),J42-J54,"")</f>
        <v>-2.2000000000000028</v>
      </c>
      <c r="K48" s="45"/>
      <c r="L48" s="104">
        <f>IF(AND(ISNUMBER(L42),ISNUMBER(L54)),L42-L54,"")</f>
        <v>3.3000000000000007</v>
      </c>
      <c r="M48" s="45"/>
      <c r="N48" s="104">
        <f>IF(AND(ISNUMBER(N42),ISNUMBER(N54)),N42-N54,"")</f>
        <v>5</v>
      </c>
      <c r="O48" s="45"/>
      <c r="P48" s="104">
        <f>IF(AND(ISNUMBER(P42),ISNUMBER(P54)),P42-P54,"")</f>
        <v>-5.6999999999999993</v>
      </c>
      <c r="Q48" s="45"/>
      <c r="R48" s="104">
        <f>IF(AND(ISNUMBER(R42),ISNUMBER(R54)),R42-R54,"")</f>
        <v>11.699999999999996</v>
      </c>
      <c r="S48" s="45"/>
      <c r="T48" s="104">
        <f>IF(AND(ISNUMBER(T42),ISNUMBER(T54)),T42-T54,"")</f>
        <v>-3.3000000000000043</v>
      </c>
      <c r="U48" s="45"/>
      <c r="V48" s="105">
        <f>IF(AND(ISNUMBER(V42),ISNUMBER(V54)),V42-V54,"")</f>
        <v>-0.19999999999999929</v>
      </c>
    </row>
    <row r="49" spans="1:22" ht="39.950000000000003" customHeight="1" x14ac:dyDescent="0.15">
      <c r="A49" s="142"/>
      <c r="B49" s="80" t="s">
        <v>86</v>
      </c>
      <c r="C49" s="45"/>
      <c r="D49" s="104">
        <f>IF(AND(ISNUMBER(D43),ISNUMBER(D55)),D43-D55,"")</f>
        <v>1.2000000000000011</v>
      </c>
      <c r="E49" s="45"/>
      <c r="F49" s="104">
        <f>IF(AND(ISNUMBER(F43),ISNUMBER(F55)),F43-F55,"")</f>
        <v>-0.29999999999999893</v>
      </c>
      <c r="G49" s="45"/>
      <c r="H49" s="104">
        <f>IF(AND(ISNUMBER(H43),ISNUMBER(H55)),H43-H55,"")</f>
        <v>1.8000000000000007</v>
      </c>
      <c r="I49" s="45"/>
      <c r="J49" s="104">
        <f>IF(AND(ISNUMBER(J43),ISNUMBER(J55)),J43-J55,"")</f>
        <v>1</v>
      </c>
      <c r="K49" s="45"/>
      <c r="L49" s="104">
        <f>IF(AND(ISNUMBER(L43),ISNUMBER(L55)),L43-L55,"")</f>
        <v>0</v>
      </c>
      <c r="M49" s="45"/>
      <c r="N49" s="104">
        <f>IF(AND(ISNUMBER(N43),ISNUMBER(N55)),N43-N55,"")</f>
        <v>-2</v>
      </c>
      <c r="O49" s="45"/>
      <c r="P49" s="104">
        <f>IF(AND(ISNUMBER(P43),ISNUMBER(P55)),P43-P55,"")</f>
        <v>5.3999999999999986</v>
      </c>
      <c r="Q49" s="45"/>
      <c r="R49" s="104">
        <f>IF(AND(ISNUMBER(R43),ISNUMBER(R55)),R43-R55,"")</f>
        <v>-4.5</v>
      </c>
      <c r="S49" s="45"/>
      <c r="T49" s="104">
        <f>IF(AND(ISNUMBER(T43),ISNUMBER(T55)),T43-T55,"")</f>
        <v>2.9000000000000021</v>
      </c>
      <c r="U49" s="45"/>
      <c r="V49" s="118">
        <f>IF(AND(ISNUMBER(V43),ISNUMBER(V55)),V43-V55,"")</f>
        <v>0.40000000000000213</v>
      </c>
    </row>
    <row r="50" spans="1:22" ht="39.950000000000003" customHeight="1" x14ac:dyDescent="0.15">
      <c r="A50" s="142"/>
      <c r="B50" s="80" t="s">
        <v>47</v>
      </c>
      <c r="C50" s="37"/>
      <c r="D50" s="106">
        <f>IF(AND(ISNUMBER(D44),ISNUMBER(D56)),D44-D56,"")</f>
        <v>1.6999999999999993</v>
      </c>
      <c r="E50" s="37"/>
      <c r="F50" s="106">
        <f>IF(AND(ISNUMBER(F44),ISNUMBER(F56)),F44-F56,"")</f>
        <v>0.59999999999999787</v>
      </c>
      <c r="G50" s="37"/>
      <c r="H50" s="106">
        <f>IF(AND(ISNUMBER(H44),ISNUMBER(H56)),H44-H56,"")</f>
        <v>-0.10000000000000142</v>
      </c>
      <c r="I50" s="37"/>
      <c r="J50" s="106">
        <f>IF(AND(ISNUMBER(J44),ISNUMBER(J56)),J44-J56,"")</f>
        <v>0.5</v>
      </c>
      <c r="K50" s="37"/>
      <c r="L50" s="106">
        <f>IF(AND(ISNUMBER(L44),ISNUMBER(L56)),L44-L56,"")</f>
        <v>-2.6999999999999993</v>
      </c>
      <c r="M50" s="37"/>
      <c r="N50" s="106">
        <f>IF(AND(ISNUMBER(N44),ISNUMBER(N56)),N44-N56,"")</f>
        <v>-1.5</v>
      </c>
      <c r="O50" s="37"/>
      <c r="P50" s="106">
        <f>IF(AND(ISNUMBER(P44),ISNUMBER(P56)),P44-P56,"")</f>
        <v>1.0999999999999979</v>
      </c>
      <c r="Q50" s="37"/>
      <c r="R50" s="106">
        <f>IF(AND(ISNUMBER(R44),ISNUMBER(R56)),R44-R56,"")</f>
        <v>-7.7000000000000011</v>
      </c>
      <c r="S50" s="37"/>
      <c r="T50" s="106">
        <f>IF(AND(ISNUMBER(T44),ISNUMBER(T56)),T44-T56,"")</f>
        <v>0.40000000000000213</v>
      </c>
      <c r="U50" s="37"/>
      <c r="V50" s="107">
        <f>IF(AND(ISNUMBER(V44),ISNUMBER(V56)),V44-V56,"")</f>
        <v>0.5</v>
      </c>
    </row>
    <row r="51" spans="1:22" ht="39.950000000000003" customHeight="1" x14ac:dyDescent="0.15">
      <c r="A51" s="142"/>
      <c r="B51" s="81" t="s">
        <v>48</v>
      </c>
      <c r="C51" s="37"/>
      <c r="D51" s="106">
        <f>IF(AND(ISNUMBER(D45),ISNUMBER(D57)),D45-D57,"")</f>
        <v>-4.5</v>
      </c>
      <c r="E51" s="37"/>
      <c r="F51" s="106">
        <f>IF(AND(ISNUMBER(F45),ISNUMBER(F57)),F45-F57,"")</f>
        <v>1.4000000000000004</v>
      </c>
      <c r="G51" s="37"/>
      <c r="H51" s="106">
        <f>IF(AND(ISNUMBER(H45),ISNUMBER(H57)),H45-H57,"")</f>
        <v>2.1000000000000014</v>
      </c>
      <c r="I51" s="37"/>
      <c r="J51" s="106">
        <f>IF(AND(ISNUMBER(J45),ISNUMBER(J57)),J45-J57,"")</f>
        <v>-0.59999999999999964</v>
      </c>
      <c r="K51" s="37"/>
      <c r="L51" s="106">
        <f>IF(AND(ISNUMBER(L45),ISNUMBER(L57)),L45-L57,"")</f>
        <v>0.90000000000000036</v>
      </c>
      <c r="M51" s="37"/>
      <c r="N51" s="106">
        <f>IF(AND(ISNUMBER(N45),ISNUMBER(N57)),N45-N57,"")</f>
        <v>-0.10000000000000009</v>
      </c>
      <c r="O51" s="37"/>
      <c r="P51" s="106">
        <f>IF(AND(ISNUMBER(P45),ISNUMBER(P57)),P45-P57,"")</f>
        <v>-0.60000000000000009</v>
      </c>
      <c r="Q51" s="37"/>
      <c r="R51" s="106" t="str">
        <f>IF(AND(ISNUMBER(R45),ISNUMBER(R57)),R45-R57,"")</f>
        <v/>
      </c>
      <c r="S51" s="37"/>
      <c r="T51" s="106" t="str">
        <f>IF(AND(ISNUMBER(T45),ISNUMBER(T57)),T45-T57,"")</f>
        <v/>
      </c>
      <c r="U51" s="37"/>
      <c r="V51" s="107">
        <f>IF(AND(ISNUMBER(V45),ISNUMBER(V57)),V45-V57,"")</f>
        <v>-0.30000000000000071</v>
      </c>
    </row>
    <row r="52" spans="1:22" ht="39.950000000000003" customHeight="1" x14ac:dyDescent="0.15">
      <c r="A52" s="142"/>
      <c r="B52" s="82" t="s">
        <v>18</v>
      </c>
      <c r="C52" s="39"/>
      <c r="D52" s="108">
        <f>IF(AND(ISNUMBER(D46),ISNUMBER(D58)),D46-D58,"")</f>
        <v>-1.1999999999999993</v>
      </c>
      <c r="E52" s="39"/>
      <c r="F52" s="108">
        <f>IF(AND(ISNUMBER(F46),ISNUMBER(F58)),F46-F58,"")</f>
        <v>-2</v>
      </c>
      <c r="G52" s="39"/>
      <c r="H52" s="108">
        <f>IF(AND(ISNUMBER(H46),ISNUMBER(H58)),H46-H58,"")</f>
        <v>-2.8000000000000007</v>
      </c>
      <c r="I52" s="39"/>
      <c r="J52" s="108">
        <f>IF(AND(ISNUMBER(J46),ISNUMBER(J58)),J46-J58,"")</f>
        <v>1.2999999999999989</v>
      </c>
      <c r="K52" s="39"/>
      <c r="L52" s="108">
        <f>IF(AND(ISNUMBER(L46),ISNUMBER(L58)),L46-L58,"")</f>
        <v>-1.5</v>
      </c>
      <c r="M52" s="39"/>
      <c r="N52" s="108">
        <f>IF(AND(ISNUMBER(N46),ISNUMBER(N58)),N46-N58,"")</f>
        <v>-1.2999999999999998</v>
      </c>
      <c r="O52" s="39"/>
      <c r="P52" s="108">
        <f>IF(AND(ISNUMBER(P46),ISNUMBER(P58)),P46-P58,"")</f>
        <v>0</v>
      </c>
      <c r="Q52" s="39"/>
      <c r="R52" s="108">
        <f>IF(AND(ISNUMBER(R46),ISNUMBER(R58)),R46-R58,"")</f>
        <v>-0.60000000000000009</v>
      </c>
      <c r="S52" s="39"/>
      <c r="T52" s="108" t="str">
        <f>IF(AND(ISNUMBER(T46),ISNUMBER(T58)),T46-T58,"")</f>
        <v/>
      </c>
      <c r="U52" s="39"/>
      <c r="V52" s="109">
        <f>IF(AND(ISNUMBER(V46),ISNUMBER(V58)),V46-V58,"")</f>
        <v>-0.30000000000000071</v>
      </c>
    </row>
    <row r="53" spans="1:22" ht="39.950000000000003" customHeight="1" x14ac:dyDescent="0.15">
      <c r="A53" s="143"/>
      <c r="B53" s="83"/>
      <c r="C53" s="110" t="s">
        <v>31</v>
      </c>
      <c r="D53" s="111" t="s">
        <v>31</v>
      </c>
      <c r="E53" s="110" t="s">
        <v>31</v>
      </c>
      <c r="F53" s="111" t="s">
        <v>31</v>
      </c>
      <c r="G53" s="110" t="s">
        <v>31</v>
      </c>
      <c r="H53" s="111" t="s">
        <v>31</v>
      </c>
      <c r="I53" s="110" t="s">
        <v>31</v>
      </c>
      <c r="J53" s="111" t="s">
        <v>31</v>
      </c>
      <c r="K53" s="110" t="s">
        <v>31</v>
      </c>
      <c r="L53" s="111" t="s">
        <v>31</v>
      </c>
      <c r="M53" s="110" t="s">
        <v>31</v>
      </c>
      <c r="N53" s="111" t="s">
        <v>31</v>
      </c>
      <c r="O53" s="110" t="s">
        <v>31</v>
      </c>
      <c r="P53" s="111" t="s">
        <v>31</v>
      </c>
      <c r="Q53" s="110" t="s">
        <v>31</v>
      </c>
      <c r="R53" s="111" t="s">
        <v>31</v>
      </c>
      <c r="S53" s="110" t="s">
        <v>31</v>
      </c>
      <c r="T53" s="111" t="s">
        <v>31</v>
      </c>
      <c r="U53" s="110" t="s">
        <v>31</v>
      </c>
      <c r="V53" s="112" t="s">
        <v>31</v>
      </c>
    </row>
    <row r="54" spans="1:22" ht="39.950000000000003" customHeight="1" x14ac:dyDescent="0.15">
      <c r="A54" s="141" t="s">
        <v>96</v>
      </c>
      <c r="B54" s="79" t="s">
        <v>100</v>
      </c>
      <c r="C54" s="45">
        <v>8723.31</v>
      </c>
      <c r="D54" s="96">
        <v>25.6</v>
      </c>
      <c r="E54" s="45">
        <v>10974.6</v>
      </c>
      <c r="F54" s="96">
        <v>26.5</v>
      </c>
      <c r="G54" s="97">
        <v>6274.91</v>
      </c>
      <c r="H54" s="96">
        <v>27.9</v>
      </c>
      <c r="I54" s="97">
        <v>23376.21</v>
      </c>
      <c r="J54" s="96">
        <v>32.6</v>
      </c>
      <c r="K54" s="97">
        <v>3830.3</v>
      </c>
      <c r="L54" s="96">
        <v>30.7</v>
      </c>
      <c r="M54" s="97">
        <v>1395.43</v>
      </c>
      <c r="N54" s="96">
        <v>34.9</v>
      </c>
      <c r="O54" s="97">
        <v>242.24</v>
      </c>
      <c r="P54" s="96">
        <v>34.9</v>
      </c>
      <c r="Q54" s="97">
        <v>57.93</v>
      </c>
      <c r="R54" s="96">
        <v>32.1</v>
      </c>
      <c r="S54" s="97">
        <v>105.06</v>
      </c>
      <c r="T54" s="96">
        <v>50.6</v>
      </c>
      <c r="U54" s="97">
        <v>54980</v>
      </c>
      <c r="V54" s="46">
        <v>29.4</v>
      </c>
    </row>
    <row r="55" spans="1:22" ht="39.950000000000003" customHeight="1" x14ac:dyDescent="0.15">
      <c r="A55" s="142"/>
      <c r="B55" s="80" t="s">
        <v>86</v>
      </c>
      <c r="C55" s="45">
        <v>2403.17</v>
      </c>
      <c r="D55" s="96">
        <v>7.1</v>
      </c>
      <c r="E55" s="45">
        <v>4417.08</v>
      </c>
      <c r="F55" s="96">
        <v>10.7</v>
      </c>
      <c r="G55" s="97">
        <v>2068.56</v>
      </c>
      <c r="H55" s="96">
        <v>9.1999999999999993</v>
      </c>
      <c r="I55" s="97">
        <v>15575.26</v>
      </c>
      <c r="J55" s="96">
        <v>21.7</v>
      </c>
      <c r="K55" s="97">
        <v>3990.49</v>
      </c>
      <c r="L55" s="96">
        <v>31.9</v>
      </c>
      <c r="M55" s="97">
        <v>1423.31</v>
      </c>
      <c r="N55" s="96">
        <v>35.6</v>
      </c>
      <c r="O55" s="97">
        <v>254.58</v>
      </c>
      <c r="P55" s="96">
        <v>36.700000000000003</v>
      </c>
      <c r="Q55" s="97">
        <v>84.83</v>
      </c>
      <c r="R55" s="96">
        <v>46.9</v>
      </c>
      <c r="S55" s="97">
        <v>63.7</v>
      </c>
      <c r="T55" s="96">
        <v>30.7</v>
      </c>
      <c r="U55" s="97">
        <v>30281</v>
      </c>
      <c r="V55" s="46">
        <v>16.2</v>
      </c>
    </row>
    <row r="56" spans="1:22" ht="39.950000000000003" customHeight="1" x14ac:dyDescent="0.15">
      <c r="A56" s="142"/>
      <c r="B56" s="80" t="s">
        <v>47</v>
      </c>
      <c r="C56" s="37">
        <v>6056.4</v>
      </c>
      <c r="D56" s="98">
        <v>17.8</v>
      </c>
      <c r="E56" s="37">
        <v>9637.1200000000008</v>
      </c>
      <c r="F56" s="98">
        <v>23.3</v>
      </c>
      <c r="G56" s="99">
        <v>5508.83</v>
      </c>
      <c r="H56" s="98">
        <v>24.5</v>
      </c>
      <c r="I56" s="99">
        <v>19029.919999999998</v>
      </c>
      <c r="J56" s="98">
        <v>26.6</v>
      </c>
      <c r="K56" s="99">
        <v>3230.5</v>
      </c>
      <c r="L56" s="98">
        <v>25.9</v>
      </c>
      <c r="M56" s="99">
        <v>908.64</v>
      </c>
      <c r="N56" s="98">
        <v>22.7</v>
      </c>
      <c r="O56" s="99">
        <v>180.76</v>
      </c>
      <c r="P56" s="98">
        <v>26.1</v>
      </c>
      <c r="Q56" s="99">
        <v>34.020000000000003</v>
      </c>
      <c r="R56" s="98">
        <v>18.8</v>
      </c>
      <c r="S56" s="99">
        <v>38.880000000000003</v>
      </c>
      <c r="T56" s="98">
        <v>18.7</v>
      </c>
      <c r="U56" s="99">
        <v>44625.07</v>
      </c>
      <c r="V56" s="38">
        <v>23.8</v>
      </c>
    </row>
    <row r="57" spans="1:22" ht="39.950000000000003" customHeight="1" x14ac:dyDescent="0.15">
      <c r="A57" s="142"/>
      <c r="B57" s="81" t="s">
        <v>48</v>
      </c>
      <c r="C57" s="37">
        <v>6140.88</v>
      </c>
      <c r="D57" s="98">
        <v>18</v>
      </c>
      <c r="E57" s="37">
        <v>4514.59</v>
      </c>
      <c r="F57" s="98">
        <v>10.9</v>
      </c>
      <c r="G57" s="99">
        <v>2632.65</v>
      </c>
      <c r="H57" s="98">
        <v>11.7</v>
      </c>
      <c r="I57" s="99">
        <v>5241.49</v>
      </c>
      <c r="J57" s="98">
        <v>7.3</v>
      </c>
      <c r="K57" s="99">
        <v>595.07000000000005</v>
      </c>
      <c r="L57" s="98">
        <v>4.8</v>
      </c>
      <c r="M57" s="99">
        <v>108.7</v>
      </c>
      <c r="N57" s="98">
        <v>2.7</v>
      </c>
      <c r="O57" s="99">
        <v>12.71</v>
      </c>
      <c r="P57" s="98">
        <v>1.8</v>
      </c>
      <c r="Q57" s="99" t="s">
        <v>21</v>
      </c>
      <c r="R57" s="98"/>
      <c r="S57" s="99" t="s">
        <v>21</v>
      </c>
      <c r="T57" s="98"/>
      <c r="U57" s="99">
        <v>19246.09</v>
      </c>
      <c r="V57" s="38">
        <v>10.3</v>
      </c>
    </row>
    <row r="58" spans="1:22" ht="39.950000000000003" customHeight="1" x14ac:dyDescent="0.15">
      <c r="A58" s="142"/>
      <c r="B58" s="82" t="s">
        <v>18</v>
      </c>
      <c r="C58" s="39">
        <v>10750.3</v>
      </c>
      <c r="D58" s="100">
        <v>31.5</v>
      </c>
      <c r="E58" s="39">
        <v>11897.91</v>
      </c>
      <c r="F58" s="100">
        <v>28.7</v>
      </c>
      <c r="G58" s="101">
        <v>5992.43</v>
      </c>
      <c r="H58" s="100">
        <v>26.7</v>
      </c>
      <c r="I58" s="101">
        <v>8434.31</v>
      </c>
      <c r="J58" s="100">
        <v>11.8</v>
      </c>
      <c r="K58" s="101">
        <v>850.37</v>
      </c>
      <c r="L58" s="100">
        <v>6.8</v>
      </c>
      <c r="M58" s="101">
        <v>161.41</v>
      </c>
      <c r="N58" s="100">
        <v>4</v>
      </c>
      <c r="O58" s="101">
        <v>3.05</v>
      </c>
      <c r="P58" s="100">
        <v>0.4</v>
      </c>
      <c r="Q58" s="101">
        <v>3.96</v>
      </c>
      <c r="R58" s="100">
        <v>2.2000000000000002</v>
      </c>
      <c r="S58" s="101" t="s">
        <v>21</v>
      </c>
      <c r="T58" s="100"/>
      <c r="U58" s="101">
        <v>38093.730000000003</v>
      </c>
      <c r="V58" s="40">
        <v>20.3</v>
      </c>
    </row>
    <row r="59" spans="1:22" ht="39.950000000000003" customHeight="1" x14ac:dyDescent="0.15">
      <c r="A59" s="143"/>
      <c r="B59" s="83"/>
      <c r="C59" s="42">
        <v>34074.06</v>
      </c>
      <c r="D59" s="102">
        <v>100</v>
      </c>
      <c r="E59" s="42">
        <v>41441.31</v>
      </c>
      <c r="F59" s="102">
        <v>100</v>
      </c>
      <c r="G59" s="103">
        <v>22477.39</v>
      </c>
      <c r="H59" s="102">
        <v>100</v>
      </c>
      <c r="I59" s="103">
        <v>71657.179999999993</v>
      </c>
      <c r="J59" s="102">
        <v>100</v>
      </c>
      <c r="K59" s="103">
        <v>12496.74</v>
      </c>
      <c r="L59" s="102">
        <v>100</v>
      </c>
      <c r="M59" s="103">
        <v>3997.49</v>
      </c>
      <c r="N59" s="102">
        <v>100</v>
      </c>
      <c r="O59" s="103">
        <v>693.34</v>
      </c>
      <c r="P59" s="102">
        <v>100</v>
      </c>
      <c r="Q59" s="103">
        <v>180.74</v>
      </c>
      <c r="R59" s="102">
        <v>100</v>
      </c>
      <c r="S59" s="103">
        <v>207.65</v>
      </c>
      <c r="T59" s="102">
        <v>100</v>
      </c>
      <c r="U59" s="103">
        <v>187225.9</v>
      </c>
      <c r="V59" s="43">
        <v>100</v>
      </c>
    </row>
    <row r="60" spans="1:22" ht="39.950000000000003" customHeight="1" x14ac:dyDescent="0.15">
      <c r="A60" s="141" t="s">
        <v>95</v>
      </c>
      <c r="B60" s="79" t="s">
        <v>100</v>
      </c>
      <c r="C60" s="45"/>
      <c r="D60" s="104">
        <f t="shared" ref="D60:D64" si="0">IF(AND(ISNUMBER(D54),ISNUMBER(D66)),D54-D66,"")</f>
        <v>1.2000000000000028</v>
      </c>
      <c r="E60" s="45"/>
      <c r="F60" s="104">
        <f t="shared" ref="F60:F64" si="1">IF(AND(ISNUMBER(F54),ISNUMBER(F66)),F54-F66,"")</f>
        <v>5.8999999999999986</v>
      </c>
      <c r="G60" s="45"/>
      <c r="H60" s="104">
        <f t="shared" ref="H60:H64" si="2">IF(AND(ISNUMBER(H54),ISNUMBER(H66)),H54-H66,"")</f>
        <v>2.1999999999999993</v>
      </c>
      <c r="I60" s="45"/>
      <c r="J60" s="104">
        <f t="shared" ref="J60:J64" si="3">IF(AND(ISNUMBER(J54),ISNUMBER(J66)),J54-J66,"")</f>
        <v>-0.39999999999999858</v>
      </c>
      <c r="K60" s="45"/>
      <c r="L60" s="104">
        <f t="shared" ref="L60:L64" si="4">IF(AND(ISNUMBER(L54),ISNUMBER(L66)),L54-L66,"")</f>
        <v>-3.4000000000000021</v>
      </c>
      <c r="M60" s="45"/>
      <c r="N60" s="104">
        <f t="shared" ref="N60:N64" si="5">IF(AND(ISNUMBER(N54),ISNUMBER(N66)),N54-N66,"")</f>
        <v>-2.2000000000000028</v>
      </c>
      <c r="O60" s="45"/>
      <c r="P60" s="104">
        <f t="shared" ref="P60:P64" si="6">IF(AND(ISNUMBER(P54),ISNUMBER(P66)),P54-P66,"")</f>
        <v>-4.8000000000000043</v>
      </c>
      <c r="Q60" s="45"/>
      <c r="R60" s="104">
        <f t="shared" ref="R60:R64" si="7">IF(AND(ISNUMBER(R54),ISNUMBER(R66)),R54-R66,"")</f>
        <v>8.9000000000000021</v>
      </c>
      <c r="S60" s="45"/>
      <c r="T60" s="104">
        <f t="shared" ref="T60:T64" si="8">IF(AND(ISNUMBER(T54),ISNUMBER(T66)),T54-T66,"")</f>
        <v>9.2000000000000028</v>
      </c>
      <c r="U60" s="45"/>
      <c r="V60" s="105">
        <f t="shared" ref="V60:V64" si="9">IF(AND(ISNUMBER(V54),ISNUMBER(V66)),V54-V66,"")</f>
        <v>1.5999999999999979</v>
      </c>
    </row>
    <row r="61" spans="1:22" ht="39.950000000000003" customHeight="1" x14ac:dyDescent="0.15">
      <c r="A61" s="142"/>
      <c r="B61" s="80" t="s">
        <v>86</v>
      </c>
      <c r="C61" s="45"/>
      <c r="D61" s="104">
        <f t="shared" si="0"/>
        <v>0.19999999999999929</v>
      </c>
      <c r="E61" s="45"/>
      <c r="F61" s="104">
        <f t="shared" si="1"/>
        <v>-1.3000000000000007</v>
      </c>
      <c r="G61" s="45"/>
      <c r="H61" s="104">
        <f t="shared" si="2"/>
        <v>9.9999999999999645E-2</v>
      </c>
      <c r="I61" s="45"/>
      <c r="J61" s="104">
        <f t="shared" si="3"/>
        <v>9.9999999999997868E-2</v>
      </c>
      <c r="K61" s="45"/>
      <c r="L61" s="104">
        <f t="shared" si="4"/>
        <v>3.2999999999999972</v>
      </c>
      <c r="M61" s="45"/>
      <c r="N61" s="104">
        <f t="shared" si="5"/>
        <v>1.8000000000000043</v>
      </c>
      <c r="O61" s="45"/>
      <c r="P61" s="104">
        <f t="shared" si="6"/>
        <v>-6.1999999999999957</v>
      </c>
      <c r="Q61" s="45"/>
      <c r="R61" s="104">
        <f t="shared" si="7"/>
        <v>-8.3999999999999986</v>
      </c>
      <c r="S61" s="45"/>
      <c r="T61" s="104">
        <f t="shared" si="8"/>
        <v>-9.0999999999999979</v>
      </c>
      <c r="U61" s="45"/>
      <c r="V61" s="118">
        <f t="shared" si="9"/>
        <v>0.39999999999999858</v>
      </c>
    </row>
    <row r="62" spans="1:22" ht="39.950000000000003" customHeight="1" x14ac:dyDescent="0.15">
      <c r="A62" s="142"/>
      <c r="B62" s="80" t="s">
        <v>47</v>
      </c>
      <c r="C62" s="37"/>
      <c r="D62" s="106">
        <f t="shared" si="0"/>
        <v>2.4000000000000004</v>
      </c>
      <c r="E62" s="37"/>
      <c r="F62" s="106">
        <f t="shared" si="1"/>
        <v>1.1000000000000014</v>
      </c>
      <c r="G62" s="37"/>
      <c r="H62" s="106">
        <f t="shared" si="2"/>
        <v>0</v>
      </c>
      <c r="I62" s="37"/>
      <c r="J62" s="106">
        <f t="shared" si="3"/>
        <v>-0.19999999999999929</v>
      </c>
      <c r="K62" s="37"/>
      <c r="L62" s="106">
        <f t="shared" si="4"/>
        <v>-0.10000000000000142</v>
      </c>
      <c r="M62" s="37"/>
      <c r="N62" s="106">
        <f t="shared" si="5"/>
        <v>0.19999999999999929</v>
      </c>
      <c r="O62" s="37"/>
      <c r="P62" s="106">
        <f t="shared" si="6"/>
        <v>12.100000000000001</v>
      </c>
      <c r="Q62" s="37"/>
      <c r="R62" s="106">
        <f t="shared" si="7"/>
        <v>-1.1999999999999993</v>
      </c>
      <c r="S62" s="37"/>
      <c r="T62" s="106">
        <f t="shared" si="8"/>
        <v>1.5999999999999979</v>
      </c>
      <c r="U62" s="37"/>
      <c r="V62" s="107">
        <f t="shared" si="9"/>
        <v>0.80000000000000071</v>
      </c>
    </row>
    <row r="63" spans="1:22" ht="39.950000000000003" customHeight="1" x14ac:dyDescent="0.15">
      <c r="A63" s="142"/>
      <c r="B63" s="81" t="s">
        <v>48</v>
      </c>
      <c r="C63" s="37"/>
      <c r="D63" s="106">
        <f t="shared" si="0"/>
        <v>0.39999999999999858</v>
      </c>
      <c r="E63" s="37"/>
      <c r="F63" s="106">
        <f t="shared" si="1"/>
        <v>-1.4000000000000004</v>
      </c>
      <c r="G63" s="37"/>
      <c r="H63" s="106">
        <f t="shared" si="2"/>
        <v>-0.90000000000000036</v>
      </c>
      <c r="I63" s="37"/>
      <c r="J63" s="106">
        <f t="shared" si="3"/>
        <v>0.20000000000000018</v>
      </c>
      <c r="K63" s="37"/>
      <c r="L63" s="106">
        <f t="shared" si="4"/>
        <v>0</v>
      </c>
      <c r="M63" s="37"/>
      <c r="N63" s="106">
        <f t="shared" si="5"/>
        <v>-0.19999999999999973</v>
      </c>
      <c r="O63" s="37"/>
      <c r="P63" s="106">
        <f t="shared" si="6"/>
        <v>0.5</v>
      </c>
      <c r="Q63" s="37"/>
      <c r="R63" s="106" t="str">
        <f t="shared" si="7"/>
        <v/>
      </c>
      <c r="S63" s="37"/>
      <c r="T63" s="106" t="str">
        <f t="shared" si="8"/>
        <v/>
      </c>
      <c r="U63" s="37"/>
      <c r="V63" s="107">
        <f t="shared" si="9"/>
        <v>-0.5</v>
      </c>
    </row>
    <row r="64" spans="1:22" ht="39.950000000000003" customHeight="1" x14ac:dyDescent="0.15">
      <c r="A64" s="142"/>
      <c r="B64" s="82" t="s">
        <v>18</v>
      </c>
      <c r="C64" s="39"/>
      <c r="D64" s="108">
        <f t="shared" si="0"/>
        <v>-4.2000000000000028</v>
      </c>
      <c r="E64" s="39"/>
      <c r="F64" s="108">
        <f t="shared" si="1"/>
        <v>-4.1999999999999993</v>
      </c>
      <c r="G64" s="39"/>
      <c r="H64" s="108">
        <f t="shared" si="2"/>
        <v>-1.5</v>
      </c>
      <c r="I64" s="39"/>
      <c r="J64" s="108">
        <f t="shared" si="3"/>
        <v>0.30000000000000071</v>
      </c>
      <c r="K64" s="39"/>
      <c r="L64" s="108">
        <f t="shared" si="4"/>
        <v>0.39999999999999947</v>
      </c>
      <c r="M64" s="39"/>
      <c r="N64" s="108">
        <f t="shared" si="5"/>
        <v>0.20000000000000018</v>
      </c>
      <c r="O64" s="39"/>
      <c r="P64" s="108">
        <f t="shared" si="6"/>
        <v>-1.7000000000000002</v>
      </c>
      <c r="Q64" s="39"/>
      <c r="R64" s="108">
        <f t="shared" si="7"/>
        <v>0.70000000000000018</v>
      </c>
      <c r="S64" s="39"/>
      <c r="T64" s="108" t="str">
        <f t="shared" si="8"/>
        <v/>
      </c>
      <c r="U64" s="39"/>
      <c r="V64" s="109">
        <f t="shared" si="9"/>
        <v>-2.3999999999999986</v>
      </c>
    </row>
    <row r="65" spans="1:22" ht="39.950000000000003" customHeight="1" x14ac:dyDescent="0.15">
      <c r="A65" s="143"/>
      <c r="B65" s="83"/>
      <c r="C65" s="110" t="s">
        <v>31</v>
      </c>
      <c r="D65" s="111" t="s">
        <v>31</v>
      </c>
      <c r="E65" s="110" t="s">
        <v>31</v>
      </c>
      <c r="F65" s="111" t="s">
        <v>31</v>
      </c>
      <c r="G65" s="110" t="s">
        <v>31</v>
      </c>
      <c r="H65" s="111" t="s">
        <v>31</v>
      </c>
      <c r="I65" s="110" t="s">
        <v>31</v>
      </c>
      <c r="J65" s="111" t="s">
        <v>31</v>
      </c>
      <c r="K65" s="110" t="s">
        <v>31</v>
      </c>
      <c r="L65" s="111" t="s">
        <v>31</v>
      </c>
      <c r="M65" s="110" t="s">
        <v>31</v>
      </c>
      <c r="N65" s="111" t="s">
        <v>31</v>
      </c>
      <c r="O65" s="110" t="s">
        <v>31</v>
      </c>
      <c r="P65" s="111" t="s">
        <v>31</v>
      </c>
      <c r="Q65" s="110" t="s">
        <v>31</v>
      </c>
      <c r="R65" s="111" t="s">
        <v>31</v>
      </c>
      <c r="S65" s="110" t="s">
        <v>31</v>
      </c>
      <c r="T65" s="111" t="s">
        <v>31</v>
      </c>
      <c r="U65" s="110" t="s">
        <v>31</v>
      </c>
      <c r="V65" s="112" t="s">
        <v>31</v>
      </c>
    </row>
    <row r="66" spans="1:22" ht="39.950000000000003" customHeight="1" x14ac:dyDescent="0.15">
      <c r="A66" s="141" t="s">
        <v>94</v>
      </c>
      <c r="B66" s="79" t="s">
        <v>100</v>
      </c>
      <c r="C66" s="45">
        <v>10758</v>
      </c>
      <c r="D66" s="96">
        <v>24.4</v>
      </c>
      <c r="E66" s="45">
        <v>10217</v>
      </c>
      <c r="F66" s="96">
        <v>20.6</v>
      </c>
      <c r="G66" s="97">
        <v>7217</v>
      </c>
      <c r="H66" s="96">
        <v>25.7</v>
      </c>
      <c r="I66" s="97">
        <v>26671</v>
      </c>
      <c r="J66" s="96">
        <v>33</v>
      </c>
      <c r="K66" s="97">
        <v>4816</v>
      </c>
      <c r="L66" s="96">
        <v>34.1</v>
      </c>
      <c r="M66" s="97">
        <v>1604</v>
      </c>
      <c r="N66" s="96">
        <v>37.1</v>
      </c>
      <c r="O66" s="97">
        <v>325</v>
      </c>
      <c r="P66" s="96">
        <v>39.700000000000003</v>
      </c>
      <c r="Q66" s="97">
        <v>49</v>
      </c>
      <c r="R66" s="96">
        <v>23.2</v>
      </c>
      <c r="S66" s="97">
        <v>103</v>
      </c>
      <c r="T66" s="96">
        <v>41.4</v>
      </c>
      <c r="U66" s="97">
        <v>61760</v>
      </c>
      <c r="V66" s="46">
        <v>27.8</v>
      </c>
    </row>
    <row r="67" spans="1:22" ht="39.950000000000003" customHeight="1" x14ac:dyDescent="0.15">
      <c r="A67" s="142"/>
      <c r="B67" s="80" t="s">
        <v>86</v>
      </c>
      <c r="C67" s="45">
        <v>3067</v>
      </c>
      <c r="D67" s="96">
        <v>6.9</v>
      </c>
      <c r="E67" s="45">
        <v>5965</v>
      </c>
      <c r="F67" s="96">
        <v>12</v>
      </c>
      <c r="G67" s="97">
        <v>2544</v>
      </c>
      <c r="H67" s="96">
        <v>9.1</v>
      </c>
      <c r="I67" s="97">
        <v>17472</v>
      </c>
      <c r="J67" s="96">
        <v>21.6</v>
      </c>
      <c r="K67" s="97">
        <v>4051</v>
      </c>
      <c r="L67" s="96">
        <v>28.6</v>
      </c>
      <c r="M67" s="97">
        <v>1458</v>
      </c>
      <c r="N67" s="96">
        <v>33.799999999999997</v>
      </c>
      <c r="O67" s="97">
        <v>352</v>
      </c>
      <c r="P67" s="96">
        <v>42.9</v>
      </c>
      <c r="Q67" s="97">
        <v>117</v>
      </c>
      <c r="R67" s="96">
        <v>55.3</v>
      </c>
      <c r="S67" s="97">
        <v>99</v>
      </c>
      <c r="T67" s="96">
        <v>39.799999999999997</v>
      </c>
      <c r="U67" s="97">
        <v>35124</v>
      </c>
      <c r="V67" s="46">
        <v>15.8</v>
      </c>
    </row>
    <row r="68" spans="1:22" ht="39.950000000000003" customHeight="1" x14ac:dyDescent="0.15">
      <c r="A68" s="142"/>
      <c r="B68" s="80" t="s">
        <v>47</v>
      </c>
      <c r="C68" s="37">
        <v>6787</v>
      </c>
      <c r="D68" s="98">
        <v>15.4</v>
      </c>
      <c r="E68" s="37">
        <v>11018</v>
      </c>
      <c r="F68" s="98">
        <v>22.2</v>
      </c>
      <c r="G68" s="99">
        <v>6870</v>
      </c>
      <c r="H68" s="98">
        <v>24.5</v>
      </c>
      <c r="I68" s="99">
        <v>21658</v>
      </c>
      <c r="J68" s="98">
        <v>26.8</v>
      </c>
      <c r="K68" s="99">
        <v>3680</v>
      </c>
      <c r="L68" s="98">
        <v>26</v>
      </c>
      <c r="M68" s="99">
        <v>971</v>
      </c>
      <c r="N68" s="98">
        <v>22.5</v>
      </c>
      <c r="O68" s="99">
        <v>115</v>
      </c>
      <c r="P68" s="98">
        <v>14</v>
      </c>
      <c r="Q68" s="99">
        <v>42</v>
      </c>
      <c r="R68" s="98">
        <v>20</v>
      </c>
      <c r="S68" s="99">
        <v>42</v>
      </c>
      <c r="T68" s="98">
        <v>17.100000000000001</v>
      </c>
      <c r="U68" s="99">
        <v>51184</v>
      </c>
      <c r="V68" s="38">
        <v>23</v>
      </c>
    </row>
    <row r="69" spans="1:22" ht="39.950000000000003" customHeight="1" x14ac:dyDescent="0.15">
      <c r="A69" s="142"/>
      <c r="B69" s="81" t="s">
        <v>48</v>
      </c>
      <c r="C69" s="37">
        <v>7764</v>
      </c>
      <c r="D69" s="98">
        <v>17.600000000000001</v>
      </c>
      <c r="E69" s="37">
        <v>6100</v>
      </c>
      <c r="F69" s="98">
        <v>12.3</v>
      </c>
      <c r="G69" s="99">
        <v>3548</v>
      </c>
      <c r="H69" s="98">
        <v>12.6</v>
      </c>
      <c r="I69" s="99">
        <v>5773</v>
      </c>
      <c r="J69" s="98">
        <v>7.1</v>
      </c>
      <c r="K69" s="99">
        <v>684</v>
      </c>
      <c r="L69" s="98">
        <v>4.8</v>
      </c>
      <c r="M69" s="99">
        <v>123</v>
      </c>
      <c r="N69" s="98">
        <v>2.9</v>
      </c>
      <c r="O69" s="99">
        <v>10</v>
      </c>
      <c r="P69" s="98">
        <v>1.3</v>
      </c>
      <c r="Q69" s="99" t="s">
        <v>21</v>
      </c>
      <c r="R69" s="98"/>
      <c r="S69" s="99">
        <v>4</v>
      </c>
      <c r="T69" s="98">
        <v>1.7</v>
      </c>
      <c r="U69" s="99">
        <v>24007</v>
      </c>
      <c r="V69" s="38">
        <v>10.8</v>
      </c>
    </row>
    <row r="70" spans="1:22" ht="39.950000000000003" customHeight="1" x14ac:dyDescent="0.15">
      <c r="A70" s="142"/>
      <c r="B70" s="82" t="s">
        <v>18</v>
      </c>
      <c r="C70" s="39">
        <v>15759</v>
      </c>
      <c r="D70" s="100">
        <v>35.700000000000003</v>
      </c>
      <c r="E70" s="39">
        <v>16325</v>
      </c>
      <c r="F70" s="100">
        <v>32.9</v>
      </c>
      <c r="G70" s="101">
        <v>7907</v>
      </c>
      <c r="H70" s="100">
        <v>28.2</v>
      </c>
      <c r="I70" s="101">
        <v>9312</v>
      </c>
      <c r="J70" s="100">
        <v>11.5</v>
      </c>
      <c r="K70" s="101">
        <v>909</v>
      </c>
      <c r="L70" s="100">
        <v>6.4</v>
      </c>
      <c r="M70" s="101">
        <v>162</v>
      </c>
      <c r="N70" s="100">
        <v>3.8</v>
      </c>
      <c r="O70" s="101">
        <v>17</v>
      </c>
      <c r="P70" s="100">
        <v>2.1</v>
      </c>
      <c r="Q70" s="101">
        <v>3</v>
      </c>
      <c r="R70" s="100">
        <v>1.5</v>
      </c>
      <c r="S70" s="101" t="s">
        <v>21</v>
      </c>
      <c r="T70" s="100"/>
      <c r="U70" s="101">
        <v>50395</v>
      </c>
      <c r="V70" s="40">
        <v>22.7</v>
      </c>
    </row>
    <row r="71" spans="1:22" ht="39.950000000000003" customHeight="1" x14ac:dyDescent="0.15">
      <c r="A71" s="143"/>
      <c r="B71" s="83"/>
      <c r="C71" s="42">
        <v>44135</v>
      </c>
      <c r="D71" s="102">
        <v>100</v>
      </c>
      <c r="E71" s="42">
        <v>49625</v>
      </c>
      <c r="F71" s="102">
        <v>100</v>
      </c>
      <c r="G71" s="103">
        <v>28086</v>
      </c>
      <c r="H71" s="102">
        <v>100</v>
      </c>
      <c r="I71" s="103">
        <v>80886</v>
      </c>
      <c r="J71" s="102">
        <v>100</v>
      </c>
      <c r="K71" s="103">
        <v>14140</v>
      </c>
      <c r="L71" s="102">
        <v>100</v>
      </c>
      <c r="M71" s="103">
        <v>4319</v>
      </c>
      <c r="N71" s="102">
        <v>100</v>
      </c>
      <c r="O71" s="103">
        <v>819</v>
      </c>
      <c r="P71" s="102">
        <v>100</v>
      </c>
      <c r="Q71" s="103">
        <v>212</v>
      </c>
      <c r="R71" s="102">
        <v>100</v>
      </c>
      <c r="S71" s="103">
        <v>248</v>
      </c>
      <c r="T71" s="102">
        <v>100</v>
      </c>
      <c r="U71" s="103">
        <v>222470</v>
      </c>
      <c r="V71" s="43">
        <v>100</v>
      </c>
    </row>
    <row r="72" spans="1:22" ht="17.25" x14ac:dyDescent="0.15">
      <c r="A72" s="15"/>
      <c r="R72" s="26"/>
      <c r="S72" s="50" t="str">
        <f>SUBSTITUTE('4-2-1'!Q229,"2．","")</f>
        <v/>
      </c>
    </row>
  </sheetData>
  <mergeCells count="22">
    <mergeCell ref="U4:V5"/>
    <mergeCell ref="E5:F5"/>
    <mergeCell ref="G5:H5"/>
    <mergeCell ref="I5:J5"/>
    <mergeCell ref="K5:L5"/>
    <mergeCell ref="M5:N5"/>
    <mergeCell ref="O5:P5"/>
    <mergeCell ref="Q5:R5"/>
    <mergeCell ref="A66:A71"/>
    <mergeCell ref="S5:T5"/>
    <mergeCell ref="A6:A11"/>
    <mergeCell ref="A12:A17"/>
    <mergeCell ref="A18:A23"/>
    <mergeCell ref="A24:A29"/>
    <mergeCell ref="A30:A35"/>
    <mergeCell ref="C4:D5"/>
    <mergeCell ref="E4:T4"/>
    <mergeCell ref="A36:A41"/>
    <mergeCell ref="A42:A47"/>
    <mergeCell ref="A48:A53"/>
    <mergeCell ref="A54:A59"/>
    <mergeCell ref="A60:A65"/>
  </mergeCells>
  <phoneticPr fontId="4"/>
  <pageMargins left="0.59055118110236227" right="0.59055118110236227" top="0.98425196850393704" bottom="0.98425196850393704" header="0.51181102362204722" footer="0.51181102362204722"/>
  <pageSetup paperSize="9" scale="28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86">
    <pageSetUpPr fitToPage="1"/>
  </sheetPr>
  <dimension ref="A1:S49"/>
  <sheetViews>
    <sheetView zoomScale="85" zoomScaleNormal="85" workbookViewId="0"/>
  </sheetViews>
  <sheetFormatPr defaultColWidth="9" defaultRowHeight="13.5" x14ac:dyDescent="0.15"/>
  <cols>
    <col min="1" max="1" width="3.75" style="16" customWidth="1"/>
    <col min="2" max="2" width="38.875" style="16" customWidth="1"/>
    <col min="3" max="3" width="9.625" style="17" customWidth="1"/>
    <col min="4" max="4" width="7.625" style="18" customWidth="1"/>
    <col min="5" max="5" width="9" style="18"/>
    <col min="6" max="6" width="9.625" style="17" customWidth="1"/>
    <col min="7" max="7" width="7.625" style="18" customWidth="1"/>
    <col min="8" max="8" width="9" style="18"/>
    <col min="9" max="9" width="9.625" style="17" customWidth="1"/>
    <col min="10" max="10" width="7.625" style="18" customWidth="1"/>
    <col min="11" max="11" width="9" style="18"/>
    <col min="12" max="12" width="9.625" style="16" customWidth="1"/>
    <col min="13" max="13" width="7.625" style="16" customWidth="1"/>
    <col min="14" max="14" width="9" style="16"/>
    <col min="15" max="15" width="9.625" style="16" customWidth="1"/>
    <col min="16" max="16" width="7.625" style="16" customWidth="1"/>
    <col min="17" max="17" width="9" style="16"/>
    <col min="18" max="18" width="9.625" style="16" customWidth="1"/>
    <col min="19" max="19" width="7.625" style="16" customWidth="1"/>
    <col min="20" max="16384" width="9" style="16"/>
  </cols>
  <sheetData>
    <row r="1" spans="1:19" ht="17.25" x14ac:dyDescent="0.15">
      <c r="A1" s="78" t="s">
        <v>88</v>
      </c>
    </row>
    <row r="2" spans="1:19" ht="17.25" x14ac:dyDescent="0.15">
      <c r="A2" s="15"/>
    </row>
    <row r="3" spans="1:19" ht="17.25" customHeight="1" x14ac:dyDescent="0.15">
      <c r="C3" s="18"/>
      <c r="F3" s="18"/>
      <c r="I3" s="18"/>
      <c r="S3" s="51" t="s">
        <v>0</v>
      </c>
    </row>
    <row r="4" spans="1:19" ht="20.100000000000001" customHeight="1" x14ac:dyDescent="0.15">
      <c r="A4" s="27"/>
      <c r="B4" s="28" t="s">
        <v>16</v>
      </c>
      <c r="C4" s="145" t="s">
        <v>99</v>
      </c>
      <c r="D4" s="149"/>
      <c r="E4" s="84"/>
      <c r="F4" s="145" t="s">
        <v>17</v>
      </c>
      <c r="G4" s="149"/>
      <c r="H4" s="84"/>
      <c r="I4" s="145" t="s">
        <v>98</v>
      </c>
      <c r="J4" s="149"/>
      <c r="K4" s="84"/>
      <c r="L4" s="145" t="s">
        <v>97</v>
      </c>
      <c r="M4" s="149"/>
      <c r="N4" s="84"/>
      <c r="O4" s="145" t="s">
        <v>96</v>
      </c>
      <c r="P4" s="149"/>
      <c r="Q4" s="84"/>
      <c r="R4" s="145" t="s">
        <v>94</v>
      </c>
      <c r="S4" s="146"/>
    </row>
    <row r="5" spans="1:19" ht="20.100000000000001" customHeight="1" x14ac:dyDescent="0.15">
      <c r="A5" s="179" t="s">
        <v>22</v>
      </c>
      <c r="B5" s="29"/>
      <c r="C5" s="147"/>
      <c r="D5" s="148"/>
      <c r="E5" s="85"/>
      <c r="F5" s="147"/>
      <c r="G5" s="148"/>
      <c r="H5" s="85"/>
      <c r="I5" s="147"/>
      <c r="J5" s="148"/>
      <c r="K5" s="85"/>
      <c r="L5" s="147"/>
      <c r="M5" s="148"/>
      <c r="N5" s="85"/>
      <c r="O5" s="147"/>
      <c r="P5" s="148"/>
      <c r="Q5" s="85"/>
      <c r="R5" s="147"/>
      <c r="S5" s="148"/>
    </row>
    <row r="6" spans="1:19" s="34" customFormat="1" ht="20.100000000000001" customHeight="1" x14ac:dyDescent="0.15">
      <c r="A6" s="180"/>
      <c r="B6" s="31" t="s">
        <v>3</v>
      </c>
      <c r="C6" s="32"/>
      <c r="D6" s="33"/>
      <c r="E6" s="86" t="s">
        <v>19</v>
      </c>
      <c r="F6" s="32"/>
      <c r="G6" s="33"/>
      <c r="H6" s="86" t="s">
        <v>19</v>
      </c>
      <c r="I6" s="32"/>
      <c r="J6" s="33"/>
      <c r="K6" s="86" t="s">
        <v>95</v>
      </c>
      <c r="L6" s="32"/>
      <c r="M6" s="33"/>
      <c r="N6" s="86" t="s">
        <v>95</v>
      </c>
      <c r="O6" s="32"/>
      <c r="P6" s="33"/>
      <c r="Q6" s="86" t="s">
        <v>95</v>
      </c>
      <c r="R6" s="32"/>
      <c r="S6" s="33"/>
    </row>
    <row r="7" spans="1:19" ht="35.1" customHeight="1" x14ac:dyDescent="0.15">
      <c r="A7" s="141" t="s">
        <v>23</v>
      </c>
      <c r="B7" s="79" t="s">
        <v>89</v>
      </c>
      <c r="C7" s="35">
        <f>IF('4-2-1'!V6&lt;&gt;"",'4-2-1'!V6,"")</f>
        <v>2033.2179129642288</v>
      </c>
      <c r="D7" s="36">
        <f>IF('4-2-1'!W6&lt;&gt;"",'4-2-1'!W6,"")</f>
        <v>27.420335980636935</v>
      </c>
      <c r="E7" s="119">
        <f>IF(AND(ISNUMBER(D7),ISNUMBER(G7)),D7-G7,"")</f>
        <v>-3.4918331911680696</v>
      </c>
      <c r="F7" s="35">
        <v>1107.5016736121634</v>
      </c>
      <c r="G7" s="36">
        <v>30.912169171805004</v>
      </c>
      <c r="H7" s="119">
        <f>IF(AND(ISNUMBER(G7),ISNUMBER(J7)),G7-J7,"")</f>
        <v>3.6098373653240898</v>
      </c>
      <c r="I7" s="35">
        <v>1147.3159477793558</v>
      </c>
      <c r="J7" s="36">
        <v>27.302331806480915</v>
      </c>
      <c r="K7" s="119">
        <f>IF(AND(ISNUMBER(J7),ISNUMBER(M7)),J7-M7,"")</f>
        <v>-5.4976681935190825</v>
      </c>
      <c r="L7" s="35">
        <v>1448.06</v>
      </c>
      <c r="M7" s="36">
        <v>32.799999999999997</v>
      </c>
      <c r="N7" s="119">
        <f>M7-P7</f>
        <v>4.1999999999999957</v>
      </c>
      <c r="O7" s="35">
        <v>1436</v>
      </c>
      <c r="P7" s="36">
        <v>28.6</v>
      </c>
      <c r="Q7" s="119">
        <f>P7-S7</f>
        <v>-3</v>
      </c>
      <c r="R7" s="35">
        <v>1859</v>
      </c>
      <c r="S7" s="36">
        <v>31.6</v>
      </c>
    </row>
    <row r="8" spans="1:19" ht="35.1" customHeight="1" x14ac:dyDescent="0.15">
      <c r="A8" s="142"/>
      <c r="B8" s="80" t="s">
        <v>86</v>
      </c>
      <c r="C8" s="37">
        <f>IF('4-2-1'!V7&lt;&gt;"",'4-2-1'!V7,"")</f>
        <v>1991.7004192298928</v>
      </c>
      <c r="D8" s="38">
        <f>IF('4-2-1'!W7&lt;&gt;"",'4-2-1'!W7,"")</f>
        <v>26.860423725285138</v>
      </c>
      <c r="E8" s="120">
        <f>IF(AND(ISNUMBER(D8),ISNUMBER(G8)),D8-G8,"")</f>
        <v>-2.5872926530265481</v>
      </c>
      <c r="F8" s="37">
        <v>1055.0341838444385</v>
      </c>
      <c r="G8" s="38">
        <v>29.447716378311686</v>
      </c>
      <c r="H8" s="120">
        <f>IF(AND(ISNUMBER(G8),ISNUMBER(J8)),G8-J8,"")</f>
        <v>-1.9766630891112946</v>
      </c>
      <c r="I8" s="37">
        <v>1320.5352556548394</v>
      </c>
      <c r="J8" s="38">
        <v>31.42437946742298</v>
      </c>
      <c r="K8" s="120">
        <f>IF(AND(ISNUMBER(J8),ISNUMBER(M8)),J8-M8,"")</f>
        <v>-7.5620532577019617E-2</v>
      </c>
      <c r="L8" s="37">
        <v>1392.6</v>
      </c>
      <c r="M8" s="38">
        <v>31.5</v>
      </c>
      <c r="N8" s="120">
        <f>M8-P8</f>
        <v>-1.2000000000000028</v>
      </c>
      <c r="O8" s="37">
        <v>1642.55</v>
      </c>
      <c r="P8" s="38">
        <v>32.700000000000003</v>
      </c>
      <c r="Q8" s="120">
        <f>P8-S8</f>
        <v>4.4000000000000021</v>
      </c>
      <c r="R8" s="37">
        <v>1668</v>
      </c>
      <c r="S8" s="38">
        <v>28.3</v>
      </c>
    </row>
    <row r="9" spans="1:19" ht="35.1" customHeight="1" x14ac:dyDescent="0.15">
      <c r="A9" s="142"/>
      <c r="B9" s="80" t="s">
        <v>47</v>
      </c>
      <c r="C9" s="37">
        <f>IF('4-2-1'!V8&lt;&gt;"",'4-2-1'!V8,"")</f>
        <v>2122.3387969924811</v>
      </c>
      <c r="D9" s="38">
        <f>IF('4-2-1'!W8&lt;&gt;"",'4-2-1'!W8,"")</f>
        <v>28.622235967531772</v>
      </c>
      <c r="E9" s="120">
        <f>IF(AND(ISNUMBER(D9),ISNUMBER(G9)),D9-G9,"")</f>
        <v>2.5917895741718908</v>
      </c>
      <c r="F9" s="37">
        <v>932.60239309936526</v>
      </c>
      <c r="G9" s="38">
        <v>26.030446393359881</v>
      </c>
      <c r="H9" s="120">
        <f>IF(AND(ISNUMBER(G9),ISNUMBER(J9)),G9-J9,"")</f>
        <v>-2.6322187192364552</v>
      </c>
      <c r="I9" s="37">
        <v>1204.4807389577841</v>
      </c>
      <c r="J9" s="38">
        <v>28.662665112596336</v>
      </c>
      <c r="K9" s="120">
        <f>IF(AND(ISNUMBER(J9),ISNUMBER(M9)),J9-M9,"")</f>
        <v>5.8626651125963356</v>
      </c>
      <c r="L9" s="37">
        <v>1009.01</v>
      </c>
      <c r="M9" s="38">
        <v>22.8</v>
      </c>
      <c r="N9" s="120">
        <f>M9-P9</f>
        <v>-2.8000000000000007</v>
      </c>
      <c r="O9" s="37">
        <v>1285.8</v>
      </c>
      <c r="P9" s="38">
        <v>25.6</v>
      </c>
      <c r="Q9" s="120">
        <f>P9-S9</f>
        <v>0</v>
      </c>
      <c r="R9" s="37">
        <v>1505</v>
      </c>
      <c r="S9" s="38">
        <v>25.6</v>
      </c>
    </row>
    <row r="10" spans="1:19" ht="35.1" customHeight="1" x14ac:dyDescent="0.15">
      <c r="A10" s="142"/>
      <c r="B10" s="81" t="s">
        <v>48</v>
      </c>
      <c r="C10" s="121">
        <f>IF('4-2-1'!V9&lt;&gt;"",'4-2-1'!V9,"")</f>
        <v>555.87043062200962</v>
      </c>
      <c r="D10" s="38">
        <f>IF('4-2-1'!W9&lt;&gt;"",'4-2-1'!W9,"")</f>
        <v>7.4965668323939267</v>
      </c>
      <c r="E10" s="120">
        <f>IF(AND(ISNUMBER(D10),ISNUMBER(G10)),D10-G10,"")</f>
        <v>1.8684183858295196</v>
      </c>
      <c r="F10" s="121">
        <v>201.64174792343806</v>
      </c>
      <c r="G10" s="38">
        <v>5.6281484465644072</v>
      </c>
      <c r="H10" s="120">
        <f>IF(AND(ISNUMBER(G10),ISNUMBER(J10)),G10-J10,"")</f>
        <v>1.6872331156907978</v>
      </c>
      <c r="I10" s="121">
        <v>165.60764992557009</v>
      </c>
      <c r="J10" s="38">
        <v>3.9409153308736093</v>
      </c>
      <c r="K10" s="120">
        <f>IF(AND(ISNUMBER(J10),ISNUMBER(M10)),J10-M10,"")</f>
        <v>-3.2590846691263908</v>
      </c>
      <c r="L10" s="121">
        <v>317.37</v>
      </c>
      <c r="M10" s="38">
        <v>7.2</v>
      </c>
      <c r="N10" s="120">
        <f>M10-P10</f>
        <v>3.3000000000000003</v>
      </c>
      <c r="O10" s="121">
        <v>194.02</v>
      </c>
      <c r="P10" s="38">
        <v>3.9</v>
      </c>
      <c r="Q10" s="120">
        <f>P10-S10</f>
        <v>-2.0000000000000004</v>
      </c>
      <c r="R10" s="121">
        <v>345</v>
      </c>
      <c r="S10" s="38">
        <v>5.9</v>
      </c>
    </row>
    <row r="11" spans="1:19" ht="35.1" customHeight="1" x14ac:dyDescent="0.15">
      <c r="A11" s="142"/>
      <c r="B11" s="87" t="s">
        <v>18</v>
      </c>
      <c r="C11" s="39">
        <f>IF('4-2-1'!V10&lt;&gt;"",'4-2-1'!V10,"")</f>
        <v>711.87244019138745</v>
      </c>
      <c r="D11" s="40">
        <f>IF('4-2-1'!W10&lt;&gt;"",'4-2-1'!W10,"")</f>
        <v>9.6004374941522244</v>
      </c>
      <c r="E11" s="122">
        <f>IF(AND(ISNUMBER(D11),ISNUMBER(G11)),D11-G11,"")</f>
        <v>1.618917884193217</v>
      </c>
      <c r="F11" s="39">
        <v>285.95684362585769</v>
      </c>
      <c r="G11" s="40">
        <v>7.9815196099590073</v>
      </c>
      <c r="H11" s="122">
        <f>IF(AND(ISNUMBER(G11),ISNUMBER(J11)),G11-J11,"")</f>
        <v>-0.68818867266715156</v>
      </c>
      <c r="I11" s="39">
        <v>364.32399421981279</v>
      </c>
      <c r="J11" s="40">
        <v>8.6697082826261589</v>
      </c>
      <c r="K11" s="122">
        <f>IF(AND(ISNUMBER(J11),ISNUMBER(M11)),J11-M11,"")</f>
        <v>2.9697082826261587</v>
      </c>
      <c r="L11" s="39">
        <v>253.96</v>
      </c>
      <c r="M11" s="40">
        <v>5.7</v>
      </c>
      <c r="N11" s="122">
        <f>M11-P11</f>
        <v>-3.4999999999999991</v>
      </c>
      <c r="O11" s="39">
        <v>460.9</v>
      </c>
      <c r="P11" s="40">
        <v>9.1999999999999993</v>
      </c>
      <c r="Q11" s="122">
        <f>P11-S11</f>
        <v>0.5</v>
      </c>
      <c r="R11" s="39">
        <v>514</v>
      </c>
      <c r="S11" s="40">
        <v>8.6999999999999993</v>
      </c>
    </row>
    <row r="12" spans="1:19" ht="35.1" customHeight="1" x14ac:dyDescent="0.15">
      <c r="A12" s="143"/>
      <c r="B12" s="41" t="s">
        <v>4</v>
      </c>
      <c r="C12" s="42">
        <f>IF('4-2-1'!V11&lt;&gt;"",'4-2-1'!V11,"")</f>
        <v>7415</v>
      </c>
      <c r="D12" s="43">
        <f>IF('4-2-1'!W11&lt;&gt;"",'4-2-1'!W11,"")</f>
        <v>100</v>
      </c>
      <c r="E12" s="123" t="s">
        <v>31</v>
      </c>
      <c r="F12" s="42">
        <v>3582.7368421052633</v>
      </c>
      <c r="G12" s="43">
        <v>100</v>
      </c>
      <c r="H12" s="123" t="s">
        <v>31</v>
      </c>
      <c r="I12" s="42">
        <v>4202.2635865373622</v>
      </c>
      <c r="J12" s="43">
        <v>100</v>
      </c>
      <c r="K12" s="123" t="s">
        <v>31</v>
      </c>
      <c r="L12" s="42">
        <v>4421</v>
      </c>
      <c r="M12" s="43">
        <v>100</v>
      </c>
      <c r="N12" s="123" t="s">
        <v>31</v>
      </c>
      <c r="O12" s="42">
        <v>5019.28</v>
      </c>
      <c r="P12" s="43">
        <v>100</v>
      </c>
      <c r="Q12" s="123" t="s">
        <v>31</v>
      </c>
      <c r="R12" s="42">
        <v>5891</v>
      </c>
      <c r="S12" s="43">
        <v>100</v>
      </c>
    </row>
    <row r="13" spans="1:19" ht="35.1" customHeight="1" x14ac:dyDescent="0.15">
      <c r="A13" s="141" t="s">
        <v>5</v>
      </c>
      <c r="B13" s="79" t="s">
        <v>90</v>
      </c>
      <c r="C13" s="35">
        <f>IF('4-2-1'!V42&lt;&gt;"",'4-2-1'!V42,"")</f>
        <v>8905.1522863772043</v>
      </c>
      <c r="D13" s="36">
        <f>IF('4-2-1'!W42&lt;&gt;"",'4-2-1'!W42,"")</f>
        <v>22.94787477806835</v>
      </c>
      <c r="E13" s="119">
        <f>IF(AND(ISNUMBER(D13),ISNUMBER(G13)),D13-G13,"")</f>
        <v>-3.128487851966085</v>
      </c>
      <c r="F13" s="35">
        <v>8212.679323803095</v>
      </c>
      <c r="G13" s="36">
        <v>26.076362630034435</v>
      </c>
      <c r="H13" s="119">
        <f>IF(AND(ISNUMBER(G13),ISNUMBER(J13)),G13-J13,"")</f>
        <v>1.542379405733378</v>
      </c>
      <c r="I13" s="35">
        <v>9210.3187849550122</v>
      </c>
      <c r="J13" s="36">
        <v>24.533983224301057</v>
      </c>
      <c r="K13" s="119">
        <f>IF(AND(ISNUMBER(J13),ISNUMBER(M13)),J13-M13,"")</f>
        <v>-3.5660167756989445</v>
      </c>
      <c r="L13" s="35">
        <v>11150.49</v>
      </c>
      <c r="M13" s="36">
        <v>28.1</v>
      </c>
      <c r="N13" s="119">
        <f>M13-P13</f>
        <v>1.2000000000000028</v>
      </c>
      <c r="O13" s="35">
        <v>12497.18</v>
      </c>
      <c r="P13" s="36">
        <v>26.9</v>
      </c>
      <c r="Q13" s="119">
        <f>P13-S13</f>
        <v>1.7999999999999972</v>
      </c>
      <c r="R13" s="35">
        <v>14296</v>
      </c>
      <c r="S13" s="36">
        <v>25.1</v>
      </c>
    </row>
    <row r="14" spans="1:19" ht="35.1" customHeight="1" x14ac:dyDescent="0.15">
      <c r="A14" s="142"/>
      <c r="B14" s="80" t="s">
        <v>86</v>
      </c>
      <c r="C14" s="37">
        <f>IF('4-2-1'!V43&lt;&gt;"",'4-2-1'!V43,"")</f>
        <v>5808.5976790903323</v>
      </c>
      <c r="D14" s="38">
        <f>IF('4-2-1'!W43&lt;&gt;"",'4-2-1'!W43,"")</f>
        <v>14.968297889734403</v>
      </c>
      <c r="E14" s="120">
        <f>IF(AND(ISNUMBER(D14),ISNUMBER(G14)),D14-G14,"")</f>
        <v>-1.1411626233391541</v>
      </c>
      <c r="F14" s="37">
        <v>5073.6306727441342</v>
      </c>
      <c r="G14" s="38">
        <v>16.109460513073557</v>
      </c>
      <c r="H14" s="120">
        <f>IF(AND(ISNUMBER(G14),ISNUMBER(J14)),G14-J14,"")</f>
        <v>-4.3211909253725516</v>
      </c>
      <c r="I14" s="37">
        <v>7669.8842993420667</v>
      </c>
      <c r="J14" s="38">
        <v>20.430651438446109</v>
      </c>
      <c r="K14" s="120">
        <f>IF(AND(ISNUMBER(J14),ISNUMBER(M14)),J14-M14,"")</f>
        <v>-1.0693485615538911</v>
      </c>
      <c r="L14" s="37">
        <v>8514.18</v>
      </c>
      <c r="M14" s="38">
        <v>21.5</v>
      </c>
      <c r="N14" s="120">
        <f>M14-P14</f>
        <v>1.1999999999999993</v>
      </c>
      <c r="O14" s="37">
        <v>9425.91</v>
      </c>
      <c r="P14" s="38">
        <v>20.3</v>
      </c>
      <c r="Q14" s="120">
        <f>P14-S14</f>
        <v>0.5</v>
      </c>
      <c r="R14" s="37">
        <v>11285</v>
      </c>
      <c r="S14" s="38">
        <v>19.8</v>
      </c>
    </row>
    <row r="15" spans="1:19" ht="35.1" customHeight="1" x14ac:dyDescent="0.15">
      <c r="A15" s="142"/>
      <c r="B15" s="80" t="s">
        <v>47</v>
      </c>
      <c r="C15" s="37">
        <f>IF('4-2-1'!V44&lt;&gt;"",'4-2-1'!V44,"")</f>
        <v>8096.2989481611357</v>
      </c>
      <c r="D15" s="38">
        <f>IF('4-2-1'!W44&lt;&gt;"",'4-2-1'!W44,"")</f>
        <v>20.863523548320199</v>
      </c>
      <c r="E15" s="120">
        <f>IF(AND(ISNUMBER(D15),ISNUMBER(G15)),D15-G15,"")</f>
        <v>-2.7774574673347736</v>
      </c>
      <c r="F15" s="37">
        <v>7445.6625234251351</v>
      </c>
      <c r="G15" s="38">
        <v>23.640981015654972</v>
      </c>
      <c r="H15" s="120">
        <f>IF(AND(ISNUMBER(G15),ISNUMBER(J15)),G15-J15,"")</f>
        <v>2.4602465096216548</v>
      </c>
      <c r="I15" s="37">
        <v>7951.4734772800475</v>
      </c>
      <c r="J15" s="38">
        <v>21.180734506033318</v>
      </c>
      <c r="K15" s="120">
        <f>IF(AND(ISNUMBER(J15),ISNUMBER(M15)),J15-M15,"")</f>
        <v>-2.7192654939666809</v>
      </c>
      <c r="L15" s="37">
        <v>9487.59</v>
      </c>
      <c r="M15" s="38">
        <v>23.9</v>
      </c>
      <c r="N15" s="120">
        <f>M15-P15</f>
        <v>-0.70000000000000284</v>
      </c>
      <c r="O15" s="37">
        <v>11410.7</v>
      </c>
      <c r="P15" s="38">
        <v>24.6</v>
      </c>
      <c r="Q15" s="120">
        <f>P15-S15</f>
        <v>0</v>
      </c>
      <c r="R15" s="37">
        <v>14000</v>
      </c>
      <c r="S15" s="38">
        <v>24.6</v>
      </c>
    </row>
    <row r="16" spans="1:19" ht="35.1" customHeight="1" x14ac:dyDescent="0.15">
      <c r="A16" s="142"/>
      <c r="B16" s="81" t="s">
        <v>48</v>
      </c>
      <c r="C16" s="121">
        <f>IF('4-2-1'!V45&lt;&gt;"",'4-2-1'!V45,"")</f>
        <v>5239.8310177115063</v>
      </c>
      <c r="D16" s="38">
        <f>IF('4-2-1'!W45&lt;&gt;"",'4-2-1'!W45,"")</f>
        <v>13.502631082078819</v>
      </c>
      <c r="E16" s="120">
        <f>IF(AND(ISNUMBER(D16),ISNUMBER(G16)),D16-G16,"")</f>
        <v>1.3704552091859927</v>
      </c>
      <c r="F16" s="121">
        <v>3820.9957177573624</v>
      </c>
      <c r="G16" s="38">
        <v>12.132175872892827</v>
      </c>
      <c r="H16" s="120">
        <f>IF(AND(ISNUMBER(G16),ISNUMBER(J16)),G16-J16,"")</f>
        <v>-1.0577634174420627</v>
      </c>
      <c r="I16" s="121">
        <v>4951.6437876201626</v>
      </c>
      <c r="J16" s="38">
        <v>13.189939290334889</v>
      </c>
      <c r="K16" s="120">
        <f>IF(AND(ISNUMBER(J16),ISNUMBER(M16)),J16-M16,"")</f>
        <v>4.8899392903348886</v>
      </c>
      <c r="L16" s="121">
        <v>3273.07</v>
      </c>
      <c r="M16" s="38">
        <v>8.3000000000000007</v>
      </c>
      <c r="N16" s="120">
        <f>M16-P16</f>
        <v>-0.69999999999999929</v>
      </c>
      <c r="O16" s="121">
        <v>4154.57</v>
      </c>
      <c r="P16" s="38">
        <v>9</v>
      </c>
      <c r="Q16" s="120">
        <f>P16-S16</f>
        <v>-0.19999999999999929</v>
      </c>
      <c r="R16" s="121">
        <v>5251</v>
      </c>
      <c r="S16" s="38">
        <v>9.1999999999999993</v>
      </c>
    </row>
    <row r="17" spans="1:19" ht="35.1" customHeight="1" x14ac:dyDescent="0.15">
      <c r="A17" s="142"/>
      <c r="B17" s="87" t="s">
        <v>18</v>
      </c>
      <c r="C17" s="39">
        <f>IF('4-2-1'!V46&lt;&gt;"",'4-2-1'!V46,"")</f>
        <v>10756.120068659824</v>
      </c>
      <c r="D17" s="40">
        <f>IF('4-2-1'!W46&lt;&gt;"",'4-2-1'!W46,"")</f>
        <v>27.717672701798236</v>
      </c>
      <c r="E17" s="122">
        <f>IF(AND(ISNUMBER(D17),ISNUMBER(G17)),D17-G17,"")</f>
        <v>5.6766527334540271</v>
      </c>
      <c r="F17" s="39">
        <v>6941.7591532133329</v>
      </c>
      <c r="G17" s="40">
        <v>22.041019968344209</v>
      </c>
      <c r="H17" s="122">
        <f>IF(AND(ISNUMBER(G17),ISNUMBER(J17)),G17-J17,"")</f>
        <v>1.3763284274595904</v>
      </c>
      <c r="I17" s="39">
        <v>7757.7454481907826</v>
      </c>
      <c r="J17" s="40">
        <v>20.664691540884618</v>
      </c>
      <c r="K17" s="122">
        <f>IF(AND(ISNUMBER(J17),ISNUMBER(M17)),J17-M17,"")</f>
        <v>2.4646915408846191</v>
      </c>
      <c r="L17" s="39">
        <v>7196.85</v>
      </c>
      <c r="M17" s="40">
        <v>18.2</v>
      </c>
      <c r="N17" s="122">
        <f>M17-P17</f>
        <v>-1</v>
      </c>
      <c r="O17" s="39">
        <v>8887.44</v>
      </c>
      <c r="P17" s="40">
        <v>19.2</v>
      </c>
      <c r="Q17" s="122">
        <f>P17-S17</f>
        <v>-2</v>
      </c>
      <c r="R17" s="39">
        <v>12033</v>
      </c>
      <c r="S17" s="40">
        <v>21.2</v>
      </c>
    </row>
    <row r="18" spans="1:19" ht="35.1" customHeight="1" x14ac:dyDescent="0.15">
      <c r="A18" s="143"/>
      <c r="B18" s="41" t="s">
        <v>4</v>
      </c>
      <c r="C18" s="42">
        <f>IF('4-2-1'!V47&lt;&gt;"",'4-2-1'!V47,"")</f>
        <v>38806</v>
      </c>
      <c r="D18" s="43">
        <f>IF('4-2-1'!W47&lt;&gt;"",'4-2-1'!W47,"")</f>
        <v>100</v>
      </c>
      <c r="E18" s="123" t="s">
        <v>31</v>
      </c>
      <c r="F18" s="42">
        <v>31494.727390943059</v>
      </c>
      <c r="G18" s="43">
        <v>100</v>
      </c>
      <c r="H18" s="123" t="s">
        <v>31</v>
      </c>
      <c r="I18" s="42">
        <v>37541.065797388073</v>
      </c>
      <c r="J18" s="43">
        <v>100</v>
      </c>
      <c r="K18" s="123" t="s">
        <v>31</v>
      </c>
      <c r="L18" s="42">
        <v>39622.17</v>
      </c>
      <c r="M18" s="43">
        <v>100</v>
      </c>
      <c r="N18" s="123" t="s">
        <v>31</v>
      </c>
      <c r="O18" s="42">
        <v>46375.8</v>
      </c>
      <c r="P18" s="43">
        <v>100</v>
      </c>
      <c r="Q18" s="123" t="s">
        <v>31</v>
      </c>
      <c r="R18" s="42">
        <v>56866</v>
      </c>
      <c r="S18" s="43">
        <v>100</v>
      </c>
    </row>
    <row r="19" spans="1:19" ht="35.1" customHeight="1" x14ac:dyDescent="0.15">
      <c r="A19" s="141" t="s">
        <v>7</v>
      </c>
      <c r="B19" s="79" t="s">
        <v>91</v>
      </c>
      <c r="C19" s="35">
        <f>IF('4-2-1'!V48&lt;&gt;"",'4-2-1'!V48,"")</f>
        <v>26297.429288739087</v>
      </c>
      <c r="D19" s="36">
        <f>IF('4-2-1'!W48&lt;&gt;"",'4-2-1'!W48,"")</f>
        <v>35.918089583745257</v>
      </c>
      <c r="E19" s="119">
        <f>IF(AND(ISNUMBER(D19),ISNUMBER(G19)),D19-G19,"")</f>
        <v>-5.2811524384386743</v>
      </c>
      <c r="F19" s="35">
        <v>11657.857091312162</v>
      </c>
      <c r="G19" s="36">
        <v>41.199242022183931</v>
      </c>
      <c r="H19" s="119">
        <f>IF(AND(ISNUMBER(G19),ISNUMBER(J19)),G19-J19,"")</f>
        <v>1.8516023720945256</v>
      </c>
      <c r="I19" s="35">
        <v>12675.577052657489</v>
      </c>
      <c r="J19" s="36">
        <v>39.347639650089405</v>
      </c>
      <c r="K19" s="119">
        <f>IF(AND(ISNUMBER(J19),ISNUMBER(M19)),J19-M19,"")</f>
        <v>1.5476396500894083</v>
      </c>
      <c r="L19" s="35">
        <v>13519.5</v>
      </c>
      <c r="M19" s="36">
        <v>37.799999999999997</v>
      </c>
      <c r="N19" s="119">
        <f>M19-P19</f>
        <v>-0.5</v>
      </c>
      <c r="O19" s="35">
        <v>13650.42</v>
      </c>
      <c r="P19" s="36">
        <v>38.299999999999997</v>
      </c>
      <c r="Q19" s="119">
        <f>P19-S19</f>
        <v>1.8999999999999986</v>
      </c>
      <c r="R19" s="35">
        <v>17118</v>
      </c>
      <c r="S19" s="36">
        <v>36.4</v>
      </c>
    </row>
    <row r="20" spans="1:19" ht="35.1" customHeight="1" x14ac:dyDescent="0.15">
      <c r="A20" s="142"/>
      <c r="B20" s="80" t="s">
        <v>86</v>
      </c>
      <c r="C20" s="37">
        <f>IF('4-2-1'!V49&lt;&gt;"",'4-2-1'!V49,"")</f>
        <v>10999.794483777969</v>
      </c>
      <c r="D20" s="38">
        <f>IF('4-2-1'!W49&lt;&gt;"",'4-2-1'!W49,"")</f>
        <v>15.023962963570265</v>
      </c>
      <c r="E20" s="120">
        <f>IF(AND(ISNUMBER(D20),ISNUMBER(G20)),D20-G20,"")</f>
        <v>-3.4364100173221903</v>
      </c>
      <c r="F20" s="37">
        <v>5223.6007144909254</v>
      </c>
      <c r="G20" s="38">
        <v>18.460372980892455</v>
      </c>
      <c r="H20" s="120">
        <f>IF(AND(ISNUMBER(G20),ISNUMBER(J20)),G20-J20,"")</f>
        <v>3.9490712634298379</v>
      </c>
      <c r="I20" s="37">
        <v>4674.7180946504477</v>
      </c>
      <c r="J20" s="38">
        <v>14.511301717462617</v>
      </c>
      <c r="K20" s="120">
        <f>IF(AND(ISNUMBER(J20),ISNUMBER(M20)),J20-M20,"")</f>
        <v>-6.4886982825373831</v>
      </c>
      <c r="L20" s="37">
        <v>7508.19</v>
      </c>
      <c r="M20" s="38">
        <v>21</v>
      </c>
      <c r="N20" s="120">
        <f>M20-P20</f>
        <v>5.8000000000000007</v>
      </c>
      <c r="O20" s="37">
        <v>5427.01</v>
      </c>
      <c r="P20" s="38">
        <v>15.2</v>
      </c>
      <c r="Q20" s="120">
        <f>P20-S20</f>
        <v>-2.1999999999999993</v>
      </c>
      <c r="R20" s="37">
        <v>8180</v>
      </c>
      <c r="S20" s="38">
        <v>17.399999999999999</v>
      </c>
    </row>
    <row r="21" spans="1:19" ht="35.1" customHeight="1" x14ac:dyDescent="0.15">
      <c r="A21" s="142"/>
      <c r="B21" s="80" t="s">
        <v>47</v>
      </c>
      <c r="C21" s="37">
        <f>IF('4-2-1'!V50&lt;&gt;"",'4-2-1'!V50,"")</f>
        <v>14426.740450595986</v>
      </c>
      <c r="D21" s="38">
        <f>IF('4-2-1'!W50&lt;&gt;"",'4-2-1'!W50,"")</f>
        <v>19.704623984970272</v>
      </c>
      <c r="E21" s="120">
        <f>IF(AND(ISNUMBER(D21),ISNUMBER(G21)),D21-G21,"")</f>
        <v>0.51550607056676512</v>
      </c>
      <c r="F21" s="37">
        <v>5429.8084958456193</v>
      </c>
      <c r="G21" s="38">
        <v>19.189117914403507</v>
      </c>
      <c r="H21" s="120">
        <f>IF(AND(ISNUMBER(G21),ISNUMBER(J21)),G21-J21,"")</f>
        <v>-6.4838998551587679</v>
      </c>
      <c r="I21" s="37">
        <v>8270.3897312832105</v>
      </c>
      <c r="J21" s="38">
        <v>25.673017769562275</v>
      </c>
      <c r="K21" s="120">
        <f>IF(AND(ISNUMBER(J21),ISNUMBER(M21)),J21-M21,"")</f>
        <v>-2.5269822304377243</v>
      </c>
      <c r="L21" s="37">
        <v>10095.459999999999</v>
      </c>
      <c r="M21" s="38">
        <v>28.2</v>
      </c>
      <c r="N21" s="120">
        <f>M21-P21</f>
        <v>2.6999999999999993</v>
      </c>
      <c r="O21" s="37">
        <v>9109.74</v>
      </c>
      <c r="P21" s="38">
        <v>25.5</v>
      </c>
      <c r="Q21" s="120">
        <f>P21-S21</f>
        <v>3.1999999999999993</v>
      </c>
      <c r="R21" s="37">
        <v>10501</v>
      </c>
      <c r="S21" s="38">
        <v>22.3</v>
      </c>
    </row>
    <row r="22" spans="1:19" ht="35.1" customHeight="1" x14ac:dyDescent="0.15">
      <c r="A22" s="142"/>
      <c r="B22" s="81" t="s">
        <v>48</v>
      </c>
      <c r="C22" s="121">
        <f>IF('4-2-1'!V51&lt;&gt;"",'4-2-1'!V51,"")</f>
        <v>6474.7638769780333</v>
      </c>
      <c r="D22" s="38">
        <f>IF('4-2-1'!W51&lt;&gt;"",'4-2-1'!W51,"")</f>
        <v>8.8434936515441276</v>
      </c>
      <c r="E22" s="120">
        <f>IF(AND(ISNUMBER(D22),ISNUMBER(G22)),D22-G22,"")</f>
        <v>-0.69875959771344576</v>
      </c>
      <c r="F22" s="121">
        <v>2700.1036730009496</v>
      </c>
      <c r="G22" s="38">
        <v>9.5422532492575733</v>
      </c>
      <c r="H22" s="120">
        <f>IF(AND(ISNUMBER(G22),ISNUMBER(J22)),G22-J22,"")</f>
        <v>4.1954388289016267</v>
      </c>
      <c r="I22" s="121">
        <v>1722.4402473485595</v>
      </c>
      <c r="J22" s="38">
        <v>5.3468144203559467</v>
      </c>
      <c r="K22" s="120">
        <f>IF(AND(ISNUMBER(J22),ISNUMBER(M22)),J22-M22,"")</f>
        <v>2.0468144203559469</v>
      </c>
      <c r="L22" s="121">
        <v>1182.4000000000001</v>
      </c>
      <c r="M22" s="38">
        <v>3.3</v>
      </c>
      <c r="N22" s="120">
        <f>M22-P22</f>
        <v>-7.1000000000000005</v>
      </c>
      <c r="O22" s="121">
        <v>3714.46</v>
      </c>
      <c r="P22" s="38">
        <v>10.4</v>
      </c>
      <c r="Q22" s="120">
        <f>P22-S22</f>
        <v>2.8000000000000007</v>
      </c>
      <c r="R22" s="121">
        <v>3581</v>
      </c>
      <c r="S22" s="38">
        <v>7.6</v>
      </c>
    </row>
    <row r="23" spans="1:19" ht="35.1" customHeight="1" x14ac:dyDescent="0.15">
      <c r="A23" s="142"/>
      <c r="B23" s="87" t="s">
        <v>18</v>
      </c>
      <c r="C23" s="39">
        <f>IF('4-2-1'!V52&lt;&gt;"",'4-2-1'!V52,"")</f>
        <v>15016.271899908923</v>
      </c>
      <c r="D23" s="40">
        <f>IF('4-2-1'!W52&lt;&gt;"",'4-2-1'!W52,"")</f>
        <v>20.509829816170079</v>
      </c>
      <c r="E23" s="122">
        <f>IF(AND(ISNUMBER(D23),ISNUMBER(G23)),D23-G23,"")</f>
        <v>8.9008159829075559</v>
      </c>
      <c r="F23" s="39">
        <v>3284.9202460173424</v>
      </c>
      <c r="G23" s="40">
        <v>11.609013833262523</v>
      </c>
      <c r="H23" s="122">
        <f>IF(AND(ISNUMBER(G23),ISNUMBER(J23)),G23-J23,"")</f>
        <v>-3.5122126092672286</v>
      </c>
      <c r="I23" s="39">
        <v>4871.2012361466323</v>
      </c>
      <c r="J23" s="40">
        <v>15.121226442529752</v>
      </c>
      <c r="K23" s="122">
        <f>IF(AND(ISNUMBER(J23),ISNUMBER(M23)),J23-M23,"")</f>
        <v>5.4212264425297523</v>
      </c>
      <c r="L23" s="39">
        <v>3475.31</v>
      </c>
      <c r="M23" s="40">
        <v>9.6999999999999993</v>
      </c>
      <c r="N23" s="122">
        <f>M23-P23</f>
        <v>-0.90000000000000036</v>
      </c>
      <c r="O23" s="39">
        <v>3774.99</v>
      </c>
      <c r="P23" s="40">
        <v>10.6</v>
      </c>
      <c r="Q23" s="122">
        <f>P23-S23</f>
        <v>-5.7999999999999989</v>
      </c>
      <c r="R23" s="39">
        <v>7710</v>
      </c>
      <c r="S23" s="40">
        <v>16.399999999999999</v>
      </c>
    </row>
    <row r="24" spans="1:19" ht="35.1" customHeight="1" x14ac:dyDescent="0.15">
      <c r="A24" s="143"/>
      <c r="B24" s="41" t="s">
        <v>4</v>
      </c>
      <c r="C24" s="42">
        <f>IF('4-2-1'!V53&lt;&gt;"",'4-2-1'!V53,"")</f>
        <v>73215</v>
      </c>
      <c r="D24" s="43">
        <f>IF('4-2-1'!W53&lt;&gt;"",'4-2-1'!W53,"")</f>
        <v>100</v>
      </c>
      <c r="E24" s="123" t="s">
        <v>31</v>
      </c>
      <c r="F24" s="42">
        <v>28296.290220667001</v>
      </c>
      <c r="G24" s="43">
        <v>100</v>
      </c>
      <c r="H24" s="123" t="s">
        <v>31</v>
      </c>
      <c r="I24" s="42">
        <v>32214.32636208634</v>
      </c>
      <c r="J24" s="43">
        <v>100</v>
      </c>
      <c r="K24" s="123" t="s">
        <v>31</v>
      </c>
      <c r="L24" s="42">
        <v>35780.86</v>
      </c>
      <c r="M24" s="43">
        <v>100</v>
      </c>
      <c r="N24" s="123" t="s">
        <v>31</v>
      </c>
      <c r="O24" s="42">
        <v>35676.620000000003</v>
      </c>
      <c r="P24" s="43">
        <v>100</v>
      </c>
      <c r="Q24" s="123" t="s">
        <v>31</v>
      </c>
      <c r="R24" s="42">
        <v>47089</v>
      </c>
      <c r="S24" s="43">
        <v>100</v>
      </c>
    </row>
    <row r="25" spans="1:19" ht="35.1" customHeight="1" x14ac:dyDescent="0.15">
      <c r="A25" s="141" t="s">
        <v>24</v>
      </c>
      <c r="B25" s="79" t="s">
        <v>92</v>
      </c>
      <c r="C25" s="35">
        <f>IF('4-2-1'!V54&lt;&gt;"",'4-2-1'!V54,"")</f>
        <v>6188.5345684140884</v>
      </c>
      <c r="D25" s="36">
        <f>IF('4-2-1'!W54&lt;&gt;"",'4-2-1'!W54,"")</f>
        <v>37.163911652738939</v>
      </c>
      <c r="E25" s="119">
        <f>IF(AND(ISNUMBER(D25),ISNUMBER(G25)),D25-G25,"")</f>
        <v>5.3510741898324845</v>
      </c>
      <c r="F25" s="35">
        <v>3258.2901564666272</v>
      </c>
      <c r="G25" s="36">
        <v>31.812837462906455</v>
      </c>
      <c r="H25" s="119">
        <f>IF(AND(ISNUMBER(G25),ISNUMBER(J25)),G25-J25,"")</f>
        <v>-4.3471085996292835</v>
      </c>
      <c r="I25" s="35">
        <v>5776.5156185603428</v>
      </c>
      <c r="J25" s="36">
        <v>36.159946062535738</v>
      </c>
      <c r="K25" s="119">
        <f>IF(AND(ISNUMBER(J25),ISNUMBER(M25)),J25-M25,"")</f>
        <v>-1.8400539374642619</v>
      </c>
      <c r="L25" s="35">
        <v>5348.9</v>
      </c>
      <c r="M25" s="36">
        <v>38</v>
      </c>
      <c r="N25" s="119">
        <f>M25-P25</f>
        <v>6.3999999999999986</v>
      </c>
      <c r="O25" s="35">
        <v>5166.37</v>
      </c>
      <c r="P25" s="36">
        <v>31.6</v>
      </c>
      <c r="Q25" s="119">
        <f>P25-S25</f>
        <v>-5.8999999999999986</v>
      </c>
      <c r="R25" s="35">
        <v>7778</v>
      </c>
      <c r="S25" s="36">
        <v>37.5</v>
      </c>
    </row>
    <row r="26" spans="1:19" ht="35.1" customHeight="1" x14ac:dyDescent="0.15">
      <c r="A26" s="142"/>
      <c r="B26" s="80" t="s">
        <v>86</v>
      </c>
      <c r="C26" s="37">
        <f>IF('4-2-1'!V55&lt;&gt;"",'4-2-1'!V55,"")</f>
        <v>1650.2597667619368</v>
      </c>
      <c r="D26" s="38">
        <f>IF('4-2-1'!W55&lt;&gt;"",'4-2-1'!W55,"")</f>
        <v>9.9102796466606833</v>
      </c>
      <c r="E26" s="120">
        <f>IF(AND(ISNUMBER(D26),ISNUMBER(G26)),D26-G26,"")</f>
        <v>-6.7109037828089555</v>
      </c>
      <c r="F26" s="37">
        <v>1702.3517132105367</v>
      </c>
      <c r="G26" s="38">
        <v>16.621183429469639</v>
      </c>
      <c r="H26" s="120">
        <f>IF(AND(ISNUMBER(G26),ISNUMBER(J26)),G26-J26,"")</f>
        <v>4.4343233683523877</v>
      </c>
      <c r="I26" s="37">
        <v>1946.838841034388</v>
      </c>
      <c r="J26" s="38">
        <v>12.186860061117251</v>
      </c>
      <c r="K26" s="120">
        <f>IF(AND(ISNUMBER(J26),ISNUMBER(M26)),J26-M26,"")</f>
        <v>-4.6131399388827496</v>
      </c>
      <c r="L26" s="37">
        <v>2362.9299999999998</v>
      </c>
      <c r="M26" s="38">
        <v>16.8</v>
      </c>
      <c r="N26" s="120">
        <f>M26-P26</f>
        <v>2</v>
      </c>
      <c r="O26" s="37">
        <v>2422.2399999999998</v>
      </c>
      <c r="P26" s="38">
        <v>14.8</v>
      </c>
      <c r="Q26" s="120">
        <f>P26-S26</f>
        <v>5.8000000000000007</v>
      </c>
      <c r="R26" s="37">
        <v>1869</v>
      </c>
      <c r="S26" s="38">
        <v>9</v>
      </c>
    </row>
    <row r="27" spans="1:19" ht="35.1" customHeight="1" x14ac:dyDescent="0.15">
      <c r="A27" s="142"/>
      <c r="B27" s="80" t="s">
        <v>47</v>
      </c>
      <c r="C27" s="37">
        <f>IF('4-2-1'!V56&lt;&gt;"",'4-2-1'!V56,"")</f>
        <v>2758.7724704306215</v>
      </c>
      <c r="D27" s="38">
        <f>IF('4-2-1'!W56&lt;&gt;"",'4-2-1'!W56,"")</f>
        <v>16.567213970878104</v>
      </c>
      <c r="E27" s="120">
        <f>IF(AND(ISNUMBER(D27),ISNUMBER(G27)),D27-G27,"")</f>
        <v>-4.2346867037503877</v>
      </c>
      <c r="F27" s="37">
        <v>2130.5433155080214</v>
      </c>
      <c r="G27" s="38">
        <v>20.801900674628492</v>
      </c>
      <c r="H27" s="120">
        <f>IF(AND(ISNUMBER(G27),ISNUMBER(J27)),G27-J27,"")</f>
        <v>0.6607617446435583</v>
      </c>
      <c r="I27" s="37">
        <v>3217.5270229507892</v>
      </c>
      <c r="J27" s="38">
        <v>20.141138929984933</v>
      </c>
      <c r="K27" s="120">
        <f>IF(AND(ISNUMBER(J27),ISNUMBER(M27)),J27-M27,"")</f>
        <v>-1.1588610700150674</v>
      </c>
      <c r="L27" s="37">
        <v>2999.67</v>
      </c>
      <c r="M27" s="38">
        <v>21.3</v>
      </c>
      <c r="N27" s="120">
        <f>M27-P27</f>
        <v>-4</v>
      </c>
      <c r="O27" s="37">
        <v>4137.07</v>
      </c>
      <c r="P27" s="38">
        <v>25.3</v>
      </c>
      <c r="Q27" s="120">
        <f>P27-S27</f>
        <v>4.8000000000000007</v>
      </c>
      <c r="R27" s="37">
        <v>4242</v>
      </c>
      <c r="S27" s="38">
        <v>20.5</v>
      </c>
    </row>
    <row r="28" spans="1:19" ht="35.1" customHeight="1" x14ac:dyDescent="0.15">
      <c r="A28" s="142"/>
      <c r="B28" s="81" t="s">
        <v>48</v>
      </c>
      <c r="C28" s="121">
        <f>IF('4-2-1'!V57&lt;&gt;"",'4-2-1'!V57,"")</f>
        <v>1939.2518046660041</v>
      </c>
      <c r="D28" s="38">
        <f>IF('4-2-1'!W57&lt;&gt;"",'4-2-1'!W57,"")</f>
        <v>11.645759096000505</v>
      </c>
      <c r="E28" s="120">
        <f>IF(AND(ISNUMBER(D28),ISNUMBER(G28)),D28-G28,"")</f>
        <v>-1.141411582310873</v>
      </c>
      <c r="F28" s="121">
        <v>1309.6697959992077</v>
      </c>
      <c r="G28" s="38">
        <v>12.787170678311378</v>
      </c>
      <c r="H28" s="120">
        <f>IF(AND(ISNUMBER(G28),ISNUMBER(J28)),G28-J28,"")</f>
        <v>3.3914382435428436E-2</v>
      </c>
      <c r="I28" s="121">
        <v>2037.3200793282472</v>
      </c>
      <c r="J28" s="38">
        <v>12.75325629587595</v>
      </c>
      <c r="K28" s="120">
        <f>IF(AND(ISNUMBER(J28),ISNUMBER(M28)),J28-M28,"")</f>
        <v>0.95325629587594918</v>
      </c>
      <c r="L28" s="121">
        <v>1665.36</v>
      </c>
      <c r="M28" s="38">
        <v>11.8</v>
      </c>
      <c r="N28" s="120">
        <f>M28-P28</f>
        <v>0.90000000000000036</v>
      </c>
      <c r="O28" s="121">
        <v>1778.41</v>
      </c>
      <c r="P28" s="38">
        <v>10.9</v>
      </c>
      <c r="Q28" s="120">
        <f>P28-S28</f>
        <v>-5.4999999999999982</v>
      </c>
      <c r="R28" s="121">
        <v>3391</v>
      </c>
      <c r="S28" s="38">
        <v>16.399999999999999</v>
      </c>
    </row>
    <row r="29" spans="1:19" ht="35.1" customHeight="1" x14ac:dyDescent="0.15">
      <c r="A29" s="142"/>
      <c r="B29" s="87" t="s">
        <v>18</v>
      </c>
      <c r="C29" s="39">
        <f>IF('4-2-1'!V58&lt;&gt;"",'4-2-1'!V58,"")</f>
        <v>4115.1813897273478</v>
      </c>
      <c r="D29" s="40">
        <f>IF('4-2-1'!W58&lt;&gt;"",'4-2-1'!W58,"")</f>
        <v>24.71283563372176</v>
      </c>
      <c r="E29" s="122">
        <f>IF(AND(ISNUMBER(D29),ISNUMBER(G29)),D29-G29,"")</f>
        <v>6.7359278790377317</v>
      </c>
      <c r="F29" s="39">
        <v>1841.2058229352347</v>
      </c>
      <c r="G29" s="40">
        <v>17.976907754684028</v>
      </c>
      <c r="H29" s="122">
        <f>IF(AND(ISNUMBER(G29),ISNUMBER(J29)),G29-J29,"")</f>
        <v>-0.78189089580210336</v>
      </c>
      <c r="I29" s="39">
        <v>2996.6995305402561</v>
      </c>
      <c r="J29" s="40">
        <v>18.758798650486131</v>
      </c>
      <c r="K29" s="122">
        <f>IF(AND(ISNUMBER(J29),ISNUMBER(M29)),J29-M29,"")</f>
        <v>6.6587986504861316</v>
      </c>
      <c r="L29" s="39">
        <v>1698.64</v>
      </c>
      <c r="M29" s="40">
        <v>12.1</v>
      </c>
      <c r="N29" s="122">
        <f>M29-P29</f>
        <v>-5.2000000000000011</v>
      </c>
      <c r="O29" s="39">
        <v>2834.79</v>
      </c>
      <c r="P29" s="40">
        <v>17.3</v>
      </c>
      <c r="Q29" s="122">
        <f>P29-S29</f>
        <v>0.69999999999999929</v>
      </c>
      <c r="R29" s="39">
        <v>3450</v>
      </c>
      <c r="S29" s="40">
        <v>16.600000000000001</v>
      </c>
    </row>
    <row r="30" spans="1:19" ht="35.1" customHeight="1" x14ac:dyDescent="0.15">
      <c r="A30" s="143"/>
      <c r="B30" s="41" t="s">
        <v>4</v>
      </c>
      <c r="C30" s="42">
        <f>IF('4-2-1'!V59&lt;&gt;"",'4-2-1'!V59,"")</f>
        <v>16652</v>
      </c>
      <c r="D30" s="43">
        <f>IF('4-2-1'!W59&lt;&gt;"",'4-2-1'!W59,"")</f>
        <v>100</v>
      </c>
      <c r="E30" s="123" t="s">
        <v>31</v>
      </c>
      <c r="F30" s="42">
        <v>10242.060804119628</v>
      </c>
      <c r="G30" s="43">
        <v>100</v>
      </c>
      <c r="H30" s="123" t="s">
        <v>31</v>
      </c>
      <c r="I30" s="42">
        <v>15974.901092414022</v>
      </c>
      <c r="J30" s="43">
        <v>100</v>
      </c>
      <c r="K30" s="123" t="s">
        <v>31</v>
      </c>
      <c r="L30" s="42">
        <v>14075.51</v>
      </c>
      <c r="M30" s="43">
        <v>100</v>
      </c>
      <c r="N30" s="123" t="s">
        <v>31</v>
      </c>
      <c r="O30" s="42">
        <v>16338.89</v>
      </c>
      <c r="P30" s="43">
        <v>100</v>
      </c>
      <c r="Q30" s="123" t="s">
        <v>31</v>
      </c>
      <c r="R30" s="42">
        <v>20730</v>
      </c>
      <c r="S30" s="43">
        <v>100</v>
      </c>
    </row>
    <row r="31" spans="1:19" ht="35.1" customHeight="1" x14ac:dyDescent="0.15">
      <c r="A31" s="141" t="s">
        <v>8</v>
      </c>
      <c r="B31" s="79" t="s">
        <v>87</v>
      </c>
      <c r="C31" s="35">
        <f>IF('4-2-1'!V168&lt;&gt;"",'4-2-1'!V168,"")</f>
        <v>22704.217160204098</v>
      </c>
      <c r="D31" s="36">
        <f>IF('4-2-1'!W168&lt;&gt;"",'4-2-1'!W168,"")</f>
        <v>22.330845424703064</v>
      </c>
      <c r="E31" s="119">
        <f>IF(AND(ISNUMBER(D31),ISNUMBER(G31)),D31-G31,"")</f>
        <v>0.4909360962326943</v>
      </c>
      <c r="F31" s="35">
        <v>9647.9033038124271</v>
      </c>
      <c r="G31" s="36">
        <v>21.83990932847037</v>
      </c>
      <c r="H31" s="119">
        <f>IF(AND(ISNUMBER(G31),ISNUMBER(J31)),G31-J31,"")</f>
        <v>-0.36989459196750474</v>
      </c>
      <c r="I31" s="35">
        <v>10530.556152707259</v>
      </c>
      <c r="J31" s="36">
        <v>22.209803920437874</v>
      </c>
      <c r="K31" s="119">
        <f>IF(AND(ISNUMBER(J31),ISNUMBER(M31)),J31-M31,"")</f>
        <v>0.1098039204378729</v>
      </c>
      <c r="L31" s="35">
        <v>9898</v>
      </c>
      <c r="M31" s="36">
        <v>22.1</v>
      </c>
      <c r="N31" s="119">
        <f>M31-P31</f>
        <v>-2.5999999999999979</v>
      </c>
      <c r="O31" s="35">
        <v>11192.13</v>
      </c>
      <c r="P31" s="36">
        <v>24.7</v>
      </c>
      <c r="Q31" s="119">
        <f>P31-S31</f>
        <v>2.3000000000000007</v>
      </c>
      <c r="R31" s="35">
        <v>11204</v>
      </c>
      <c r="S31" s="36">
        <v>22.4</v>
      </c>
    </row>
    <row r="32" spans="1:19" ht="35.1" customHeight="1" x14ac:dyDescent="0.15">
      <c r="A32" s="142"/>
      <c r="B32" s="80" t="s">
        <v>86</v>
      </c>
      <c r="C32" s="37">
        <f>IF('4-2-1'!V169&lt;&gt;"",'4-2-1'!V169,"")</f>
        <v>7306.6282332423134</v>
      </c>
      <c r="D32" s="38">
        <f>IF('4-2-1'!W169&lt;&gt;"",'4-2-1'!W169,"")</f>
        <v>7.1864704473624137</v>
      </c>
      <c r="E32" s="120">
        <f>IF(AND(ISNUMBER(D32),ISNUMBER(G32)),D32-G32,"")</f>
        <v>-2.9118195708192687</v>
      </c>
      <c r="F32" s="37">
        <v>4460.9766535186782</v>
      </c>
      <c r="G32" s="38">
        <v>10.098290018181682</v>
      </c>
      <c r="H32" s="120">
        <f>IF(AND(ISNUMBER(G32),ISNUMBER(J32)),G32-J32,"")</f>
        <v>-7.6130894118609405E-2</v>
      </c>
      <c r="I32" s="37">
        <v>4824.0998039457209</v>
      </c>
      <c r="J32" s="38">
        <v>10.174420912300292</v>
      </c>
      <c r="K32" s="120">
        <f>IF(AND(ISNUMBER(J32),ISNUMBER(M32)),J32-M32,"")</f>
        <v>0.97442091230029249</v>
      </c>
      <c r="L32" s="37">
        <v>4133.0600000000004</v>
      </c>
      <c r="M32" s="38">
        <v>9.1999999999999993</v>
      </c>
      <c r="N32" s="120">
        <f>M32-P32</f>
        <v>-1.9000000000000004</v>
      </c>
      <c r="O32" s="37">
        <v>5015.97</v>
      </c>
      <c r="P32" s="38">
        <v>11.1</v>
      </c>
      <c r="Q32" s="120">
        <f>P32-S32</f>
        <v>-9.9999999999999645E-2</v>
      </c>
      <c r="R32" s="37">
        <v>5613</v>
      </c>
      <c r="S32" s="38">
        <v>11.2</v>
      </c>
    </row>
    <row r="33" spans="1:19" ht="35.1" customHeight="1" x14ac:dyDescent="0.15">
      <c r="A33" s="142"/>
      <c r="B33" s="80" t="s">
        <v>47</v>
      </c>
      <c r="C33" s="37">
        <f>IF('4-2-1'!V170&lt;&gt;"",'4-2-1'!V170,"")</f>
        <v>16340.47548200565</v>
      </c>
      <c r="D33" s="38">
        <f>IF('4-2-1'!W170&lt;&gt;"",'4-2-1'!W170,"")</f>
        <v>16.071755726262541</v>
      </c>
      <c r="E33" s="120">
        <f>IF(AND(ISNUMBER(D33),ISNUMBER(G33)),D33-G33,"")</f>
        <v>-4.3655568773333187</v>
      </c>
      <c r="F33" s="37">
        <v>9028.2982783376701</v>
      </c>
      <c r="G33" s="38">
        <v>20.43731260359586</v>
      </c>
      <c r="H33" s="120">
        <f>IF(AND(ISNUMBER(G33),ISNUMBER(J33)),G33-J33,"")</f>
        <v>1.1941655061580825</v>
      </c>
      <c r="I33" s="37">
        <v>9123.9455238008723</v>
      </c>
      <c r="J33" s="38">
        <v>19.243147097437777</v>
      </c>
      <c r="K33" s="120">
        <f>IF(AND(ISNUMBER(J33),ISNUMBER(M33)),J33-M33,"")</f>
        <v>-3.7568529025622226</v>
      </c>
      <c r="L33" s="37">
        <v>10299.5</v>
      </c>
      <c r="M33" s="38">
        <v>23</v>
      </c>
      <c r="N33" s="120">
        <f>M33-P33</f>
        <v>1.1999999999999993</v>
      </c>
      <c r="O33" s="37">
        <v>9882.3799999999992</v>
      </c>
      <c r="P33" s="38">
        <v>21.8</v>
      </c>
      <c r="Q33" s="120">
        <f>P33-S33</f>
        <v>0.10000000000000142</v>
      </c>
      <c r="R33" s="37">
        <v>10875</v>
      </c>
      <c r="S33" s="38">
        <v>21.7</v>
      </c>
    </row>
    <row r="34" spans="1:19" ht="35.1" customHeight="1" x14ac:dyDescent="0.15">
      <c r="A34" s="142"/>
      <c r="B34" s="81" t="s">
        <v>48</v>
      </c>
      <c r="C34" s="121">
        <f>IF('4-2-1'!V171&lt;&gt;"",'4-2-1'!V171,"")</f>
        <v>17631.86882494107</v>
      </c>
      <c r="D34" s="38">
        <f>IF('4-2-1'!W171&lt;&gt;"",'4-2-1'!W171,"")</f>
        <v>17.341912055375197</v>
      </c>
      <c r="E34" s="120">
        <f>IF(AND(ISNUMBER(D34),ISNUMBER(G34)),D34-G34,"")</f>
        <v>3.1709208242450373</v>
      </c>
      <c r="F34" s="121">
        <v>6260.1154181024831</v>
      </c>
      <c r="G34" s="38">
        <v>14.170991231130159</v>
      </c>
      <c r="H34" s="120">
        <f>IF(AND(ISNUMBER(G34),ISNUMBER(J34)),G34-J34,"")</f>
        <v>-0.65195362970206183</v>
      </c>
      <c r="I34" s="121">
        <v>7028.1508906900672</v>
      </c>
      <c r="J34" s="38">
        <v>14.822944860832221</v>
      </c>
      <c r="K34" s="120">
        <f>IF(AND(ISNUMBER(J34),ISNUMBER(M34)),J34-M34,"")</f>
        <v>-0.17705513916777882</v>
      </c>
      <c r="L34" s="121">
        <v>6696.25</v>
      </c>
      <c r="M34" s="38">
        <v>15</v>
      </c>
      <c r="N34" s="120">
        <f>M34-P34</f>
        <v>3.5999999999999996</v>
      </c>
      <c r="O34" s="121">
        <v>5151.0600000000004</v>
      </c>
      <c r="P34" s="38">
        <v>11.4</v>
      </c>
      <c r="Q34" s="120">
        <f>P34-S34</f>
        <v>-2.2999999999999989</v>
      </c>
      <c r="R34" s="121">
        <v>6841</v>
      </c>
      <c r="S34" s="38">
        <v>13.7</v>
      </c>
    </row>
    <row r="35" spans="1:19" ht="35.1" customHeight="1" x14ac:dyDescent="0.15">
      <c r="A35" s="142"/>
      <c r="B35" s="87" t="s">
        <v>18</v>
      </c>
      <c r="C35" s="39">
        <f>IF('4-2-1'!V172&lt;&gt;"",'4-2-1'!V172,"")</f>
        <v>37688.81029960687</v>
      </c>
      <c r="D35" s="40">
        <f>IF('4-2-1'!W172&lt;&gt;"",'4-2-1'!W172,"")</f>
        <v>37.069016346296792</v>
      </c>
      <c r="E35" s="122">
        <f>IF(AND(ISNUMBER(D35),ISNUMBER(G35)),D35-G35,"")</f>
        <v>3.6155195276748628</v>
      </c>
      <c r="F35" s="39">
        <v>14778.27117440081</v>
      </c>
      <c r="G35" s="40">
        <v>33.453496818621929</v>
      </c>
      <c r="H35" s="122">
        <f>IF(AND(ISNUMBER(G35),ISNUMBER(J35)),G35-J35,"")</f>
        <v>-9.6186390369886965E-2</v>
      </c>
      <c r="I35" s="39">
        <v>15907.246376575071</v>
      </c>
      <c r="J35" s="40">
        <v>33.549683208991816</v>
      </c>
      <c r="K35" s="122">
        <f>IF(AND(ISNUMBER(J35),ISNUMBER(M35)),J35-M35,"")</f>
        <v>2.8496832089918165</v>
      </c>
      <c r="L35" s="39">
        <v>13748.13</v>
      </c>
      <c r="M35" s="40">
        <v>30.7</v>
      </c>
      <c r="N35" s="122">
        <f>M35-P35</f>
        <v>-0.40000000000000213</v>
      </c>
      <c r="O35" s="39">
        <v>14100.45</v>
      </c>
      <c r="P35" s="40">
        <v>31.1</v>
      </c>
      <c r="Q35" s="122">
        <f>P35-S35</f>
        <v>0</v>
      </c>
      <c r="R35" s="39">
        <v>15585</v>
      </c>
      <c r="S35" s="40">
        <v>31.1</v>
      </c>
    </row>
    <row r="36" spans="1:19" ht="35.1" customHeight="1" x14ac:dyDescent="0.15">
      <c r="A36" s="143"/>
      <c r="B36" s="41" t="s">
        <v>4</v>
      </c>
      <c r="C36" s="42">
        <f>IF('4-2-1'!V173&lt;&gt;"",'4-2-1'!V173,"")</f>
        <v>101672</v>
      </c>
      <c r="D36" s="43">
        <f>IF('4-2-1'!W173&lt;&gt;"",'4-2-1'!W173,"")</f>
        <v>100</v>
      </c>
      <c r="E36" s="123" t="s">
        <v>31</v>
      </c>
      <c r="F36" s="42">
        <v>44175.564828172071</v>
      </c>
      <c r="G36" s="43">
        <v>100</v>
      </c>
      <c r="H36" s="123" t="s">
        <v>31</v>
      </c>
      <c r="I36" s="42">
        <v>47413.998747719001</v>
      </c>
      <c r="J36" s="43">
        <v>100</v>
      </c>
      <c r="K36" s="123" t="s">
        <v>31</v>
      </c>
      <c r="L36" s="42">
        <v>44774.95</v>
      </c>
      <c r="M36" s="43">
        <v>100</v>
      </c>
      <c r="N36" s="123" t="s">
        <v>31</v>
      </c>
      <c r="O36" s="42">
        <v>45341.98</v>
      </c>
      <c r="P36" s="43">
        <v>100</v>
      </c>
      <c r="Q36" s="123" t="s">
        <v>31</v>
      </c>
      <c r="R36" s="42">
        <v>50118</v>
      </c>
      <c r="S36" s="43">
        <v>100</v>
      </c>
    </row>
    <row r="37" spans="1:19" ht="35.1" customHeight="1" x14ac:dyDescent="0.15">
      <c r="A37" s="141" t="s">
        <v>12</v>
      </c>
      <c r="B37" s="79" t="s">
        <v>93</v>
      </c>
      <c r="C37" s="35">
        <f>IF('4-2-1'!V216&lt;&gt;"",'4-2-1'!V216,"")</f>
        <v>18871.366827375685</v>
      </c>
      <c r="D37" s="36">
        <f>IF('4-2-1'!W216&lt;&gt;"",'4-2-1'!W216,"")</f>
        <v>27.873752754494912</v>
      </c>
      <c r="E37" s="119">
        <f>IF(AND(ISNUMBER(D37),ISNUMBER(G37)),D37-G37,"")</f>
        <v>1.3135816556954438</v>
      </c>
      <c r="F37" s="35">
        <v>8886.4910487923808</v>
      </c>
      <c r="G37" s="36">
        <v>26.560171098799469</v>
      </c>
      <c r="H37" s="119">
        <f>IF(AND(ISNUMBER(G37),ISNUMBER(J37)),G37-J37,"")</f>
        <v>1.8770804255724514</v>
      </c>
      <c r="I37" s="35">
        <v>9478.6142155959242</v>
      </c>
      <c r="J37" s="36">
        <v>24.683090673227017</v>
      </c>
      <c r="K37" s="119">
        <f>IF(AND(ISNUMBER(J37),ISNUMBER(M37)),J37-M37,"")</f>
        <v>-2.0169093267729821</v>
      </c>
      <c r="L37" s="35">
        <v>10015.18</v>
      </c>
      <c r="M37" s="36">
        <v>26.7</v>
      </c>
      <c r="N37" s="119">
        <f>M37-P37</f>
        <v>-2</v>
      </c>
      <c r="O37" s="35">
        <v>11037.89</v>
      </c>
      <c r="P37" s="36">
        <v>28.7</v>
      </c>
      <c r="Q37" s="119">
        <f>P37-S37</f>
        <v>5.8999999999999986</v>
      </c>
      <c r="R37" s="35">
        <v>9505</v>
      </c>
      <c r="S37" s="36">
        <v>22.8</v>
      </c>
    </row>
    <row r="38" spans="1:19" ht="35.1" customHeight="1" x14ac:dyDescent="0.15">
      <c r="A38" s="142"/>
      <c r="B38" s="80" t="s">
        <v>86</v>
      </c>
      <c r="C38" s="37">
        <f>IF('4-2-1'!V217&lt;&gt;"",'4-2-1'!V217,"")</f>
        <v>6270.7541231931564</v>
      </c>
      <c r="D38" s="38">
        <f>IF('4-2-1'!W217&lt;&gt;"",'4-2-1'!W217,"")</f>
        <v>9.2621510467677322</v>
      </c>
      <c r="E38" s="120">
        <f>IF(AND(ISNUMBER(D38),ISNUMBER(G38)),D38-G38,"")</f>
        <v>-3.2405425669224552</v>
      </c>
      <c r="F38" s="37">
        <v>4183.1460524316244</v>
      </c>
      <c r="G38" s="38">
        <v>12.502693613690187</v>
      </c>
      <c r="H38" s="120">
        <f>IF(AND(ISNUMBER(G38),ISNUMBER(J38)),G38-J38,"")</f>
        <v>-1.2195559247673593</v>
      </c>
      <c r="I38" s="37">
        <v>5269.5147162530557</v>
      </c>
      <c r="J38" s="38">
        <v>13.722249538457547</v>
      </c>
      <c r="K38" s="120">
        <f>IF(AND(ISNUMBER(J38),ISNUMBER(M38)),J38-M38,"")</f>
        <v>-0.4777504615424526</v>
      </c>
      <c r="L38" s="37">
        <v>5325.58</v>
      </c>
      <c r="M38" s="38">
        <v>14.2</v>
      </c>
      <c r="N38" s="120">
        <f>M38-P38</f>
        <v>-2.3000000000000007</v>
      </c>
      <c r="O38" s="37">
        <v>6347.32</v>
      </c>
      <c r="P38" s="38">
        <v>16.5</v>
      </c>
      <c r="Q38" s="120">
        <f>P38-S38</f>
        <v>0.90000000000000036</v>
      </c>
      <c r="R38" s="37">
        <v>6510</v>
      </c>
      <c r="S38" s="38">
        <v>15.6</v>
      </c>
    </row>
    <row r="39" spans="1:19" ht="35.1" customHeight="1" x14ac:dyDescent="0.15">
      <c r="A39" s="142"/>
      <c r="B39" s="80" t="s">
        <v>47</v>
      </c>
      <c r="C39" s="37">
        <f>IF('4-2-1'!V218&lt;&gt;"",'4-2-1'!V218,"")</f>
        <v>13753.005560836971</v>
      </c>
      <c r="D39" s="38">
        <f>IF('4-2-1'!W218&lt;&gt;"",'4-2-1'!W218,"")</f>
        <v>20.313731386846925</v>
      </c>
      <c r="E39" s="120">
        <f>IF(AND(ISNUMBER(D39),ISNUMBER(G39)),D39-G39,"")</f>
        <v>-1.3773060936319652</v>
      </c>
      <c r="F39" s="37">
        <v>7257.3783388770562</v>
      </c>
      <c r="G39" s="38">
        <v>21.69103748047889</v>
      </c>
      <c r="H39" s="120">
        <f>IF(AND(ISNUMBER(G39),ISNUMBER(J39)),G39-J39,"")</f>
        <v>-0.32635840620423906</v>
      </c>
      <c r="I39" s="37">
        <v>8454.9542196627044</v>
      </c>
      <c r="J39" s="38">
        <v>22.017395886683129</v>
      </c>
      <c r="K39" s="120">
        <f>IF(AND(ISNUMBER(J39),ISNUMBER(M39)),J39-M39,"")</f>
        <v>-1.5826041133168722</v>
      </c>
      <c r="L39" s="37">
        <v>8839.64</v>
      </c>
      <c r="M39" s="38">
        <v>23.6</v>
      </c>
      <c r="N39" s="120">
        <f>M39-P39</f>
        <v>0.70000000000000284</v>
      </c>
      <c r="O39" s="37">
        <v>8799.3799999999992</v>
      </c>
      <c r="P39" s="38">
        <v>22.9</v>
      </c>
      <c r="Q39" s="120">
        <f>P39-S39</f>
        <v>-1.2000000000000028</v>
      </c>
      <c r="R39" s="37">
        <v>10060</v>
      </c>
      <c r="S39" s="38">
        <v>24.1</v>
      </c>
    </row>
    <row r="40" spans="1:19" ht="35.1" customHeight="1" x14ac:dyDescent="0.15">
      <c r="A40" s="142"/>
      <c r="B40" s="81" t="s">
        <v>48</v>
      </c>
      <c r="C40" s="121">
        <f>IF('4-2-1'!V219&lt;&gt;"",'4-2-1'!V219,"")</f>
        <v>8706.0241625688304</v>
      </c>
      <c r="D40" s="38">
        <f>IF('4-2-1'!W219&lt;&gt;"",'4-2-1'!W219,"")</f>
        <v>12.859140898584748</v>
      </c>
      <c r="E40" s="120">
        <f>IF(AND(ISNUMBER(D40),ISNUMBER(G40)),D40-G40,"")</f>
        <v>-0.70185265366834493</v>
      </c>
      <c r="F40" s="121">
        <v>4537.2316076787392</v>
      </c>
      <c r="G40" s="38">
        <v>13.560993552253093</v>
      </c>
      <c r="H40" s="120">
        <f>IF(AND(ISNUMBER(G40),ISNUMBER(J40)),G40-J40,"")</f>
        <v>1.8733472520428034</v>
      </c>
      <c r="I40" s="121">
        <v>4488.20173432304</v>
      </c>
      <c r="J40" s="38">
        <v>11.687646300210289</v>
      </c>
      <c r="K40" s="120">
        <f>IF(AND(ISNUMBER(J40),ISNUMBER(M40)),J40-M40,"")</f>
        <v>-1.2353699789709793E-2</v>
      </c>
      <c r="L40" s="121">
        <v>4394.63</v>
      </c>
      <c r="M40" s="38">
        <v>11.7</v>
      </c>
      <c r="N40" s="120">
        <f>M40-P40</f>
        <v>0.59999999999999964</v>
      </c>
      <c r="O40" s="121">
        <v>4253.57</v>
      </c>
      <c r="P40" s="38">
        <v>11.1</v>
      </c>
      <c r="Q40" s="120">
        <f>P40-S40</f>
        <v>9.9999999999999645E-2</v>
      </c>
      <c r="R40" s="121">
        <v>4597</v>
      </c>
      <c r="S40" s="38">
        <v>11</v>
      </c>
    </row>
    <row r="41" spans="1:19" ht="35.1" customHeight="1" x14ac:dyDescent="0.15">
      <c r="A41" s="142"/>
      <c r="B41" s="87" t="s">
        <v>18</v>
      </c>
      <c r="C41" s="39">
        <f>IF('4-2-1'!V220&lt;&gt;"",'4-2-1'!V220,"")</f>
        <v>20101.849326025356</v>
      </c>
      <c r="D41" s="40">
        <f>IF('4-2-1'!W220&lt;&gt;"",'4-2-1'!W220,"")</f>
        <v>29.691223913305702</v>
      </c>
      <c r="E41" s="122">
        <f>IF(AND(ISNUMBER(D41),ISNUMBER(G41)),D41-G41,"")</f>
        <v>4.0061196585273464</v>
      </c>
      <c r="F41" s="39">
        <v>8593.7115464479812</v>
      </c>
      <c r="G41" s="40">
        <v>25.685104254778356</v>
      </c>
      <c r="H41" s="122">
        <f>IF(AND(ISNUMBER(G41),ISNUMBER(J41)),G41-J41,"")</f>
        <v>-2.2045133466437079</v>
      </c>
      <c r="I41" s="39">
        <v>10709.960489312267</v>
      </c>
      <c r="J41" s="40">
        <v>27.889617601422064</v>
      </c>
      <c r="K41" s="122">
        <f>IF(AND(ISNUMBER(J41),ISNUMBER(M41)),J41-M41,"")</f>
        <v>4.1896176014220643</v>
      </c>
      <c r="L41" s="39">
        <v>8878.2099999999991</v>
      </c>
      <c r="M41" s="40">
        <v>23.7</v>
      </c>
      <c r="N41" s="122">
        <f>M41-P41</f>
        <v>2.8000000000000007</v>
      </c>
      <c r="O41" s="39">
        <v>8035.17</v>
      </c>
      <c r="P41" s="40">
        <v>20.9</v>
      </c>
      <c r="Q41" s="122">
        <f>P41-S41</f>
        <v>-5.7000000000000028</v>
      </c>
      <c r="R41" s="39">
        <v>11102</v>
      </c>
      <c r="S41" s="40">
        <v>26.6</v>
      </c>
    </row>
    <row r="42" spans="1:19" ht="35.1" customHeight="1" thickBot="1" x14ac:dyDescent="0.2">
      <c r="A42" s="144"/>
      <c r="B42" s="44" t="s">
        <v>4</v>
      </c>
      <c r="C42" s="124">
        <f>IF('4-2-1'!V221&lt;&gt;"",'4-2-1'!V221,"")</f>
        <v>67702.999999999985</v>
      </c>
      <c r="D42" s="125">
        <f>IF('4-2-1'!W221&lt;&gt;"",'4-2-1'!W221,"")</f>
        <v>100</v>
      </c>
      <c r="E42" s="126" t="s">
        <v>31</v>
      </c>
      <c r="F42" s="124">
        <v>33457.958594227784</v>
      </c>
      <c r="G42" s="125">
        <v>100</v>
      </c>
      <c r="H42" s="126" t="s">
        <v>31</v>
      </c>
      <c r="I42" s="124">
        <v>38401.245375146973</v>
      </c>
      <c r="J42" s="125">
        <v>100</v>
      </c>
      <c r="K42" s="126" t="s">
        <v>31</v>
      </c>
      <c r="L42" s="124">
        <v>37453.24</v>
      </c>
      <c r="M42" s="125">
        <v>100</v>
      </c>
      <c r="N42" s="126" t="s">
        <v>31</v>
      </c>
      <c r="O42" s="124">
        <v>38473.32</v>
      </c>
      <c r="P42" s="125">
        <v>100</v>
      </c>
      <c r="Q42" s="126" t="s">
        <v>31</v>
      </c>
      <c r="R42" s="124">
        <v>41774</v>
      </c>
      <c r="S42" s="125">
        <v>100</v>
      </c>
    </row>
    <row r="43" spans="1:19" ht="35.1" customHeight="1" thickTop="1" x14ac:dyDescent="0.15">
      <c r="A43" s="177" t="s">
        <v>13</v>
      </c>
      <c r="B43" s="79" t="s">
        <v>91</v>
      </c>
      <c r="C43" s="45">
        <f>IF('4-2-1'!V222&lt;&gt;"",'4-2-1'!V222,"")</f>
        <v>84999.91804407438</v>
      </c>
      <c r="D43" s="46">
        <f>IF('4-2-1'!W222&lt;&gt;"",'4-2-1'!W222,"")</f>
        <v>27.826583921481284</v>
      </c>
      <c r="E43" s="127">
        <f>IF(AND(ISNUMBER(D43),ISNUMBER(G43)),D43-G43,"")</f>
        <v>-0.4517034224541483</v>
      </c>
      <c r="F43" s="45">
        <v>42770.722597798864</v>
      </c>
      <c r="G43" s="46">
        <v>28.278287343935432</v>
      </c>
      <c r="H43" s="127">
        <f>IF(AND(ISNUMBER(G43),ISNUMBER(J43)),G43-J43,"")</f>
        <v>0.50047305253062646</v>
      </c>
      <c r="I43" s="45">
        <v>48818.897772255383</v>
      </c>
      <c r="J43" s="46">
        <v>27.777814291404805</v>
      </c>
      <c r="K43" s="127">
        <f>IF(AND(ISNUMBER(J43),ISNUMBER(M43)),J43-M43,"")</f>
        <v>-1.4221857085951939</v>
      </c>
      <c r="L43" s="45">
        <v>51380.14</v>
      </c>
      <c r="M43" s="46">
        <v>29.2</v>
      </c>
      <c r="N43" s="127">
        <f>M43-P43</f>
        <v>-0.19999999999999929</v>
      </c>
      <c r="O43" s="45">
        <v>54980</v>
      </c>
      <c r="P43" s="46">
        <v>29.4</v>
      </c>
      <c r="Q43" s="127">
        <f>P43-S43</f>
        <v>1.5999999999999979</v>
      </c>
      <c r="R43" s="45">
        <v>61760</v>
      </c>
      <c r="S43" s="46">
        <v>27.8</v>
      </c>
    </row>
    <row r="44" spans="1:19" ht="35.1" customHeight="1" x14ac:dyDescent="0.15">
      <c r="A44" s="178"/>
      <c r="B44" s="80" t="s">
        <v>86</v>
      </c>
      <c r="C44" s="37">
        <f>IF('4-2-1'!V223&lt;&gt;"",'4-2-1'!V223,"")</f>
        <v>34027.734705295603</v>
      </c>
      <c r="D44" s="38">
        <f>IF('4-2-1'!W223&lt;&gt;"",'4-2-1'!W223,"")</f>
        <v>11.139723863543409</v>
      </c>
      <c r="E44" s="120">
        <f>IF(AND(ISNUMBER(D44),ISNUMBER(G44)),D44-G44,"")</f>
        <v>-3.2066132375495968</v>
      </c>
      <c r="F44" s="37">
        <v>21698.739990240334</v>
      </c>
      <c r="G44" s="38">
        <v>14.346337101093006</v>
      </c>
      <c r="H44" s="120">
        <f>IF(AND(ISNUMBER(G44),ISNUMBER(J44)),G44-J44,"")</f>
        <v>-0.28007123532887235</v>
      </c>
      <c r="I44" s="37">
        <v>25705.591010880515</v>
      </c>
      <c r="J44" s="38">
        <v>14.626408336421878</v>
      </c>
      <c r="K44" s="120">
        <f>IF(AND(ISNUMBER(J44),ISNUMBER(M44)),J44-M44,"")</f>
        <v>-1.973591663578123</v>
      </c>
      <c r="L44" s="37">
        <v>29236.53</v>
      </c>
      <c r="M44" s="38">
        <v>16.600000000000001</v>
      </c>
      <c r="N44" s="120">
        <f>M44-P44</f>
        <v>0.40000000000000213</v>
      </c>
      <c r="O44" s="37">
        <v>30281</v>
      </c>
      <c r="P44" s="38">
        <v>16.2</v>
      </c>
      <c r="Q44" s="120">
        <f>P44-S44</f>
        <v>0.39999999999999858</v>
      </c>
      <c r="R44" s="37">
        <v>35124</v>
      </c>
      <c r="S44" s="38">
        <v>15.8</v>
      </c>
    </row>
    <row r="45" spans="1:19" ht="35.1" customHeight="1" x14ac:dyDescent="0.15">
      <c r="A45" s="178"/>
      <c r="B45" s="80" t="s">
        <v>47</v>
      </c>
      <c r="C45" s="37">
        <f>IF('4-2-1'!V224&lt;&gt;"",'4-2-1'!V224,"")</f>
        <v>57497.63170902284</v>
      </c>
      <c r="D45" s="38">
        <f>IF('4-2-1'!W224&lt;&gt;"",'4-2-1'!W224,"")</f>
        <v>18.823108431797909</v>
      </c>
      <c r="E45" s="120">
        <f>IF(AND(ISNUMBER(D45),ISNUMBER(G45)),D45-G45,"")</f>
        <v>-2.4823026372846222</v>
      </c>
      <c r="F45" s="37">
        <v>32224.293345092865</v>
      </c>
      <c r="G45" s="38">
        <v>21.305411069082531</v>
      </c>
      <c r="H45" s="120">
        <f>IF(AND(ISNUMBER(G45),ISNUMBER(J45)),G45-J45,"")</f>
        <v>-0.44323699642237457</v>
      </c>
      <c r="I45" s="37">
        <v>38222.770713935402</v>
      </c>
      <c r="J45" s="38">
        <v>21.748648065504906</v>
      </c>
      <c r="K45" s="120">
        <f>IF(AND(ISNUMBER(J45),ISNUMBER(M45)),J45-M45,"")</f>
        <v>-2.551351934495095</v>
      </c>
      <c r="L45" s="37">
        <v>42730.87</v>
      </c>
      <c r="M45" s="38">
        <v>24.3</v>
      </c>
      <c r="N45" s="120">
        <f>M45-P45</f>
        <v>0.5</v>
      </c>
      <c r="O45" s="37">
        <v>44625.07</v>
      </c>
      <c r="P45" s="38">
        <v>23.8</v>
      </c>
      <c r="Q45" s="120">
        <f>P45-S45</f>
        <v>0.80000000000000071</v>
      </c>
      <c r="R45" s="37">
        <v>51184</v>
      </c>
      <c r="S45" s="38">
        <v>23</v>
      </c>
    </row>
    <row r="46" spans="1:19" ht="35.1" customHeight="1" x14ac:dyDescent="0.15">
      <c r="A46" s="178"/>
      <c r="B46" s="81" t="s">
        <v>48</v>
      </c>
      <c r="C46" s="37">
        <f>IF('4-2-1'!V225&lt;&gt;"",'4-2-1'!V225,"")</f>
        <v>40547.610117487449</v>
      </c>
      <c r="D46" s="38">
        <f>IF('4-2-1'!W225&lt;&gt;"",'4-2-1'!W225,"")</f>
        <v>13.274147807586337</v>
      </c>
      <c r="E46" s="120">
        <f>IF(AND(ISNUMBER(D46),ISNUMBER(G46)),D46-G46,"")</f>
        <v>0.82466662322804041</v>
      </c>
      <c r="F46" s="37">
        <v>18829.757960462182</v>
      </c>
      <c r="G46" s="38">
        <v>12.449481184358296</v>
      </c>
      <c r="H46" s="120">
        <f>IF(AND(ISNUMBER(G46),ISNUMBER(J46)),G46-J46,"")</f>
        <v>0.84571472031744221</v>
      </c>
      <c r="I46" s="37">
        <v>20393.364389235649</v>
      </c>
      <c r="J46" s="38">
        <v>11.603766464040854</v>
      </c>
      <c r="K46" s="120">
        <f>IF(AND(ISNUMBER(J46),ISNUMBER(M46)),J46-M46,"")</f>
        <v>1.603766464040854</v>
      </c>
      <c r="L46" s="37">
        <v>17529.09</v>
      </c>
      <c r="M46" s="38">
        <v>10</v>
      </c>
      <c r="N46" s="120">
        <f>M46-P46</f>
        <v>-0.30000000000000071</v>
      </c>
      <c r="O46" s="37">
        <v>19246.09</v>
      </c>
      <c r="P46" s="38">
        <v>10.3</v>
      </c>
      <c r="Q46" s="120">
        <f>P46-S46</f>
        <v>-0.5</v>
      </c>
      <c r="R46" s="37">
        <v>24007</v>
      </c>
      <c r="S46" s="38">
        <v>10.8</v>
      </c>
    </row>
    <row r="47" spans="1:19" ht="35.1" customHeight="1" x14ac:dyDescent="0.15">
      <c r="A47" s="178"/>
      <c r="B47" s="82" t="s">
        <v>18</v>
      </c>
      <c r="C47" s="39">
        <f>IF('4-2-1'!V226&lt;&gt;"",'4-2-1'!V226,"")</f>
        <v>88390.105424119698</v>
      </c>
      <c r="D47" s="40">
        <f>IF('4-2-1'!W226&lt;&gt;"",'4-2-1'!W226,"")</f>
        <v>28.936435975591053</v>
      </c>
      <c r="E47" s="122">
        <f>IF(AND(ISNUMBER(D47),ISNUMBER(G47)),D47-G47,"")</f>
        <v>5.3159526740602914</v>
      </c>
      <c r="F47" s="39">
        <v>35725.824786640558</v>
      </c>
      <c r="G47" s="40">
        <v>23.620483301530761</v>
      </c>
      <c r="H47" s="122">
        <f>IF(AND(ISNUMBER(G47),ISNUMBER(J47)),G47-J47,"")</f>
        <v>-0.62287954109677557</v>
      </c>
      <c r="I47" s="39">
        <v>42607.177074984815</v>
      </c>
      <c r="J47" s="40">
        <v>24.243362842627537</v>
      </c>
      <c r="K47" s="122">
        <f>IF(AND(ISNUMBER(J47),ISNUMBER(M47)),J47-M47,"")</f>
        <v>4.2433628426275369</v>
      </c>
      <c r="L47" s="39">
        <v>35251.1</v>
      </c>
      <c r="M47" s="40">
        <v>20</v>
      </c>
      <c r="N47" s="122">
        <f>M47-P47</f>
        <v>-0.30000000000000071</v>
      </c>
      <c r="O47" s="39">
        <v>38093.730000000003</v>
      </c>
      <c r="P47" s="40">
        <v>20.3</v>
      </c>
      <c r="Q47" s="122">
        <f>P47-S47</f>
        <v>-2.3999999999999986</v>
      </c>
      <c r="R47" s="39">
        <v>50395</v>
      </c>
      <c r="S47" s="40">
        <v>22.7</v>
      </c>
    </row>
    <row r="48" spans="1:19" ht="35.1" customHeight="1" x14ac:dyDescent="0.15">
      <c r="A48" s="47"/>
      <c r="B48" s="30"/>
      <c r="C48" s="48">
        <f>IF('4-2-1'!V227&lt;&gt;"",'4-2-1'!V227,"")</f>
        <v>305463</v>
      </c>
      <c r="D48" s="43">
        <f>IF('4-2-1'!W227&lt;&gt;"",'4-2-1'!W227,"")</f>
        <v>100</v>
      </c>
      <c r="E48" s="123" t="s">
        <v>31</v>
      </c>
      <c r="F48" s="48">
        <v>151249.33868023477</v>
      </c>
      <c r="G48" s="43">
        <v>100</v>
      </c>
      <c r="H48" s="123" t="s">
        <v>31</v>
      </c>
      <c r="I48" s="48">
        <v>175747.8009612918</v>
      </c>
      <c r="J48" s="43">
        <v>100</v>
      </c>
      <c r="K48" s="123" t="s">
        <v>31</v>
      </c>
      <c r="L48" s="48">
        <v>176127.73</v>
      </c>
      <c r="M48" s="43">
        <v>100</v>
      </c>
      <c r="N48" s="123" t="s">
        <v>31</v>
      </c>
      <c r="O48" s="48">
        <v>187225.9</v>
      </c>
      <c r="P48" s="43">
        <v>100</v>
      </c>
      <c r="Q48" s="123" t="s">
        <v>31</v>
      </c>
      <c r="R48" s="48">
        <v>222470</v>
      </c>
      <c r="S48" s="43">
        <v>100</v>
      </c>
    </row>
    <row r="49" spans="16:16" x14ac:dyDescent="0.15">
      <c r="P49" s="16" t="str">
        <f>SUBSTITUTE('4-2-1'!Q229,"2．","（注）")</f>
        <v/>
      </c>
    </row>
  </sheetData>
  <mergeCells count="14">
    <mergeCell ref="R4:S5"/>
    <mergeCell ref="C4:D5"/>
    <mergeCell ref="F4:G5"/>
    <mergeCell ref="I4:J5"/>
    <mergeCell ref="L4:M5"/>
    <mergeCell ref="O4:P5"/>
    <mergeCell ref="A37:A42"/>
    <mergeCell ref="A43:A47"/>
    <mergeCell ref="A5:A6"/>
    <mergeCell ref="A7:A12"/>
    <mergeCell ref="A13:A18"/>
    <mergeCell ref="A19:A24"/>
    <mergeCell ref="A25:A30"/>
    <mergeCell ref="A31:A36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4-2-1</vt:lpstr>
      <vt:lpstr>4-2-2</vt:lpstr>
      <vt:lpstr>4-2-3</vt:lpstr>
      <vt:lpstr>'4-2-1'!Print_Area</vt:lpstr>
      <vt:lpstr>'4-2-2'!Print_Area</vt:lpstr>
      <vt:lpstr>'4-2-3'!Print_Area</vt:lpstr>
      <vt:lpstr>'4-2-1'!Print_Titles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okazaki</cp:lastModifiedBy>
  <dcterms:created xsi:type="dcterms:W3CDTF">2020-09-23T10:54:55Z</dcterms:created>
  <dcterms:modified xsi:type="dcterms:W3CDTF">2025-06-19T04:20:52Z</dcterms:modified>
</cp:coreProperties>
</file>