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3F0538B9-EFD0-4FF4-BB05-19EFAA92F4D2}" xr6:coauthVersionLast="47" xr6:coauthVersionMax="47" xr10:uidLastSave="{00000000-0000-0000-0000-000000000000}"/>
  <bookViews>
    <workbookView xWindow="13275" yWindow="345" windowWidth="15330" windowHeight="15135" xr2:uid="{00000000-000D-0000-FFFF-FFFF00000000}"/>
  </bookViews>
  <sheets>
    <sheet name="7-4-1" sheetId="11" r:id="rId1"/>
    <sheet name="7-4-2" sheetId="12" r:id="rId2"/>
    <sheet name="7-4-3" sheetId="13" r:id="rId3"/>
    <sheet name="7-4-4" sheetId="14" r:id="rId4"/>
  </sheets>
  <externalReferences>
    <externalReference r:id="rId5"/>
    <externalReference r:id="rId6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'7-4-1'!$D$6:$W$136</definedName>
    <definedName name="_xlnm._FilterDatabase" localSheetId="2" hidden="1">'7-4-3'!$C$7:$V$7</definedName>
    <definedName name="_xlnm._FilterDatabase" localSheetId="3" hidden="1">'7-4-4'!$C$6:$AB$43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1">'7-4-2'!$A$1:$T$137</definedName>
    <definedName name="_xlnm.Print_Area" localSheetId="2">'7-4-3'!$A$1:$V$151</definedName>
    <definedName name="_xlnm.Print_Area" localSheetId="3">'7-4-4'!$A$1:$AB$44</definedName>
    <definedName name="_xlnm.Print_Titles" localSheetId="0">'7-4-1'!$1:$5</definedName>
    <definedName name="_xlnm.Print_Titles" localSheetId="1">'7-4-2'!$1:$5</definedName>
    <definedName name="_xlnm.Print_Titles" localSheetId="2">'7-4-3'!$1:$6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3" l="1"/>
  <c r="D20" i="13" s="1"/>
  <c r="D72" i="13"/>
  <c r="F72" i="13"/>
  <c r="H72" i="13"/>
  <c r="J72" i="13"/>
  <c r="L72" i="13"/>
  <c r="N72" i="13"/>
  <c r="P72" i="13"/>
  <c r="R72" i="13"/>
  <c r="T72" i="13"/>
  <c r="V72" i="13"/>
  <c r="D73" i="13"/>
  <c r="F73" i="13"/>
  <c r="H73" i="13"/>
  <c r="J73" i="13"/>
  <c r="L73" i="13"/>
  <c r="N73" i="13"/>
  <c r="P73" i="13"/>
  <c r="R73" i="13"/>
  <c r="T73" i="13"/>
  <c r="V73" i="13"/>
  <c r="D74" i="13"/>
  <c r="F74" i="13"/>
  <c r="H74" i="13"/>
  <c r="J74" i="13"/>
  <c r="L74" i="13"/>
  <c r="N74" i="13"/>
  <c r="P74" i="13"/>
  <c r="R74" i="13"/>
  <c r="T74" i="13"/>
  <c r="V74" i="13"/>
  <c r="D75" i="13"/>
  <c r="F75" i="13"/>
  <c r="H75" i="13"/>
  <c r="J75" i="13"/>
  <c r="L75" i="13"/>
  <c r="N75" i="13"/>
  <c r="P75" i="13"/>
  <c r="R75" i="13"/>
  <c r="T75" i="13"/>
  <c r="V75" i="13"/>
  <c r="D76" i="13"/>
  <c r="F76" i="13"/>
  <c r="H76" i="13"/>
  <c r="J76" i="13"/>
  <c r="L76" i="13"/>
  <c r="N76" i="13"/>
  <c r="P76" i="13"/>
  <c r="R76" i="13"/>
  <c r="T76" i="13"/>
  <c r="V76" i="13"/>
  <c r="D77" i="13"/>
  <c r="F77" i="13"/>
  <c r="H77" i="13"/>
  <c r="J77" i="13"/>
  <c r="L77" i="13"/>
  <c r="N77" i="13"/>
  <c r="P77" i="13"/>
  <c r="R77" i="13"/>
  <c r="T77" i="13"/>
  <c r="V77" i="13"/>
  <c r="D78" i="13"/>
  <c r="F78" i="13"/>
  <c r="H78" i="13"/>
  <c r="J78" i="13"/>
  <c r="L78" i="13"/>
  <c r="N78" i="13"/>
  <c r="P78" i="13"/>
  <c r="R78" i="13"/>
  <c r="T78" i="13"/>
  <c r="V78" i="13"/>
  <c r="D79" i="13"/>
  <c r="F79" i="13"/>
  <c r="H79" i="13"/>
  <c r="J79" i="13"/>
  <c r="L79" i="13"/>
  <c r="N79" i="13"/>
  <c r="P79" i="13"/>
  <c r="R79" i="13"/>
  <c r="T79" i="13"/>
  <c r="V79" i="13"/>
  <c r="D80" i="13"/>
  <c r="F80" i="13"/>
  <c r="H80" i="13"/>
  <c r="J80" i="13"/>
  <c r="L80" i="13"/>
  <c r="N80" i="13"/>
  <c r="P80" i="13"/>
  <c r="R80" i="13"/>
  <c r="T80" i="13"/>
  <c r="V80" i="13"/>
  <c r="D81" i="13"/>
  <c r="F81" i="13"/>
  <c r="H81" i="13"/>
  <c r="J81" i="13"/>
  <c r="L81" i="13"/>
  <c r="N81" i="13"/>
  <c r="P81" i="13"/>
  <c r="R81" i="13"/>
  <c r="T81" i="13"/>
  <c r="V81" i="13"/>
  <c r="D82" i="13"/>
  <c r="F82" i="13"/>
  <c r="H82" i="13"/>
  <c r="J82" i="13"/>
  <c r="L82" i="13"/>
  <c r="N82" i="13"/>
  <c r="P82" i="13"/>
  <c r="R82" i="13"/>
  <c r="T82" i="13"/>
  <c r="V82" i="13"/>
  <c r="D83" i="13"/>
  <c r="F83" i="13"/>
  <c r="H83" i="13"/>
  <c r="J83" i="13"/>
  <c r="L83" i="13"/>
  <c r="N83" i="13"/>
  <c r="P83" i="13"/>
  <c r="R83" i="13"/>
  <c r="T83" i="13"/>
  <c r="V83" i="13"/>
  <c r="D98" i="13"/>
  <c r="F98" i="13"/>
  <c r="H98" i="13"/>
  <c r="J98" i="13"/>
  <c r="L98" i="13"/>
  <c r="N98" i="13"/>
  <c r="P98" i="13"/>
  <c r="R98" i="13"/>
  <c r="T98" i="13"/>
  <c r="V98" i="13"/>
  <c r="D99" i="13"/>
  <c r="F99" i="13"/>
  <c r="H99" i="13"/>
  <c r="J99" i="13"/>
  <c r="L99" i="13"/>
  <c r="N99" i="13"/>
  <c r="P99" i="13"/>
  <c r="R99" i="13"/>
  <c r="T99" i="13"/>
  <c r="V99" i="13"/>
  <c r="D100" i="13"/>
  <c r="F100" i="13"/>
  <c r="H100" i="13"/>
  <c r="J100" i="13"/>
  <c r="L100" i="13"/>
  <c r="N100" i="13"/>
  <c r="P100" i="13"/>
  <c r="R100" i="13"/>
  <c r="T100" i="13"/>
  <c r="V100" i="13"/>
  <c r="D101" i="13"/>
  <c r="F101" i="13"/>
  <c r="H101" i="13"/>
  <c r="J101" i="13"/>
  <c r="L101" i="13"/>
  <c r="N101" i="13"/>
  <c r="P101" i="13"/>
  <c r="R101" i="13"/>
  <c r="T101" i="13"/>
  <c r="V101" i="13"/>
  <c r="D102" i="13"/>
  <c r="F102" i="13"/>
  <c r="H102" i="13"/>
  <c r="J102" i="13"/>
  <c r="L102" i="13"/>
  <c r="N102" i="13"/>
  <c r="P102" i="13"/>
  <c r="R102" i="13"/>
  <c r="T102" i="13"/>
  <c r="V102" i="13"/>
  <c r="D103" i="13"/>
  <c r="F103" i="13"/>
  <c r="H103" i="13"/>
  <c r="J103" i="13"/>
  <c r="L103" i="13"/>
  <c r="N103" i="13"/>
  <c r="P103" i="13"/>
  <c r="R103" i="13"/>
  <c r="T103" i="13"/>
  <c r="V103" i="13"/>
  <c r="D104" i="13"/>
  <c r="F104" i="13"/>
  <c r="H104" i="13"/>
  <c r="J104" i="13"/>
  <c r="L104" i="13"/>
  <c r="N104" i="13"/>
  <c r="P104" i="13"/>
  <c r="R104" i="13"/>
  <c r="T104" i="13"/>
  <c r="V104" i="13"/>
  <c r="D105" i="13"/>
  <c r="F105" i="13"/>
  <c r="H105" i="13"/>
  <c r="J105" i="13"/>
  <c r="L105" i="13"/>
  <c r="N105" i="13"/>
  <c r="P105" i="13"/>
  <c r="R105" i="13"/>
  <c r="T105" i="13"/>
  <c r="V105" i="13"/>
  <c r="D106" i="13"/>
  <c r="F106" i="13"/>
  <c r="H106" i="13"/>
  <c r="J106" i="13"/>
  <c r="L106" i="13"/>
  <c r="N106" i="13"/>
  <c r="P106" i="13"/>
  <c r="R106" i="13"/>
  <c r="T106" i="13"/>
  <c r="V106" i="13"/>
  <c r="D107" i="13"/>
  <c r="F107" i="13"/>
  <c r="H107" i="13"/>
  <c r="J107" i="13"/>
  <c r="L107" i="13"/>
  <c r="N107" i="13"/>
  <c r="P107" i="13"/>
  <c r="R107" i="13"/>
  <c r="T107" i="13"/>
  <c r="V107" i="13"/>
  <c r="D108" i="13"/>
  <c r="F108" i="13"/>
  <c r="H108" i="13"/>
  <c r="J108" i="13"/>
  <c r="L108" i="13"/>
  <c r="N108" i="13"/>
  <c r="P108" i="13"/>
  <c r="R108" i="13"/>
  <c r="T108" i="13"/>
  <c r="V108" i="13"/>
  <c r="D109" i="13"/>
  <c r="F109" i="13"/>
  <c r="H109" i="13"/>
  <c r="J109" i="13"/>
  <c r="L109" i="13"/>
  <c r="N109" i="13"/>
  <c r="P109" i="13"/>
  <c r="R109" i="13"/>
  <c r="T109" i="13"/>
  <c r="V109" i="13"/>
  <c r="D124" i="13"/>
  <c r="F124" i="13"/>
  <c r="H124" i="13"/>
  <c r="J124" i="13"/>
  <c r="L124" i="13"/>
  <c r="N124" i="13"/>
  <c r="P124" i="13"/>
  <c r="R124" i="13"/>
  <c r="T124" i="13"/>
  <c r="V124" i="13"/>
  <c r="D125" i="13"/>
  <c r="F125" i="13"/>
  <c r="H125" i="13"/>
  <c r="J125" i="13"/>
  <c r="L125" i="13"/>
  <c r="N125" i="13"/>
  <c r="P125" i="13"/>
  <c r="R125" i="13"/>
  <c r="T125" i="13"/>
  <c r="V125" i="13"/>
  <c r="D126" i="13"/>
  <c r="F126" i="13"/>
  <c r="H126" i="13"/>
  <c r="J126" i="13"/>
  <c r="L126" i="13"/>
  <c r="N126" i="13"/>
  <c r="P126" i="13"/>
  <c r="R126" i="13"/>
  <c r="T126" i="13"/>
  <c r="V126" i="13"/>
  <c r="D127" i="13"/>
  <c r="F127" i="13"/>
  <c r="H127" i="13"/>
  <c r="J127" i="13"/>
  <c r="L127" i="13"/>
  <c r="N127" i="13"/>
  <c r="P127" i="13"/>
  <c r="R127" i="13"/>
  <c r="T127" i="13"/>
  <c r="V127" i="13"/>
  <c r="D128" i="13"/>
  <c r="F128" i="13"/>
  <c r="H128" i="13"/>
  <c r="J128" i="13"/>
  <c r="L128" i="13"/>
  <c r="N128" i="13"/>
  <c r="P128" i="13"/>
  <c r="R128" i="13"/>
  <c r="T128" i="13"/>
  <c r="V128" i="13"/>
  <c r="D129" i="13"/>
  <c r="F129" i="13"/>
  <c r="H129" i="13"/>
  <c r="J129" i="13"/>
  <c r="L129" i="13"/>
  <c r="N129" i="13"/>
  <c r="P129" i="13"/>
  <c r="R129" i="13"/>
  <c r="T129" i="13"/>
  <c r="V129" i="13"/>
  <c r="D130" i="13"/>
  <c r="F130" i="13"/>
  <c r="H130" i="13"/>
  <c r="J130" i="13"/>
  <c r="L130" i="13"/>
  <c r="N130" i="13"/>
  <c r="P130" i="13"/>
  <c r="R130" i="13"/>
  <c r="T130" i="13"/>
  <c r="V130" i="13"/>
  <c r="D131" i="13"/>
  <c r="F131" i="13"/>
  <c r="H131" i="13"/>
  <c r="J131" i="13"/>
  <c r="L131" i="13"/>
  <c r="N131" i="13"/>
  <c r="P131" i="13"/>
  <c r="R131" i="13"/>
  <c r="T131" i="13"/>
  <c r="V131" i="13"/>
  <c r="D132" i="13"/>
  <c r="F132" i="13"/>
  <c r="H132" i="13"/>
  <c r="J132" i="13"/>
  <c r="L132" i="13"/>
  <c r="N132" i="13"/>
  <c r="P132" i="13"/>
  <c r="R132" i="13"/>
  <c r="T132" i="13"/>
  <c r="V132" i="13"/>
  <c r="D133" i="13"/>
  <c r="F133" i="13"/>
  <c r="H133" i="13"/>
  <c r="J133" i="13"/>
  <c r="L133" i="13"/>
  <c r="N133" i="13"/>
  <c r="P133" i="13"/>
  <c r="R133" i="13"/>
  <c r="T133" i="13"/>
  <c r="V133" i="13"/>
  <c r="D134" i="13"/>
  <c r="F134" i="13"/>
  <c r="H134" i="13"/>
  <c r="J134" i="13"/>
  <c r="L134" i="13"/>
  <c r="N134" i="13"/>
  <c r="P134" i="13"/>
  <c r="R134" i="13"/>
  <c r="T134" i="13"/>
  <c r="V134" i="13"/>
  <c r="D135" i="13"/>
  <c r="F135" i="13"/>
  <c r="H135" i="13"/>
  <c r="J135" i="13"/>
  <c r="L135" i="13"/>
  <c r="N135" i="13"/>
  <c r="P135" i="13"/>
  <c r="R135" i="13"/>
  <c r="T135" i="13"/>
  <c r="V135" i="13"/>
  <c r="L6" i="12"/>
  <c r="O6" i="12"/>
  <c r="R6" i="12"/>
  <c r="L7" i="12"/>
  <c r="O7" i="12"/>
  <c r="R7" i="12"/>
  <c r="L8" i="12"/>
  <c r="O8" i="12"/>
  <c r="R8" i="12"/>
  <c r="L9" i="12"/>
  <c r="O9" i="12"/>
  <c r="R9" i="12"/>
  <c r="L10" i="12"/>
  <c r="O10" i="12"/>
  <c r="R10" i="12"/>
  <c r="L11" i="12"/>
  <c r="O11" i="12"/>
  <c r="R11" i="12"/>
  <c r="L12" i="12"/>
  <c r="O12" i="12"/>
  <c r="R12" i="12"/>
  <c r="L13" i="12"/>
  <c r="O13" i="12"/>
  <c r="R13" i="12"/>
  <c r="L14" i="12"/>
  <c r="O14" i="12"/>
  <c r="R14" i="12"/>
  <c r="L15" i="12"/>
  <c r="O15" i="12"/>
  <c r="R15" i="12"/>
  <c r="L16" i="12"/>
  <c r="O16" i="12"/>
  <c r="R16" i="12"/>
  <c r="L17" i="12"/>
  <c r="O17" i="12"/>
  <c r="R17" i="12"/>
  <c r="L19" i="12"/>
  <c r="O19" i="12"/>
  <c r="R19" i="12"/>
  <c r="L20" i="12"/>
  <c r="O20" i="12"/>
  <c r="R20" i="12"/>
  <c r="L21" i="12"/>
  <c r="O21" i="12"/>
  <c r="R21" i="12"/>
  <c r="L22" i="12"/>
  <c r="O22" i="12"/>
  <c r="R22" i="12"/>
  <c r="L23" i="12"/>
  <c r="O23" i="12"/>
  <c r="R23" i="12"/>
  <c r="L24" i="12"/>
  <c r="O24" i="12"/>
  <c r="R24" i="12"/>
  <c r="L25" i="12"/>
  <c r="O25" i="12"/>
  <c r="R25" i="12"/>
  <c r="L26" i="12"/>
  <c r="O26" i="12"/>
  <c r="R26" i="12"/>
  <c r="L27" i="12"/>
  <c r="O27" i="12"/>
  <c r="R27" i="12"/>
  <c r="L28" i="12"/>
  <c r="O28" i="12"/>
  <c r="R28" i="12"/>
  <c r="L29" i="12"/>
  <c r="O29" i="12"/>
  <c r="R29" i="12"/>
  <c r="L30" i="12"/>
  <c r="O30" i="12"/>
  <c r="R30" i="12"/>
  <c r="L32" i="12"/>
  <c r="O32" i="12"/>
  <c r="R32" i="12"/>
  <c r="L33" i="12"/>
  <c r="O33" i="12"/>
  <c r="R33" i="12"/>
  <c r="L34" i="12"/>
  <c r="O34" i="12"/>
  <c r="R34" i="12"/>
  <c r="L35" i="12"/>
  <c r="O35" i="12"/>
  <c r="R35" i="12"/>
  <c r="L36" i="12"/>
  <c r="O36" i="12"/>
  <c r="R36" i="12"/>
  <c r="L37" i="12"/>
  <c r="O37" i="12"/>
  <c r="R37" i="12"/>
  <c r="L38" i="12"/>
  <c r="O38" i="12"/>
  <c r="R38" i="12"/>
  <c r="L39" i="12"/>
  <c r="O39" i="12"/>
  <c r="R39" i="12"/>
  <c r="L40" i="12"/>
  <c r="O40" i="12"/>
  <c r="R40" i="12"/>
  <c r="L41" i="12"/>
  <c r="O41" i="12"/>
  <c r="R41" i="12"/>
  <c r="L42" i="12"/>
  <c r="O42" i="12"/>
  <c r="R42" i="12"/>
  <c r="L43" i="12"/>
  <c r="O43" i="12"/>
  <c r="R43" i="12"/>
  <c r="L45" i="12"/>
  <c r="O45" i="12"/>
  <c r="R45" i="12"/>
  <c r="L46" i="12"/>
  <c r="L47" i="12"/>
  <c r="O47" i="12"/>
  <c r="R47" i="12"/>
  <c r="L48" i="12"/>
  <c r="O48" i="12"/>
  <c r="R48" i="12"/>
  <c r="L49" i="12"/>
  <c r="O49" i="12"/>
  <c r="R49" i="12"/>
  <c r="L50" i="12"/>
  <c r="O50" i="12"/>
  <c r="R50" i="12"/>
  <c r="L51" i="12"/>
  <c r="O51" i="12"/>
  <c r="R51" i="12"/>
  <c r="L52" i="12"/>
  <c r="O52" i="12"/>
  <c r="R52" i="12"/>
  <c r="L53" i="12"/>
  <c r="O53" i="12"/>
  <c r="R53" i="12"/>
  <c r="L54" i="12"/>
  <c r="O54" i="12"/>
  <c r="R54" i="12"/>
  <c r="L55" i="12"/>
  <c r="O55" i="12"/>
  <c r="R55" i="12"/>
  <c r="L56" i="12"/>
  <c r="O56" i="12"/>
  <c r="R56" i="12"/>
  <c r="L58" i="12"/>
  <c r="O58" i="12"/>
  <c r="R58" i="12"/>
  <c r="L59" i="12"/>
  <c r="O59" i="12"/>
  <c r="R59" i="12"/>
  <c r="L60" i="12"/>
  <c r="O60" i="12"/>
  <c r="R60" i="12"/>
  <c r="L61" i="12"/>
  <c r="O61" i="12"/>
  <c r="R61" i="12"/>
  <c r="L62" i="12"/>
  <c r="O62" i="12"/>
  <c r="R62" i="12"/>
  <c r="L63" i="12"/>
  <c r="O63" i="12"/>
  <c r="R63" i="12"/>
  <c r="L64" i="12"/>
  <c r="O64" i="12"/>
  <c r="R64" i="12"/>
  <c r="L65" i="12"/>
  <c r="O65" i="12"/>
  <c r="R65" i="12"/>
  <c r="L66" i="12"/>
  <c r="O66" i="12"/>
  <c r="R66" i="12"/>
  <c r="L67" i="12"/>
  <c r="O67" i="12"/>
  <c r="R67" i="12"/>
  <c r="L68" i="12"/>
  <c r="O68" i="12"/>
  <c r="R68" i="12"/>
  <c r="L69" i="12"/>
  <c r="O69" i="12"/>
  <c r="R69" i="12"/>
  <c r="L71" i="12"/>
  <c r="O71" i="12"/>
  <c r="R71" i="12"/>
  <c r="L72" i="12"/>
  <c r="O72" i="12"/>
  <c r="R72" i="12"/>
  <c r="L73" i="12"/>
  <c r="O73" i="12"/>
  <c r="R73" i="12"/>
  <c r="L74" i="12"/>
  <c r="O74" i="12"/>
  <c r="R74" i="12"/>
  <c r="L75" i="12"/>
  <c r="O75" i="12"/>
  <c r="R75" i="12"/>
  <c r="L76" i="12"/>
  <c r="O76" i="12"/>
  <c r="R76" i="12"/>
  <c r="L77" i="12"/>
  <c r="O77" i="12"/>
  <c r="R77" i="12"/>
  <c r="L78" i="12"/>
  <c r="O78" i="12"/>
  <c r="R78" i="12"/>
  <c r="L79" i="12"/>
  <c r="O79" i="12"/>
  <c r="R79" i="12"/>
  <c r="L80" i="12"/>
  <c r="O80" i="12"/>
  <c r="R80" i="12"/>
  <c r="L81" i="12"/>
  <c r="O81" i="12"/>
  <c r="R81" i="12"/>
  <c r="L82" i="12"/>
  <c r="O82" i="12"/>
  <c r="R82" i="12"/>
  <c r="L84" i="12"/>
  <c r="O84" i="12"/>
  <c r="R84" i="12"/>
  <c r="L85" i="12"/>
  <c r="O85" i="12"/>
  <c r="R85" i="12"/>
  <c r="L86" i="12"/>
  <c r="O86" i="12"/>
  <c r="R86" i="12"/>
  <c r="L87" i="12"/>
  <c r="O87" i="12"/>
  <c r="R87" i="12"/>
  <c r="L88" i="12"/>
  <c r="O88" i="12"/>
  <c r="R88" i="12"/>
  <c r="L89" i="12"/>
  <c r="O89" i="12"/>
  <c r="R89" i="12"/>
  <c r="L90" i="12"/>
  <c r="O90" i="12"/>
  <c r="R90" i="12"/>
  <c r="L91" i="12"/>
  <c r="O91" i="12"/>
  <c r="R91" i="12"/>
  <c r="L92" i="12"/>
  <c r="O92" i="12"/>
  <c r="R92" i="12"/>
  <c r="L93" i="12"/>
  <c r="O93" i="12"/>
  <c r="R93" i="12"/>
  <c r="L94" i="12"/>
  <c r="O94" i="12"/>
  <c r="R94" i="12"/>
  <c r="L95" i="12"/>
  <c r="O95" i="12"/>
  <c r="R95" i="12"/>
  <c r="L97" i="12"/>
  <c r="O97" i="12"/>
  <c r="R97" i="12"/>
  <c r="L98" i="12"/>
  <c r="O98" i="12"/>
  <c r="R98" i="12"/>
  <c r="L99" i="12"/>
  <c r="O99" i="12"/>
  <c r="R99" i="12"/>
  <c r="L100" i="12"/>
  <c r="O100" i="12"/>
  <c r="R100" i="12"/>
  <c r="L101" i="12"/>
  <c r="O101" i="12"/>
  <c r="R101" i="12"/>
  <c r="L102" i="12"/>
  <c r="O102" i="12"/>
  <c r="R102" i="12"/>
  <c r="L103" i="12"/>
  <c r="O103" i="12"/>
  <c r="R103" i="12"/>
  <c r="L104" i="12"/>
  <c r="O104" i="12"/>
  <c r="R104" i="12"/>
  <c r="L105" i="12"/>
  <c r="O105" i="12"/>
  <c r="R105" i="12"/>
  <c r="L106" i="12"/>
  <c r="O106" i="12"/>
  <c r="R106" i="12"/>
  <c r="L107" i="12"/>
  <c r="O107" i="12"/>
  <c r="R107" i="12"/>
  <c r="L108" i="12"/>
  <c r="O108" i="12"/>
  <c r="R108" i="12"/>
  <c r="L110" i="12"/>
  <c r="O110" i="12"/>
  <c r="R110" i="12"/>
  <c r="L111" i="12"/>
  <c r="O111" i="12"/>
  <c r="R111" i="12"/>
  <c r="L112" i="12"/>
  <c r="O112" i="12"/>
  <c r="R112" i="12"/>
  <c r="L113" i="12"/>
  <c r="O113" i="12"/>
  <c r="R113" i="12"/>
  <c r="L114" i="12"/>
  <c r="O114" i="12"/>
  <c r="R114" i="12"/>
  <c r="L115" i="12"/>
  <c r="O115" i="12"/>
  <c r="R115" i="12"/>
  <c r="L116" i="12"/>
  <c r="O116" i="12"/>
  <c r="R116" i="12"/>
  <c r="L117" i="12"/>
  <c r="O117" i="12"/>
  <c r="R117" i="12"/>
  <c r="L118" i="12"/>
  <c r="O118" i="12"/>
  <c r="R118" i="12"/>
  <c r="L119" i="12"/>
  <c r="O119" i="12"/>
  <c r="R119" i="12"/>
  <c r="L120" i="12"/>
  <c r="O120" i="12"/>
  <c r="R120" i="12"/>
  <c r="L121" i="12"/>
  <c r="O121" i="12"/>
  <c r="R121" i="12"/>
  <c r="L123" i="12"/>
  <c r="O123" i="12"/>
  <c r="R123" i="12"/>
  <c r="L124" i="12"/>
  <c r="O124" i="12"/>
  <c r="R124" i="12"/>
  <c r="L125" i="12"/>
  <c r="O125" i="12"/>
  <c r="R125" i="12"/>
  <c r="L126" i="12"/>
  <c r="O126" i="12"/>
  <c r="R126" i="12"/>
  <c r="L127" i="12"/>
  <c r="O127" i="12"/>
  <c r="R127" i="12"/>
  <c r="L128" i="12"/>
  <c r="O128" i="12"/>
  <c r="R128" i="12"/>
  <c r="L129" i="12"/>
  <c r="O129" i="12"/>
  <c r="R129" i="12"/>
  <c r="L130" i="12"/>
  <c r="O130" i="12"/>
  <c r="R130" i="12"/>
  <c r="L131" i="12"/>
  <c r="O131" i="12"/>
  <c r="R131" i="12"/>
  <c r="L132" i="12"/>
  <c r="O132" i="12"/>
  <c r="R132" i="12"/>
  <c r="L133" i="12"/>
  <c r="O133" i="12"/>
  <c r="R133" i="12"/>
  <c r="L134" i="12"/>
  <c r="O134" i="12"/>
  <c r="R134" i="12"/>
  <c r="N150" i="13" l="1"/>
  <c r="V57" i="13"/>
  <c r="T57" i="13"/>
  <c r="R57" i="13"/>
  <c r="P57" i="13"/>
  <c r="N57" i="13"/>
  <c r="L57" i="13"/>
  <c r="J57" i="13"/>
  <c r="H57" i="13"/>
  <c r="F57" i="13"/>
  <c r="D57" i="13"/>
  <c r="V56" i="13"/>
  <c r="T56" i="13"/>
  <c r="R56" i="13"/>
  <c r="P56" i="13"/>
  <c r="N56" i="13"/>
  <c r="L56" i="13"/>
  <c r="J56" i="13"/>
  <c r="H56" i="13"/>
  <c r="F56" i="13"/>
  <c r="D56" i="13"/>
  <c r="V55" i="13"/>
  <c r="T55" i="13"/>
  <c r="R55" i="13"/>
  <c r="P55" i="13"/>
  <c r="N55" i="13"/>
  <c r="L55" i="13"/>
  <c r="J55" i="13"/>
  <c r="H55" i="13"/>
  <c r="F55" i="13"/>
  <c r="D55" i="13"/>
  <c r="V54" i="13"/>
  <c r="T54" i="13"/>
  <c r="R54" i="13"/>
  <c r="P54" i="13"/>
  <c r="N54" i="13"/>
  <c r="L54" i="13"/>
  <c r="J54" i="13"/>
  <c r="H54" i="13"/>
  <c r="F54" i="13"/>
  <c r="D54" i="13"/>
  <c r="V53" i="13"/>
  <c r="T53" i="13"/>
  <c r="R53" i="13"/>
  <c r="P53" i="13"/>
  <c r="N53" i="13"/>
  <c r="L53" i="13"/>
  <c r="J53" i="13"/>
  <c r="H53" i="13"/>
  <c r="F53" i="13"/>
  <c r="D53" i="13"/>
  <c r="V52" i="13"/>
  <c r="T52" i="13"/>
  <c r="R52" i="13"/>
  <c r="P52" i="13"/>
  <c r="N52" i="13"/>
  <c r="L52" i="13"/>
  <c r="J52" i="13"/>
  <c r="H52" i="13"/>
  <c r="F52" i="13"/>
  <c r="D52" i="13"/>
  <c r="V51" i="13"/>
  <c r="T51" i="13"/>
  <c r="R51" i="13"/>
  <c r="P51" i="13"/>
  <c r="N51" i="13"/>
  <c r="L51" i="13"/>
  <c r="J51" i="13"/>
  <c r="H51" i="13"/>
  <c r="F51" i="13"/>
  <c r="D51" i="13"/>
  <c r="V50" i="13"/>
  <c r="T50" i="13"/>
  <c r="R50" i="13"/>
  <c r="P50" i="13"/>
  <c r="N50" i="13"/>
  <c r="L50" i="13"/>
  <c r="J50" i="13"/>
  <c r="H50" i="13"/>
  <c r="F50" i="13"/>
  <c r="D50" i="13"/>
  <c r="V49" i="13"/>
  <c r="T49" i="13"/>
  <c r="R49" i="13"/>
  <c r="P49" i="13"/>
  <c r="N49" i="13"/>
  <c r="L49" i="13"/>
  <c r="J49" i="13"/>
  <c r="H49" i="13"/>
  <c r="F49" i="13"/>
  <c r="D49" i="13"/>
  <c r="V48" i="13"/>
  <c r="T48" i="13"/>
  <c r="R48" i="13"/>
  <c r="P48" i="13"/>
  <c r="N48" i="13"/>
  <c r="L48" i="13"/>
  <c r="J48" i="13"/>
  <c r="H48" i="13"/>
  <c r="F48" i="13"/>
  <c r="D48" i="13"/>
  <c r="V47" i="13"/>
  <c r="T47" i="13"/>
  <c r="R47" i="13"/>
  <c r="P47" i="13"/>
  <c r="N47" i="13"/>
  <c r="L47" i="13"/>
  <c r="J47" i="13"/>
  <c r="H47" i="13"/>
  <c r="F47" i="13"/>
  <c r="D47" i="13"/>
  <c r="V46" i="13"/>
  <c r="T46" i="13"/>
  <c r="R46" i="13"/>
  <c r="P46" i="13"/>
  <c r="N46" i="13"/>
  <c r="L46" i="13"/>
  <c r="J46" i="13"/>
  <c r="H46" i="13"/>
  <c r="F46" i="13"/>
  <c r="D46" i="13"/>
  <c r="V19" i="13"/>
  <c r="U19" i="13"/>
  <c r="T19" i="13"/>
  <c r="S19" i="13"/>
  <c r="R19" i="13"/>
  <c r="Q19" i="13"/>
  <c r="P19" i="13"/>
  <c r="O19" i="13"/>
  <c r="N19" i="13"/>
  <c r="M19" i="13"/>
  <c r="L19" i="13"/>
  <c r="K19" i="13"/>
  <c r="J19" i="13"/>
  <c r="I19" i="13"/>
  <c r="H19" i="13"/>
  <c r="G19" i="13"/>
  <c r="F19" i="13"/>
  <c r="E19" i="13"/>
  <c r="D19" i="13"/>
  <c r="C19" i="13"/>
  <c r="V18" i="13"/>
  <c r="V31" i="13" s="1"/>
  <c r="U18" i="13"/>
  <c r="T18" i="13"/>
  <c r="T31" i="13" s="1"/>
  <c r="S18" i="13"/>
  <c r="R18" i="13"/>
  <c r="R31" i="13" s="1"/>
  <c r="Q18" i="13"/>
  <c r="P18" i="13"/>
  <c r="P31" i="13" s="1"/>
  <c r="O18" i="13"/>
  <c r="N18" i="13"/>
  <c r="N31" i="13" s="1"/>
  <c r="M18" i="13"/>
  <c r="L18" i="13"/>
  <c r="L31" i="13" s="1"/>
  <c r="K18" i="13"/>
  <c r="J18" i="13"/>
  <c r="J31" i="13" s="1"/>
  <c r="I18" i="13"/>
  <c r="H18" i="13"/>
  <c r="H31" i="13" s="1"/>
  <c r="G18" i="13"/>
  <c r="F18" i="13"/>
  <c r="F31" i="13" s="1"/>
  <c r="E18" i="13"/>
  <c r="D18" i="13"/>
  <c r="D31" i="13" s="1"/>
  <c r="C18" i="13"/>
  <c r="V17" i="13"/>
  <c r="V30" i="13" s="1"/>
  <c r="U17" i="13"/>
  <c r="T17" i="13"/>
  <c r="T30" i="13" s="1"/>
  <c r="S17" i="13"/>
  <c r="R17" i="13"/>
  <c r="R30" i="13" s="1"/>
  <c r="Q17" i="13"/>
  <c r="P17" i="13"/>
  <c r="P30" i="13" s="1"/>
  <c r="O17" i="13"/>
  <c r="N17" i="13"/>
  <c r="N30" i="13" s="1"/>
  <c r="M17" i="13"/>
  <c r="L17" i="13"/>
  <c r="L30" i="13" s="1"/>
  <c r="K17" i="13"/>
  <c r="J17" i="13"/>
  <c r="J30" i="13" s="1"/>
  <c r="I17" i="13"/>
  <c r="H17" i="13"/>
  <c r="H30" i="13" s="1"/>
  <c r="G17" i="13"/>
  <c r="F17" i="13"/>
  <c r="F30" i="13" s="1"/>
  <c r="E17" i="13"/>
  <c r="D17" i="13"/>
  <c r="D30" i="13" s="1"/>
  <c r="C17" i="13"/>
  <c r="V16" i="13"/>
  <c r="V29" i="13" s="1"/>
  <c r="U16" i="13"/>
  <c r="T16" i="13"/>
  <c r="T29" i="13" s="1"/>
  <c r="S16" i="13"/>
  <c r="R16" i="13"/>
  <c r="R29" i="13" s="1"/>
  <c r="Q16" i="13"/>
  <c r="P16" i="13"/>
  <c r="P29" i="13" s="1"/>
  <c r="O16" i="13"/>
  <c r="N16" i="13"/>
  <c r="N29" i="13" s="1"/>
  <c r="M16" i="13"/>
  <c r="L16" i="13"/>
  <c r="L29" i="13" s="1"/>
  <c r="K16" i="13"/>
  <c r="J16" i="13"/>
  <c r="J29" i="13" s="1"/>
  <c r="I16" i="13"/>
  <c r="H16" i="13"/>
  <c r="H29" i="13" s="1"/>
  <c r="G16" i="13"/>
  <c r="F16" i="13"/>
  <c r="F29" i="13" s="1"/>
  <c r="E16" i="13"/>
  <c r="D16" i="13"/>
  <c r="D29" i="13" s="1"/>
  <c r="C16" i="13"/>
  <c r="V15" i="13"/>
  <c r="V28" i="13" s="1"/>
  <c r="U15" i="13"/>
  <c r="T15" i="13"/>
  <c r="T28" i="13" s="1"/>
  <c r="S15" i="13"/>
  <c r="R15" i="13"/>
  <c r="R28" i="13" s="1"/>
  <c r="Q15" i="13"/>
  <c r="P15" i="13"/>
  <c r="P28" i="13" s="1"/>
  <c r="O15" i="13"/>
  <c r="N15" i="13"/>
  <c r="N28" i="13" s="1"/>
  <c r="M15" i="13"/>
  <c r="L15" i="13"/>
  <c r="L28" i="13" s="1"/>
  <c r="K15" i="13"/>
  <c r="J15" i="13"/>
  <c r="J28" i="13" s="1"/>
  <c r="I15" i="13"/>
  <c r="H15" i="13"/>
  <c r="H28" i="13" s="1"/>
  <c r="G15" i="13"/>
  <c r="F15" i="13"/>
  <c r="F28" i="13" s="1"/>
  <c r="E15" i="13"/>
  <c r="D15" i="13"/>
  <c r="D28" i="13" s="1"/>
  <c r="C15" i="13"/>
  <c r="V14" i="13"/>
  <c r="V27" i="13" s="1"/>
  <c r="U14" i="13"/>
  <c r="T14" i="13"/>
  <c r="T27" i="13" s="1"/>
  <c r="S14" i="13"/>
  <c r="R14" i="13"/>
  <c r="R27" i="13" s="1"/>
  <c r="Q14" i="13"/>
  <c r="P14" i="13"/>
  <c r="P27" i="13" s="1"/>
  <c r="O14" i="13"/>
  <c r="N14" i="13"/>
  <c r="N27" i="13" s="1"/>
  <c r="M14" i="13"/>
  <c r="L14" i="13"/>
  <c r="L27" i="13" s="1"/>
  <c r="K14" i="13"/>
  <c r="J14" i="13"/>
  <c r="J27" i="13" s="1"/>
  <c r="I14" i="13"/>
  <c r="H14" i="13"/>
  <c r="H27" i="13" s="1"/>
  <c r="G14" i="13"/>
  <c r="F14" i="13"/>
  <c r="F27" i="13" s="1"/>
  <c r="E14" i="13"/>
  <c r="D14" i="13"/>
  <c r="D27" i="13" s="1"/>
  <c r="C14" i="13"/>
  <c r="V13" i="13"/>
  <c r="V26" i="13" s="1"/>
  <c r="U13" i="13"/>
  <c r="T13" i="13"/>
  <c r="T26" i="13" s="1"/>
  <c r="S13" i="13"/>
  <c r="R13" i="13"/>
  <c r="R26" i="13" s="1"/>
  <c r="Q13" i="13"/>
  <c r="P13" i="13"/>
  <c r="P26" i="13" s="1"/>
  <c r="O13" i="13"/>
  <c r="N13" i="13"/>
  <c r="N26" i="13" s="1"/>
  <c r="M13" i="13"/>
  <c r="L13" i="13"/>
  <c r="L26" i="13" s="1"/>
  <c r="K13" i="13"/>
  <c r="J13" i="13"/>
  <c r="J26" i="13" s="1"/>
  <c r="I13" i="13"/>
  <c r="H13" i="13"/>
  <c r="H26" i="13" s="1"/>
  <c r="G13" i="13"/>
  <c r="F13" i="13"/>
  <c r="F26" i="13" s="1"/>
  <c r="E13" i="13"/>
  <c r="D13" i="13"/>
  <c r="D26" i="13" s="1"/>
  <c r="C13" i="13"/>
  <c r="V12" i="13"/>
  <c r="V25" i="13" s="1"/>
  <c r="U12" i="13"/>
  <c r="T12" i="13"/>
  <c r="T25" i="13" s="1"/>
  <c r="S12" i="13"/>
  <c r="R12" i="13"/>
  <c r="R25" i="13" s="1"/>
  <c r="Q12" i="13"/>
  <c r="P12" i="13"/>
  <c r="P25" i="13" s="1"/>
  <c r="O12" i="13"/>
  <c r="N12" i="13"/>
  <c r="N25" i="13" s="1"/>
  <c r="M12" i="13"/>
  <c r="L12" i="13"/>
  <c r="L25" i="13" s="1"/>
  <c r="K12" i="13"/>
  <c r="J12" i="13"/>
  <c r="J25" i="13" s="1"/>
  <c r="I12" i="13"/>
  <c r="H12" i="13"/>
  <c r="H25" i="13" s="1"/>
  <c r="G12" i="13"/>
  <c r="F12" i="13"/>
  <c r="F25" i="13" s="1"/>
  <c r="E12" i="13"/>
  <c r="D12" i="13"/>
  <c r="D25" i="13" s="1"/>
  <c r="C12" i="13"/>
  <c r="V11" i="13"/>
  <c r="V24" i="13" s="1"/>
  <c r="U11" i="13"/>
  <c r="T11" i="13"/>
  <c r="T24" i="13" s="1"/>
  <c r="S11" i="13"/>
  <c r="R11" i="13"/>
  <c r="R24" i="13" s="1"/>
  <c r="Q11" i="13"/>
  <c r="P11" i="13"/>
  <c r="P24" i="13" s="1"/>
  <c r="O11" i="13"/>
  <c r="N11" i="13"/>
  <c r="N24" i="13" s="1"/>
  <c r="M11" i="13"/>
  <c r="L11" i="13"/>
  <c r="L24" i="13" s="1"/>
  <c r="K11" i="13"/>
  <c r="J11" i="13"/>
  <c r="J24" i="13" s="1"/>
  <c r="I11" i="13"/>
  <c r="H11" i="13"/>
  <c r="H24" i="13" s="1"/>
  <c r="G11" i="13"/>
  <c r="F11" i="13"/>
  <c r="F24" i="13" s="1"/>
  <c r="E11" i="13"/>
  <c r="D11" i="13"/>
  <c r="D24" i="13" s="1"/>
  <c r="C11" i="13"/>
  <c r="V10" i="13"/>
  <c r="V23" i="13" s="1"/>
  <c r="U10" i="13"/>
  <c r="T10" i="13"/>
  <c r="T23" i="13" s="1"/>
  <c r="S10" i="13"/>
  <c r="R10" i="13"/>
  <c r="R23" i="13" s="1"/>
  <c r="Q10" i="13"/>
  <c r="P10" i="13"/>
  <c r="P23" i="13" s="1"/>
  <c r="O10" i="13"/>
  <c r="N10" i="13"/>
  <c r="N23" i="13" s="1"/>
  <c r="M10" i="13"/>
  <c r="L10" i="13"/>
  <c r="L23" i="13" s="1"/>
  <c r="K10" i="13"/>
  <c r="J10" i="13"/>
  <c r="J23" i="13" s="1"/>
  <c r="I10" i="13"/>
  <c r="H10" i="13"/>
  <c r="H23" i="13" s="1"/>
  <c r="G10" i="13"/>
  <c r="F10" i="13"/>
  <c r="F23" i="13" s="1"/>
  <c r="E10" i="13"/>
  <c r="D10" i="13"/>
  <c r="D23" i="13" s="1"/>
  <c r="C10" i="13"/>
  <c r="V9" i="13"/>
  <c r="V22" i="13" s="1"/>
  <c r="U9" i="13"/>
  <c r="T9" i="13"/>
  <c r="T22" i="13" s="1"/>
  <c r="S9" i="13"/>
  <c r="R9" i="13"/>
  <c r="R22" i="13" s="1"/>
  <c r="Q9" i="13"/>
  <c r="P9" i="13"/>
  <c r="P22" i="13" s="1"/>
  <c r="O9" i="13"/>
  <c r="N9" i="13"/>
  <c r="N22" i="13" s="1"/>
  <c r="M9" i="13"/>
  <c r="L9" i="13"/>
  <c r="L22" i="13" s="1"/>
  <c r="K9" i="13"/>
  <c r="J9" i="13"/>
  <c r="J22" i="13" s="1"/>
  <c r="I9" i="13"/>
  <c r="H9" i="13"/>
  <c r="H22" i="13" s="1"/>
  <c r="G9" i="13"/>
  <c r="F9" i="13"/>
  <c r="F22" i="13" s="1"/>
  <c r="E9" i="13"/>
  <c r="D9" i="13"/>
  <c r="D22" i="13" s="1"/>
  <c r="C9" i="13"/>
  <c r="V8" i="13"/>
  <c r="V21" i="13" s="1"/>
  <c r="U8" i="13"/>
  <c r="T8" i="13"/>
  <c r="T21" i="13" s="1"/>
  <c r="S8" i="13"/>
  <c r="R8" i="13"/>
  <c r="R21" i="13" s="1"/>
  <c r="Q8" i="13"/>
  <c r="P8" i="13"/>
  <c r="P21" i="13" s="1"/>
  <c r="O8" i="13"/>
  <c r="N8" i="13"/>
  <c r="N21" i="13" s="1"/>
  <c r="M8" i="13"/>
  <c r="L8" i="13"/>
  <c r="L21" i="13" s="1"/>
  <c r="K8" i="13"/>
  <c r="J8" i="13"/>
  <c r="J21" i="13" s="1"/>
  <c r="I8" i="13"/>
  <c r="H8" i="13"/>
  <c r="H21" i="13" s="1"/>
  <c r="G8" i="13"/>
  <c r="F8" i="13"/>
  <c r="F21" i="13" s="1"/>
  <c r="E8" i="13"/>
  <c r="D8" i="13"/>
  <c r="D21" i="13" s="1"/>
  <c r="C8" i="13"/>
  <c r="V7" i="13"/>
  <c r="V20" i="13" s="1"/>
  <c r="U7" i="13"/>
  <c r="T7" i="13"/>
  <c r="T20" i="13" s="1"/>
  <c r="S7" i="13"/>
  <c r="R7" i="13"/>
  <c r="R20" i="13" s="1"/>
  <c r="Q7" i="13"/>
  <c r="P7" i="13"/>
  <c r="P20" i="13" s="1"/>
  <c r="O7" i="13"/>
  <c r="N7" i="13"/>
  <c r="N20" i="13" s="1"/>
  <c r="M7" i="13"/>
  <c r="L7" i="13"/>
  <c r="L20" i="13" s="1"/>
  <c r="K7" i="13"/>
  <c r="J7" i="13"/>
  <c r="J20" i="13" s="1"/>
  <c r="I7" i="13"/>
  <c r="H7" i="13"/>
  <c r="H20" i="13" s="1"/>
  <c r="G7" i="13"/>
  <c r="F7" i="13"/>
  <c r="F20" i="13" s="1"/>
  <c r="E7" i="13"/>
  <c r="C7" i="13"/>
  <c r="N136" i="12"/>
  <c r="E135" i="12"/>
  <c r="D135" i="12"/>
  <c r="I134" i="12"/>
  <c r="E134" i="12"/>
  <c r="F134" i="12" s="1"/>
  <c r="D134" i="12"/>
  <c r="I133" i="12"/>
  <c r="E133" i="12"/>
  <c r="F133" i="12" s="1"/>
  <c r="D133" i="12"/>
  <c r="I132" i="12"/>
  <c r="E132" i="12"/>
  <c r="F132" i="12" s="1"/>
  <c r="D132" i="12"/>
  <c r="I131" i="12"/>
  <c r="E131" i="12"/>
  <c r="F131" i="12" s="1"/>
  <c r="D131" i="12"/>
  <c r="I130" i="12"/>
  <c r="E130" i="12"/>
  <c r="F130" i="12" s="1"/>
  <c r="D130" i="12"/>
  <c r="I129" i="12"/>
  <c r="E129" i="12"/>
  <c r="F129" i="12" s="1"/>
  <c r="D129" i="12"/>
  <c r="I128" i="12"/>
  <c r="E128" i="12"/>
  <c r="F128" i="12" s="1"/>
  <c r="D128" i="12"/>
  <c r="I127" i="12"/>
  <c r="E127" i="12"/>
  <c r="F127" i="12" s="1"/>
  <c r="D127" i="12"/>
  <c r="I126" i="12"/>
  <c r="E126" i="12"/>
  <c r="F126" i="12" s="1"/>
  <c r="D126" i="12"/>
  <c r="I125" i="12"/>
  <c r="E125" i="12"/>
  <c r="F125" i="12" s="1"/>
  <c r="D125" i="12"/>
  <c r="I124" i="12"/>
  <c r="E124" i="12"/>
  <c r="F124" i="12" s="1"/>
  <c r="D124" i="12"/>
  <c r="I123" i="12"/>
  <c r="E123" i="12"/>
  <c r="F123" i="12" s="1"/>
  <c r="D123" i="12"/>
  <c r="E122" i="12"/>
  <c r="D122" i="12"/>
  <c r="I121" i="12"/>
  <c r="E121" i="12"/>
  <c r="F121" i="12" s="1"/>
  <c r="D121" i="12"/>
  <c r="I120" i="12"/>
  <c r="E120" i="12"/>
  <c r="F120" i="12" s="1"/>
  <c r="D120" i="12"/>
  <c r="I119" i="12"/>
  <c r="E119" i="12"/>
  <c r="F119" i="12" s="1"/>
  <c r="D119" i="12"/>
  <c r="I118" i="12"/>
  <c r="E118" i="12"/>
  <c r="F118" i="12" s="1"/>
  <c r="D118" i="12"/>
  <c r="I117" i="12"/>
  <c r="E117" i="12"/>
  <c r="F117" i="12" s="1"/>
  <c r="D117" i="12"/>
  <c r="I116" i="12"/>
  <c r="E116" i="12"/>
  <c r="F116" i="12" s="1"/>
  <c r="D116" i="12"/>
  <c r="I115" i="12"/>
  <c r="E115" i="12"/>
  <c r="F115" i="12" s="1"/>
  <c r="D115" i="12"/>
  <c r="I114" i="12"/>
  <c r="E114" i="12"/>
  <c r="F114" i="12" s="1"/>
  <c r="D114" i="12"/>
  <c r="I113" i="12"/>
  <c r="E113" i="12"/>
  <c r="F113" i="12" s="1"/>
  <c r="D113" i="12"/>
  <c r="I112" i="12"/>
  <c r="E112" i="12"/>
  <c r="F112" i="12" s="1"/>
  <c r="D112" i="12"/>
  <c r="I111" i="12"/>
  <c r="E111" i="12"/>
  <c r="F111" i="12" s="1"/>
  <c r="D111" i="12"/>
  <c r="I110" i="12"/>
  <c r="E110" i="12"/>
  <c r="F110" i="12" s="1"/>
  <c r="D110" i="12"/>
  <c r="E109" i="12"/>
  <c r="D109" i="12"/>
  <c r="I108" i="12"/>
  <c r="E108" i="12"/>
  <c r="F108" i="12" s="1"/>
  <c r="D108" i="12"/>
  <c r="I107" i="12"/>
  <c r="E107" i="12"/>
  <c r="F107" i="12" s="1"/>
  <c r="D107" i="12"/>
  <c r="I106" i="12"/>
  <c r="E106" i="12"/>
  <c r="F106" i="12" s="1"/>
  <c r="D106" i="12"/>
  <c r="I105" i="12"/>
  <c r="E105" i="12"/>
  <c r="F105" i="12" s="1"/>
  <c r="D105" i="12"/>
  <c r="I104" i="12"/>
  <c r="E104" i="12"/>
  <c r="F104" i="12" s="1"/>
  <c r="D104" i="12"/>
  <c r="I103" i="12"/>
  <c r="E103" i="12"/>
  <c r="F103" i="12" s="1"/>
  <c r="D103" i="12"/>
  <c r="I102" i="12"/>
  <c r="E102" i="12"/>
  <c r="F102" i="12" s="1"/>
  <c r="D102" i="12"/>
  <c r="I101" i="12"/>
  <c r="E101" i="12"/>
  <c r="F101" i="12" s="1"/>
  <c r="D101" i="12"/>
  <c r="I100" i="12"/>
  <c r="E100" i="12"/>
  <c r="F100" i="12" s="1"/>
  <c r="D100" i="12"/>
  <c r="I99" i="12"/>
  <c r="E99" i="12"/>
  <c r="F99" i="12" s="1"/>
  <c r="D99" i="12"/>
  <c r="I98" i="12"/>
  <c r="E98" i="12"/>
  <c r="F98" i="12" s="1"/>
  <c r="D98" i="12"/>
  <c r="I97" i="12"/>
  <c r="E97" i="12"/>
  <c r="F97" i="12" s="1"/>
  <c r="D97" i="12"/>
  <c r="E96" i="12"/>
  <c r="D96" i="12"/>
  <c r="I95" i="12"/>
  <c r="E95" i="12"/>
  <c r="F95" i="12" s="1"/>
  <c r="D95" i="12"/>
  <c r="I94" i="12"/>
  <c r="E94" i="12"/>
  <c r="F94" i="12" s="1"/>
  <c r="D94" i="12"/>
  <c r="I93" i="12"/>
  <c r="E93" i="12"/>
  <c r="F93" i="12" s="1"/>
  <c r="D93" i="12"/>
  <c r="I92" i="12"/>
  <c r="E92" i="12"/>
  <c r="F92" i="12" s="1"/>
  <c r="D92" i="12"/>
  <c r="I91" i="12"/>
  <c r="E91" i="12"/>
  <c r="F91" i="12" s="1"/>
  <c r="D91" i="12"/>
  <c r="I90" i="12"/>
  <c r="E90" i="12"/>
  <c r="F90" i="12" s="1"/>
  <c r="D90" i="12"/>
  <c r="I89" i="12"/>
  <c r="E89" i="12"/>
  <c r="F89" i="12" s="1"/>
  <c r="D89" i="12"/>
  <c r="I88" i="12"/>
  <c r="E88" i="12"/>
  <c r="F88" i="12" s="1"/>
  <c r="D88" i="12"/>
  <c r="I87" i="12"/>
  <c r="E87" i="12"/>
  <c r="F87" i="12" s="1"/>
  <c r="D87" i="12"/>
  <c r="I86" i="12"/>
  <c r="E86" i="12"/>
  <c r="F86" i="12" s="1"/>
  <c r="D86" i="12"/>
  <c r="I85" i="12"/>
  <c r="E85" i="12"/>
  <c r="F85" i="12" s="1"/>
  <c r="D85" i="12"/>
  <c r="I84" i="12"/>
  <c r="E84" i="12"/>
  <c r="F84" i="12" s="1"/>
  <c r="D84" i="12"/>
  <c r="E83" i="12"/>
  <c r="D83" i="12"/>
  <c r="I82" i="12"/>
  <c r="E82" i="12"/>
  <c r="F82" i="12" s="1"/>
  <c r="D82" i="12"/>
  <c r="I81" i="12"/>
  <c r="E81" i="12"/>
  <c r="F81" i="12" s="1"/>
  <c r="D81" i="12"/>
  <c r="I80" i="12"/>
  <c r="E80" i="12"/>
  <c r="F80" i="12" s="1"/>
  <c r="D80" i="12"/>
  <c r="I79" i="12"/>
  <c r="E79" i="12"/>
  <c r="F79" i="12" s="1"/>
  <c r="D79" i="12"/>
  <c r="I78" i="12"/>
  <c r="E78" i="12"/>
  <c r="F78" i="12" s="1"/>
  <c r="D78" i="12"/>
  <c r="I77" i="12"/>
  <c r="E77" i="12"/>
  <c r="F77" i="12" s="1"/>
  <c r="D77" i="12"/>
  <c r="I76" i="12"/>
  <c r="E76" i="12"/>
  <c r="F76" i="12" s="1"/>
  <c r="D76" i="12"/>
  <c r="I75" i="12"/>
  <c r="E75" i="12"/>
  <c r="F75" i="12" s="1"/>
  <c r="D75" i="12"/>
  <c r="I74" i="12"/>
  <c r="E74" i="12"/>
  <c r="F74" i="12" s="1"/>
  <c r="D74" i="12"/>
  <c r="I73" i="12"/>
  <c r="E73" i="12"/>
  <c r="F73" i="12" s="1"/>
  <c r="D73" i="12"/>
  <c r="I72" i="12"/>
  <c r="E72" i="12"/>
  <c r="F72" i="12" s="1"/>
  <c r="D72" i="12"/>
  <c r="I71" i="12"/>
  <c r="E71" i="12"/>
  <c r="F71" i="12" s="1"/>
  <c r="D71" i="12"/>
  <c r="E70" i="12"/>
  <c r="D70" i="12"/>
  <c r="I69" i="12"/>
  <c r="E69" i="12"/>
  <c r="F69" i="12" s="1"/>
  <c r="D69" i="12"/>
  <c r="I68" i="12"/>
  <c r="E68" i="12"/>
  <c r="F68" i="12" s="1"/>
  <c r="D68" i="12"/>
  <c r="I67" i="12"/>
  <c r="E67" i="12"/>
  <c r="F67" i="12" s="1"/>
  <c r="D67" i="12"/>
  <c r="I66" i="12"/>
  <c r="E66" i="12"/>
  <c r="F66" i="12" s="1"/>
  <c r="D66" i="12"/>
  <c r="I65" i="12"/>
  <c r="E65" i="12"/>
  <c r="F65" i="12" s="1"/>
  <c r="D65" i="12"/>
  <c r="I64" i="12"/>
  <c r="E64" i="12"/>
  <c r="F64" i="12" s="1"/>
  <c r="D64" i="12"/>
  <c r="I63" i="12"/>
  <c r="E63" i="12"/>
  <c r="F63" i="12" s="1"/>
  <c r="D63" i="12"/>
  <c r="I62" i="12"/>
  <c r="E62" i="12"/>
  <c r="F62" i="12" s="1"/>
  <c r="D62" i="12"/>
  <c r="I61" i="12"/>
  <c r="E61" i="12"/>
  <c r="F61" i="12" s="1"/>
  <c r="D61" i="12"/>
  <c r="I60" i="12"/>
  <c r="E60" i="12"/>
  <c r="F60" i="12" s="1"/>
  <c r="D60" i="12"/>
  <c r="I59" i="12"/>
  <c r="E59" i="12"/>
  <c r="F59" i="12" s="1"/>
  <c r="D59" i="12"/>
  <c r="I58" i="12"/>
  <c r="E58" i="12"/>
  <c r="F58" i="12" s="1"/>
  <c r="D58" i="12"/>
  <c r="E57" i="12"/>
  <c r="D57" i="12"/>
  <c r="I56" i="12"/>
  <c r="E56" i="12"/>
  <c r="F56" i="12" s="1"/>
  <c r="D56" i="12"/>
  <c r="I55" i="12"/>
  <c r="E55" i="12"/>
  <c r="F55" i="12" s="1"/>
  <c r="D55" i="12"/>
  <c r="I54" i="12"/>
  <c r="E54" i="12"/>
  <c r="F54" i="12" s="1"/>
  <c r="D54" i="12"/>
  <c r="I53" i="12"/>
  <c r="E53" i="12"/>
  <c r="F53" i="12" s="1"/>
  <c r="D53" i="12"/>
  <c r="I52" i="12"/>
  <c r="E52" i="12"/>
  <c r="F52" i="12" s="1"/>
  <c r="D52" i="12"/>
  <c r="I51" i="12"/>
  <c r="E51" i="12"/>
  <c r="F51" i="12" s="1"/>
  <c r="D51" i="12"/>
  <c r="I50" i="12"/>
  <c r="E50" i="12"/>
  <c r="F50" i="12" s="1"/>
  <c r="D50" i="12"/>
  <c r="I49" i="12"/>
  <c r="E49" i="12"/>
  <c r="F49" i="12" s="1"/>
  <c r="D49" i="12"/>
  <c r="I48" i="12"/>
  <c r="E48" i="12"/>
  <c r="F48" i="12" s="1"/>
  <c r="D48" i="12"/>
  <c r="I47" i="12"/>
  <c r="E47" i="12"/>
  <c r="F47" i="12" s="1"/>
  <c r="D47" i="12"/>
  <c r="I46" i="12"/>
  <c r="E46" i="12"/>
  <c r="F46" i="12" s="1"/>
  <c r="D46" i="12"/>
  <c r="I45" i="12"/>
  <c r="E45" i="12"/>
  <c r="F45" i="12" s="1"/>
  <c r="D45" i="12"/>
  <c r="E44" i="12"/>
  <c r="D44" i="12"/>
  <c r="I43" i="12"/>
  <c r="E43" i="12"/>
  <c r="F43" i="12" s="1"/>
  <c r="D43" i="12"/>
  <c r="I42" i="12"/>
  <c r="E42" i="12"/>
  <c r="F42" i="12" s="1"/>
  <c r="D42" i="12"/>
  <c r="I41" i="12"/>
  <c r="E41" i="12"/>
  <c r="F41" i="12" s="1"/>
  <c r="D41" i="12"/>
  <c r="I40" i="12"/>
  <c r="E40" i="12"/>
  <c r="F40" i="12" s="1"/>
  <c r="D40" i="12"/>
  <c r="I39" i="12"/>
  <c r="E39" i="12"/>
  <c r="F39" i="12" s="1"/>
  <c r="D39" i="12"/>
  <c r="I38" i="12"/>
  <c r="E38" i="12"/>
  <c r="F38" i="12" s="1"/>
  <c r="D38" i="12"/>
  <c r="I37" i="12"/>
  <c r="E37" i="12"/>
  <c r="F37" i="12" s="1"/>
  <c r="D37" i="12"/>
  <c r="I36" i="12"/>
  <c r="E36" i="12"/>
  <c r="F36" i="12" s="1"/>
  <c r="D36" i="12"/>
  <c r="I35" i="12"/>
  <c r="E35" i="12"/>
  <c r="F35" i="12" s="1"/>
  <c r="D35" i="12"/>
  <c r="I34" i="12"/>
  <c r="E34" i="12"/>
  <c r="F34" i="12" s="1"/>
  <c r="D34" i="12"/>
  <c r="I33" i="12"/>
  <c r="E33" i="12"/>
  <c r="F33" i="12" s="1"/>
  <c r="D33" i="12"/>
  <c r="I32" i="12"/>
  <c r="E32" i="12"/>
  <c r="F32" i="12" s="1"/>
  <c r="D32" i="12"/>
  <c r="E31" i="12"/>
  <c r="D31" i="12"/>
  <c r="I30" i="12"/>
  <c r="E30" i="12"/>
  <c r="F30" i="12" s="1"/>
  <c r="D30" i="12"/>
  <c r="I29" i="12"/>
  <c r="E29" i="12"/>
  <c r="F29" i="12" s="1"/>
  <c r="D29" i="12"/>
  <c r="I28" i="12"/>
  <c r="E28" i="12"/>
  <c r="F28" i="12" s="1"/>
  <c r="D28" i="12"/>
  <c r="I27" i="12"/>
  <c r="E27" i="12"/>
  <c r="F27" i="12" s="1"/>
  <c r="D27" i="12"/>
  <c r="I26" i="12"/>
  <c r="E26" i="12"/>
  <c r="F26" i="12" s="1"/>
  <c r="D26" i="12"/>
  <c r="I25" i="12"/>
  <c r="E25" i="12"/>
  <c r="F25" i="12" s="1"/>
  <c r="D25" i="12"/>
  <c r="I24" i="12"/>
  <c r="E24" i="12"/>
  <c r="F24" i="12" s="1"/>
  <c r="D24" i="12"/>
  <c r="I23" i="12"/>
  <c r="E23" i="12"/>
  <c r="F23" i="12" s="1"/>
  <c r="D23" i="12"/>
  <c r="I22" i="12"/>
  <c r="E22" i="12"/>
  <c r="F22" i="12" s="1"/>
  <c r="D22" i="12"/>
  <c r="I21" i="12"/>
  <c r="E21" i="12"/>
  <c r="F21" i="12" s="1"/>
  <c r="D21" i="12"/>
  <c r="I20" i="12"/>
  <c r="E20" i="12"/>
  <c r="F20" i="12" s="1"/>
  <c r="D20" i="12"/>
  <c r="I19" i="12"/>
  <c r="E19" i="12"/>
  <c r="F19" i="12" s="1"/>
  <c r="D19" i="12"/>
  <c r="E18" i="12"/>
  <c r="D18" i="12"/>
  <c r="I17" i="12"/>
  <c r="E17" i="12"/>
  <c r="F17" i="12" s="1"/>
  <c r="D17" i="12"/>
  <c r="I16" i="12"/>
  <c r="E16" i="12"/>
  <c r="F16" i="12" s="1"/>
  <c r="D16" i="12"/>
  <c r="I15" i="12"/>
  <c r="E15" i="12"/>
  <c r="F15" i="12" s="1"/>
  <c r="D15" i="12"/>
  <c r="I14" i="12"/>
  <c r="E14" i="12"/>
  <c r="F14" i="12" s="1"/>
  <c r="D14" i="12"/>
  <c r="I13" i="12"/>
  <c r="E13" i="12"/>
  <c r="F13" i="12" s="1"/>
  <c r="D13" i="12"/>
  <c r="I12" i="12"/>
  <c r="E12" i="12"/>
  <c r="F12" i="12" s="1"/>
  <c r="D12" i="12"/>
  <c r="I11" i="12"/>
  <c r="E11" i="12"/>
  <c r="F11" i="12" s="1"/>
  <c r="D11" i="12"/>
  <c r="I10" i="12"/>
  <c r="E10" i="12"/>
  <c r="F10" i="12" s="1"/>
  <c r="D10" i="12"/>
  <c r="I9" i="12"/>
  <c r="E9" i="12"/>
  <c r="F9" i="12" s="1"/>
  <c r="D9" i="12"/>
  <c r="I8" i="12"/>
  <c r="E8" i="12"/>
  <c r="F8" i="12" s="1"/>
  <c r="D8" i="12"/>
  <c r="I7" i="12"/>
  <c r="E7" i="12"/>
  <c r="F7" i="12" s="1"/>
  <c r="D7" i="12"/>
  <c r="I6" i="12"/>
  <c r="E6" i="12"/>
  <c r="F6" i="12" s="1"/>
  <c r="D6" i="12"/>
</calcChain>
</file>

<file path=xl/sharedStrings.xml><?xml version="1.0" encoding="utf-8"?>
<sst xmlns="http://schemas.openxmlformats.org/spreadsheetml/2006/main" count="653" uniqueCount="120">
  <si>
    <t>（単位：社、％）</t>
    <rPh sb="1" eb="3">
      <t>タンイ</t>
    </rPh>
    <rPh sb="4" eb="5">
      <t>シャ</t>
    </rPh>
    <phoneticPr fontId="5"/>
  </si>
  <si>
    <t>資本金</t>
  </si>
  <si>
    <t>個　　人</t>
    <phoneticPr fontId="5"/>
  </si>
  <si>
    <t>法　　　　　　　人</t>
    <phoneticPr fontId="5"/>
  </si>
  <si>
    <t>合　　計</t>
    <phoneticPr fontId="5"/>
  </si>
  <si>
    <t>業種</t>
  </si>
  <si>
    <t>500万円未満</t>
    <phoneticPr fontId="8"/>
  </si>
  <si>
    <t>500万円以上  　　　　　1000万円未満</t>
    <phoneticPr fontId="5"/>
  </si>
  <si>
    <t>1000万円以上 　　　　　3000万円未満</t>
    <phoneticPr fontId="5"/>
  </si>
  <si>
    <t>5000万円以上　　　　　    1億円未満</t>
    <phoneticPr fontId="5"/>
  </si>
  <si>
    <t>10億円以上</t>
    <phoneticPr fontId="5"/>
  </si>
  <si>
    <t>一般土木建築</t>
  </si>
  <si>
    <t>土木</t>
  </si>
  <si>
    <t>土木工事業</t>
  </si>
  <si>
    <t>ほ装工事業</t>
  </si>
  <si>
    <t>造園工事業</t>
  </si>
  <si>
    <t>建築</t>
  </si>
  <si>
    <t>職別</t>
  </si>
  <si>
    <t>大工工事業</t>
  </si>
  <si>
    <t>鉄筋工事業</t>
  </si>
  <si>
    <t>躯体関係計　</t>
    <rPh sb="4" eb="5">
      <t>ケイ</t>
    </rPh>
    <phoneticPr fontId="5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</si>
  <si>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</si>
  <si>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</si>
  <si>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</si>
  <si>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</si>
  <si>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</si>
  <si>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</si>
  <si>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</si>
  <si>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</si>
  <si>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</si>
  <si>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</si>
  <si>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（注）</t>
    <rPh sb="1" eb="2">
      <t>チュウ</t>
    </rPh>
    <phoneticPr fontId="5"/>
  </si>
  <si>
    <t>年度</t>
    <rPh sb="0" eb="2">
      <t>ネンド</t>
    </rPh>
    <phoneticPr fontId="5"/>
  </si>
  <si>
    <t>R01年度</t>
  </si>
  <si>
    <t>業種</t>
    <rPh sb="0" eb="2">
      <t>ギョウシュ</t>
    </rPh>
    <phoneticPr fontId="5"/>
  </si>
  <si>
    <t>増減</t>
    <rPh sb="0" eb="2">
      <t>ゾウゲン</t>
    </rPh>
    <phoneticPr fontId="5"/>
  </si>
  <si>
    <t>合　　計</t>
    <rPh sb="0" eb="4">
      <t>ゴウケイ</t>
    </rPh>
    <phoneticPr fontId="5"/>
  </si>
  <si>
    <t>資本金</t>
    <rPh sb="0" eb="3">
      <t>シホンキン</t>
    </rPh>
    <phoneticPr fontId="5"/>
  </si>
  <si>
    <t>個人</t>
    <rPh sb="0" eb="2">
      <t>コジン</t>
    </rPh>
    <phoneticPr fontId="5"/>
  </si>
  <si>
    <t>法　　　　　人</t>
    <rPh sb="0" eb="7">
      <t>ホウジン</t>
    </rPh>
    <phoneticPr fontId="5"/>
  </si>
  <si>
    <t>合　　　　　計</t>
    <rPh sb="0" eb="7">
      <t>ゴウケイ</t>
    </rPh>
    <phoneticPr fontId="5"/>
  </si>
  <si>
    <t>500万円未満</t>
    <rPh sb="3" eb="5">
      <t>マンエン</t>
    </rPh>
    <rPh sb="5" eb="7">
      <t>ミマン</t>
    </rPh>
    <phoneticPr fontId="5"/>
  </si>
  <si>
    <t>1000万円以上　　　　　3000万円未満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5"/>
  </si>
  <si>
    <t>3000万円以上　　　　　5000万円未満</t>
    <rPh sb="4" eb="6">
      <t>マンエン</t>
    </rPh>
    <rPh sb="6" eb="8">
      <t>イジョウ</t>
    </rPh>
    <rPh sb="17" eb="19">
      <t>マンエン</t>
    </rPh>
    <rPh sb="19" eb="21">
      <t>ミマン</t>
    </rPh>
    <phoneticPr fontId="5"/>
  </si>
  <si>
    <t>5000万円以上　　　　　1億円未満</t>
    <rPh sb="4" eb="6">
      <t>マンエン</t>
    </rPh>
    <rPh sb="6" eb="8">
      <t>イジョウ</t>
    </rPh>
    <rPh sb="13" eb="16">
      <t>１オクエン</t>
    </rPh>
    <rPh sb="16" eb="18">
      <t>ミマン</t>
    </rPh>
    <phoneticPr fontId="5"/>
  </si>
  <si>
    <t>3億円以上　　　　　　　10億円未満</t>
    <rPh sb="1" eb="3">
      <t>１オクエン</t>
    </rPh>
    <rPh sb="3" eb="5">
      <t>イジョウ</t>
    </rPh>
    <rPh sb="14" eb="16">
      <t>１０オクエン</t>
    </rPh>
    <rPh sb="16" eb="18">
      <t>ミマン</t>
    </rPh>
    <phoneticPr fontId="5"/>
  </si>
  <si>
    <t>10億円以上</t>
    <rPh sb="0" eb="4">
      <t>１０オクエン</t>
    </rPh>
    <rPh sb="4" eb="6">
      <t>イジョウ</t>
    </rPh>
    <phoneticPr fontId="5"/>
  </si>
  <si>
    <t>内装仕上工事業</t>
    <phoneticPr fontId="5"/>
  </si>
  <si>
    <t>仕上関係計　</t>
    <phoneticPr fontId="5"/>
  </si>
  <si>
    <t>3000万円以上　　　　　 5000万円未満</t>
    <phoneticPr fontId="5"/>
  </si>
  <si>
    <t>1億円以上      　　　　　   3億円未満</t>
    <phoneticPr fontId="5"/>
  </si>
  <si>
    <t>3億円以上      　　　　　   10億円未満</t>
    <rPh sb="1" eb="2">
      <t>オク</t>
    </rPh>
    <phoneticPr fontId="5"/>
  </si>
  <si>
    <t>小　　計</t>
    <rPh sb="0" eb="4">
      <t>ショウケイ</t>
    </rPh>
    <phoneticPr fontId="5"/>
  </si>
  <si>
    <t>　　土　　　　　木</t>
    <rPh sb="2" eb="9">
      <t>ドボク</t>
    </rPh>
    <phoneticPr fontId="5"/>
  </si>
  <si>
    <t>　　建　　　　　築</t>
    <rPh sb="2" eb="9">
      <t>ケンチク</t>
    </rPh>
    <phoneticPr fontId="5"/>
  </si>
  <si>
    <t>　建　築　</t>
    <rPh sb="1" eb="4">
      <t>ケンチク</t>
    </rPh>
    <phoneticPr fontId="5"/>
  </si>
  <si>
    <t>　木　造　建　築　</t>
    <rPh sb="1" eb="4">
      <t>モクゾウ</t>
    </rPh>
    <rPh sb="5" eb="8">
      <t>ケンチク</t>
    </rPh>
    <phoneticPr fontId="5"/>
  </si>
  <si>
    <t>小　　　計</t>
    <rPh sb="0" eb="5">
      <t>ショウケイ</t>
    </rPh>
    <phoneticPr fontId="5"/>
  </si>
  <si>
    <t>　　職　　　　　別</t>
    <rPh sb="2" eb="9">
      <t>ショクベツ</t>
    </rPh>
    <phoneticPr fontId="5"/>
  </si>
  <si>
    <t>躯　体　関　係　計</t>
    <rPh sb="0" eb="3">
      <t>クタイ</t>
    </rPh>
    <rPh sb="4" eb="7">
      <t>カンケイ</t>
    </rPh>
    <rPh sb="8" eb="9">
      <t>ケイ</t>
    </rPh>
    <phoneticPr fontId="5"/>
  </si>
  <si>
    <t>仕　上　関　係　計</t>
    <rPh sb="0" eb="3">
      <t>シアゲ</t>
    </rPh>
    <rPh sb="4" eb="7">
      <t>カンケイ</t>
    </rPh>
    <rPh sb="8" eb="9">
      <t>ケイ</t>
    </rPh>
    <phoneticPr fontId="5"/>
  </si>
  <si>
    <t>　　設　　　　　備</t>
    <rPh sb="2" eb="9">
      <t>セツビ</t>
    </rPh>
    <phoneticPr fontId="5"/>
  </si>
  <si>
    <t>一般土木建築工事業</t>
  </si>
  <si>
    <t>しゅんせつ工事業</t>
  </si>
  <si>
    <t>水道施設工事業</t>
  </si>
  <si>
    <t>木造建築工事業</t>
    <rPh sb="4" eb="6">
      <t>コウジ</t>
    </rPh>
    <rPh sb="6" eb="7">
      <t>ギョウ</t>
    </rPh>
    <phoneticPr fontId="5"/>
  </si>
  <si>
    <t>鋼構造物工事業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</si>
  <si>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</si>
  <si>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機械器具設置工事業</t>
    <rPh sb="8" eb="9">
      <t>ギョウ</t>
    </rPh>
    <phoneticPr fontId="5"/>
  </si>
  <si>
    <t>消防施設工事業</t>
  </si>
  <si>
    <t>-</t>
    <phoneticPr fontId="5"/>
  </si>
  <si>
    <t>-</t>
  </si>
  <si>
    <t/>
  </si>
  <si>
    <t xml:space="preserve"> </t>
  </si>
  <si>
    <t>-</t>
    <phoneticPr fontId="5"/>
  </si>
  <si>
    <t>500万円以上　　　　　1000万円以下</t>
    <rPh sb="3" eb="5">
      <t>マンエン</t>
    </rPh>
    <rPh sb="5" eb="7">
      <t>イジョウ</t>
    </rPh>
    <rPh sb="16" eb="18">
      <t>マンエン</t>
    </rPh>
    <rPh sb="18" eb="20">
      <t>イカ</t>
    </rPh>
    <phoneticPr fontId="5"/>
  </si>
  <si>
    <t>1億円以上　　　　　　　3億円未満</t>
    <rPh sb="0" eb="3">
      <t>１オクエン</t>
    </rPh>
    <rPh sb="3" eb="5">
      <t>イジョウ</t>
    </rPh>
    <rPh sb="13" eb="15">
      <t>１０オクエン</t>
    </rPh>
    <rPh sb="15" eb="17">
      <t>ミマン</t>
    </rPh>
    <phoneticPr fontId="5"/>
  </si>
  <si>
    <t>表7－4－1　組織変更等の意向（６業種別集計）</t>
    <rPh sb="0" eb="1">
      <t>ヒョウ</t>
    </rPh>
    <rPh sb="7" eb="9">
      <t>ソシキ</t>
    </rPh>
    <rPh sb="9" eb="11">
      <t>ヘンコウ</t>
    </rPh>
    <rPh sb="11" eb="12">
      <t>トウ</t>
    </rPh>
    <rPh sb="13" eb="15">
      <t>イコウ</t>
    </rPh>
    <rPh sb="17" eb="19">
      <t>ギョウシュ</t>
    </rPh>
    <rPh sb="19" eb="20">
      <t>ベツ</t>
    </rPh>
    <rPh sb="20" eb="22">
      <t>シュウケイ</t>
    </rPh>
    <phoneticPr fontId="5"/>
  </si>
  <si>
    <t>意向</t>
    <rPh sb="0" eb="2">
      <t>イコウ</t>
    </rPh>
    <phoneticPr fontId="5"/>
  </si>
  <si>
    <t>　　一　般　土　木　建　築</t>
    <phoneticPr fontId="5"/>
  </si>
  <si>
    <t>他社との協業化や業務提携、企業連携</t>
  </si>
  <si>
    <t>他社との合併</t>
  </si>
  <si>
    <t>特定部門の別法人化（分社化）</t>
  </si>
  <si>
    <t>協力会社の組織強化、協力会社への取込強化</t>
    <rPh sb="18" eb="20">
      <t>キョウカ</t>
    </rPh>
    <phoneticPr fontId="5"/>
  </si>
  <si>
    <t>持ち株会社化</t>
  </si>
  <si>
    <t>アウトソーシング</t>
  </si>
  <si>
    <t>同業団体、協同組合等への加入（複数加入）</t>
    <rPh sb="18" eb="19">
      <t>ニュウ</t>
    </rPh>
    <phoneticPr fontId="5"/>
  </si>
  <si>
    <t>社内の組織改編</t>
  </si>
  <si>
    <t>技能労働者の直用化、常用化</t>
  </si>
  <si>
    <t>技能労働者の多能工化</t>
  </si>
  <si>
    <t>直用の技能労働者の独立支援</t>
  </si>
  <si>
    <t>特に考えていない</t>
  </si>
  <si>
    <t>1．(     )の数値は各合計を100とした場合の構成比（複数回答）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rPh sb="30" eb="32">
      <t>フクスウ</t>
    </rPh>
    <rPh sb="32" eb="34">
      <t>カイトウ</t>
    </rPh>
    <phoneticPr fontId="5"/>
  </si>
  <si>
    <t>表7－4－2　組織変更等の意向（経年変化①：６業種別）</t>
    <rPh sb="0" eb="1">
      <t>ヒョウ</t>
    </rPh>
    <rPh sb="7" eb="9">
      <t>ソシキ</t>
    </rPh>
    <rPh sb="9" eb="11">
      <t>ヘンコウ</t>
    </rPh>
    <rPh sb="11" eb="12">
      <t>トウ</t>
    </rPh>
    <rPh sb="13" eb="15">
      <t>イコウ</t>
    </rPh>
    <rPh sb="16" eb="18">
      <t>ケイネン</t>
    </rPh>
    <rPh sb="18" eb="20">
      <t>ヘンカ</t>
    </rPh>
    <rPh sb="23" eb="25">
      <t>ギョウシュ</t>
    </rPh>
    <rPh sb="25" eb="26">
      <t>ベツ</t>
    </rPh>
    <phoneticPr fontId="5"/>
  </si>
  <si>
    <t>表7－4－3　組織変更等の意向（経年変化②：資本金別集計）</t>
    <rPh sb="0" eb="1">
      <t>ヒョウ</t>
    </rPh>
    <rPh sb="7" eb="9">
      <t>ソシキ</t>
    </rPh>
    <rPh sb="9" eb="11">
      <t>ヘンコウ</t>
    </rPh>
    <rPh sb="11" eb="12">
      <t>トウ</t>
    </rPh>
    <rPh sb="13" eb="15">
      <t>イコウ</t>
    </rPh>
    <rPh sb="16" eb="18">
      <t>ケイネン</t>
    </rPh>
    <rPh sb="18" eb="20">
      <t>ヘンカ</t>
    </rPh>
    <rPh sb="22" eb="25">
      <t>シホンキン</t>
    </rPh>
    <rPh sb="25" eb="26">
      <t>ベツ</t>
    </rPh>
    <rPh sb="26" eb="28">
      <t>シュウケイ</t>
    </rPh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</si>
  <si>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</si>
  <si>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</si>
  <si>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</si>
  <si>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</si>
  <si>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表7－4－4　組織変更等の意向（３０業種別集計）</t>
    <rPh sb="0" eb="1">
      <t>ヒョウ</t>
    </rPh>
    <rPh sb="7" eb="9">
      <t>ソシキ</t>
    </rPh>
    <rPh sb="9" eb="11">
      <t>ヘンコウ</t>
    </rPh>
    <rPh sb="11" eb="12">
      <t>トウ</t>
    </rPh>
    <rPh sb="13" eb="15">
      <t>イコウ</t>
    </rPh>
    <rPh sb="18" eb="20">
      <t>ギョウシュ</t>
    </rPh>
    <rPh sb="20" eb="21">
      <t>ベツ</t>
    </rPh>
    <rPh sb="21" eb="23">
      <t>シュウケイ</t>
    </rPh>
    <phoneticPr fontId="5"/>
  </si>
  <si>
    <t>協力会社の組織強化、協力会社への取込強化</t>
  </si>
  <si>
    <t>アウト
ソーシング</t>
    <phoneticPr fontId="5"/>
  </si>
  <si>
    <t>同業団体、協同組合等への加入（複数加入）</t>
  </si>
  <si>
    <t>合　計</t>
    <phoneticPr fontId="5"/>
  </si>
  <si>
    <t>小　計</t>
    <phoneticPr fontId="5"/>
  </si>
  <si>
    <t>建築工事業</t>
    <phoneticPr fontId="5"/>
  </si>
  <si>
    <t>とび・土工・ｺﾝｸﾘｰﾄ工事業</t>
    <rPh sb="3" eb="4">
      <t>ド</t>
    </rPh>
    <rPh sb="4" eb="5">
      <t>ダイク</t>
    </rPh>
    <phoneticPr fontId="5"/>
  </si>
  <si>
    <t>タイル・れんが・ブロック工事業</t>
    <phoneticPr fontId="5"/>
  </si>
  <si>
    <t>ガラス工事業</t>
    <phoneticPr fontId="5"/>
  </si>
  <si>
    <t>塗装工事業</t>
    <phoneticPr fontId="5"/>
  </si>
  <si>
    <t>防水工事業</t>
    <phoneticPr fontId="5"/>
  </si>
  <si>
    <t>合　　　　　計</t>
    <phoneticPr fontId="5"/>
  </si>
  <si>
    <t>他社との協業化や業務提携、企業連携</t>
    <phoneticPr fontId="4"/>
  </si>
  <si>
    <t>増減</t>
  </si>
  <si>
    <t>H17年度</t>
  </si>
  <si>
    <t>H20年度</t>
  </si>
  <si>
    <t>H23年度</t>
  </si>
  <si>
    <t>H26年度</t>
  </si>
  <si>
    <t>R06年度</t>
    <phoneticPr fontId="4"/>
  </si>
  <si>
    <t>さく井工事業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</si>
</sst>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#,##0_ "/>
    <numFmt numFmtId="179" formatCode="\(0.0\)"/>
    <numFmt numFmtId="180" formatCode="#,##0;&quot;▲ &quot;#,##0"/>
    <numFmt numFmtId="181" formatCode="[Black]\(#,##0.0\)"/>
  </numFmts>
  <fonts count="1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9"/>
      <name val="ＭＳ Ｐ明朝"/>
      <family val="1"/>
      <charset val="128"/>
    </font>
    <font>
      <sz val="10"/>
      <color indexed="9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10" fillId="0" borderId="0"/>
    <xf numFmtId="38" fontId="10" fillId="0" borderId="0" applyFont="0" applyFill="0" applyBorder="0" applyAlignment="0" applyProtection="0"/>
    <xf numFmtId="0" fontId="14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217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/>
    <xf numFmtId="176" fontId="7" fillId="0" borderId="1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0" borderId="17" xfId="1" applyNumberFormat="1" applyFont="1" applyBorder="1" applyAlignment="1">
      <alignment vertical="center"/>
    </xf>
    <xf numFmtId="176" fontId="7" fillId="0" borderId="20" xfId="1" applyNumberFormat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176" fontId="6" fillId="0" borderId="0" xfId="1" applyNumberFormat="1" applyFont="1" applyAlignment="1">
      <alignment horizontal="center" vertical="center"/>
    </xf>
    <xf numFmtId="0" fontId="2" fillId="0" borderId="0" xfId="1"/>
    <xf numFmtId="176" fontId="3" fillId="0" borderId="0" xfId="2" applyNumberFormat="1" applyFont="1" applyAlignment="1">
      <alignment vertical="center"/>
    </xf>
    <xf numFmtId="176" fontId="6" fillId="0" borderId="0" xfId="2" applyNumberFormat="1" applyFont="1" applyAlignment="1">
      <alignment horizontal="justify" vertical="center" wrapText="1"/>
    </xf>
    <xf numFmtId="177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176" fontId="11" fillId="0" borderId="0" xfId="2" applyNumberFormat="1" applyFont="1" applyAlignment="1">
      <alignment vertical="center"/>
    </xf>
    <xf numFmtId="0" fontId="6" fillId="0" borderId="0" xfId="2" applyFont="1" applyAlignment="1">
      <alignment horizontal="right" vertical="center"/>
    </xf>
    <xf numFmtId="176" fontId="6" fillId="0" borderId="1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horizontal="right" vertical="center"/>
    </xf>
    <xf numFmtId="176" fontId="6" fillId="0" borderId="7" xfId="2" applyNumberFormat="1" applyFont="1" applyBorder="1" applyAlignment="1">
      <alignment vertical="center"/>
    </xf>
    <xf numFmtId="176" fontId="6" fillId="0" borderId="10" xfId="2" applyNumberFormat="1" applyFont="1" applyBorder="1" applyAlignment="1">
      <alignment horizontal="right" vertical="center"/>
    </xf>
    <xf numFmtId="176" fontId="6" fillId="0" borderId="7" xfId="2" applyNumberFormat="1" applyFont="1" applyBorder="1" applyAlignment="1">
      <alignment horizontal="center" vertical="center" wrapText="1"/>
    </xf>
    <xf numFmtId="176" fontId="6" fillId="0" borderId="0" xfId="2" applyNumberFormat="1" applyFont="1" applyAlignment="1">
      <alignment horizontal="center" vertical="center" wrapText="1"/>
    </xf>
    <xf numFmtId="0" fontId="6" fillId="0" borderId="0" xfId="2" applyFont="1" applyAlignment="1">
      <alignment horizontal="right"/>
    </xf>
    <xf numFmtId="176" fontId="6" fillId="0" borderId="10" xfId="2" applyNumberFormat="1" applyFont="1" applyBorder="1" applyAlignment="1">
      <alignment horizontal="center" vertical="center" wrapText="1"/>
    </xf>
    <xf numFmtId="180" fontId="6" fillId="0" borderId="0" xfId="1" applyNumberFormat="1" applyFont="1" applyAlignment="1">
      <alignment vertical="center"/>
    </xf>
    <xf numFmtId="181" fontId="6" fillId="0" borderId="0" xfId="1" applyNumberFormat="1" applyFont="1" applyAlignment="1">
      <alignment vertical="center"/>
    </xf>
    <xf numFmtId="176" fontId="7" fillId="0" borderId="30" xfId="1" applyNumberFormat="1" applyFont="1" applyBorder="1" applyAlignment="1">
      <alignment vertical="center"/>
    </xf>
    <xf numFmtId="176" fontId="7" fillId="0" borderId="33" xfId="1" applyNumberFormat="1" applyFont="1" applyBorder="1" applyAlignment="1">
      <alignment vertical="center"/>
    </xf>
    <xf numFmtId="176" fontId="11" fillId="0" borderId="0" xfId="1" applyNumberFormat="1" applyFont="1" applyAlignment="1">
      <alignment vertical="center"/>
    </xf>
    <xf numFmtId="180" fontId="2" fillId="0" borderId="0" xfId="1" applyNumberFormat="1"/>
    <xf numFmtId="176" fontId="6" fillId="0" borderId="0" xfId="1" applyNumberFormat="1" applyFont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3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center" vertical="center" wrapText="1"/>
    </xf>
    <xf numFmtId="176" fontId="6" fillId="0" borderId="10" xfId="1" applyNumberFormat="1" applyFont="1" applyBorder="1" applyAlignment="1">
      <alignment horizontal="right" vertical="center" wrapText="1"/>
    </xf>
    <xf numFmtId="176" fontId="7" fillId="0" borderId="4" xfId="1" applyNumberFormat="1" applyFont="1" applyBorder="1" applyAlignment="1">
      <alignment vertical="center"/>
    </xf>
    <xf numFmtId="176" fontId="7" fillId="0" borderId="36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12" xfId="1" applyNumberFormat="1" applyFont="1" applyBorder="1" applyAlignment="1">
      <alignment vertical="center"/>
    </xf>
    <xf numFmtId="176" fontId="7" fillId="0" borderId="16" xfId="1" applyNumberFormat="1" applyFont="1" applyBorder="1" applyAlignment="1">
      <alignment vertical="center"/>
    </xf>
    <xf numFmtId="176" fontId="7" fillId="0" borderId="36" xfId="1" applyNumberFormat="1" applyFont="1" applyBorder="1" applyAlignment="1">
      <alignment horizontal="right" vertical="center"/>
    </xf>
    <xf numFmtId="180" fontId="6" fillId="0" borderId="0" xfId="1" quotePrefix="1" applyNumberFormat="1" applyFont="1" applyAlignment="1">
      <alignment vertical="center"/>
    </xf>
    <xf numFmtId="0" fontId="6" fillId="0" borderId="0" xfId="2" applyFont="1"/>
    <xf numFmtId="176" fontId="7" fillId="0" borderId="6" xfId="2" applyNumberFormat="1" applyFont="1" applyBorder="1" applyAlignment="1">
      <alignment horizontal="center" vertical="center"/>
    </xf>
    <xf numFmtId="176" fontId="6" fillId="0" borderId="0" xfId="2" applyNumberFormat="1" applyFont="1" applyAlignment="1">
      <alignment vertical="center" wrapText="1"/>
    </xf>
    <xf numFmtId="181" fontId="12" fillId="0" borderId="0" xfId="2" applyNumberFormat="1" applyFont="1" applyAlignment="1">
      <alignment vertical="center"/>
    </xf>
    <xf numFmtId="176" fontId="7" fillId="0" borderId="1" xfId="2" applyNumberFormat="1" applyFont="1" applyBorder="1" applyAlignment="1">
      <alignment vertical="center"/>
    </xf>
    <xf numFmtId="176" fontId="7" fillId="0" borderId="2" xfId="2" applyNumberFormat="1" applyFont="1" applyBorder="1" applyAlignment="1">
      <alignment horizontal="right" vertical="center" wrapText="1"/>
    </xf>
    <xf numFmtId="176" fontId="7" fillId="0" borderId="3" xfId="2" applyNumberFormat="1" applyFont="1" applyBorder="1" applyAlignment="1">
      <alignment horizontal="right" vertical="center" wrapText="1"/>
    </xf>
    <xf numFmtId="176" fontId="7" fillId="0" borderId="10" xfId="2" applyNumberFormat="1" applyFont="1" applyBorder="1" applyAlignment="1">
      <alignment horizontal="center" vertical="center" wrapText="1"/>
    </xf>
    <xf numFmtId="0" fontId="7" fillId="0" borderId="13" xfId="2" applyFont="1" applyBorder="1" applyAlignment="1">
      <alignment vertical="top" wrapText="1"/>
    </xf>
    <xf numFmtId="0" fontId="7" fillId="0" borderId="30" xfId="2" applyFont="1" applyBorder="1" applyAlignment="1">
      <alignment vertical="top" wrapText="1"/>
    </xf>
    <xf numFmtId="0" fontId="7" fillId="0" borderId="17" xfId="2" applyFont="1" applyBorder="1" applyAlignment="1">
      <alignment vertical="top" wrapText="1"/>
    </xf>
    <xf numFmtId="176" fontId="7" fillId="0" borderId="11" xfId="2" applyNumberFormat="1" applyFont="1" applyBorder="1" applyAlignment="1">
      <alignment vertical="top"/>
    </xf>
    <xf numFmtId="0" fontId="7" fillId="0" borderId="16" xfId="2" applyFont="1" applyBorder="1" applyAlignment="1">
      <alignment vertical="top"/>
    </xf>
    <xf numFmtId="176" fontId="7" fillId="0" borderId="23" xfId="2" applyNumberFormat="1" applyFont="1" applyBorder="1" applyAlignment="1">
      <alignment vertical="top"/>
    </xf>
    <xf numFmtId="176" fontId="7" fillId="0" borderId="16" xfId="2" applyNumberFormat="1" applyFont="1" applyBorder="1" applyAlignment="1">
      <alignment vertical="top"/>
    </xf>
    <xf numFmtId="0" fontId="7" fillId="0" borderId="20" xfId="2" applyFont="1" applyBorder="1" applyAlignment="1">
      <alignment vertical="top" wrapText="1"/>
    </xf>
    <xf numFmtId="181" fontId="6" fillId="0" borderId="0" xfId="2" applyNumberFormat="1" applyFont="1" applyAlignment="1">
      <alignment vertical="center"/>
    </xf>
    <xf numFmtId="181" fontId="6" fillId="0" borderId="0" xfId="2" quotePrefix="1" applyNumberFormat="1" applyFont="1" applyAlignment="1">
      <alignment vertical="center"/>
    </xf>
    <xf numFmtId="0" fontId="10" fillId="0" borderId="6" xfId="2" applyBorder="1"/>
    <xf numFmtId="0" fontId="7" fillId="0" borderId="23" xfId="2" applyFont="1" applyBorder="1" applyAlignment="1">
      <alignment horizontal="center" vertical="center"/>
    </xf>
    <xf numFmtId="0" fontId="10" fillId="0" borderId="0" xfId="2"/>
    <xf numFmtId="0" fontId="6" fillId="0" borderId="7" xfId="2" applyFont="1" applyBorder="1" applyAlignment="1">
      <alignment vertical="distributed" wrapText="1"/>
    </xf>
    <xf numFmtId="0" fontId="6" fillId="0" borderId="11" xfId="2" applyFont="1" applyBorder="1" applyAlignment="1">
      <alignment vertical="distributed" wrapText="1"/>
    </xf>
    <xf numFmtId="180" fontId="7" fillId="0" borderId="4" xfId="1" applyNumberFormat="1" applyFont="1" applyBorder="1" applyAlignment="1">
      <alignment vertical="center" shrinkToFit="1"/>
    </xf>
    <xf numFmtId="179" fontId="7" fillId="0" borderId="15" xfId="1" applyNumberFormat="1" applyFont="1" applyBorder="1" applyAlignment="1">
      <alignment vertical="center" shrinkToFit="1"/>
    </xf>
    <xf numFmtId="180" fontId="7" fillId="0" borderId="26" xfId="1" applyNumberFormat="1" applyFont="1" applyBorder="1" applyAlignment="1">
      <alignment vertical="center" shrinkToFit="1"/>
    </xf>
    <xf numFmtId="180" fontId="7" fillId="0" borderId="37" xfId="1" applyNumberFormat="1" applyFont="1" applyBorder="1" applyAlignment="1">
      <alignment vertical="center" shrinkToFit="1"/>
    </xf>
    <xf numFmtId="179" fontId="7" fillId="0" borderId="29" xfId="1" applyNumberFormat="1" applyFont="1" applyBorder="1" applyAlignment="1">
      <alignment vertical="center" shrinkToFit="1"/>
    </xf>
    <xf numFmtId="180" fontId="7" fillId="0" borderId="27" xfId="1" applyNumberFormat="1" applyFont="1" applyBorder="1" applyAlignment="1">
      <alignment vertical="center" shrinkToFit="1"/>
    </xf>
    <xf numFmtId="179" fontId="7" fillId="0" borderId="19" xfId="1" applyNumberFormat="1" applyFont="1" applyBorder="1" applyAlignment="1">
      <alignment vertical="center" shrinkToFit="1"/>
    </xf>
    <xf numFmtId="180" fontId="7" fillId="0" borderId="11" xfId="1" applyNumberFormat="1" applyFont="1" applyBorder="1" applyAlignment="1">
      <alignment vertical="center" shrinkToFit="1"/>
    </xf>
    <xf numFmtId="179" fontId="7" fillId="0" borderId="9" xfId="1" applyNumberFormat="1" applyFont="1" applyBorder="1" applyAlignment="1">
      <alignment vertical="center" shrinkToFit="1"/>
    </xf>
    <xf numFmtId="180" fontId="7" fillId="0" borderId="38" xfId="1" applyNumberFormat="1" applyFont="1" applyBorder="1" applyAlignment="1">
      <alignment vertical="center" shrinkToFit="1"/>
    </xf>
    <xf numFmtId="179" fontId="7" fillId="0" borderId="32" xfId="1" applyNumberFormat="1" applyFont="1" applyBorder="1" applyAlignment="1">
      <alignment vertical="center" shrinkToFit="1"/>
    </xf>
    <xf numFmtId="179" fontId="7" fillId="0" borderId="6" xfId="1" applyNumberFormat="1" applyFont="1" applyBorder="1" applyAlignment="1">
      <alignment vertical="center" shrinkToFit="1"/>
    </xf>
    <xf numFmtId="180" fontId="7" fillId="0" borderId="39" xfId="1" applyNumberFormat="1" applyFont="1" applyBorder="1" applyAlignment="1">
      <alignment vertical="center" shrinkToFit="1"/>
    </xf>
    <xf numFmtId="179" fontId="7" fillId="0" borderId="22" xfId="1" applyNumberFormat="1" applyFont="1" applyBorder="1" applyAlignment="1">
      <alignment vertical="center" shrinkToFit="1"/>
    </xf>
    <xf numFmtId="180" fontId="7" fillId="0" borderId="24" xfId="1" applyNumberFormat="1" applyFont="1" applyBorder="1" applyAlignment="1">
      <alignment vertical="center" shrinkToFit="1"/>
    </xf>
    <xf numFmtId="179" fontId="7" fillId="0" borderId="25" xfId="1" applyNumberFormat="1" applyFont="1" applyBorder="1" applyAlignment="1">
      <alignment vertical="center" shrinkToFit="1"/>
    </xf>
    <xf numFmtId="179" fontId="7" fillId="0" borderId="15" xfId="2" applyNumberFormat="1" applyFont="1" applyBorder="1" applyAlignment="1">
      <alignment vertical="center" shrinkToFit="1"/>
    </xf>
    <xf numFmtId="179" fontId="7" fillId="0" borderId="9" xfId="2" applyNumberFormat="1" applyFont="1" applyBorder="1" applyAlignment="1">
      <alignment vertical="center" shrinkToFit="1"/>
    </xf>
    <xf numFmtId="180" fontId="7" fillId="0" borderId="26" xfId="2" applyNumberFormat="1" applyFont="1" applyBorder="1" applyAlignment="1">
      <alignment vertical="center" shrinkToFit="1"/>
    </xf>
    <xf numFmtId="180" fontId="7" fillId="0" borderId="27" xfId="2" applyNumberFormat="1" applyFont="1" applyBorder="1" applyAlignment="1">
      <alignment vertical="center" shrinkToFit="1"/>
    </xf>
    <xf numFmtId="179" fontId="7" fillId="0" borderId="19" xfId="2" applyNumberFormat="1" applyFont="1" applyBorder="1" applyAlignment="1">
      <alignment vertical="center" shrinkToFit="1"/>
    </xf>
    <xf numFmtId="176" fontId="7" fillId="0" borderId="15" xfId="2" applyNumberFormat="1" applyFont="1" applyBorder="1" applyAlignment="1">
      <alignment vertical="center" shrinkToFit="1"/>
    </xf>
    <xf numFmtId="176" fontId="7" fillId="0" borderId="19" xfId="2" applyNumberFormat="1" applyFont="1" applyBorder="1" applyAlignment="1">
      <alignment vertical="center" shrinkToFit="1"/>
    </xf>
    <xf numFmtId="179" fontId="7" fillId="0" borderId="29" xfId="2" applyNumberFormat="1" applyFont="1" applyBorder="1" applyAlignment="1">
      <alignment vertical="center" shrinkToFit="1"/>
    </xf>
    <xf numFmtId="179" fontId="7" fillId="0" borderId="22" xfId="2" applyNumberFormat="1" applyFont="1" applyBorder="1" applyAlignment="1">
      <alignment vertical="center" shrinkToFit="1"/>
    </xf>
    <xf numFmtId="176" fontId="7" fillId="0" borderId="29" xfId="2" applyNumberFormat="1" applyFont="1" applyBorder="1" applyAlignment="1">
      <alignment vertical="center" shrinkToFit="1"/>
    </xf>
    <xf numFmtId="180" fontId="7" fillId="0" borderId="14" xfId="2" applyNumberFormat="1" applyFont="1" applyBorder="1" applyAlignment="1">
      <alignment vertical="center" shrinkToFit="1"/>
    </xf>
    <xf numFmtId="181" fontId="13" fillId="0" borderId="15" xfId="2" applyNumberFormat="1" applyFont="1" applyBorder="1" applyAlignment="1">
      <alignment vertical="center" shrinkToFit="1"/>
    </xf>
    <xf numFmtId="180" fontId="7" fillId="0" borderId="31" xfId="2" applyNumberFormat="1" applyFont="1" applyBorder="1" applyAlignment="1">
      <alignment vertical="center" shrinkToFit="1"/>
    </xf>
    <xf numFmtId="181" fontId="13" fillId="0" borderId="29" xfId="2" applyNumberFormat="1" applyFont="1" applyBorder="1" applyAlignment="1">
      <alignment vertical="center" shrinkToFit="1"/>
    </xf>
    <xf numFmtId="180" fontId="7" fillId="0" borderId="18" xfId="2" applyNumberFormat="1" applyFont="1" applyBorder="1" applyAlignment="1">
      <alignment vertical="center" shrinkToFit="1"/>
    </xf>
    <xf numFmtId="181" fontId="13" fillId="0" borderId="19" xfId="2" applyNumberFormat="1" applyFont="1" applyBorder="1" applyAlignment="1">
      <alignment vertical="center" shrinkToFit="1"/>
    </xf>
    <xf numFmtId="180" fontId="7" fillId="0" borderId="8" xfId="2" applyNumberFormat="1" applyFont="1" applyBorder="1" applyAlignment="1">
      <alignment vertical="center" shrinkToFit="1"/>
    </xf>
    <xf numFmtId="181" fontId="13" fillId="0" borderId="9" xfId="2" applyNumberFormat="1" applyFont="1" applyBorder="1" applyAlignment="1">
      <alignment vertical="center" shrinkToFit="1"/>
    </xf>
    <xf numFmtId="180" fontId="7" fillId="0" borderId="21" xfId="2" applyNumberFormat="1" applyFont="1" applyBorder="1" applyAlignment="1">
      <alignment vertical="center" shrinkToFit="1"/>
    </xf>
    <xf numFmtId="181" fontId="13" fillId="0" borderId="22" xfId="2" applyNumberFormat="1" applyFont="1" applyBorder="1" applyAlignment="1">
      <alignment vertical="center" shrinkToFit="1"/>
    </xf>
    <xf numFmtId="180" fontId="7" fillId="0" borderId="35" xfId="2" applyNumberFormat="1" applyFont="1" applyBorder="1" applyAlignment="1">
      <alignment vertical="center" shrinkToFit="1"/>
    </xf>
    <xf numFmtId="181" fontId="13" fillId="0" borderId="25" xfId="2" applyNumberFormat="1" applyFont="1" applyBorder="1" applyAlignment="1">
      <alignment vertical="center" shrinkToFit="1"/>
    </xf>
    <xf numFmtId="180" fontId="7" fillId="0" borderId="0" xfId="2" applyNumberFormat="1" applyFont="1" applyAlignment="1">
      <alignment vertical="center" shrinkToFit="1"/>
    </xf>
    <xf numFmtId="180" fontId="9" fillId="0" borderId="18" xfId="2" applyNumberFormat="1" applyFont="1" applyBorder="1" applyAlignment="1">
      <alignment vertical="center" shrinkToFit="1"/>
    </xf>
    <xf numFmtId="180" fontId="9" fillId="0" borderId="8" xfId="2" applyNumberFormat="1" applyFont="1" applyBorder="1" applyAlignment="1">
      <alignment vertical="center" shrinkToFit="1"/>
    </xf>
    <xf numFmtId="176" fontId="7" fillId="0" borderId="13" xfId="2" applyNumberFormat="1" applyFont="1" applyBorder="1" applyAlignment="1">
      <alignment vertical="center" shrinkToFit="1"/>
    </xf>
    <xf numFmtId="180" fontId="7" fillId="0" borderId="37" xfId="2" applyNumberFormat="1" applyFont="1" applyBorder="1" applyAlignment="1">
      <alignment vertical="center" shrinkToFit="1"/>
    </xf>
    <xf numFmtId="176" fontId="7" fillId="0" borderId="30" xfId="2" applyNumberFormat="1" applyFont="1" applyBorder="1" applyAlignment="1">
      <alignment vertical="center" shrinkToFit="1"/>
    </xf>
    <xf numFmtId="176" fontId="7" fillId="0" borderId="17" xfId="2" applyNumberFormat="1" applyFont="1" applyBorder="1" applyAlignment="1">
      <alignment vertical="center" shrinkToFit="1"/>
    </xf>
    <xf numFmtId="180" fontId="7" fillId="0" borderId="11" xfId="2" applyNumberFormat="1" applyFont="1" applyBorder="1" applyAlignment="1">
      <alignment vertical="center" shrinkToFit="1"/>
    </xf>
    <xf numFmtId="176" fontId="7" fillId="0" borderId="23" xfId="2" applyNumberFormat="1" applyFont="1" applyBorder="1" applyAlignment="1">
      <alignment horizontal="center" vertical="center" shrinkToFit="1"/>
    </xf>
    <xf numFmtId="180" fontId="7" fillId="0" borderId="39" xfId="2" applyNumberFormat="1" applyFont="1" applyBorder="1" applyAlignment="1">
      <alignment vertical="center" shrinkToFit="1"/>
    </xf>
    <xf numFmtId="180" fontId="7" fillId="0" borderId="24" xfId="2" applyNumberFormat="1" applyFont="1" applyBorder="1" applyAlignment="1">
      <alignment vertical="center" shrinkToFit="1"/>
    </xf>
    <xf numFmtId="176" fontId="7" fillId="0" borderId="40" xfId="2" applyNumberFormat="1" applyFont="1" applyBorder="1" applyAlignment="1">
      <alignment horizontal="center" vertical="center" shrinkToFit="1"/>
    </xf>
    <xf numFmtId="180" fontId="7" fillId="0" borderId="7" xfId="2" applyNumberFormat="1" applyFont="1" applyBorder="1" applyAlignment="1">
      <alignment vertical="center" shrinkToFit="1"/>
    </xf>
    <xf numFmtId="176" fontId="7" fillId="0" borderId="20" xfId="2" applyNumberFormat="1" applyFont="1" applyBorder="1" applyAlignment="1">
      <alignment vertical="center" shrinkToFit="1"/>
    </xf>
    <xf numFmtId="180" fontId="6" fillId="0" borderId="1" xfId="2" applyNumberFormat="1" applyFont="1" applyBorder="1" applyAlignment="1">
      <alignment vertical="center" shrinkToFit="1"/>
    </xf>
    <xf numFmtId="180" fontId="7" fillId="0" borderId="4" xfId="2" applyNumberFormat="1" applyFont="1" applyBorder="1" applyAlignment="1">
      <alignment vertical="center" shrinkToFit="1"/>
    </xf>
    <xf numFmtId="176" fontId="7" fillId="0" borderId="9" xfId="2" applyNumberFormat="1" applyFont="1" applyBorder="1" applyAlignment="1">
      <alignment horizontal="center" vertical="center" shrinkToFit="1"/>
    </xf>
    <xf numFmtId="181" fontId="7" fillId="0" borderId="15" xfId="2" applyNumberFormat="1" applyFont="1" applyBorder="1" applyAlignment="1">
      <alignment vertical="center" shrinkToFit="1"/>
    </xf>
    <xf numFmtId="181" fontId="7" fillId="0" borderId="29" xfId="2" applyNumberFormat="1" applyFont="1" applyBorder="1" applyAlignment="1">
      <alignment vertical="center" shrinkToFit="1"/>
    </xf>
    <xf numFmtId="181" fontId="7" fillId="0" borderId="19" xfId="2" applyNumberFormat="1" applyFont="1" applyBorder="1" applyAlignment="1">
      <alignment vertical="center" shrinkToFit="1"/>
    </xf>
    <xf numFmtId="181" fontId="7" fillId="0" borderId="9" xfId="2" applyNumberFormat="1" applyFont="1" applyBorder="1" applyAlignment="1">
      <alignment vertical="center" shrinkToFit="1"/>
    </xf>
    <xf numFmtId="181" fontId="7" fillId="0" borderId="22" xfId="2" applyNumberFormat="1" applyFont="1" applyBorder="1" applyAlignment="1">
      <alignment vertical="center" shrinkToFit="1"/>
    </xf>
    <xf numFmtId="181" fontId="7" fillId="0" borderId="25" xfId="2" applyNumberFormat="1" applyFont="1" applyBorder="1" applyAlignment="1">
      <alignment vertical="center" shrinkToFit="1"/>
    </xf>
    <xf numFmtId="180" fontId="7" fillId="0" borderId="1" xfId="2" applyNumberFormat="1" applyFont="1" applyBorder="1" applyAlignment="1">
      <alignment vertical="center" shrinkToFit="1"/>
    </xf>
    <xf numFmtId="176" fontId="7" fillId="0" borderId="11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180" fontId="6" fillId="0" borderId="1" xfId="1" applyNumberFormat="1" applyFont="1" applyBorder="1" applyAlignment="1">
      <alignment horizontal="center" vertical="center" wrapText="1"/>
    </xf>
    <xf numFmtId="180" fontId="6" fillId="0" borderId="2" xfId="1" applyNumberFormat="1" applyFont="1" applyBorder="1" applyAlignment="1">
      <alignment horizontal="center" vertical="center"/>
    </xf>
    <xf numFmtId="180" fontId="6" fillId="0" borderId="3" xfId="1" applyNumberFormat="1" applyFont="1" applyBorder="1" applyAlignment="1">
      <alignment horizontal="center" vertical="center"/>
    </xf>
    <xf numFmtId="180" fontId="6" fillId="0" borderId="9" xfId="1" applyNumberFormat="1" applyFont="1" applyBorder="1" applyAlignment="1">
      <alignment horizontal="center" vertical="center"/>
    </xf>
    <xf numFmtId="176" fontId="7" fillId="0" borderId="25" xfId="1" applyNumberFormat="1" applyFont="1" applyBorder="1" applyAlignment="1">
      <alignment horizontal="center" vertical="center"/>
    </xf>
    <xf numFmtId="176" fontId="7" fillId="0" borderId="24" xfId="1" applyNumberFormat="1" applyFont="1" applyBorder="1" applyAlignment="1">
      <alignment horizontal="center" vertical="center"/>
    </xf>
    <xf numFmtId="180" fontId="6" fillId="0" borderId="3" xfId="1" applyNumberFormat="1" applyFont="1" applyBorder="1" applyAlignment="1">
      <alignment horizontal="center" vertical="center" wrapText="1"/>
    </xf>
    <xf numFmtId="180" fontId="6" fillId="0" borderId="11" xfId="1" applyNumberFormat="1" applyFont="1" applyBorder="1" applyAlignment="1">
      <alignment horizontal="center" vertical="center" wrapText="1"/>
    </xf>
    <xf numFmtId="180" fontId="6" fillId="0" borderId="9" xfId="1" applyNumberFormat="1" applyFont="1" applyBorder="1" applyAlignment="1">
      <alignment horizontal="center" vertical="center" wrapText="1"/>
    </xf>
    <xf numFmtId="180" fontId="6" fillId="0" borderId="8" xfId="1" applyNumberFormat="1" applyFont="1" applyBorder="1" applyAlignment="1">
      <alignment horizontal="center" vertical="center"/>
    </xf>
    <xf numFmtId="180" fontId="6" fillId="0" borderId="2" xfId="1" applyNumberFormat="1" applyFont="1" applyBorder="1" applyAlignment="1">
      <alignment horizontal="center" vertical="center" wrapText="1"/>
    </xf>
    <xf numFmtId="180" fontId="6" fillId="0" borderId="8" xfId="1" applyNumberFormat="1" applyFont="1" applyBorder="1" applyAlignment="1">
      <alignment horizontal="center" vertical="center" wrapText="1"/>
    </xf>
    <xf numFmtId="176" fontId="7" fillId="0" borderId="28" xfId="2" applyNumberFormat="1" applyFont="1" applyBorder="1" applyAlignment="1">
      <alignment horizontal="center" vertical="center" textRotation="255" wrapText="1"/>
    </xf>
    <xf numFmtId="176" fontId="7" fillId="0" borderId="7" xfId="2" applyNumberFormat="1" applyFont="1" applyBorder="1" applyAlignment="1">
      <alignment horizontal="center" vertical="center" textRotation="255" wrapText="1"/>
    </xf>
    <xf numFmtId="176" fontId="7" fillId="0" borderId="12" xfId="2" applyNumberFormat="1" applyFont="1" applyBorder="1" applyAlignment="1">
      <alignment vertical="top" textRotation="255" wrapText="1"/>
    </xf>
    <xf numFmtId="0" fontId="7" fillId="0" borderId="16" xfId="2" applyFont="1" applyBorder="1" applyAlignment="1">
      <alignment vertical="top" textRotation="255" wrapText="1"/>
    </xf>
    <xf numFmtId="0" fontId="7" fillId="0" borderId="7" xfId="2" applyFont="1" applyBorder="1" applyAlignment="1">
      <alignment vertical="top" textRotation="255" wrapText="1"/>
    </xf>
    <xf numFmtId="0" fontId="7" fillId="0" borderId="11" xfId="2" applyFont="1" applyBorder="1" applyAlignment="1">
      <alignment vertical="top" textRotation="255" wrapText="1"/>
    </xf>
    <xf numFmtId="0" fontId="7" fillId="0" borderId="24" xfId="2" applyFont="1" applyBorder="1" applyAlignment="1">
      <alignment vertical="top" textRotation="255" wrapText="1"/>
    </xf>
    <xf numFmtId="176" fontId="7" fillId="0" borderId="1" xfId="2" applyNumberFormat="1" applyFont="1" applyBorder="1" applyAlignment="1">
      <alignment horizontal="center" vertical="center" wrapText="1"/>
    </xf>
    <xf numFmtId="0" fontId="10" fillId="0" borderId="3" xfId="2" applyBorder="1" applyAlignment="1">
      <alignment vertical="center"/>
    </xf>
    <xf numFmtId="0" fontId="10" fillId="0" borderId="11" xfId="2" applyBorder="1" applyAlignment="1">
      <alignment vertical="center"/>
    </xf>
    <xf numFmtId="0" fontId="10" fillId="0" borderId="9" xfId="2" applyBorder="1" applyAlignment="1">
      <alignment vertical="center"/>
    </xf>
    <xf numFmtId="0" fontId="10" fillId="0" borderId="7" xfId="2" applyBorder="1" applyAlignment="1">
      <alignment vertical="center"/>
    </xf>
    <xf numFmtId="0" fontId="10" fillId="0" borderId="10" xfId="2" applyBorder="1" applyAlignment="1">
      <alignment vertical="center"/>
    </xf>
    <xf numFmtId="0" fontId="10" fillId="0" borderId="5" xfId="2" applyBorder="1" applyAlignment="1">
      <alignment vertical="center"/>
    </xf>
    <xf numFmtId="0" fontId="10" fillId="0" borderId="6" xfId="2" applyBorder="1" applyAlignment="1">
      <alignment vertical="center"/>
    </xf>
    <xf numFmtId="0" fontId="6" fillId="0" borderId="2" xfId="2" applyFont="1" applyBorder="1" applyAlignment="1">
      <alignment vertical="center" wrapText="1"/>
    </xf>
    <xf numFmtId="0" fontId="6" fillId="0" borderId="11" xfId="2" applyFont="1" applyBorder="1" applyAlignment="1">
      <alignment vertical="center" wrapText="1"/>
    </xf>
    <xf numFmtId="0" fontId="6" fillId="0" borderId="8" xfId="2" applyFont="1" applyBorder="1" applyAlignment="1">
      <alignment vertical="center" wrapText="1"/>
    </xf>
    <xf numFmtId="0" fontId="10" fillId="0" borderId="11" xfId="2" applyBorder="1" applyAlignment="1">
      <alignment vertical="center" wrapText="1"/>
    </xf>
    <xf numFmtId="0" fontId="10" fillId="0" borderId="9" xfId="2" applyBorder="1" applyAlignment="1">
      <alignment vertical="center" wrapText="1"/>
    </xf>
    <xf numFmtId="0" fontId="10" fillId="0" borderId="2" xfId="2" applyBorder="1" applyAlignment="1">
      <alignment vertical="center" wrapText="1"/>
    </xf>
    <xf numFmtId="0" fontId="10" fillId="0" borderId="8" xfId="2" applyBorder="1" applyAlignment="1">
      <alignment vertical="center" wrapText="1"/>
    </xf>
    <xf numFmtId="176" fontId="7" fillId="0" borderId="11" xfId="2" applyNumberFormat="1" applyFont="1" applyBorder="1" applyAlignment="1">
      <alignment horizontal="center" vertical="top" wrapText="1"/>
    </xf>
    <xf numFmtId="176" fontId="7" fillId="0" borderId="8" xfId="2" applyNumberFormat="1" applyFont="1" applyBorder="1" applyAlignment="1">
      <alignment horizontal="center" vertical="top" wrapText="1"/>
    </xf>
    <xf numFmtId="176" fontId="7" fillId="0" borderId="9" xfId="2" applyNumberFormat="1" applyFont="1" applyBorder="1" applyAlignment="1">
      <alignment horizontal="center" vertical="top" wrapText="1"/>
    </xf>
    <xf numFmtId="176" fontId="7" fillId="0" borderId="10" xfId="2" applyNumberFormat="1" applyFont="1" applyBorder="1" applyAlignment="1">
      <alignment horizontal="center" vertical="center" textRotation="255" wrapText="1"/>
    </xf>
    <xf numFmtId="176" fontId="7" fillId="0" borderId="11" xfId="2" applyNumberFormat="1" applyFont="1" applyBorder="1" applyAlignment="1">
      <alignment horizontal="center" vertical="center" wrapText="1"/>
    </xf>
    <xf numFmtId="176" fontId="7" fillId="0" borderId="8" xfId="2" applyNumberFormat="1" applyFont="1" applyBorder="1" applyAlignment="1">
      <alignment horizontal="center" vertical="center" wrapText="1"/>
    </xf>
    <xf numFmtId="176" fontId="7" fillId="0" borderId="9" xfId="2" applyNumberFormat="1" applyFont="1" applyBorder="1" applyAlignment="1">
      <alignment horizontal="center" vertical="center" wrapText="1"/>
    </xf>
    <xf numFmtId="176" fontId="7" fillId="0" borderId="1" xfId="2" applyNumberFormat="1" applyFont="1" applyBorder="1" applyAlignment="1">
      <alignment vertical="top" textRotation="255" wrapText="1"/>
    </xf>
    <xf numFmtId="176" fontId="7" fillId="0" borderId="15" xfId="2" applyNumberFormat="1" applyFont="1" applyBorder="1" applyAlignment="1">
      <alignment vertical="top" textRotation="255" wrapText="1"/>
    </xf>
    <xf numFmtId="0" fontId="7" fillId="0" borderId="29" xfId="2" applyFont="1" applyBorder="1" applyAlignment="1">
      <alignment vertical="top" textRotation="255" wrapText="1"/>
    </xf>
    <xf numFmtId="0" fontId="7" fillId="0" borderId="32" xfId="2" applyFont="1" applyBorder="1" applyAlignment="1">
      <alignment vertical="top" textRotation="255" wrapText="1"/>
    </xf>
    <xf numFmtId="176" fontId="7" fillId="0" borderId="35" xfId="2" applyNumberFormat="1" applyFont="1" applyBorder="1" applyAlignment="1">
      <alignment horizontal="center" vertical="center" wrapText="1"/>
    </xf>
    <xf numFmtId="176" fontId="7" fillId="0" borderId="25" xfId="2" applyNumberFormat="1" applyFont="1" applyBorder="1" applyAlignment="1">
      <alignment horizontal="center" vertical="center" wrapText="1"/>
    </xf>
    <xf numFmtId="0" fontId="10" fillId="0" borderId="10" xfId="2" applyBorder="1" applyAlignment="1">
      <alignment horizontal="center" vertical="center" textRotation="255" wrapText="1"/>
    </xf>
    <xf numFmtId="0" fontId="10" fillId="0" borderId="7" xfId="2" applyBorder="1" applyAlignment="1">
      <alignment horizontal="center" vertical="center" textRotation="255" wrapText="1"/>
    </xf>
    <xf numFmtId="176" fontId="7" fillId="0" borderId="13" xfId="2" applyNumberFormat="1" applyFont="1" applyBorder="1" applyAlignment="1">
      <alignment vertical="top" textRotation="255" wrapText="1"/>
    </xf>
    <xf numFmtId="0" fontId="7" fillId="0" borderId="30" xfId="2" applyFont="1" applyBorder="1" applyAlignment="1">
      <alignment vertical="top" textRotation="255" wrapText="1"/>
    </xf>
    <xf numFmtId="0" fontId="7" fillId="0" borderId="33" xfId="2" applyFont="1" applyBorder="1" applyAlignment="1">
      <alignment vertical="top" textRotation="255" wrapText="1"/>
    </xf>
    <xf numFmtId="176" fontId="7" fillId="0" borderId="1" xfId="2" applyNumberFormat="1" applyFont="1" applyBorder="1" applyAlignment="1">
      <alignment horizontal="center" vertical="center" textRotation="255" wrapText="1"/>
    </xf>
    <xf numFmtId="176" fontId="7" fillId="0" borderId="3" xfId="2" applyNumberFormat="1" applyFont="1" applyBorder="1" applyAlignment="1">
      <alignment horizontal="center" vertical="center" textRotation="255" wrapText="1"/>
    </xf>
    <xf numFmtId="176" fontId="7" fillId="0" borderId="12" xfId="2" applyNumberFormat="1" applyFont="1" applyBorder="1" applyAlignment="1">
      <alignment vertical="center" textRotation="255" wrapText="1"/>
    </xf>
    <xf numFmtId="0" fontId="7" fillId="0" borderId="16" xfId="2" applyFont="1" applyBorder="1" applyAlignment="1">
      <alignment vertical="center" textRotation="255" wrapText="1"/>
    </xf>
    <xf numFmtId="176" fontId="7" fillId="0" borderId="1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176" fontId="7" fillId="0" borderId="7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4" xfId="2" applyNumberFormat="1" applyFont="1" applyBorder="1" applyAlignment="1">
      <alignment horizontal="center" vertical="center"/>
    </xf>
    <xf numFmtId="0" fontId="10" fillId="0" borderId="5" xfId="2" applyBorder="1" applyAlignment="1">
      <alignment horizontal="center" vertical="center"/>
    </xf>
    <xf numFmtId="0" fontId="10" fillId="0" borderId="6" xfId="2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 wrapText="1"/>
    </xf>
    <xf numFmtId="176" fontId="7" fillId="0" borderId="7" xfId="2" applyNumberFormat="1" applyFont="1" applyBorder="1" applyAlignment="1">
      <alignment horizontal="center" vertical="center" wrapText="1"/>
    </xf>
    <xf numFmtId="176" fontId="7" fillId="0" borderId="10" xfId="2" applyNumberFormat="1" applyFont="1" applyBorder="1" applyAlignment="1">
      <alignment horizontal="center" vertical="center" wrapText="1"/>
    </xf>
    <xf numFmtId="176" fontId="7" fillId="0" borderId="14" xfId="2" applyNumberFormat="1" applyFont="1" applyBorder="1" applyAlignment="1">
      <alignment vertical="top" textRotation="255" wrapText="1"/>
    </xf>
    <xf numFmtId="0" fontId="7" fillId="0" borderId="31" xfId="2" applyFont="1" applyBorder="1" applyAlignment="1">
      <alignment vertical="top" textRotation="255" wrapText="1"/>
    </xf>
    <xf numFmtId="0" fontId="7" fillId="0" borderId="34" xfId="2" applyFont="1" applyBorder="1" applyAlignment="1">
      <alignment vertical="top" textRotation="255" wrapText="1"/>
    </xf>
    <xf numFmtId="176" fontId="7" fillId="0" borderId="2" xfId="2" applyNumberFormat="1" applyFont="1" applyBorder="1" applyAlignment="1">
      <alignment horizontal="center" vertical="center" wrapText="1"/>
    </xf>
    <xf numFmtId="176" fontId="7" fillId="0" borderId="7" xfId="2" applyNumberFormat="1" applyFont="1" applyBorder="1" applyAlignment="1">
      <alignment vertical="top" textRotation="255" wrapText="1"/>
    </xf>
    <xf numFmtId="176" fontId="7" fillId="0" borderId="22" xfId="2" applyNumberFormat="1" applyFont="1" applyBorder="1" applyAlignment="1">
      <alignment vertical="top" textRotation="255" wrapText="1"/>
    </xf>
    <xf numFmtId="176" fontId="7" fillId="0" borderId="12" xfId="2" applyNumberFormat="1" applyFont="1" applyBorder="1" applyAlignment="1">
      <alignment horizontal="center" vertical="center" wrapText="1"/>
    </xf>
    <xf numFmtId="176" fontId="7" fillId="0" borderId="16" xfId="2" applyNumberFormat="1" applyFont="1" applyBorder="1" applyAlignment="1">
      <alignment horizontal="center" vertical="center"/>
    </xf>
    <xf numFmtId="176" fontId="7" fillId="0" borderId="2" xfId="2" applyNumberFormat="1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 textRotation="255" wrapText="1"/>
    </xf>
    <xf numFmtId="176" fontId="7" fillId="0" borderId="16" xfId="2" applyNumberFormat="1" applyFont="1" applyBorder="1" applyAlignment="1">
      <alignment horizontal="center" vertical="center" textRotation="255" wrapText="1"/>
    </xf>
    <xf numFmtId="0" fontId="7" fillId="0" borderId="3" xfId="2" applyFont="1" applyBorder="1" applyAlignment="1">
      <alignment horizontal="center" vertical="center" wrapText="1"/>
    </xf>
    <xf numFmtId="0" fontId="10" fillId="0" borderId="12" xfId="2" applyBorder="1" applyAlignment="1">
      <alignment vertical="center" wrapText="1"/>
    </xf>
    <xf numFmtId="0" fontId="10" fillId="0" borderId="23" xfId="2" applyBorder="1" applyAlignment="1">
      <alignment vertical="center" wrapText="1"/>
    </xf>
    <xf numFmtId="0" fontId="10" fillId="0" borderId="1" xfId="2" applyBorder="1" applyAlignment="1">
      <alignment vertical="center" wrapText="1"/>
    </xf>
  </cellXfs>
  <cellStyles count="8">
    <cellStyle name="パーセント 3" xfId="6" xr:uid="{DBD5A8E0-3F91-4D7F-AAC0-A3A2D098C64F}"/>
    <cellStyle name="桁区切り 2" xfId="7" xr:uid="{323A677E-4298-4F63-A434-AFEF3AAA77FC}"/>
    <cellStyle name="桁区切り 3" xfId="3" xr:uid="{00000000-0005-0000-0000-000000000000}"/>
    <cellStyle name="標準" xfId="0" builtinId="0"/>
    <cellStyle name="標準 2" xfId="5" xr:uid="{1212F4FF-F167-4B13-A5C3-5E8DBBF00D97}"/>
    <cellStyle name="標準 4" xfId="1" xr:uid="{00000000-0005-0000-0000-000002000000}"/>
    <cellStyle name="標準 5" xfId="2" xr:uid="{00000000-0005-0000-0000-000003000000}"/>
    <cellStyle name="標準 6" xfId="4" xr:uid="{BED20221-DA96-4D74-A4D0-E9FDC90D2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7"/>
  <dimension ref="A1:W137"/>
  <sheetViews>
    <sheetView tabSelected="1" zoomScale="85" zoomScaleNormal="85" zoomScaleSheetLayoutView="100" workbookViewId="0"/>
  </sheetViews>
  <sheetFormatPr defaultRowHeight="13.5" x14ac:dyDescent="0.15"/>
  <cols>
    <col min="1" max="1" width="4.125" style="15" customWidth="1"/>
    <col min="2" max="2" width="4.125" style="46" customWidth="1"/>
    <col min="3" max="3" width="19.125" style="46" customWidth="1"/>
    <col min="4" max="4" width="6.625" style="13" customWidth="1"/>
    <col min="5" max="5" width="6.375" style="47" customWidth="1"/>
    <col min="6" max="6" width="6.625" style="13" customWidth="1"/>
    <col min="7" max="7" width="6.375" style="47" customWidth="1"/>
    <col min="8" max="8" width="6.625" style="13" customWidth="1"/>
    <col min="9" max="9" width="6.375" style="47" customWidth="1"/>
    <col min="10" max="10" width="6.625" style="13" customWidth="1"/>
    <col min="11" max="11" width="6.375" style="47" customWidth="1"/>
    <col min="12" max="12" width="6.625" style="13" customWidth="1"/>
    <col min="13" max="13" width="6.375" style="47" customWidth="1"/>
    <col min="14" max="14" width="6.625" style="13" customWidth="1"/>
    <col min="15" max="15" width="6.375" style="47" customWidth="1"/>
    <col min="16" max="16" width="6.625" style="13" customWidth="1"/>
    <col min="17" max="17" width="6.375" style="47" customWidth="1"/>
    <col min="18" max="18" width="6.375" style="14" customWidth="1"/>
    <col min="19" max="19" width="6.375" style="47" customWidth="1"/>
    <col min="20" max="20" width="6.625" style="14" customWidth="1"/>
    <col min="21" max="21" width="6.375" style="47" customWidth="1"/>
    <col min="22" max="22" width="7" style="14" customWidth="1"/>
    <col min="23" max="23" width="6.375" style="47" customWidth="1"/>
    <col min="24" max="240" width="9" style="15"/>
    <col min="241" max="242" width="4.125" style="15" customWidth="1"/>
    <col min="243" max="243" width="19.125" style="15" customWidth="1"/>
    <col min="244" max="244" width="6.625" style="15" customWidth="1"/>
    <col min="245" max="245" width="6.375" style="15" customWidth="1"/>
    <col min="246" max="246" width="6.625" style="15" customWidth="1"/>
    <col min="247" max="247" width="6.375" style="15" customWidth="1"/>
    <col min="248" max="248" width="6.625" style="15" customWidth="1"/>
    <col min="249" max="249" width="6.375" style="15" customWidth="1"/>
    <col min="250" max="250" width="6.625" style="15" customWidth="1"/>
    <col min="251" max="251" width="6.375" style="15" customWidth="1"/>
    <col min="252" max="252" width="6.625" style="15" customWidth="1"/>
    <col min="253" max="253" width="6.375" style="15" customWidth="1"/>
    <col min="254" max="254" width="6.625" style="15" customWidth="1"/>
    <col min="255" max="255" width="6.375" style="15" customWidth="1"/>
    <col min="256" max="256" width="6.625" style="15" customWidth="1"/>
    <col min="257" max="259" width="6.375" style="15" customWidth="1"/>
    <col min="260" max="260" width="6.625" style="15" customWidth="1"/>
    <col min="261" max="261" width="6.375" style="15" customWidth="1"/>
    <col min="262" max="262" width="7" style="15" customWidth="1"/>
    <col min="263" max="263" width="6.375" style="15" customWidth="1"/>
    <col min="264" max="496" width="9" style="15"/>
    <col min="497" max="498" width="4.125" style="15" customWidth="1"/>
    <col min="499" max="499" width="19.125" style="15" customWidth="1"/>
    <col min="500" max="500" width="6.625" style="15" customWidth="1"/>
    <col min="501" max="501" width="6.375" style="15" customWidth="1"/>
    <col min="502" max="502" width="6.625" style="15" customWidth="1"/>
    <col min="503" max="503" width="6.375" style="15" customWidth="1"/>
    <col min="504" max="504" width="6.625" style="15" customWidth="1"/>
    <col min="505" max="505" width="6.375" style="15" customWidth="1"/>
    <col min="506" max="506" width="6.625" style="15" customWidth="1"/>
    <col min="507" max="507" width="6.375" style="15" customWidth="1"/>
    <col min="508" max="508" width="6.625" style="15" customWidth="1"/>
    <col min="509" max="509" width="6.375" style="15" customWidth="1"/>
    <col min="510" max="510" width="6.625" style="15" customWidth="1"/>
    <col min="511" max="511" width="6.375" style="15" customWidth="1"/>
    <col min="512" max="512" width="6.625" style="15" customWidth="1"/>
    <col min="513" max="515" width="6.375" style="15" customWidth="1"/>
    <col min="516" max="516" width="6.625" style="15" customWidth="1"/>
    <col min="517" max="517" width="6.375" style="15" customWidth="1"/>
    <col min="518" max="518" width="7" style="15" customWidth="1"/>
    <col min="519" max="519" width="6.375" style="15" customWidth="1"/>
    <col min="520" max="752" width="9" style="15"/>
    <col min="753" max="754" width="4.125" style="15" customWidth="1"/>
    <col min="755" max="755" width="19.125" style="15" customWidth="1"/>
    <col min="756" max="756" width="6.625" style="15" customWidth="1"/>
    <col min="757" max="757" width="6.375" style="15" customWidth="1"/>
    <col min="758" max="758" width="6.625" style="15" customWidth="1"/>
    <col min="759" max="759" width="6.375" style="15" customWidth="1"/>
    <col min="760" max="760" width="6.625" style="15" customWidth="1"/>
    <col min="761" max="761" width="6.375" style="15" customWidth="1"/>
    <col min="762" max="762" width="6.625" style="15" customWidth="1"/>
    <col min="763" max="763" width="6.375" style="15" customWidth="1"/>
    <col min="764" max="764" width="6.625" style="15" customWidth="1"/>
    <col min="765" max="765" width="6.375" style="15" customWidth="1"/>
    <col min="766" max="766" width="6.625" style="15" customWidth="1"/>
    <col min="767" max="767" width="6.375" style="15" customWidth="1"/>
    <col min="768" max="768" width="6.625" style="15" customWidth="1"/>
    <col min="769" max="771" width="6.375" style="15" customWidth="1"/>
    <col min="772" max="772" width="6.625" style="15" customWidth="1"/>
    <col min="773" max="773" width="6.375" style="15" customWidth="1"/>
    <col min="774" max="774" width="7" style="15" customWidth="1"/>
    <col min="775" max="775" width="6.375" style="15" customWidth="1"/>
    <col min="776" max="1008" width="9" style="15"/>
    <col min="1009" max="1010" width="4.125" style="15" customWidth="1"/>
    <col min="1011" max="1011" width="19.125" style="15" customWidth="1"/>
    <col min="1012" max="1012" width="6.625" style="15" customWidth="1"/>
    <col min="1013" max="1013" width="6.375" style="15" customWidth="1"/>
    <col min="1014" max="1014" width="6.625" style="15" customWidth="1"/>
    <col min="1015" max="1015" width="6.375" style="15" customWidth="1"/>
    <col min="1016" max="1016" width="6.625" style="15" customWidth="1"/>
    <col min="1017" max="1017" width="6.375" style="15" customWidth="1"/>
    <col min="1018" max="1018" width="6.625" style="15" customWidth="1"/>
    <col min="1019" max="1019" width="6.375" style="15" customWidth="1"/>
    <col min="1020" max="1020" width="6.625" style="15" customWidth="1"/>
    <col min="1021" max="1021" width="6.375" style="15" customWidth="1"/>
    <col min="1022" max="1022" width="6.625" style="15" customWidth="1"/>
    <col min="1023" max="1023" width="6.375" style="15" customWidth="1"/>
    <col min="1024" max="1024" width="6.625" style="15" customWidth="1"/>
    <col min="1025" max="1027" width="6.375" style="15" customWidth="1"/>
    <col min="1028" max="1028" width="6.625" style="15" customWidth="1"/>
    <col min="1029" max="1029" width="6.375" style="15" customWidth="1"/>
    <col min="1030" max="1030" width="7" style="15" customWidth="1"/>
    <col min="1031" max="1031" width="6.375" style="15" customWidth="1"/>
    <col min="1032" max="1264" width="9" style="15"/>
    <col min="1265" max="1266" width="4.125" style="15" customWidth="1"/>
    <col min="1267" max="1267" width="19.125" style="15" customWidth="1"/>
    <col min="1268" max="1268" width="6.625" style="15" customWidth="1"/>
    <col min="1269" max="1269" width="6.375" style="15" customWidth="1"/>
    <col min="1270" max="1270" width="6.625" style="15" customWidth="1"/>
    <col min="1271" max="1271" width="6.375" style="15" customWidth="1"/>
    <col min="1272" max="1272" width="6.625" style="15" customWidth="1"/>
    <col min="1273" max="1273" width="6.375" style="15" customWidth="1"/>
    <col min="1274" max="1274" width="6.625" style="15" customWidth="1"/>
    <col min="1275" max="1275" width="6.375" style="15" customWidth="1"/>
    <col min="1276" max="1276" width="6.625" style="15" customWidth="1"/>
    <col min="1277" max="1277" width="6.375" style="15" customWidth="1"/>
    <col min="1278" max="1278" width="6.625" style="15" customWidth="1"/>
    <col min="1279" max="1279" width="6.375" style="15" customWidth="1"/>
    <col min="1280" max="1280" width="6.625" style="15" customWidth="1"/>
    <col min="1281" max="1283" width="6.375" style="15" customWidth="1"/>
    <col min="1284" max="1284" width="6.625" style="15" customWidth="1"/>
    <col min="1285" max="1285" width="6.375" style="15" customWidth="1"/>
    <col min="1286" max="1286" width="7" style="15" customWidth="1"/>
    <col min="1287" max="1287" width="6.375" style="15" customWidth="1"/>
    <col min="1288" max="1520" width="9" style="15"/>
    <col min="1521" max="1522" width="4.125" style="15" customWidth="1"/>
    <col min="1523" max="1523" width="19.125" style="15" customWidth="1"/>
    <col min="1524" max="1524" width="6.625" style="15" customWidth="1"/>
    <col min="1525" max="1525" width="6.375" style="15" customWidth="1"/>
    <col min="1526" max="1526" width="6.625" style="15" customWidth="1"/>
    <col min="1527" max="1527" width="6.375" style="15" customWidth="1"/>
    <col min="1528" max="1528" width="6.625" style="15" customWidth="1"/>
    <col min="1529" max="1529" width="6.375" style="15" customWidth="1"/>
    <col min="1530" max="1530" width="6.625" style="15" customWidth="1"/>
    <col min="1531" max="1531" width="6.375" style="15" customWidth="1"/>
    <col min="1532" max="1532" width="6.625" style="15" customWidth="1"/>
    <col min="1533" max="1533" width="6.375" style="15" customWidth="1"/>
    <col min="1534" max="1534" width="6.625" style="15" customWidth="1"/>
    <col min="1535" max="1535" width="6.375" style="15" customWidth="1"/>
    <col min="1536" max="1536" width="6.625" style="15" customWidth="1"/>
    <col min="1537" max="1539" width="6.375" style="15" customWidth="1"/>
    <col min="1540" max="1540" width="6.625" style="15" customWidth="1"/>
    <col min="1541" max="1541" width="6.375" style="15" customWidth="1"/>
    <col min="1542" max="1542" width="7" style="15" customWidth="1"/>
    <col min="1543" max="1543" width="6.375" style="15" customWidth="1"/>
    <col min="1544" max="1776" width="9" style="15"/>
    <col min="1777" max="1778" width="4.125" style="15" customWidth="1"/>
    <col min="1779" max="1779" width="19.125" style="15" customWidth="1"/>
    <col min="1780" max="1780" width="6.625" style="15" customWidth="1"/>
    <col min="1781" max="1781" width="6.375" style="15" customWidth="1"/>
    <col min="1782" max="1782" width="6.625" style="15" customWidth="1"/>
    <col min="1783" max="1783" width="6.375" style="15" customWidth="1"/>
    <col min="1784" max="1784" width="6.625" style="15" customWidth="1"/>
    <col min="1785" max="1785" width="6.375" style="15" customWidth="1"/>
    <col min="1786" max="1786" width="6.625" style="15" customWidth="1"/>
    <col min="1787" max="1787" width="6.375" style="15" customWidth="1"/>
    <col min="1788" max="1788" width="6.625" style="15" customWidth="1"/>
    <col min="1789" max="1789" width="6.375" style="15" customWidth="1"/>
    <col min="1790" max="1790" width="6.625" style="15" customWidth="1"/>
    <col min="1791" max="1791" width="6.375" style="15" customWidth="1"/>
    <col min="1792" max="1792" width="6.625" style="15" customWidth="1"/>
    <col min="1793" max="1795" width="6.375" style="15" customWidth="1"/>
    <col min="1796" max="1796" width="6.625" style="15" customWidth="1"/>
    <col min="1797" max="1797" width="6.375" style="15" customWidth="1"/>
    <col min="1798" max="1798" width="7" style="15" customWidth="1"/>
    <col min="1799" max="1799" width="6.375" style="15" customWidth="1"/>
    <col min="1800" max="2032" width="9" style="15"/>
    <col min="2033" max="2034" width="4.125" style="15" customWidth="1"/>
    <col min="2035" max="2035" width="19.125" style="15" customWidth="1"/>
    <col min="2036" max="2036" width="6.625" style="15" customWidth="1"/>
    <col min="2037" max="2037" width="6.375" style="15" customWidth="1"/>
    <col min="2038" max="2038" width="6.625" style="15" customWidth="1"/>
    <col min="2039" max="2039" width="6.375" style="15" customWidth="1"/>
    <col min="2040" max="2040" width="6.625" style="15" customWidth="1"/>
    <col min="2041" max="2041" width="6.375" style="15" customWidth="1"/>
    <col min="2042" max="2042" width="6.625" style="15" customWidth="1"/>
    <col min="2043" max="2043" width="6.375" style="15" customWidth="1"/>
    <col min="2044" max="2044" width="6.625" style="15" customWidth="1"/>
    <col min="2045" max="2045" width="6.375" style="15" customWidth="1"/>
    <col min="2046" max="2046" width="6.625" style="15" customWidth="1"/>
    <col min="2047" max="2047" width="6.375" style="15" customWidth="1"/>
    <col min="2048" max="2048" width="6.625" style="15" customWidth="1"/>
    <col min="2049" max="2051" width="6.375" style="15" customWidth="1"/>
    <col min="2052" max="2052" width="6.625" style="15" customWidth="1"/>
    <col min="2053" max="2053" width="6.375" style="15" customWidth="1"/>
    <col min="2054" max="2054" width="7" style="15" customWidth="1"/>
    <col min="2055" max="2055" width="6.375" style="15" customWidth="1"/>
    <col min="2056" max="2288" width="9" style="15"/>
    <col min="2289" max="2290" width="4.125" style="15" customWidth="1"/>
    <col min="2291" max="2291" width="19.125" style="15" customWidth="1"/>
    <col min="2292" max="2292" width="6.625" style="15" customWidth="1"/>
    <col min="2293" max="2293" width="6.375" style="15" customWidth="1"/>
    <col min="2294" max="2294" width="6.625" style="15" customWidth="1"/>
    <col min="2295" max="2295" width="6.375" style="15" customWidth="1"/>
    <col min="2296" max="2296" width="6.625" style="15" customWidth="1"/>
    <col min="2297" max="2297" width="6.375" style="15" customWidth="1"/>
    <col min="2298" max="2298" width="6.625" style="15" customWidth="1"/>
    <col min="2299" max="2299" width="6.375" style="15" customWidth="1"/>
    <col min="2300" max="2300" width="6.625" style="15" customWidth="1"/>
    <col min="2301" max="2301" width="6.375" style="15" customWidth="1"/>
    <col min="2302" max="2302" width="6.625" style="15" customWidth="1"/>
    <col min="2303" max="2303" width="6.375" style="15" customWidth="1"/>
    <col min="2304" max="2304" width="6.625" style="15" customWidth="1"/>
    <col min="2305" max="2307" width="6.375" style="15" customWidth="1"/>
    <col min="2308" max="2308" width="6.625" style="15" customWidth="1"/>
    <col min="2309" max="2309" width="6.375" style="15" customWidth="1"/>
    <col min="2310" max="2310" width="7" style="15" customWidth="1"/>
    <col min="2311" max="2311" width="6.375" style="15" customWidth="1"/>
    <col min="2312" max="2544" width="9" style="15"/>
    <col min="2545" max="2546" width="4.125" style="15" customWidth="1"/>
    <col min="2547" max="2547" width="19.125" style="15" customWidth="1"/>
    <col min="2548" max="2548" width="6.625" style="15" customWidth="1"/>
    <col min="2549" max="2549" width="6.375" style="15" customWidth="1"/>
    <col min="2550" max="2550" width="6.625" style="15" customWidth="1"/>
    <col min="2551" max="2551" width="6.375" style="15" customWidth="1"/>
    <col min="2552" max="2552" width="6.625" style="15" customWidth="1"/>
    <col min="2553" max="2553" width="6.375" style="15" customWidth="1"/>
    <col min="2554" max="2554" width="6.625" style="15" customWidth="1"/>
    <col min="2555" max="2555" width="6.375" style="15" customWidth="1"/>
    <col min="2556" max="2556" width="6.625" style="15" customWidth="1"/>
    <col min="2557" max="2557" width="6.375" style="15" customWidth="1"/>
    <col min="2558" max="2558" width="6.625" style="15" customWidth="1"/>
    <col min="2559" max="2559" width="6.375" style="15" customWidth="1"/>
    <col min="2560" max="2560" width="6.625" style="15" customWidth="1"/>
    <col min="2561" max="2563" width="6.375" style="15" customWidth="1"/>
    <col min="2564" max="2564" width="6.625" style="15" customWidth="1"/>
    <col min="2565" max="2565" width="6.375" style="15" customWidth="1"/>
    <col min="2566" max="2566" width="7" style="15" customWidth="1"/>
    <col min="2567" max="2567" width="6.375" style="15" customWidth="1"/>
    <col min="2568" max="2800" width="9" style="15"/>
    <col min="2801" max="2802" width="4.125" style="15" customWidth="1"/>
    <col min="2803" max="2803" width="19.125" style="15" customWidth="1"/>
    <col min="2804" max="2804" width="6.625" style="15" customWidth="1"/>
    <col min="2805" max="2805" width="6.375" style="15" customWidth="1"/>
    <col min="2806" max="2806" width="6.625" style="15" customWidth="1"/>
    <col min="2807" max="2807" width="6.375" style="15" customWidth="1"/>
    <col min="2808" max="2808" width="6.625" style="15" customWidth="1"/>
    <col min="2809" max="2809" width="6.375" style="15" customWidth="1"/>
    <col min="2810" max="2810" width="6.625" style="15" customWidth="1"/>
    <col min="2811" max="2811" width="6.375" style="15" customWidth="1"/>
    <col min="2812" max="2812" width="6.625" style="15" customWidth="1"/>
    <col min="2813" max="2813" width="6.375" style="15" customWidth="1"/>
    <col min="2814" max="2814" width="6.625" style="15" customWidth="1"/>
    <col min="2815" max="2815" width="6.375" style="15" customWidth="1"/>
    <col min="2816" max="2816" width="6.625" style="15" customWidth="1"/>
    <col min="2817" max="2819" width="6.375" style="15" customWidth="1"/>
    <col min="2820" max="2820" width="6.625" style="15" customWidth="1"/>
    <col min="2821" max="2821" width="6.375" style="15" customWidth="1"/>
    <col min="2822" max="2822" width="7" style="15" customWidth="1"/>
    <col min="2823" max="2823" width="6.375" style="15" customWidth="1"/>
    <col min="2824" max="3056" width="9" style="15"/>
    <col min="3057" max="3058" width="4.125" style="15" customWidth="1"/>
    <col min="3059" max="3059" width="19.125" style="15" customWidth="1"/>
    <col min="3060" max="3060" width="6.625" style="15" customWidth="1"/>
    <col min="3061" max="3061" width="6.375" style="15" customWidth="1"/>
    <col min="3062" max="3062" width="6.625" style="15" customWidth="1"/>
    <col min="3063" max="3063" width="6.375" style="15" customWidth="1"/>
    <col min="3064" max="3064" width="6.625" style="15" customWidth="1"/>
    <col min="3065" max="3065" width="6.375" style="15" customWidth="1"/>
    <col min="3066" max="3066" width="6.625" style="15" customWidth="1"/>
    <col min="3067" max="3067" width="6.375" style="15" customWidth="1"/>
    <col min="3068" max="3068" width="6.625" style="15" customWidth="1"/>
    <col min="3069" max="3069" width="6.375" style="15" customWidth="1"/>
    <col min="3070" max="3070" width="6.625" style="15" customWidth="1"/>
    <col min="3071" max="3071" width="6.375" style="15" customWidth="1"/>
    <col min="3072" max="3072" width="6.625" style="15" customWidth="1"/>
    <col min="3073" max="3075" width="6.375" style="15" customWidth="1"/>
    <col min="3076" max="3076" width="6.625" style="15" customWidth="1"/>
    <col min="3077" max="3077" width="6.375" style="15" customWidth="1"/>
    <col min="3078" max="3078" width="7" style="15" customWidth="1"/>
    <col min="3079" max="3079" width="6.375" style="15" customWidth="1"/>
    <col min="3080" max="3312" width="9" style="15"/>
    <col min="3313" max="3314" width="4.125" style="15" customWidth="1"/>
    <col min="3315" max="3315" width="19.125" style="15" customWidth="1"/>
    <col min="3316" max="3316" width="6.625" style="15" customWidth="1"/>
    <col min="3317" max="3317" width="6.375" style="15" customWidth="1"/>
    <col min="3318" max="3318" width="6.625" style="15" customWidth="1"/>
    <col min="3319" max="3319" width="6.375" style="15" customWidth="1"/>
    <col min="3320" max="3320" width="6.625" style="15" customWidth="1"/>
    <col min="3321" max="3321" width="6.375" style="15" customWidth="1"/>
    <col min="3322" max="3322" width="6.625" style="15" customWidth="1"/>
    <col min="3323" max="3323" width="6.375" style="15" customWidth="1"/>
    <col min="3324" max="3324" width="6.625" style="15" customWidth="1"/>
    <col min="3325" max="3325" width="6.375" style="15" customWidth="1"/>
    <col min="3326" max="3326" width="6.625" style="15" customWidth="1"/>
    <col min="3327" max="3327" width="6.375" style="15" customWidth="1"/>
    <col min="3328" max="3328" width="6.625" style="15" customWidth="1"/>
    <col min="3329" max="3331" width="6.375" style="15" customWidth="1"/>
    <col min="3332" max="3332" width="6.625" style="15" customWidth="1"/>
    <col min="3333" max="3333" width="6.375" style="15" customWidth="1"/>
    <col min="3334" max="3334" width="7" style="15" customWidth="1"/>
    <col min="3335" max="3335" width="6.375" style="15" customWidth="1"/>
    <col min="3336" max="3568" width="9" style="15"/>
    <col min="3569" max="3570" width="4.125" style="15" customWidth="1"/>
    <col min="3571" max="3571" width="19.125" style="15" customWidth="1"/>
    <col min="3572" max="3572" width="6.625" style="15" customWidth="1"/>
    <col min="3573" max="3573" width="6.375" style="15" customWidth="1"/>
    <col min="3574" max="3574" width="6.625" style="15" customWidth="1"/>
    <col min="3575" max="3575" width="6.375" style="15" customWidth="1"/>
    <col min="3576" max="3576" width="6.625" style="15" customWidth="1"/>
    <col min="3577" max="3577" width="6.375" style="15" customWidth="1"/>
    <col min="3578" max="3578" width="6.625" style="15" customWidth="1"/>
    <col min="3579" max="3579" width="6.375" style="15" customWidth="1"/>
    <col min="3580" max="3580" width="6.625" style="15" customWidth="1"/>
    <col min="3581" max="3581" width="6.375" style="15" customWidth="1"/>
    <col min="3582" max="3582" width="6.625" style="15" customWidth="1"/>
    <col min="3583" max="3583" width="6.375" style="15" customWidth="1"/>
    <col min="3584" max="3584" width="6.625" style="15" customWidth="1"/>
    <col min="3585" max="3587" width="6.375" style="15" customWidth="1"/>
    <col min="3588" max="3588" width="6.625" style="15" customWidth="1"/>
    <col min="3589" max="3589" width="6.375" style="15" customWidth="1"/>
    <col min="3590" max="3590" width="7" style="15" customWidth="1"/>
    <col min="3591" max="3591" width="6.375" style="15" customWidth="1"/>
    <col min="3592" max="3824" width="9" style="15"/>
    <col min="3825" max="3826" width="4.125" style="15" customWidth="1"/>
    <col min="3827" max="3827" width="19.125" style="15" customWidth="1"/>
    <col min="3828" max="3828" width="6.625" style="15" customWidth="1"/>
    <col min="3829" max="3829" width="6.375" style="15" customWidth="1"/>
    <col min="3830" max="3830" width="6.625" style="15" customWidth="1"/>
    <col min="3831" max="3831" width="6.375" style="15" customWidth="1"/>
    <col min="3832" max="3832" width="6.625" style="15" customWidth="1"/>
    <col min="3833" max="3833" width="6.375" style="15" customWidth="1"/>
    <col min="3834" max="3834" width="6.625" style="15" customWidth="1"/>
    <col min="3835" max="3835" width="6.375" style="15" customWidth="1"/>
    <col min="3836" max="3836" width="6.625" style="15" customWidth="1"/>
    <col min="3837" max="3837" width="6.375" style="15" customWidth="1"/>
    <col min="3838" max="3838" width="6.625" style="15" customWidth="1"/>
    <col min="3839" max="3839" width="6.375" style="15" customWidth="1"/>
    <col min="3840" max="3840" width="6.625" style="15" customWidth="1"/>
    <col min="3841" max="3843" width="6.375" style="15" customWidth="1"/>
    <col min="3844" max="3844" width="6.625" style="15" customWidth="1"/>
    <col min="3845" max="3845" width="6.375" style="15" customWidth="1"/>
    <col min="3846" max="3846" width="7" style="15" customWidth="1"/>
    <col min="3847" max="3847" width="6.375" style="15" customWidth="1"/>
    <col min="3848" max="4080" width="9" style="15"/>
    <col min="4081" max="4082" width="4.125" style="15" customWidth="1"/>
    <col min="4083" max="4083" width="19.125" style="15" customWidth="1"/>
    <col min="4084" max="4084" width="6.625" style="15" customWidth="1"/>
    <col min="4085" max="4085" width="6.375" style="15" customWidth="1"/>
    <col min="4086" max="4086" width="6.625" style="15" customWidth="1"/>
    <col min="4087" max="4087" width="6.375" style="15" customWidth="1"/>
    <col min="4088" max="4088" width="6.625" style="15" customWidth="1"/>
    <col min="4089" max="4089" width="6.375" style="15" customWidth="1"/>
    <col min="4090" max="4090" width="6.625" style="15" customWidth="1"/>
    <col min="4091" max="4091" width="6.375" style="15" customWidth="1"/>
    <col min="4092" max="4092" width="6.625" style="15" customWidth="1"/>
    <col min="4093" max="4093" width="6.375" style="15" customWidth="1"/>
    <col min="4094" max="4094" width="6.625" style="15" customWidth="1"/>
    <col min="4095" max="4095" width="6.375" style="15" customWidth="1"/>
    <col min="4096" max="4096" width="6.625" style="15" customWidth="1"/>
    <col min="4097" max="4099" width="6.375" style="15" customWidth="1"/>
    <col min="4100" max="4100" width="6.625" style="15" customWidth="1"/>
    <col min="4101" max="4101" width="6.375" style="15" customWidth="1"/>
    <col min="4102" max="4102" width="7" style="15" customWidth="1"/>
    <col min="4103" max="4103" width="6.375" style="15" customWidth="1"/>
    <col min="4104" max="4336" width="9" style="15"/>
    <col min="4337" max="4338" width="4.125" style="15" customWidth="1"/>
    <col min="4339" max="4339" width="19.125" style="15" customWidth="1"/>
    <col min="4340" max="4340" width="6.625" style="15" customWidth="1"/>
    <col min="4341" max="4341" width="6.375" style="15" customWidth="1"/>
    <col min="4342" max="4342" width="6.625" style="15" customWidth="1"/>
    <col min="4343" max="4343" width="6.375" style="15" customWidth="1"/>
    <col min="4344" max="4344" width="6.625" style="15" customWidth="1"/>
    <col min="4345" max="4345" width="6.375" style="15" customWidth="1"/>
    <col min="4346" max="4346" width="6.625" style="15" customWidth="1"/>
    <col min="4347" max="4347" width="6.375" style="15" customWidth="1"/>
    <col min="4348" max="4348" width="6.625" style="15" customWidth="1"/>
    <col min="4349" max="4349" width="6.375" style="15" customWidth="1"/>
    <col min="4350" max="4350" width="6.625" style="15" customWidth="1"/>
    <col min="4351" max="4351" width="6.375" style="15" customWidth="1"/>
    <col min="4352" max="4352" width="6.625" style="15" customWidth="1"/>
    <col min="4353" max="4355" width="6.375" style="15" customWidth="1"/>
    <col min="4356" max="4356" width="6.625" style="15" customWidth="1"/>
    <col min="4357" max="4357" width="6.375" style="15" customWidth="1"/>
    <col min="4358" max="4358" width="7" style="15" customWidth="1"/>
    <col min="4359" max="4359" width="6.375" style="15" customWidth="1"/>
    <col min="4360" max="4592" width="9" style="15"/>
    <col min="4593" max="4594" width="4.125" style="15" customWidth="1"/>
    <col min="4595" max="4595" width="19.125" style="15" customWidth="1"/>
    <col min="4596" max="4596" width="6.625" style="15" customWidth="1"/>
    <col min="4597" max="4597" width="6.375" style="15" customWidth="1"/>
    <col min="4598" max="4598" width="6.625" style="15" customWidth="1"/>
    <col min="4599" max="4599" width="6.375" style="15" customWidth="1"/>
    <col min="4600" max="4600" width="6.625" style="15" customWidth="1"/>
    <col min="4601" max="4601" width="6.375" style="15" customWidth="1"/>
    <col min="4602" max="4602" width="6.625" style="15" customWidth="1"/>
    <col min="4603" max="4603" width="6.375" style="15" customWidth="1"/>
    <col min="4604" max="4604" width="6.625" style="15" customWidth="1"/>
    <col min="4605" max="4605" width="6.375" style="15" customWidth="1"/>
    <col min="4606" max="4606" width="6.625" style="15" customWidth="1"/>
    <col min="4607" max="4607" width="6.375" style="15" customWidth="1"/>
    <col min="4608" max="4608" width="6.625" style="15" customWidth="1"/>
    <col min="4609" max="4611" width="6.375" style="15" customWidth="1"/>
    <col min="4612" max="4612" width="6.625" style="15" customWidth="1"/>
    <col min="4613" max="4613" width="6.375" style="15" customWidth="1"/>
    <col min="4614" max="4614" width="7" style="15" customWidth="1"/>
    <col min="4615" max="4615" width="6.375" style="15" customWidth="1"/>
    <col min="4616" max="4848" width="9" style="15"/>
    <col min="4849" max="4850" width="4.125" style="15" customWidth="1"/>
    <col min="4851" max="4851" width="19.125" style="15" customWidth="1"/>
    <col min="4852" max="4852" width="6.625" style="15" customWidth="1"/>
    <col min="4853" max="4853" width="6.375" style="15" customWidth="1"/>
    <col min="4854" max="4854" width="6.625" style="15" customWidth="1"/>
    <col min="4855" max="4855" width="6.375" style="15" customWidth="1"/>
    <col min="4856" max="4856" width="6.625" style="15" customWidth="1"/>
    <col min="4857" max="4857" width="6.375" style="15" customWidth="1"/>
    <col min="4858" max="4858" width="6.625" style="15" customWidth="1"/>
    <col min="4859" max="4859" width="6.375" style="15" customWidth="1"/>
    <col min="4860" max="4860" width="6.625" style="15" customWidth="1"/>
    <col min="4861" max="4861" width="6.375" style="15" customWidth="1"/>
    <col min="4862" max="4862" width="6.625" style="15" customWidth="1"/>
    <col min="4863" max="4863" width="6.375" style="15" customWidth="1"/>
    <col min="4864" max="4864" width="6.625" style="15" customWidth="1"/>
    <col min="4865" max="4867" width="6.375" style="15" customWidth="1"/>
    <col min="4868" max="4868" width="6.625" style="15" customWidth="1"/>
    <col min="4869" max="4869" width="6.375" style="15" customWidth="1"/>
    <col min="4870" max="4870" width="7" style="15" customWidth="1"/>
    <col min="4871" max="4871" width="6.375" style="15" customWidth="1"/>
    <col min="4872" max="5104" width="9" style="15"/>
    <col min="5105" max="5106" width="4.125" style="15" customWidth="1"/>
    <col min="5107" max="5107" width="19.125" style="15" customWidth="1"/>
    <col min="5108" max="5108" width="6.625" style="15" customWidth="1"/>
    <col min="5109" max="5109" width="6.375" style="15" customWidth="1"/>
    <col min="5110" max="5110" width="6.625" style="15" customWidth="1"/>
    <col min="5111" max="5111" width="6.375" style="15" customWidth="1"/>
    <col min="5112" max="5112" width="6.625" style="15" customWidth="1"/>
    <col min="5113" max="5113" width="6.375" style="15" customWidth="1"/>
    <col min="5114" max="5114" width="6.625" style="15" customWidth="1"/>
    <col min="5115" max="5115" width="6.375" style="15" customWidth="1"/>
    <col min="5116" max="5116" width="6.625" style="15" customWidth="1"/>
    <col min="5117" max="5117" width="6.375" style="15" customWidth="1"/>
    <col min="5118" max="5118" width="6.625" style="15" customWidth="1"/>
    <col min="5119" max="5119" width="6.375" style="15" customWidth="1"/>
    <col min="5120" max="5120" width="6.625" style="15" customWidth="1"/>
    <col min="5121" max="5123" width="6.375" style="15" customWidth="1"/>
    <col min="5124" max="5124" width="6.625" style="15" customWidth="1"/>
    <col min="5125" max="5125" width="6.375" style="15" customWidth="1"/>
    <col min="5126" max="5126" width="7" style="15" customWidth="1"/>
    <col min="5127" max="5127" width="6.375" style="15" customWidth="1"/>
    <col min="5128" max="5360" width="9" style="15"/>
    <col min="5361" max="5362" width="4.125" style="15" customWidth="1"/>
    <col min="5363" max="5363" width="19.125" style="15" customWidth="1"/>
    <col min="5364" max="5364" width="6.625" style="15" customWidth="1"/>
    <col min="5365" max="5365" width="6.375" style="15" customWidth="1"/>
    <col min="5366" max="5366" width="6.625" style="15" customWidth="1"/>
    <col min="5367" max="5367" width="6.375" style="15" customWidth="1"/>
    <col min="5368" max="5368" width="6.625" style="15" customWidth="1"/>
    <col min="5369" max="5369" width="6.375" style="15" customWidth="1"/>
    <col min="5370" max="5370" width="6.625" style="15" customWidth="1"/>
    <col min="5371" max="5371" width="6.375" style="15" customWidth="1"/>
    <col min="5372" max="5372" width="6.625" style="15" customWidth="1"/>
    <col min="5373" max="5373" width="6.375" style="15" customWidth="1"/>
    <col min="5374" max="5374" width="6.625" style="15" customWidth="1"/>
    <col min="5375" max="5375" width="6.375" style="15" customWidth="1"/>
    <col min="5376" max="5376" width="6.625" style="15" customWidth="1"/>
    <col min="5377" max="5379" width="6.375" style="15" customWidth="1"/>
    <col min="5380" max="5380" width="6.625" style="15" customWidth="1"/>
    <col min="5381" max="5381" width="6.375" style="15" customWidth="1"/>
    <col min="5382" max="5382" width="7" style="15" customWidth="1"/>
    <col min="5383" max="5383" width="6.375" style="15" customWidth="1"/>
    <col min="5384" max="5616" width="9" style="15"/>
    <col min="5617" max="5618" width="4.125" style="15" customWidth="1"/>
    <col min="5619" max="5619" width="19.125" style="15" customWidth="1"/>
    <col min="5620" max="5620" width="6.625" style="15" customWidth="1"/>
    <col min="5621" max="5621" width="6.375" style="15" customWidth="1"/>
    <col min="5622" max="5622" width="6.625" style="15" customWidth="1"/>
    <col min="5623" max="5623" width="6.375" style="15" customWidth="1"/>
    <col min="5624" max="5624" width="6.625" style="15" customWidth="1"/>
    <col min="5625" max="5625" width="6.375" style="15" customWidth="1"/>
    <col min="5626" max="5626" width="6.625" style="15" customWidth="1"/>
    <col min="5627" max="5627" width="6.375" style="15" customWidth="1"/>
    <col min="5628" max="5628" width="6.625" style="15" customWidth="1"/>
    <col min="5629" max="5629" width="6.375" style="15" customWidth="1"/>
    <col min="5630" max="5630" width="6.625" style="15" customWidth="1"/>
    <col min="5631" max="5631" width="6.375" style="15" customWidth="1"/>
    <col min="5632" max="5632" width="6.625" style="15" customWidth="1"/>
    <col min="5633" max="5635" width="6.375" style="15" customWidth="1"/>
    <col min="5636" max="5636" width="6.625" style="15" customWidth="1"/>
    <col min="5637" max="5637" width="6.375" style="15" customWidth="1"/>
    <col min="5638" max="5638" width="7" style="15" customWidth="1"/>
    <col min="5639" max="5639" width="6.375" style="15" customWidth="1"/>
    <col min="5640" max="5872" width="9" style="15"/>
    <col min="5873" max="5874" width="4.125" style="15" customWidth="1"/>
    <col min="5875" max="5875" width="19.125" style="15" customWidth="1"/>
    <col min="5876" max="5876" width="6.625" style="15" customWidth="1"/>
    <col min="5877" max="5877" width="6.375" style="15" customWidth="1"/>
    <col min="5878" max="5878" width="6.625" style="15" customWidth="1"/>
    <col min="5879" max="5879" width="6.375" style="15" customWidth="1"/>
    <col min="5880" max="5880" width="6.625" style="15" customWidth="1"/>
    <col min="5881" max="5881" width="6.375" style="15" customWidth="1"/>
    <col min="5882" max="5882" width="6.625" style="15" customWidth="1"/>
    <col min="5883" max="5883" width="6.375" style="15" customWidth="1"/>
    <col min="5884" max="5884" width="6.625" style="15" customWidth="1"/>
    <col min="5885" max="5885" width="6.375" style="15" customWidth="1"/>
    <col min="5886" max="5886" width="6.625" style="15" customWidth="1"/>
    <col min="5887" max="5887" width="6.375" style="15" customWidth="1"/>
    <col min="5888" max="5888" width="6.625" style="15" customWidth="1"/>
    <col min="5889" max="5891" width="6.375" style="15" customWidth="1"/>
    <col min="5892" max="5892" width="6.625" style="15" customWidth="1"/>
    <col min="5893" max="5893" width="6.375" style="15" customWidth="1"/>
    <col min="5894" max="5894" width="7" style="15" customWidth="1"/>
    <col min="5895" max="5895" width="6.375" style="15" customWidth="1"/>
    <col min="5896" max="6128" width="9" style="15"/>
    <col min="6129" max="6130" width="4.125" style="15" customWidth="1"/>
    <col min="6131" max="6131" width="19.125" style="15" customWidth="1"/>
    <col min="6132" max="6132" width="6.625" style="15" customWidth="1"/>
    <col min="6133" max="6133" width="6.375" style="15" customWidth="1"/>
    <col min="6134" max="6134" width="6.625" style="15" customWidth="1"/>
    <col min="6135" max="6135" width="6.375" style="15" customWidth="1"/>
    <col min="6136" max="6136" width="6.625" style="15" customWidth="1"/>
    <col min="6137" max="6137" width="6.375" style="15" customWidth="1"/>
    <col min="6138" max="6138" width="6.625" style="15" customWidth="1"/>
    <col min="6139" max="6139" width="6.375" style="15" customWidth="1"/>
    <col min="6140" max="6140" width="6.625" style="15" customWidth="1"/>
    <col min="6141" max="6141" width="6.375" style="15" customWidth="1"/>
    <col min="6142" max="6142" width="6.625" style="15" customWidth="1"/>
    <col min="6143" max="6143" width="6.375" style="15" customWidth="1"/>
    <col min="6144" max="6144" width="6.625" style="15" customWidth="1"/>
    <col min="6145" max="6147" width="6.375" style="15" customWidth="1"/>
    <col min="6148" max="6148" width="6.625" style="15" customWidth="1"/>
    <col min="6149" max="6149" width="6.375" style="15" customWidth="1"/>
    <col min="6150" max="6150" width="7" style="15" customWidth="1"/>
    <col min="6151" max="6151" width="6.375" style="15" customWidth="1"/>
    <col min="6152" max="6384" width="9" style="15"/>
    <col min="6385" max="6386" width="4.125" style="15" customWidth="1"/>
    <col min="6387" max="6387" width="19.125" style="15" customWidth="1"/>
    <col min="6388" max="6388" width="6.625" style="15" customWidth="1"/>
    <col min="6389" max="6389" width="6.375" style="15" customWidth="1"/>
    <col min="6390" max="6390" width="6.625" style="15" customWidth="1"/>
    <col min="6391" max="6391" width="6.375" style="15" customWidth="1"/>
    <col min="6392" max="6392" width="6.625" style="15" customWidth="1"/>
    <col min="6393" max="6393" width="6.375" style="15" customWidth="1"/>
    <col min="6394" max="6394" width="6.625" style="15" customWidth="1"/>
    <col min="6395" max="6395" width="6.375" style="15" customWidth="1"/>
    <col min="6396" max="6396" width="6.625" style="15" customWidth="1"/>
    <col min="6397" max="6397" width="6.375" style="15" customWidth="1"/>
    <col min="6398" max="6398" width="6.625" style="15" customWidth="1"/>
    <col min="6399" max="6399" width="6.375" style="15" customWidth="1"/>
    <col min="6400" max="6400" width="6.625" style="15" customWidth="1"/>
    <col min="6401" max="6403" width="6.375" style="15" customWidth="1"/>
    <col min="6404" max="6404" width="6.625" style="15" customWidth="1"/>
    <col min="6405" max="6405" width="6.375" style="15" customWidth="1"/>
    <col min="6406" max="6406" width="7" style="15" customWidth="1"/>
    <col min="6407" max="6407" width="6.375" style="15" customWidth="1"/>
    <col min="6408" max="6640" width="9" style="15"/>
    <col min="6641" max="6642" width="4.125" style="15" customWidth="1"/>
    <col min="6643" max="6643" width="19.125" style="15" customWidth="1"/>
    <col min="6644" max="6644" width="6.625" style="15" customWidth="1"/>
    <col min="6645" max="6645" width="6.375" style="15" customWidth="1"/>
    <col min="6646" max="6646" width="6.625" style="15" customWidth="1"/>
    <col min="6647" max="6647" width="6.375" style="15" customWidth="1"/>
    <col min="6648" max="6648" width="6.625" style="15" customWidth="1"/>
    <col min="6649" max="6649" width="6.375" style="15" customWidth="1"/>
    <col min="6650" max="6650" width="6.625" style="15" customWidth="1"/>
    <col min="6651" max="6651" width="6.375" style="15" customWidth="1"/>
    <col min="6652" max="6652" width="6.625" style="15" customWidth="1"/>
    <col min="6653" max="6653" width="6.375" style="15" customWidth="1"/>
    <col min="6654" max="6654" width="6.625" style="15" customWidth="1"/>
    <col min="6655" max="6655" width="6.375" style="15" customWidth="1"/>
    <col min="6656" max="6656" width="6.625" style="15" customWidth="1"/>
    <col min="6657" max="6659" width="6.375" style="15" customWidth="1"/>
    <col min="6660" max="6660" width="6.625" style="15" customWidth="1"/>
    <col min="6661" max="6661" width="6.375" style="15" customWidth="1"/>
    <col min="6662" max="6662" width="7" style="15" customWidth="1"/>
    <col min="6663" max="6663" width="6.375" style="15" customWidth="1"/>
    <col min="6664" max="6896" width="9" style="15"/>
    <col min="6897" max="6898" width="4.125" style="15" customWidth="1"/>
    <col min="6899" max="6899" width="19.125" style="15" customWidth="1"/>
    <col min="6900" max="6900" width="6.625" style="15" customWidth="1"/>
    <col min="6901" max="6901" width="6.375" style="15" customWidth="1"/>
    <col min="6902" max="6902" width="6.625" style="15" customWidth="1"/>
    <col min="6903" max="6903" width="6.375" style="15" customWidth="1"/>
    <col min="6904" max="6904" width="6.625" style="15" customWidth="1"/>
    <col min="6905" max="6905" width="6.375" style="15" customWidth="1"/>
    <col min="6906" max="6906" width="6.625" style="15" customWidth="1"/>
    <col min="6907" max="6907" width="6.375" style="15" customWidth="1"/>
    <col min="6908" max="6908" width="6.625" style="15" customWidth="1"/>
    <col min="6909" max="6909" width="6.375" style="15" customWidth="1"/>
    <col min="6910" max="6910" width="6.625" style="15" customWidth="1"/>
    <col min="6911" max="6911" width="6.375" style="15" customWidth="1"/>
    <col min="6912" max="6912" width="6.625" style="15" customWidth="1"/>
    <col min="6913" max="6915" width="6.375" style="15" customWidth="1"/>
    <col min="6916" max="6916" width="6.625" style="15" customWidth="1"/>
    <col min="6917" max="6917" width="6.375" style="15" customWidth="1"/>
    <col min="6918" max="6918" width="7" style="15" customWidth="1"/>
    <col min="6919" max="6919" width="6.375" style="15" customWidth="1"/>
    <col min="6920" max="7152" width="9" style="15"/>
    <col min="7153" max="7154" width="4.125" style="15" customWidth="1"/>
    <col min="7155" max="7155" width="19.125" style="15" customWidth="1"/>
    <col min="7156" max="7156" width="6.625" style="15" customWidth="1"/>
    <col min="7157" max="7157" width="6.375" style="15" customWidth="1"/>
    <col min="7158" max="7158" width="6.625" style="15" customWidth="1"/>
    <col min="7159" max="7159" width="6.375" style="15" customWidth="1"/>
    <col min="7160" max="7160" width="6.625" style="15" customWidth="1"/>
    <col min="7161" max="7161" width="6.375" style="15" customWidth="1"/>
    <col min="7162" max="7162" width="6.625" style="15" customWidth="1"/>
    <col min="7163" max="7163" width="6.375" style="15" customWidth="1"/>
    <col min="7164" max="7164" width="6.625" style="15" customWidth="1"/>
    <col min="7165" max="7165" width="6.375" style="15" customWidth="1"/>
    <col min="7166" max="7166" width="6.625" style="15" customWidth="1"/>
    <col min="7167" max="7167" width="6.375" style="15" customWidth="1"/>
    <col min="7168" max="7168" width="6.625" style="15" customWidth="1"/>
    <col min="7169" max="7171" width="6.375" style="15" customWidth="1"/>
    <col min="7172" max="7172" width="6.625" style="15" customWidth="1"/>
    <col min="7173" max="7173" width="6.375" style="15" customWidth="1"/>
    <col min="7174" max="7174" width="7" style="15" customWidth="1"/>
    <col min="7175" max="7175" width="6.375" style="15" customWidth="1"/>
    <col min="7176" max="7408" width="9" style="15"/>
    <col min="7409" max="7410" width="4.125" style="15" customWidth="1"/>
    <col min="7411" max="7411" width="19.125" style="15" customWidth="1"/>
    <col min="7412" max="7412" width="6.625" style="15" customWidth="1"/>
    <col min="7413" max="7413" width="6.375" style="15" customWidth="1"/>
    <col min="7414" max="7414" width="6.625" style="15" customWidth="1"/>
    <col min="7415" max="7415" width="6.375" style="15" customWidth="1"/>
    <col min="7416" max="7416" width="6.625" style="15" customWidth="1"/>
    <col min="7417" max="7417" width="6.375" style="15" customWidth="1"/>
    <col min="7418" max="7418" width="6.625" style="15" customWidth="1"/>
    <col min="7419" max="7419" width="6.375" style="15" customWidth="1"/>
    <col min="7420" max="7420" width="6.625" style="15" customWidth="1"/>
    <col min="7421" max="7421" width="6.375" style="15" customWidth="1"/>
    <col min="7422" max="7422" width="6.625" style="15" customWidth="1"/>
    <col min="7423" max="7423" width="6.375" style="15" customWidth="1"/>
    <col min="7424" max="7424" width="6.625" style="15" customWidth="1"/>
    <col min="7425" max="7427" width="6.375" style="15" customWidth="1"/>
    <col min="7428" max="7428" width="6.625" style="15" customWidth="1"/>
    <col min="7429" max="7429" width="6.375" style="15" customWidth="1"/>
    <col min="7430" max="7430" width="7" style="15" customWidth="1"/>
    <col min="7431" max="7431" width="6.375" style="15" customWidth="1"/>
    <col min="7432" max="7664" width="9" style="15"/>
    <col min="7665" max="7666" width="4.125" style="15" customWidth="1"/>
    <col min="7667" max="7667" width="19.125" style="15" customWidth="1"/>
    <col min="7668" max="7668" width="6.625" style="15" customWidth="1"/>
    <col min="7669" max="7669" width="6.375" style="15" customWidth="1"/>
    <col min="7670" max="7670" width="6.625" style="15" customWidth="1"/>
    <col min="7671" max="7671" width="6.375" style="15" customWidth="1"/>
    <col min="7672" max="7672" width="6.625" style="15" customWidth="1"/>
    <col min="7673" max="7673" width="6.375" style="15" customWidth="1"/>
    <col min="7674" max="7674" width="6.625" style="15" customWidth="1"/>
    <col min="7675" max="7675" width="6.375" style="15" customWidth="1"/>
    <col min="7676" max="7676" width="6.625" style="15" customWidth="1"/>
    <col min="7677" max="7677" width="6.375" style="15" customWidth="1"/>
    <col min="7678" max="7678" width="6.625" style="15" customWidth="1"/>
    <col min="7679" max="7679" width="6.375" style="15" customWidth="1"/>
    <col min="7680" max="7680" width="6.625" style="15" customWidth="1"/>
    <col min="7681" max="7683" width="6.375" style="15" customWidth="1"/>
    <col min="7684" max="7684" width="6.625" style="15" customWidth="1"/>
    <col min="7685" max="7685" width="6.375" style="15" customWidth="1"/>
    <col min="7686" max="7686" width="7" style="15" customWidth="1"/>
    <col min="7687" max="7687" width="6.375" style="15" customWidth="1"/>
    <col min="7688" max="7920" width="9" style="15"/>
    <col min="7921" max="7922" width="4.125" style="15" customWidth="1"/>
    <col min="7923" max="7923" width="19.125" style="15" customWidth="1"/>
    <col min="7924" max="7924" width="6.625" style="15" customWidth="1"/>
    <col min="7925" max="7925" width="6.375" style="15" customWidth="1"/>
    <col min="7926" max="7926" width="6.625" style="15" customWidth="1"/>
    <col min="7927" max="7927" width="6.375" style="15" customWidth="1"/>
    <col min="7928" max="7928" width="6.625" style="15" customWidth="1"/>
    <col min="7929" max="7929" width="6.375" style="15" customWidth="1"/>
    <col min="7930" max="7930" width="6.625" style="15" customWidth="1"/>
    <col min="7931" max="7931" width="6.375" style="15" customWidth="1"/>
    <col min="7932" max="7932" width="6.625" style="15" customWidth="1"/>
    <col min="7933" max="7933" width="6.375" style="15" customWidth="1"/>
    <col min="7934" max="7934" width="6.625" style="15" customWidth="1"/>
    <col min="7935" max="7935" width="6.375" style="15" customWidth="1"/>
    <col min="7936" max="7936" width="6.625" style="15" customWidth="1"/>
    <col min="7937" max="7939" width="6.375" style="15" customWidth="1"/>
    <col min="7940" max="7940" width="6.625" style="15" customWidth="1"/>
    <col min="7941" max="7941" width="6.375" style="15" customWidth="1"/>
    <col min="7942" max="7942" width="7" style="15" customWidth="1"/>
    <col min="7943" max="7943" width="6.375" style="15" customWidth="1"/>
    <col min="7944" max="8176" width="9" style="15"/>
    <col min="8177" max="8178" width="4.125" style="15" customWidth="1"/>
    <col min="8179" max="8179" width="19.125" style="15" customWidth="1"/>
    <col min="8180" max="8180" width="6.625" style="15" customWidth="1"/>
    <col min="8181" max="8181" width="6.375" style="15" customWidth="1"/>
    <col min="8182" max="8182" width="6.625" style="15" customWidth="1"/>
    <col min="8183" max="8183" width="6.375" style="15" customWidth="1"/>
    <col min="8184" max="8184" width="6.625" style="15" customWidth="1"/>
    <col min="8185" max="8185" width="6.375" style="15" customWidth="1"/>
    <col min="8186" max="8186" width="6.625" style="15" customWidth="1"/>
    <col min="8187" max="8187" width="6.375" style="15" customWidth="1"/>
    <col min="8188" max="8188" width="6.625" style="15" customWidth="1"/>
    <col min="8189" max="8189" width="6.375" style="15" customWidth="1"/>
    <col min="8190" max="8190" width="6.625" style="15" customWidth="1"/>
    <col min="8191" max="8191" width="6.375" style="15" customWidth="1"/>
    <col min="8192" max="8192" width="6.625" style="15" customWidth="1"/>
    <col min="8193" max="8195" width="6.375" style="15" customWidth="1"/>
    <col min="8196" max="8196" width="6.625" style="15" customWidth="1"/>
    <col min="8197" max="8197" width="6.375" style="15" customWidth="1"/>
    <col min="8198" max="8198" width="7" style="15" customWidth="1"/>
    <col min="8199" max="8199" width="6.375" style="15" customWidth="1"/>
    <col min="8200" max="8432" width="9" style="15"/>
    <col min="8433" max="8434" width="4.125" style="15" customWidth="1"/>
    <col min="8435" max="8435" width="19.125" style="15" customWidth="1"/>
    <col min="8436" max="8436" width="6.625" style="15" customWidth="1"/>
    <col min="8437" max="8437" width="6.375" style="15" customWidth="1"/>
    <col min="8438" max="8438" width="6.625" style="15" customWidth="1"/>
    <col min="8439" max="8439" width="6.375" style="15" customWidth="1"/>
    <col min="8440" max="8440" width="6.625" style="15" customWidth="1"/>
    <col min="8441" max="8441" width="6.375" style="15" customWidth="1"/>
    <col min="8442" max="8442" width="6.625" style="15" customWidth="1"/>
    <col min="8443" max="8443" width="6.375" style="15" customWidth="1"/>
    <col min="8444" max="8444" width="6.625" style="15" customWidth="1"/>
    <col min="8445" max="8445" width="6.375" style="15" customWidth="1"/>
    <col min="8446" max="8446" width="6.625" style="15" customWidth="1"/>
    <col min="8447" max="8447" width="6.375" style="15" customWidth="1"/>
    <col min="8448" max="8448" width="6.625" style="15" customWidth="1"/>
    <col min="8449" max="8451" width="6.375" style="15" customWidth="1"/>
    <col min="8452" max="8452" width="6.625" style="15" customWidth="1"/>
    <col min="8453" max="8453" width="6.375" style="15" customWidth="1"/>
    <col min="8454" max="8454" width="7" style="15" customWidth="1"/>
    <col min="8455" max="8455" width="6.375" style="15" customWidth="1"/>
    <col min="8456" max="8688" width="9" style="15"/>
    <col min="8689" max="8690" width="4.125" style="15" customWidth="1"/>
    <col min="8691" max="8691" width="19.125" style="15" customWidth="1"/>
    <col min="8692" max="8692" width="6.625" style="15" customWidth="1"/>
    <col min="8693" max="8693" width="6.375" style="15" customWidth="1"/>
    <col min="8694" max="8694" width="6.625" style="15" customWidth="1"/>
    <col min="8695" max="8695" width="6.375" style="15" customWidth="1"/>
    <col min="8696" max="8696" width="6.625" style="15" customWidth="1"/>
    <col min="8697" max="8697" width="6.375" style="15" customWidth="1"/>
    <col min="8698" max="8698" width="6.625" style="15" customWidth="1"/>
    <col min="8699" max="8699" width="6.375" style="15" customWidth="1"/>
    <col min="8700" max="8700" width="6.625" style="15" customWidth="1"/>
    <col min="8701" max="8701" width="6.375" style="15" customWidth="1"/>
    <col min="8702" max="8702" width="6.625" style="15" customWidth="1"/>
    <col min="8703" max="8703" width="6.375" style="15" customWidth="1"/>
    <col min="8704" max="8704" width="6.625" style="15" customWidth="1"/>
    <col min="8705" max="8707" width="6.375" style="15" customWidth="1"/>
    <col min="8708" max="8708" width="6.625" style="15" customWidth="1"/>
    <col min="8709" max="8709" width="6.375" style="15" customWidth="1"/>
    <col min="8710" max="8710" width="7" style="15" customWidth="1"/>
    <col min="8711" max="8711" width="6.375" style="15" customWidth="1"/>
    <col min="8712" max="8944" width="9" style="15"/>
    <col min="8945" max="8946" width="4.125" style="15" customWidth="1"/>
    <col min="8947" max="8947" width="19.125" style="15" customWidth="1"/>
    <col min="8948" max="8948" width="6.625" style="15" customWidth="1"/>
    <col min="8949" max="8949" width="6.375" style="15" customWidth="1"/>
    <col min="8950" max="8950" width="6.625" style="15" customWidth="1"/>
    <col min="8951" max="8951" width="6.375" style="15" customWidth="1"/>
    <col min="8952" max="8952" width="6.625" style="15" customWidth="1"/>
    <col min="8953" max="8953" width="6.375" style="15" customWidth="1"/>
    <col min="8954" max="8954" width="6.625" style="15" customWidth="1"/>
    <col min="8955" max="8955" width="6.375" style="15" customWidth="1"/>
    <col min="8956" max="8956" width="6.625" style="15" customWidth="1"/>
    <col min="8957" max="8957" width="6.375" style="15" customWidth="1"/>
    <col min="8958" max="8958" width="6.625" style="15" customWidth="1"/>
    <col min="8959" max="8959" width="6.375" style="15" customWidth="1"/>
    <col min="8960" max="8960" width="6.625" style="15" customWidth="1"/>
    <col min="8961" max="8963" width="6.375" style="15" customWidth="1"/>
    <col min="8964" max="8964" width="6.625" style="15" customWidth="1"/>
    <col min="8965" max="8965" width="6.375" style="15" customWidth="1"/>
    <col min="8966" max="8966" width="7" style="15" customWidth="1"/>
    <col min="8967" max="8967" width="6.375" style="15" customWidth="1"/>
    <col min="8968" max="9200" width="9" style="15"/>
    <col min="9201" max="9202" width="4.125" style="15" customWidth="1"/>
    <col min="9203" max="9203" width="19.125" style="15" customWidth="1"/>
    <col min="9204" max="9204" width="6.625" style="15" customWidth="1"/>
    <col min="9205" max="9205" width="6.375" style="15" customWidth="1"/>
    <col min="9206" max="9206" width="6.625" style="15" customWidth="1"/>
    <col min="9207" max="9207" width="6.375" style="15" customWidth="1"/>
    <col min="9208" max="9208" width="6.625" style="15" customWidth="1"/>
    <col min="9209" max="9209" width="6.375" style="15" customWidth="1"/>
    <col min="9210" max="9210" width="6.625" style="15" customWidth="1"/>
    <col min="9211" max="9211" width="6.375" style="15" customWidth="1"/>
    <col min="9212" max="9212" width="6.625" style="15" customWidth="1"/>
    <col min="9213" max="9213" width="6.375" style="15" customWidth="1"/>
    <col min="9214" max="9214" width="6.625" style="15" customWidth="1"/>
    <col min="9215" max="9215" width="6.375" style="15" customWidth="1"/>
    <col min="9216" max="9216" width="6.625" style="15" customWidth="1"/>
    <col min="9217" max="9219" width="6.375" style="15" customWidth="1"/>
    <col min="9220" max="9220" width="6.625" style="15" customWidth="1"/>
    <col min="9221" max="9221" width="6.375" style="15" customWidth="1"/>
    <col min="9222" max="9222" width="7" style="15" customWidth="1"/>
    <col min="9223" max="9223" width="6.375" style="15" customWidth="1"/>
    <col min="9224" max="9456" width="9" style="15"/>
    <col min="9457" max="9458" width="4.125" style="15" customWidth="1"/>
    <col min="9459" max="9459" width="19.125" style="15" customWidth="1"/>
    <col min="9460" max="9460" width="6.625" style="15" customWidth="1"/>
    <col min="9461" max="9461" width="6.375" style="15" customWidth="1"/>
    <col min="9462" max="9462" width="6.625" style="15" customWidth="1"/>
    <col min="9463" max="9463" width="6.375" style="15" customWidth="1"/>
    <col min="9464" max="9464" width="6.625" style="15" customWidth="1"/>
    <col min="9465" max="9465" width="6.375" style="15" customWidth="1"/>
    <col min="9466" max="9466" width="6.625" style="15" customWidth="1"/>
    <col min="9467" max="9467" width="6.375" style="15" customWidth="1"/>
    <col min="9468" max="9468" width="6.625" style="15" customWidth="1"/>
    <col min="9469" max="9469" width="6.375" style="15" customWidth="1"/>
    <col min="9470" max="9470" width="6.625" style="15" customWidth="1"/>
    <col min="9471" max="9471" width="6.375" style="15" customWidth="1"/>
    <col min="9472" max="9472" width="6.625" style="15" customWidth="1"/>
    <col min="9473" max="9475" width="6.375" style="15" customWidth="1"/>
    <col min="9476" max="9476" width="6.625" style="15" customWidth="1"/>
    <col min="9477" max="9477" width="6.375" style="15" customWidth="1"/>
    <col min="9478" max="9478" width="7" style="15" customWidth="1"/>
    <col min="9479" max="9479" width="6.375" style="15" customWidth="1"/>
    <col min="9480" max="9712" width="9" style="15"/>
    <col min="9713" max="9714" width="4.125" style="15" customWidth="1"/>
    <col min="9715" max="9715" width="19.125" style="15" customWidth="1"/>
    <col min="9716" max="9716" width="6.625" style="15" customWidth="1"/>
    <col min="9717" max="9717" width="6.375" style="15" customWidth="1"/>
    <col min="9718" max="9718" width="6.625" style="15" customWidth="1"/>
    <col min="9719" max="9719" width="6.375" style="15" customWidth="1"/>
    <col min="9720" max="9720" width="6.625" style="15" customWidth="1"/>
    <col min="9721" max="9721" width="6.375" style="15" customWidth="1"/>
    <col min="9722" max="9722" width="6.625" style="15" customWidth="1"/>
    <col min="9723" max="9723" width="6.375" style="15" customWidth="1"/>
    <col min="9724" max="9724" width="6.625" style="15" customWidth="1"/>
    <col min="9725" max="9725" width="6.375" style="15" customWidth="1"/>
    <col min="9726" max="9726" width="6.625" style="15" customWidth="1"/>
    <col min="9727" max="9727" width="6.375" style="15" customWidth="1"/>
    <col min="9728" max="9728" width="6.625" style="15" customWidth="1"/>
    <col min="9729" max="9731" width="6.375" style="15" customWidth="1"/>
    <col min="9732" max="9732" width="6.625" style="15" customWidth="1"/>
    <col min="9733" max="9733" width="6.375" style="15" customWidth="1"/>
    <col min="9734" max="9734" width="7" style="15" customWidth="1"/>
    <col min="9735" max="9735" width="6.375" style="15" customWidth="1"/>
    <col min="9736" max="9968" width="9" style="15"/>
    <col min="9969" max="9970" width="4.125" style="15" customWidth="1"/>
    <col min="9971" max="9971" width="19.125" style="15" customWidth="1"/>
    <col min="9972" max="9972" width="6.625" style="15" customWidth="1"/>
    <col min="9973" max="9973" width="6.375" style="15" customWidth="1"/>
    <col min="9974" max="9974" width="6.625" style="15" customWidth="1"/>
    <col min="9975" max="9975" width="6.375" style="15" customWidth="1"/>
    <col min="9976" max="9976" width="6.625" style="15" customWidth="1"/>
    <col min="9977" max="9977" width="6.375" style="15" customWidth="1"/>
    <col min="9978" max="9978" width="6.625" style="15" customWidth="1"/>
    <col min="9979" max="9979" width="6.375" style="15" customWidth="1"/>
    <col min="9980" max="9980" width="6.625" style="15" customWidth="1"/>
    <col min="9981" max="9981" width="6.375" style="15" customWidth="1"/>
    <col min="9982" max="9982" width="6.625" style="15" customWidth="1"/>
    <col min="9983" max="9983" width="6.375" style="15" customWidth="1"/>
    <col min="9984" max="9984" width="6.625" style="15" customWidth="1"/>
    <col min="9985" max="9987" width="6.375" style="15" customWidth="1"/>
    <col min="9988" max="9988" width="6.625" style="15" customWidth="1"/>
    <col min="9989" max="9989" width="6.375" style="15" customWidth="1"/>
    <col min="9990" max="9990" width="7" style="15" customWidth="1"/>
    <col min="9991" max="9991" width="6.375" style="15" customWidth="1"/>
    <col min="9992" max="10224" width="9" style="15"/>
    <col min="10225" max="10226" width="4.125" style="15" customWidth="1"/>
    <col min="10227" max="10227" width="19.125" style="15" customWidth="1"/>
    <col min="10228" max="10228" width="6.625" style="15" customWidth="1"/>
    <col min="10229" max="10229" width="6.375" style="15" customWidth="1"/>
    <col min="10230" max="10230" width="6.625" style="15" customWidth="1"/>
    <col min="10231" max="10231" width="6.375" style="15" customWidth="1"/>
    <col min="10232" max="10232" width="6.625" style="15" customWidth="1"/>
    <col min="10233" max="10233" width="6.375" style="15" customWidth="1"/>
    <col min="10234" max="10234" width="6.625" style="15" customWidth="1"/>
    <col min="10235" max="10235" width="6.375" style="15" customWidth="1"/>
    <col min="10236" max="10236" width="6.625" style="15" customWidth="1"/>
    <col min="10237" max="10237" width="6.375" style="15" customWidth="1"/>
    <col min="10238" max="10238" width="6.625" style="15" customWidth="1"/>
    <col min="10239" max="10239" width="6.375" style="15" customWidth="1"/>
    <col min="10240" max="10240" width="6.625" style="15" customWidth="1"/>
    <col min="10241" max="10243" width="6.375" style="15" customWidth="1"/>
    <col min="10244" max="10244" width="6.625" style="15" customWidth="1"/>
    <col min="10245" max="10245" width="6.375" style="15" customWidth="1"/>
    <col min="10246" max="10246" width="7" style="15" customWidth="1"/>
    <col min="10247" max="10247" width="6.375" style="15" customWidth="1"/>
    <col min="10248" max="10480" width="9" style="15"/>
    <col min="10481" max="10482" width="4.125" style="15" customWidth="1"/>
    <col min="10483" max="10483" width="19.125" style="15" customWidth="1"/>
    <col min="10484" max="10484" width="6.625" style="15" customWidth="1"/>
    <col min="10485" max="10485" width="6.375" style="15" customWidth="1"/>
    <col min="10486" max="10486" width="6.625" style="15" customWidth="1"/>
    <col min="10487" max="10487" width="6.375" style="15" customWidth="1"/>
    <col min="10488" max="10488" width="6.625" style="15" customWidth="1"/>
    <col min="10489" max="10489" width="6.375" style="15" customWidth="1"/>
    <col min="10490" max="10490" width="6.625" style="15" customWidth="1"/>
    <col min="10491" max="10491" width="6.375" style="15" customWidth="1"/>
    <col min="10492" max="10492" width="6.625" style="15" customWidth="1"/>
    <col min="10493" max="10493" width="6.375" style="15" customWidth="1"/>
    <col min="10494" max="10494" width="6.625" style="15" customWidth="1"/>
    <col min="10495" max="10495" width="6.375" style="15" customWidth="1"/>
    <col min="10496" max="10496" width="6.625" style="15" customWidth="1"/>
    <col min="10497" max="10499" width="6.375" style="15" customWidth="1"/>
    <col min="10500" max="10500" width="6.625" style="15" customWidth="1"/>
    <col min="10501" max="10501" width="6.375" style="15" customWidth="1"/>
    <col min="10502" max="10502" width="7" style="15" customWidth="1"/>
    <col min="10503" max="10503" width="6.375" style="15" customWidth="1"/>
    <col min="10504" max="10736" width="9" style="15"/>
    <col min="10737" max="10738" width="4.125" style="15" customWidth="1"/>
    <col min="10739" max="10739" width="19.125" style="15" customWidth="1"/>
    <col min="10740" max="10740" width="6.625" style="15" customWidth="1"/>
    <col min="10741" max="10741" width="6.375" style="15" customWidth="1"/>
    <col min="10742" max="10742" width="6.625" style="15" customWidth="1"/>
    <col min="10743" max="10743" width="6.375" style="15" customWidth="1"/>
    <col min="10744" max="10744" width="6.625" style="15" customWidth="1"/>
    <col min="10745" max="10745" width="6.375" style="15" customWidth="1"/>
    <col min="10746" max="10746" width="6.625" style="15" customWidth="1"/>
    <col min="10747" max="10747" width="6.375" style="15" customWidth="1"/>
    <col min="10748" max="10748" width="6.625" style="15" customWidth="1"/>
    <col min="10749" max="10749" width="6.375" style="15" customWidth="1"/>
    <col min="10750" max="10750" width="6.625" style="15" customWidth="1"/>
    <col min="10751" max="10751" width="6.375" style="15" customWidth="1"/>
    <col min="10752" max="10752" width="6.625" style="15" customWidth="1"/>
    <col min="10753" max="10755" width="6.375" style="15" customWidth="1"/>
    <col min="10756" max="10756" width="6.625" style="15" customWidth="1"/>
    <col min="10757" max="10757" width="6.375" style="15" customWidth="1"/>
    <col min="10758" max="10758" width="7" style="15" customWidth="1"/>
    <col min="10759" max="10759" width="6.375" style="15" customWidth="1"/>
    <col min="10760" max="10992" width="9" style="15"/>
    <col min="10993" max="10994" width="4.125" style="15" customWidth="1"/>
    <col min="10995" max="10995" width="19.125" style="15" customWidth="1"/>
    <col min="10996" max="10996" width="6.625" style="15" customWidth="1"/>
    <col min="10997" max="10997" width="6.375" style="15" customWidth="1"/>
    <col min="10998" max="10998" width="6.625" style="15" customWidth="1"/>
    <col min="10999" max="10999" width="6.375" style="15" customWidth="1"/>
    <col min="11000" max="11000" width="6.625" style="15" customWidth="1"/>
    <col min="11001" max="11001" width="6.375" style="15" customWidth="1"/>
    <col min="11002" max="11002" width="6.625" style="15" customWidth="1"/>
    <col min="11003" max="11003" width="6.375" style="15" customWidth="1"/>
    <col min="11004" max="11004" width="6.625" style="15" customWidth="1"/>
    <col min="11005" max="11005" width="6.375" style="15" customWidth="1"/>
    <col min="11006" max="11006" width="6.625" style="15" customWidth="1"/>
    <col min="11007" max="11007" width="6.375" style="15" customWidth="1"/>
    <col min="11008" max="11008" width="6.625" style="15" customWidth="1"/>
    <col min="11009" max="11011" width="6.375" style="15" customWidth="1"/>
    <col min="11012" max="11012" width="6.625" style="15" customWidth="1"/>
    <col min="11013" max="11013" width="6.375" style="15" customWidth="1"/>
    <col min="11014" max="11014" width="7" style="15" customWidth="1"/>
    <col min="11015" max="11015" width="6.375" style="15" customWidth="1"/>
    <col min="11016" max="11248" width="9" style="15"/>
    <col min="11249" max="11250" width="4.125" style="15" customWidth="1"/>
    <col min="11251" max="11251" width="19.125" style="15" customWidth="1"/>
    <col min="11252" max="11252" width="6.625" style="15" customWidth="1"/>
    <col min="11253" max="11253" width="6.375" style="15" customWidth="1"/>
    <col min="11254" max="11254" width="6.625" style="15" customWidth="1"/>
    <col min="11255" max="11255" width="6.375" style="15" customWidth="1"/>
    <col min="11256" max="11256" width="6.625" style="15" customWidth="1"/>
    <col min="11257" max="11257" width="6.375" style="15" customWidth="1"/>
    <col min="11258" max="11258" width="6.625" style="15" customWidth="1"/>
    <col min="11259" max="11259" width="6.375" style="15" customWidth="1"/>
    <col min="11260" max="11260" width="6.625" style="15" customWidth="1"/>
    <col min="11261" max="11261" width="6.375" style="15" customWidth="1"/>
    <col min="11262" max="11262" width="6.625" style="15" customWidth="1"/>
    <col min="11263" max="11263" width="6.375" style="15" customWidth="1"/>
    <col min="11264" max="11264" width="6.625" style="15" customWidth="1"/>
    <col min="11265" max="11267" width="6.375" style="15" customWidth="1"/>
    <col min="11268" max="11268" width="6.625" style="15" customWidth="1"/>
    <col min="11269" max="11269" width="6.375" style="15" customWidth="1"/>
    <col min="11270" max="11270" width="7" style="15" customWidth="1"/>
    <col min="11271" max="11271" width="6.375" style="15" customWidth="1"/>
    <col min="11272" max="11504" width="9" style="15"/>
    <col min="11505" max="11506" width="4.125" style="15" customWidth="1"/>
    <col min="11507" max="11507" width="19.125" style="15" customWidth="1"/>
    <col min="11508" max="11508" width="6.625" style="15" customWidth="1"/>
    <col min="11509" max="11509" width="6.375" style="15" customWidth="1"/>
    <col min="11510" max="11510" width="6.625" style="15" customWidth="1"/>
    <col min="11511" max="11511" width="6.375" style="15" customWidth="1"/>
    <col min="11512" max="11512" width="6.625" style="15" customWidth="1"/>
    <col min="11513" max="11513" width="6.375" style="15" customWidth="1"/>
    <col min="11514" max="11514" width="6.625" style="15" customWidth="1"/>
    <col min="11515" max="11515" width="6.375" style="15" customWidth="1"/>
    <col min="11516" max="11516" width="6.625" style="15" customWidth="1"/>
    <col min="11517" max="11517" width="6.375" style="15" customWidth="1"/>
    <col min="11518" max="11518" width="6.625" style="15" customWidth="1"/>
    <col min="11519" max="11519" width="6.375" style="15" customWidth="1"/>
    <col min="11520" max="11520" width="6.625" style="15" customWidth="1"/>
    <col min="11521" max="11523" width="6.375" style="15" customWidth="1"/>
    <col min="11524" max="11524" width="6.625" style="15" customWidth="1"/>
    <col min="11525" max="11525" width="6.375" style="15" customWidth="1"/>
    <col min="11526" max="11526" width="7" style="15" customWidth="1"/>
    <col min="11527" max="11527" width="6.375" style="15" customWidth="1"/>
    <col min="11528" max="11760" width="9" style="15"/>
    <col min="11761" max="11762" width="4.125" style="15" customWidth="1"/>
    <col min="11763" max="11763" width="19.125" style="15" customWidth="1"/>
    <col min="11764" max="11764" width="6.625" style="15" customWidth="1"/>
    <col min="11765" max="11765" width="6.375" style="15" customWidth="1"/>
    <col min="11766" max="11766" width="6.625" style="15" customWidth="1"/>
    <col min="11767" max="11767" width="6.375" style="15" customWidth="1"/>
    <col min="11768" max="11768" width="6.625" style="15" customWidth="1"/>
    <col min="11769" max="11769" width="6.375" style="15" customWidth="1"/>
    <col min="11770" max="11770" width="6.625" style="15" customWidth="1"/>
    <col min="11771" max="11771" width="6.375" style="15" customWidth="1"/>
    <col min="11772" max="11772" width="6.625" style="15" customWidth="1"/>
    <col min="11773" max="11773" width="6.375" style="15" customWidth="1"/>
    <col min="11774" max="11774" width="6.625" style="15" customWidth="1"/>
    <col min="11775" max="11775" width="6.375" style="15" customWidth="1"/>
    <col min="11776" max="11776" width="6.625" style="15" customWidth="1"/>
    <col min="11777" max="11779" width="6.375" style="15" customWidth="1"/>
    <col min="11780" max="11780" width="6.625" style="15" customWidth="1"/>
    <col min="11781" max="11781" width="6.375" style="15" customWidth="1"/>
    <col min="11782" max="11782" width="7" style="15" customWidth="1"/>
    <col min="11783" max="11783" width="6.375" style="15" customWidth="1"/>
    <col min="11784" max="12016" width="9" style="15"/>
    <col min="12017" max="12018" width="4.125" style="15" customWidth="1"/>
    <col min="12019" max="12019" width="19.125" style="15" customWidth="1"/>
    <col min="12020" max="12020" width="6.625" style="15" customWidth="1"/>
    <col min="12021" max="12021" width="6.375" style="15" customWidth="1"/>
    <col min="12022" max="12022" width="6.625" style="15" customWidth="1"/>
    <col min="12023" max="12023" width="6.375" style="15" customWidth="1"/>
    <col min="12024" max="12024" width="6.625" style="15" customWidth="1"/>
    <col min="12025" max="12025" width="6.375" style="15" customWidth="1"/>
    <col min="12026" max="12026" width="6.625" style="15" customWidth="1"/>
    <col min="12027" max="12027" width="6.375" style="15" customWidth="1"/>
    <col min="12028" max="12028" width="6.625" style="15" customWidth="1"/>
    <col min="12029" max="12029" width="6.375" style="15" customWidth="1"/>
    <col min="12030" max="12030" width="6.625" style="15" customWidth="1"/>
    <col min="12031" max="12031" width="6.375" style="15" customWidth="1"/>
    <col min="12032" max="12032" width="6.625" style="15" customWidth="1"/>
    <col min="12033" max="12035" width="6.375" style="15" customWidth="1"/>
    <col min="12036" max="12036" width="6.625" style="15" customWidth="1"/>
    <col min="12037" max="12037" width="6.375" style="15" customWidth="1"/>
    <col min="12038" max="12038" width="7" style="15" customWidth="1"/>
    <col min="12039" max="12039" width="6.375" style="15" customWidth="1"/>
    <col min="12040" max="12272" width="9" style="15"/>
    <col min="12273" max="12274" width="4.125" style="15" customWidth="1"/>
    <col min="12275" max="12275" width="19.125" style="15" customWidth="1"/>
    <col min="12276" max="12276" width="6.625" style="15" customWidth="1"/>
    <col min="12277" max="12277" width="6.375" style="15" customWidth="1"/>
    <col min="12278" max="12278" width="6.625" style="15" customWidth="1"/>
    <col min="12279" max="12279" width="6.375" style="15" customWidth="1"/>
    <col min="12280" max="12280" width="6.625" style="15" customWidth="1"/>
    <col min="12281" max="12281" width="6.375" style="15" customWidth="1"/>
    <col min="12282" max="12282" width="6.625" style="15" customWidth="1"/>
    <col min="12283" max="12283" width="6.375" style="15" customWidth="1"/>
    <col min="12284" max="12284" width="6.625" style="15" customWidth="1"/>
    <col min="12285" max="12285" width="6.375" style="15" customWidth="1"/>
    <col min="12286" max="12286" width="6.625" style="15" customWidth="1"/>
    <col min="12287" max="12287" width="6.375" style="15" customWidth="1"/>
    <col min="12288" max="12288" width="6.625" style="15" customWidth="1"/>
    <col min="12289" max="12291" width="6.375" style="15" customWidth="1"/>
    <col min="12292" max="12292" width="6.625" style="15" customWidth="1"/>
    <col min="12293" max="12293" width="6.375" style="15" customWidth="1"/>
    <col min="12294" max="12294" width="7" style="15" customWidth="1"/>
    <col min="12295" max="12295" width="6.375" style="15" customWidth="1"/>
    <col min="12296" max="12528" width="9" style="15"/>
    <col min="12529" max="12530" width="4.125" style="15" customWidth="1"/>
    <col min="12531" max="12531" width="19.125" style="15" customWidth="1"/>
    <col min="12532" max="12532" width="6.625" style="15" customWidth="1"/>
    <col min="12533" max="12533" width="6.375" style="15" customWidth="1"/>
    <col min="12534" max="12534" width="6.625" style="15" customWidth="1"/>
    <col min="12535" max="12535" width="6.375" style="15" customWidth="1"/>
    <col min="12536" max="12536" width="6.625" style="15" customWidth="1"/>
    <col min="12537" max="12537" width="6.375" style="15" customWidth="1"/>
    <col min="12538" max="12538" width="6.625" style="15" customWidth="1"/>
    <col min="12539" max="12539" width="6.375" style="15" customWidth="1"/>
    <col min="12540" max="12540" width="6.625" style="15" customWidth="1"/>
    <col min="12541" max="12541" width="6.375" style="15" customWidth="1"/>
    <col min="12542" max="12542" width="6.625" style="15" customWidth="1"/>
    <col min="12543" max="12543" width="6.375" style="15" customWidth="1"/>
    <col min="12544" max="12544" width="6.625" style="15" customWidth="1"/>
    <col min="12545" max="12547" width="6.375" style="15" customWidth="1"/>
    <col min="12548" max="12548" width="6.625" style="15" customWidth="1"/>
    <col min="12549" max="12549" width="6.375" style="15" customWidth="1"/>
    <col min="12550" max="12550" width="7" style="15" customWidth="1"/>
    <col min="12551" max="12551" width="6.375" style="15" customWidth="1"/>
    <col min="12552" max="12784" width="9" style="15"/>
    <col min="12785" max="12786" width="4.125" style="15" customWidth="1"/>
    <col min="12787" max="12787" width="19.125" style="15" customWidth="1"/>
    <col min="12788" max="12788" width="6.625" style="15" customWidth="1"/>
    <col min="12789" max="12789" width="6.375" style="15" customWidth="1"/>
    <col min="12790" max="12790" width="6.625" style="15" customWidth="1"/>
    <col min="12791" max="12791" width="6.375" style="15" customWidth="1"/>
    <col min="12792" max="12792" width="6.625" style="15" customWidth="1"/>
    <col min="12793" max="12793" width="6.375" style="15" customWidth="1"/>
    <col min="12794" max="12794" width="6.625" style="15" customWidth="1"/>
    <col min="12795" max="12795" width="6.375" style="15" customWidth="1"/>
    <col min="12796" max="12796" width="6.625" style="15" customWidth="1"/>
    <col min="12797" max="12797" width="6.375" style="15" customWidth="1"/>
    <col min="12798" max="12798" width="6.625" style="15" customWidth="1"/>
    <col min="12799" max="12799" width="6.375" style="15" customWidth="1"/>
    <col min="12800" max="12800" width="6.625" style="15" customWidth="1"/>
    <col min="12801" max="12803" width="6.375" style="15" customWidth="1"/>
    <col min="12804" max="12804" width="6.625" style="15" customWidth="1"/>
    <col min="12805" max="12805" width="6.375" style="15" customWidth="1"/>
    <col min="12806" max="12806" width="7" style="15" customWidth="1"/>
    <col min="12807" max="12807" width="6.375" style="15" customWidth="1"/>
    <col min="12808" max="13040" width="9" style="15"/>
    <col min="13041" max="13042" width="4.125" style="15" customWidth="1"/>
    <col min="13043" max="13043" width="19.125" style="15" customWidth="1"/>
    <col min="13044" max="13044" width="6.625" style="15" customWidth="1"/>
    <col min="13045" max="13045" width="6.375" style="15" customWidth="1"/>
    <col min="13046" max="13046" width="6.625" style="15" customWidth="1"/>
    <col min="13047" max="13047" width="6.375" style="15" customWidth="1"/>
    <col min="13048" max="13048" width="6.625" style="15" customWidth="1"/>
    <col min="13049" max="13049" width="6.375" style="15" customWidth="1"/>
    <col min="13050" max="13050" width="6.625" style="15" customWidth="1"/>
    <col min="13051" max="13051" width="6.375" style="15" customWidth="1"/>
    <col min="13052" max="13052" width="6.625" style="15" customWidth="1"/>
    <col min="13053" max="13053" width="6.375" style="15" customWidth="1"/>
    <col min="13054" max="13054" width="6.625" style="15" customWidth="1"/>
    <col min="13055" max="13055" width="6.375" style="15" customWidth="1"/>
    <col min="13056" max="13056" width="6.625" style="15" customWidth="1"/>
    <col min="13057" max="13059" width="6.375" style="15" customWidth="1"/>
    <col min="13060" max="13060" width="6.625" style="15" customWidth="1"/>
    <col min="13061" max="13061" width="6.375" style="15" customWidth="1"/>
    <col min="13062" max="13062" width="7" style="15" customWidth="1"/>
    <col min="13063" max="13063" width="6.375" style="15" customWidth="1"/>
    <col min="13064" max="13296" width="9" style="15"/>
    <col min="13297" max="13298" width="4.125" style="15" customWidth="1"/>
    <col min="13299" max="13299" width="19.125" style="15" customWidth="1"/>
    <col min="13300" max="13300" width="6.625" style="15" customWidth="1"/>
    <col min="13301" max="13301" width="6.375" style="15" customWidth="1"/>
    <col min="13302" max="13302" width="6.625" style="15" customWidth="1"/>
    <col min="13303" max="13303" width="6.375" style="15" customWidth="1"/>
    <col min="13304" max="13304" width="6.625" style="15" customWidth="1"/>
    <col min="13305" max="13305" width="6.375" style="15" customWidth="1"/>
    <col min="13306" max="13306" width="6.625" style="15" customWidth="1"/>
    <col min="13307" max="13307" width="6.375" style="15" customWidth="1"/>
    <col min="13308" max="13308" width="6.625" style="15" customWidth="1"/>
    <col min="13309" max="13309" width="6.375" style="15" customWidth="1"/>
    <col min="13310" max="13310" width="6.625" style="15" customWidth="1"/>
    <col min="13311" max="13311" width="6.375" style="15" customWidth="1"/>
    <col min="13312" max="13312" width="6.625" style="15" customWidth="1"/>
    <col min="13313" max="13315" width="6.375" style="15" customWidth="1"/>
    <col min="13316" max="13316" width="6.625" style="15" customWidth="1"/>
    <col min="13317" max="13317" width="6.375" style="15" customWidth="1"/>
    <col min="13318" max="13318" width="7" style="15" customWidth="1"/>
    <col min="13319" max="13319" width="6.375" style="15" customWidth="1"/>
    <col min="13320" max="13552" width="9" style="15"/>
    <col min="13553" max="13554" width="4.125" style="15" customWidth="1"/>
    <col min="13555" max="13555" width="19.125" style="15" customWidth="1"/>
    <col min="13556" max="13556" width="6.625" style="15" customWidth="1"/>
    <col min="13557" max="13557" width="6.375" style="15" customWidth="1"/>
    <col min="13558" max="13558" width="6.625" style="15" customWidth="1"/>
    <col min="13559" max="13559" width="6.375" style="15" customWidth="1"/>
    <col min="13560" max="13560" width="6.625" style="15" customWidth="1"/>
    <col min="13561" max="13561" width="6.375" style="15" customWidth="1"/>
    <col min="13562" max="13562" width="6.625" style="15" customWidth="1"/>
    <col min="13563" max="13563" width="6.375" style="15" customWidth="1"/>
    <col min="13564" max="13564" width="6.625" style="15" customWidth="1"/>
    <col min="13565" max="13565" width="6.375" style="15" customWidth="1"/>
    <col min="13566" max="13566" width="6.625" style="15" customWidth="1"/>
    <col min="13567" max="13567" width="6.375" style="15" customWidth="1"/>
    <col min="13568" max="13568" width="6.625" style="15" customWidth="1"/>
    <col min="13569" max="13571" width="6.375" style="15" customWidth="1"/>
    <col min="13572" max="13572" width="6.625" style="15" customWidth="1"/>
    <col min="13573" max="13573" width="6.375" style="15" customWidth="1"/>
    <col min="13574" max="13574" width="7" style="15" customWidth="1"/>
    <col min="13575" max="13575" width="6.375" style="15" customWidth="1"/>
    <col min="13576" max="13808" width="9" style="15"/>
    <col min="13809" max="13810" width="4.125" style="15" customWidth="1"/>
    <col min="13811" max="13811" width="19.125" style="15" customWidth="1"/>
    <col min="13812" max="13812" width="6.625" style="15" customWidth="1"/>
    <col min="13813" max="13813" width="6.375" style="15" customWidth="1"/>
    <col min="13814" max="13814" width="6.625" style="15" customWidth="1"/>
    <col min="13815" max="13815" width="6.375" style="15" customWidth="1"/>
    <col min="13816" max="13816" width="6.625" style="15" customWidth="1"/>
    <col min="13817" max="13817" width="6.375" style="15" customWidth="1"/>
    <col min="13818" max="13818" width="6.625" style="15" customWidth="1"/>
    <col min="13819" max="13819" width="6.375" style="15" customWidth="1"/>
    <col min="13820" max="13820" width="6.625" style="15" customWidth="1"/>
    <col min="13821" max="13821" width="6.375" style="15" customWidth="1"/>
    <col min="13822" max="13822" width="6.625" style="15" customWidth="1"/>
    <col min="13823" max="13823" width="6.375" style="15" customWidth="1"/>
    <col min="13824" max="13824" width="6.625" style="15" customWidth="1"/>
    <col min="13825" max="13827" width="6.375" style="15" customWidth="1"/>
    <col min="13828" max="13828" width="6.625" style="15" customWidth="1"/>
    <col min="13829" max="13829" width="6.375" style="15" customWidth="1"/>
    <col min="13830" max="13830" width="7" style="15" customWidth="1"/>
    <col min="13831" max="13831" width="6.375" style="15" customWidth="1"/>
    <col min="13832" max="14064" width="9" style="15"/>
    <col min="14065" max="14066" width="4.125" style="15" customWidth="1"/>
    <col min="14067" max="14067" width="19.125" style="15" customWidth="1"/>
    <col min="14068" max="14068" width="6.625" style="15" customWidth="1"/>
    <col min="14069" max="14069" width="6.375" style="15" customWidth="1"/>
    <col min="14070" max="14070" width="6.625" style="15" customWidth="1"/>
    <col min="14071" max="14071" width="6.375" style="15" customWidth="1"/>
    <col min="14072" max="14072" width="6.625" style="15" customWidth="1"/>
    <col min="14073" max="14073" width="6.375" style="15" customWidth="1"/>
    <col min="14074" max="14074" width="6.625" style="15" customWidth="1"/>
    <col min="14075" max="14075" width="6.375" style="15" customWidth="1"/>
    <col min="14076" max="14076" width="6.625" style="15" customWidth="1"/>
    <col min="14077" max="14077" width="6.375" style="15" customWidth="1"/>
    <col min="14078" max="14078" width="6.625" style="15" customWidth="1"/>
    <col min="14079" max="14079" width="6.375" style="15" customWidth="1"/>
    <col min="14080" max="14080" width="6.625" style="15" customWidth="1"/>
    <col min="14081" max="14083" width="6.375" style="15" customWidth="1"/>
    <col min="14084" max="14084" width="6.625" style="15" customWidth="1"/>
    <col min="14085" max="14085" width="6.375" style="15" customWidth="1"/>
    <col min="14086" max="14086" width="7" style="15" customWidth="1"/>
    <col min="14087" max="14087" width="6.375" style="15" customWidth="1"/>
    <col min="14088" max="14320" width="9" style="15"/>
    <col min="14321" max="14322" width="4.125" style="15" customWidth="1"/>
    <col min="14323" max="14323" width="19.125" style="15" customWidth="1"/>
    <col min="14324" max="14324" width="6.625" style="15" customWidth="1"/>
    <col min="14325" max="14325" width="6.375" style="15" customWidth="1"/>
    <col min="14326" max="14326" width="6.625" style="15" customWidth="1"/>
    <col min="14327" max="14327" width="6.375" style="15" customWidth="1"/>
    <col min="14328" max="14328" width="6.625" style="15" customWidth="1"/>
    <col min="14329" max="14329" width="6.375" style="15" customWidth="1"/>
    <col min="14330" max="14330" width="6.625" style="15" customWidth="1"/>
    <col min="14331" max="14331" width="6.375" style="15" customWidth="1"/>
    <col min="14332" max="14332" width="6.625" style="15" customWidth="1"/>
    <col min="14333" max="14333" width="6.375" style="15" customWidth="1"/>
    <col min="14334" max="14334" width="6.625" style="15" customWidth="1"/>
    <col min="14335" max="14335" width="6.375" style="15" customWidth="1"/>
    <col min="14336" max="14336" width="6.625" style="15" customWidth="1"/>
    <col min="14337" max="14339" width="6.375" style="15" customWidth="1"/>
    <col min="14340" max="14340" width="6.625" style="15" customWidth="1"/>
    <col min="14341" max="14341" width="6.375" style="15" customWidth="1"/>
    <col min="14342" max="14342" width="7" style="15" customWidth="1"/>
    <col min="14343" max="14343" width="6.375" style="15" customWidth="1"/>
    <col min="14344" max="14576" width="9" style="15"/>
    <col min="14577" max="14578" width="4.125" style="15" customWidth="1"/>
    <col min="14579" max="14579" width="19.125" style="15" customWidth="1"/>
    <col min="14580" max="14580" width="6.625" style="15" customWidth="1"/>
    <col min="14581" max="14581" width="6.375" style="15" customWidth="1"/>
    <col min="14582" max="14582" width="6.625" style="15" customWidth="1"/>
    <col min="14583" max="14583" width="6.375" style="15" customWidth="1"/>
    <col min="14584" max="14584" width="6.625" style="15" customWidth="1"/>
    <col min="14585" max="14585" width="6.375" style="15" customWidth="1"/>
    <col min="14586" max="14586" width="6.625" style="15" customWidth="1"/>
    <col min="14587" max="14587" width="6.375" style="15" customWidth="1"/>
    <col min="14588" max="14588" width="6.625" style="15" customWidth="1"/>
    <col min="14589" max="14589" width="6.375" style="15" customWidth="1"/>
    <col min="14590" max="14590" width="6.625" style="15" customWidth="1"/>
    <col min="14591" max="14591" width="6.375" style="15" customWidth="1"/>
    <col min="14592" max="14592" width="6.625" style="15" customWidth="1"/>
    <col min="14593" max="14595" width="6.375" style="15" customWidth="1"/>
    <col min="14596" max="14596" width="6.625" style="15" customWidth="1"/>
    <col min="14597" max="14597" width="6.375" style="15" customWidth="1"/>
    <col min="14598" max="14598" width="7" style="15" customWidth="1"/>
    <col min="14599" max="14599" width="6.375" style="15" customWidth="1"/>
    <col min="14600" max="14832" width="9" style="15"/>
    <col min="14833" max="14834" width="4.125" style="15" customWidth="1"/>
    <col min="14835" max="14835" width="19.125" style="15" customWidth="1"/>
    <col min="14836" max="14836" width="6.625" style="15" customWidth="1"/>
    <col min="14837" max="14837" width="6.375" style="15" customWidth="1"/>
    <col min="14838" max="14838" width="6.625" style="15" customWidth="1"/>
    <col min="14839" max="14839" width="6.375" style="15" customWidth="1"/>
    <col min="14840" max="14840" width="6.625" style="15" customWidth="1"/>
    <col min="14841" max="14841" width="6.375" style="15" customWidth="1"/>
    <col min="14842" max="14842" width="6.625" style="15" customWidth="1"/>
    <col min="14843" max="14843" width="6.375" style="15" customWidth="1"/>
    <col min="14844" max="14844" width="6.625" style="15" customWidth="1"/>
    <col min="14845" max="14845" width="6.375" style="15" customWidth="1"/>
    <col min="14846" max="14846" width="6.625" style="15" customWidth="1"/>
    <col min="14847" max="14847" width="6.375" style="15" customWidth="1"/>
    <col min="14848" max="14848" width="6.625" style="15" customWidth="1"/>
    <col min="14849" max="14851" width="6.375" style="15" customWidth="1"/>
    <col min="14852" max="14852" width="6.625" style="15" customWidth="1"/>
    <col min="14853" max="14853" width="6.375" style="15" customWidth="1"/>
    <col min="14854" max="14854" width="7" style="15" customWidth="1"/>
    <col min="14855" max="14855" width="6.375" style="15" customWidth="1"/>
    <col min="14856" max="15088" width="9" style="15"/>
    <col min="15089" max="15090" width="4.125" style="15" customWidth="1"/>
    <col min="15091" max="15091" width="19.125" style="15" customWidth="1"/>
    <col min="15092" max="15092" width="6.625" style="15" customWidth="1"/>
    <col min="15093" max="15093" width="6.375" style="15" customWidth="1"/>
    <col min="15094" max="15094" width="6.625" style="15" customWidth="1"/>
    <col min="15095" max="15095" width="6.375" style="15" customWidth="1"/>
    <col min="15096" max="15096" width="6.625" style="15" customWidth="1"/>
    <col min="15097" max="15097" width="6.375" style="15" customWidth="1"/>
    <col min="15098" max="15098" width="6.625" style="15" customWidth="1"/>
    <col min="15099" max="15099" width="6.375" style="15" customWidth="1"/>
    <col min="15100" max="15100" width="6.625" style="15" customWidth="1"/>
    <col min="15101" max="15101" width="6.375" style="15" customWidth="1"/>
    <col min="15102" max="15102" width="6.625" style="15" customWidth="1"/>
    <col min="15103" max="15103" width="6.375" style="15" customWidth="1"/>
    <col min="15104" max="15104" width="6.625" style="15" customWidth="1"/>
    <col min="15105" max="15107" width="6.375" style="15" customWidth="1"/>
    <col min="15108" max="15108" width="6.625" style="15" customWidth="1"/>
    <col min="15109" max="15109" width="6.375" style="15" customWidth="1"/>
    <col min="15110" max="15110" width="7" style="15" customWidth="1"/>
    <col min="15111" max="15111" width="6.375" style="15" customWidth="1"/>
    <col min="15112" max="15344" width="9" style="15"/>
    <col min="15345" max="15346" width="4.125" style="15" customWidth="1"/>
    <col min="15347" max="15347" width="19.125" style="15" customWidth="1"/>
    <col min="15348" max="15348" width="6.625" style="15" customWidth="1"/>
    <col min="15349" max="15349" width="6.375" style="15" customWidth="1"/>
    <col min="15350" max="15350" width="6.625" style="15" customWidth="1"/>
    <col min="15351" max="15351" width="6.375" style="15" customWidth="1"/>
    <col min="15352" max="15352" width="6.625" style="15" customWidth="1"/>
    <col min="15353" max="15353" width="6.375" style="15" customWidth="1"/>
    <col min="15354" max="15354" width="6.625" style="15" customWidth="1"/>
    <col min="15355" max="15355" width="6.375" style="15" customWidth="1"/>
    <col min="15356" max="15356" width="6.625" style="15" customWidth="1"/>
    <col min="15357" max="15357" width="6.375" style="15" customWidth="1"/>
    <col min="15358" max="15358" width="6.625" style="15" customWidth="1"/>
    <col min="15359" max="15359" width="6.375" style="15" customWidth="1"/>
    <col min="15360" max="15360" width="6.625" style="15" customWidth="1"/>
    <col min="15361" max="15363" width="6.375" style="15" customWidth="1"/>
    <col min="15364" max="15364" width="6.625" style="15" customWidth="1"/>
    <col min="15365" max="15365" width="6.375" style="15" customWidth="1"/>
    <col min="15366" max="15366" width="7" style="15" customWidth="1"/>
    <col min="15367" max="15367" width="6.375" style="15" customWidth="1"/>
    <col min="15368" max="15600" width="9" style="15"/>
    <col min="15601" max="15602" width="4.125" style="15" customWidth="1"/>
    <col min="15603" max="15603" width="19.125" style="15" customWidth="1"/>
    <col min="15604" max="15604" width="6.625" style="15" customWidth="1"/>
    <col min="15605" max="15605" width="6.375" style="15" customWidth="1"/>
    <col min="15606" max="15606" width="6.625" style="15" customWidth="1"/>
    <col min="15607" max="15607" width="6.375" style="15" customWidth="1"/>
    <col min="15608" max="15608" width="6.625" style="15" customWidth="1"/>
    <col min="15609" max="15609" width="6.375" style="15" customWidth="1"/>
    <col min="15610" max="15610" width="6.625" style="15" customWidth="1"/>
    <col min="15611" max="15611" width="6.375" style="15" customWidth="1"/>
    <col min="15612" max="15612" width="6.625" style="15" customWidth="1"/>
    <col min="15613" max="15613" width="6.375" style="15" customWidth="1"/>
    <col min="15614" max="15614" width="6.625" style="15" customWidth="1"/>
    <col min="15615" max="15615" width="6.375" style="15" customWidth="1"/>
    <col min="15616" max="15616" width="6.625" style="15" customWidth="1"/>
    <col min="15617" max="15619" width="6.375" style="15" customWidth="1"/>
    <col min="15620" max="15620" width="6.625" style="15" customWidth="1"/>
    <col min="15621" max="15621" width="6.375" style="15" customWidth="1"/>
    <col min="15622" max="15622" width="7" style="15" customWidth="1"/>
    <col min="15623" max="15623" width="6.375" style="15" customWidth="1"/>
    <col min="15624" max="15856" width="9" style="15"/>
    <col min="15857" max="15858" width="4.125" style="15" customWidth="1"/>
    <col min="15859" max="15859" width="19.125" style="15" customWidth="1"/>
    <col min="15860" max="15860" width="6.625" style="15" customWidth="1"/>
    <col min="15861" max="15861" width="6.375" style="15" customWidth="1"/>
    <col min="15862" max="15862" width="6.625" style="15" customWidth="1"/>
    <col min="15863" max="15863" width="6.375" style="15" customWidth="1"/>
    <col min="15864" max="15864" width="6.625" style="15" customWidth="1"/>
    <col min="15865" max="15865" width="6.375" style="15" customWidth="1"/>
    <col min="15866" max="15866" width="6.625" style="15" customWidth="1"/>
    <col min="15867" max="15867" width="6.375" style="15" customWidth="1"/>
    <col min="15868" max="15868" width="6.625" style="15" customWidth="1"/>
    <col min="15869" max="15869" width="6.375" style="15" customWidth="1"/>
    <col min="15870" max="15870" width="6.625" style="15" customWidth="1"/>
    <col min="15871" max="15871" width="6.375" style="15" customWidth="1"/>
    <col min="15872" max="15872" width="6.625" style="15" customWidth="1"/>
    <col min="15873" max="15875" width="6.375" style="15" customWidth="1"/>
    <col min="15876" max="15876" width="6.625" style="15" customWidth="1"/>
    <col min="15877" max="15877" width="6.375" style="15" customWidth="1"/>
    <col min="15878" max="15878" width="7" style="15" customWidth="1"/>
    <col min="15879" max="15879" width="6.375" style="15" customWidth="1"/>
    <col min="15880" max="16112" width="9" style="15"/>
    <col min="16113" max="16114" width="4.125" style="15" customWidth="1"/>
    <col min="16115" max="16115" width="19.125" style="15" customWidth="1"/>
    <col min="16116" max="16116" width="6.625" style="15" customWidth="1"/>
    <col min="16117" max="16117" width="6.375" style="15" customWidth="1"/>
    <col min="16118" max="16118" width="6.625" style="15" customWidth="1"/>
    <col min="16119" max="16119" width="6.375" style="15" customWidth="1"/>
    <col min="16120" max="16120" width="6.625" style="15" customWidth="1"/>
    <col min="16121" max="16121" width="6.375" style="15" customWidth="1"/>
    <col min="16122" max="16122" width="6.625" style="15" customWidth="1"/>
    <col min="16123" max="16123" width="6.375" style="15" customWidth="1"/>
    <col min="16124" max="16124" width="6.625" style="15" customWidth="1"/>
    <col min="16125" max="16125" width="6.375" style="15" customWidth="1"/>
    <col min="16126" max="16126" width="6.625" style="15" customWidth="1"/>
    <col min="16127" max="16127" width="6.375" style="15" customWidth="1"/>
    <col min="16128" max="16128" width="6.625" style="15" customWidth="1"/>
    <col min="16129" max="16131" width="6.375" style="15" customWidth="1"/>
    <col min="16132" max="16132" width="6.625" style="15" customWidth="1"/>
    <col min="16133" max="16133" width="6.375" style="15" customWidth="1"/>
    <col min="16134" max="16134" width="7" style="15" customWidth="1"/>
    <col min="16135" max="16135" width="6.375" style="15" customWidth="1"/>
    <col min="16136" max="16384" width="9" style="15"/>
  </cols>
  <sheetData>
    <row r="1" spans="1:23" ht="17.25" customHeight="1" x14ac:dyDescent="0.15">
      <c r="A1" s="11" t="s">
        <v>77</v>
      </c>
    </row>
    <row r="2" spans="1:23" ht="17.25" x14ac:dyDescent="0.15">
      <c r="A2" s="11"/>
    </row>
    <row r="3" spans="1:23" ht="17.25" customHeight="1" x14ac:dyDescent="0.15"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24" t="s">
        <v>0</v>
      </c>
    </row>
    <row r="4" spans="1:23" ht="15.75" customHeight="1" x14ac:dyDescent="0.15">
      <c r="A4" s="48"/>
      <c r="B4" s="49"/>
      <c r="C4" s="50" t="s">
        <v>1</v>
      </c>
      <c r="D4" s="192" t="s">
        <v>2</v>
      </c>
      <c r="E4" s="193"/>
      <c r="F4" s="196" t="s">
        <v>3</v>
      </c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U4" s="198"/>
      <c r="V4" s="192" t="s">
        <v>4</v>
      </c>
      <c r="W4" s="193"/>
    </row>
    <row r="5" spans="1:23" s="23" customFormat="1" ht="34.5" customHeight="1" x14ac:dyDescent="0.15">
      <c r="A5" s="174" t="s">
        <v>34</v>
      </c>
      <c r="B5" s="175"/>
      <c r="C5" s="51" t="s">
        <v>78</v>
      </c>
      <c r="D5" s="194"/>
      <c r="E5" s="195"/>
      <c r="F5" s="205" t="s">
        <v>6</v>
      </c>
      <c r="G5" s="199"/>
      <c r="H5" s="155" t="s">
        <v>7</v>
      </c>
      <c r="I5" s="199"/>
      <c r="J5" s="155" t="s">
        <v>8</v>
      </c>
      <c r="K5" s="199"/>
      <c r="L5" s="155" t="s">
        <v>49</v>
      </c>
      <c r="M5" s="199"/>
      <c r="N5" s="155" t="s">
        <v>9</v>
      </c>
      <c r="O5" s="199"/>
      <c r="P5" s="155" t="s">
        <v>50</v>
      </c>
      <c r="Q5" s="199"/>
      <c r="R5" s="155" t="s">
        <v>51</v>
      </c>
      <c r="S5" s="199"/>
      <c r="T5" s="200" t="s">
        <v>10</v>
      </c>
      <c r="U5" s="201"/>
      <c r="V5" s="194"/>
      <c r="W5" s="195"/>
    </row>
    <row r="6" spans="1:23" ht="24" customHeight="1" x14ac:dyDescent="0.15">
      <c r="A6" s="177" t="s">
        <v>79</v>
      </c>
      <c r="B6" s="202"/>
      <c r="C6" s="52" t="s">
        <v>80</v>
      </c>
      <c r="D6" s="93"/>
      <c r="E6" s="122"/>
      <c r="F6" s="93">
        <v>154</v>
      </c>
      <c r="G6" s="122">
        <v>20</v>
      </c>
      <c r="H6" s="93"/>
      <c r="I6" s="122"/>
      <c r="J6" s="93">
        <v>328.56</v>
      </c>
      <c r="K6" s="122">
        <v>12</v>
      </c>
      <c r="L6" s="93">
        <v>240.78947368421052</v>
      </c>
      <c r="M6" s="122">
        <v>15.789473684210527</v>
      </c>
      <c r="N6" s="93">
        <v>143.27272727272728</v>
      </c>
      <c r="O6" s="122">
        <v>18.181818181818183</v>
      </c>
      <c r="P6" s="93">
        <v>45.309523809523803</v>
      </c>
      <c r="Q6" s="122">
        <v>26.190476190476193</v>
      </c>
      <c r="R6" s="93">
        <v>4.333333333333333</v>
      </c>
      <c r="S6" s="122">
        <v>16.666666666666664</v>
      </c>
      <c r="T6" s="93">
        <v>31.200000000000003</v>
      </c>
      <c r="U6" s="122">
        <v>60.000000000000007</v>
      </c>
      <c r="V6" s="93">
        <v>947.4650580997951</v>
      </c>
      <c r="W6" s="122">
        <v>12.777681161157048</v>
      </c>
    </row>
    <row r="7" spans="1:23" ht="24" customHeight="1" x14ac:dyDescent="0.15">
      <c r="A7" s="152"/>
      <c r="B7" s="203"/>
      <c r="C7" s="53" t="s">
        <v>81</v>
      </c>
      <c r="D7" s="95"/>
      <c r="E7" s="123"/>
      <c r="F7" s="95"/>
      <c r="G7" s="123"/>
      <c r="H7" s="95"/>
      <c r="I7" s="123"/>
      <c r="J7" s="95">
        <v>109.52</v>
      </c>
      <c r="K7" s="123">
        <v>4</v>
      </c>
      <c r="L7" s="95">
        <v>80.263157894736835</v>
      </c>
      <c r="M7" s="123">
        <v>5.2631578947368425</v>
      </c>
      <c r="N7" s="95">
        <v>57.309090909090912</v>
      </c>
      <c r="O7" s="123">
        <v>7.2727272727272734</v>
      </c>
      <c r="P7" s="95">
        <v>12.357142857142856</v>
      </c>
      <c r="Q7" s="123">
        <v>7.1428571428571441</v>
      </c>
      <c r="R7" s="95">
        <v>4.333333333333333</v>
      </c>
      <c r="S7" s="123">
        <v>16.666666666666664</v>
      </c>
      <c r="T7" s="95">
        <v>5.2</v>
      </c>
      <c r="U7" s="123">
        <v>10</v>
      </c>
      <c r="V7" s="95">
        <v>268.98272499430391</v>
      </c>
      <c r="W7" s="123">
        <v>3.6275485501591898</v>
      </c>
    </row>
    <row r="8" spans="1:23" ht="24" customHeight="1" x14ac:dyDescent="0.15">
      <c r="A8" s="152"/>
      <c r="B8" s="203"/>
      <c r="C8" s="53" t="s">
        <v>82</v>
      </c>
      <c r="D8" s="95"/>
      <c r="E8" s="123"/>
      <c r="F8" s="95"/>
      <c r="G8" s="123"/>
      <c r="H8" s="95"/>
      <c r="I8" s="123"/>
      <c r="J8" s="95">
        <v>54.76</v>
      </c>
      <c r="K8" s="123">
        <v>2</v>
      </c>
      <c r="L8" s="95">
        <v>40.131578947368418</v>
      </c>
      <c r="M8" s="123">
        <v>2.6315789473684212</v>
      </c>
      <c r="N8" s="95">
        <v>42.981818181818184</v>
      </c>
      <c r="O8" s="123">
        <v>5.454545454545455</v>
      </c>
      <c r="P8" s="95">
        <v>20.595238095238095</v>
      </c>
      <c r="Q8" s="123">
        <v>11.904761904761907</v>
      </c>
      <c r="R8" s="95"/>
      <c r="S8" s="123"/>
      <c r="T8" s="95">
        <v>2.6</v>
      </c>
      <c r="U8" s="123">
        <v>5</v>
      </c>
      <c r="V8" s="95">
        <v>161.0686352244247</v>
      </c>
      <c r="W8" s="123">
        <v>2.1722000704575142</v>
      </c>
    </row>
    <row r="9" spans="1:23" ht="24" customHeight="1" x14ac:dyDescent="0.15">
      <c r="A9" s="152"/>
      <c r="B9" s="203"/>
      <c r="C9" s="53" t="s">
        <v>83</v>
      </c>
      <c r="D9" s="95">
        <v>198</v>
      </c>
      <c r="E9" s="123">
        <v>50</v>
      </c>
      <c r="F9" s="95">
        <v>154</v>
      </c>
      <c r="G9" s="123">
        <v>20</v>
      </c>
      <c r="H9" s="95">
        <v>405.85714285714283</v>
      </c>
      <c r="I9" s="123">
        <v>42.857142857142854</v>
      </c>
      <c r="J9" s="95">
        <v>602.36</v>
      </c>
      <c r="K9" s="123">
        <v>22</v>
      </c>
      <c r="L9" s="95">
        <v>521.71052631578948</v>
      </c>
      <c r="M9" s="123">
        <v>34.21052631578948</v>
      </c>
      <c r="N9" s="95">
        <v>272.21818181818185</v>
      </c>
      <c r="O9" s="123">
        <v>34.545454545454554</v>
      </c>
      <c r="P9" s="95">
        <v>70.023809523809518</v>
      </c>
      <c r="Q9" s="123">
        <v>40.476190476190482</v>
      </c>
      <c r="R9" s="95">
        <v>13</v>
      </c>
      <c r="S9" s="123">
        <v>50</v>
      </c>
      <c r="T9" s="95">
        <v>36.4</v>
      </c>
      <c r="U9" s="123">
        <v>70</v>
      </c>
      <c r="V9" s="95">
        <v>2273.5696605149242</v>
      </c>
      <c r="W9" s="123">
        <v>30.661762110787922</v>
      </c>
    </row>
    <row r="10" spans="1:23" ht="24" customHeight="1" x14ac:dyDescent="0.15">
      <c r="A10" s="152"/>
      <c r="B10" s="203"/>
      <c r="C10" s="53" t="s">
        <v>84</v>
      </c>
      <c r="D10" s="95"/>
      <c r="E10" s="123"/>
      <c r="F10" s="95"/>
      <c r="G10" s="123"/>
      <c r="H10" s="95"/>
      <c r="I10" s="123"/>
      <c r="J10" s="95"/>
      <c r="K10" s="123"/>
      <c r="L10" s="95">
        <v>160.52631578947367</v>
      </c>
      <c r="M10" s="123">
        <v>10.526315789473685</v>
      </c>
      <c r="N10" s="95">
        <v>85.963636363636368</v>
      </c>
      <c r="O10" s="123">
        <v>10.90909090909091</v>
      </c>
      <c r="P10" s="95">
        <v>37.071428571428569</v>
      </c>
      <c r="Q10" s="123">
        <v>21.428571428571431</v>
      </c>
      <c r="R10" s="95"/>
      <c r="S10" s="123"/>
      <c r="T10" s="95">
        <v>5.2</v>
      </c>
      <c r="U10" s="123">
        <v>10</v>
      </c>
      <c r="V10" s="95">
        <v>288.76138072453858</v>
      </c>
      <c r="W10" s="123">
        <v>3.89428699561077</v>
      </c>
    </row>
    <row r="11" spans="1:23" ht="24" customHeight="1" x14ac:dyDescent="0.15">
      <c r="A11" s="152"/>
      <c r="B11" s="203"/>
      <c r="C11" s="53" t="s">
        <v>85</v>
      </c>
      <c r="D11" s="95"/>
      <c r="E11" s="123"/>
      <c r="F11" s="95"/>
      <c r="G11" s="123"/>
      <c r="H11" s="95">
        <v>135.28571428571428</v>
      </c>
      <c r="I11" s="123">
        <v>14.285714285714285</v>
      </c>
      <c r="J11" s="95">
        <v>109.52</v>
      </c>
      <c r="K11" s="123">
        <v>4</v>
      </c>
      <c r="L11" s="95">
        <v>240.78947368421052</v>
      </c>
      <c r="M11" s="123">
        <v>15.789473684210527</v>
      </c>
      <c r="N11" s="95">
        <v>128.94545454545454</v>
      </c>
      <c r="O11" s="123">
        <v>16.363636363636363</v>
      </c>
      <c r="P11" s="95">
        <v>53.547619047619044</v>
      </c>
      <c r="Q11" s="123">
        <v>30.952380952380953</v>
      </c>
      <c r="R11" s="95">
        <v>4.333333333333333</v>
      </c>
      <c r="S11" s="123">
        <v>16.666666666666664</v>
      </c>
      <c r="T11" s="95">
        <v>33.800000000000004</v>
      </c>
      <c r="U11" s="123">
        <v>65.000000000000014</v>
      </c>
      <c r="V11" s="95">
        <v>706.22159489633168</v>
      </c>
      <c r="W11" s="123">
        <v>9.5242291961743977</v>
      </c>
    </row>
    <row r="12" spans="1:23" ht="24" customHeight="1" x14ac:dyDescent="0.15">
      <c r="A12" s="152"/>
      <c r="B12" s="203"/>
      <c r="C12" s="53" t="s">
        <v>86</v>
      </c>
      <c r="D12" s="95"/>
      <c r="E12" s="123"/>
      <c r="F12" s="95"/>
      <c r="G12" s="123"/>
      <c r="H12" s="95">
        <v>135.28571428571428</v>
      </c>
      <c r="I12" s="123">
        <v>14.285714285714285</v>
      </c>
      <c r="J12" s="95">
        <v>492.84</v>
      </c>
      <c r="K12" s="123">
        <v>18</v>
      </c>
      <c r="L12" s="95">
        <v>361.18421052631578</v>
      </c>
      <c r="M12" s="123">
        <v>23.684210526315795</v>
      </c>
      <c r="N12" s="95">
        <v>229.23636363636365</v>
      </c>
      <c r="O12" s="123">
        <v>29.090909090909093</v>
      </c>
      <c r="P12" s="95">
        <v>53.547619047619044</v>
      </c>
      <c r="Q12" s="123">
        <v>30.952380952380953</v>
      </c>
      <c r="R12" s="95">
        <v>4.333333333333333</v>
      </c>
      <c r="S12" s="123">
        <v>16.666666666666664</v>
      </c>
      <c r="T12" s="95">
        <v>31.200000000000003</v>
      </c>
      <c r="U12" s="123">
        <v>60.000000000000007</v>
      </c>
      <c r="V12" s="95">
        <v>1307.627240829346</v>
      </c>
      <c r="W12" s="123">
        <v>17.634891986909587</v>
      </c>
    </row>
    <row r="13" spans="1:23" ht="24" customHeight="1" x14ac:dyDescent="0.15">
      <c r="A13" s="152"/>
      <c r="B13" s="203"/>
      <c r="C13" s="53" t="s">
        <v>87</v>
      </c>
      <c r="D13" s="95"/>
      <c r="E13" s="123"/>
      <c r="F13" s="95">
        <v>154</v>
      </c>
      <c r="G13" s="123">
        <v>20</v>
      </c>
      <c r="H13" s="95"/>
      <c r="I13" s="123"/>
      <c r="J13" s="95">
        <v>930.92</v>
      </c>
      <c r="K13" s="123">
        <v>34</v>
      </c>
      <c r="L13" s="95">
        <v>481.57894736842104</v>
      </c>
      <c r="M13" s="123">
        <v>31.578947368421055</v>
      </c>
      <c r="N13" s="95">
        <v>343.85454545454547</v>
      </c>
      <c r="O13" s="123">
        <v>43.63636363636364</v>
      </c>
      <c r="P13" s="95">
        <v>107.09523809523809</v>
      </c>
      <c r="Q13" s="123">
        <v>61.904761904761905</v>
      </c>
      <c r="R13" s="95">
        <v>13</v>
      </c>
      <c r="S13" s="123">
        <v>50</v>
      </c>
      <c r="T13" s="95">
        <v>44.2</v>
      </c>
      <c r="U13" s="123">
        <v>85.000000000000014</v>
      </c>
      <c r="V13" s="95">
        <v>2074.6487309182044</v>
      </c>
      <c r="W13" s="123">
        <v>27.979079311101877</v>
      </c>
    </row>
    <row r="14" spans="1:23" ht="24" customHeight="1" x14ac:dyDescent="0.15">
      <c r="A14" s="152"/>
      <c r="B14" s="203"/>
      <c r="C14" s="53" t="s">
        <v>88</v>
      </c>
      <c r="D14" s="95">
        <v>198</v>
      </c>
      <c r="E14" s="123">
        <v>50</v>
      </c>
      <c r="F14" s="95">
        <v>308</v>
      </c>
      <c r="G14" s="123">
        <v>40</v>
      </c>
      <c r="H14" s="95">
        <v>541.14285714285711</v>
      </c>
      <c r="I14" s="123">
        <v>57.142857142857139</v>
      </c>
      <c r="J14" s="95">
        <v>1259.48</v>
      </c>
      <c r="K14" s="123">
        <v>46</v>
      </c>
      <c r="L14" s="95">
        <v>642.10526315789468</v>
      </c>
      <c r="M14" s="123">
        <v>42.10526315789474</v>
      </c>
      <c r="N14" s="95">
        <v>372.5090909090909</v>
      </c>
      <c r="O14" s="123">
        <v>47.272727272727273</v>
      </c>
      <c r="P14" s="95">
        <v>86.499999999999986</v>
      </c>
      <c r="Q14" s="123">
        <v>50</v>
      </c>
      <c r="R14" s="95">
        <v>4.333333333333333</v>
      </c>
      <c r="S14" s="123">
        <v>16.666666666666664</v>
      </c>
      <c r="T14" s="95">
        <v>7.8000000000000007</v>
      </c>
      <c r="U14" s="123">
        <v>15.000000000000002</v>
      </c>
      <c r="V14" s="95">
        <v>3419.8705445431765</v>
      </c>
      <c r="W14" s="123">
        <v>46.120978348525639</v>
      </c>
    </row>
    <row r="15" spans="1:23" ht="24" customHeight="1" x14ac:dyDescent="0.15">
      <c r="A15" s="152"/>
      <c r="B15" s="204"/>
      <c r="C15" s="53" t="s">
        <v>89</v>
      </c>
      <c r="D15" s="95">
        <v>198</v>
      </c>
      <c r="E15" s="123">
        <v>50</v>
      </c>
      <c r="F15" s="95">
        <v>308</v>
      </c>
      <c r="G15" s="123">
        <v>40</v>
      </c>
      <c r="H15" s="95">
        <v>541.14285714285711</v>
      </c>
      <c r="I15" s="123">
        <v>57.142857142857139</v>
      </c>
      <c r="J15" s="95">
        <v>930.92</v>
      </c>
      <c r="K15" s="123">
        <v>34</v>
      </c>
      <c r="L15" s="95">
        <v>642.10526315789468</v>
      </c>
      <c r="M15" s="123">
        <v>42.10526315789474</v>
      </c>
      <c r="N15" s="95">
        <v>358.18181818181819</v>
      </c>
      <c r="O15" s="123">
        <v>45.454545454545453</v>
      </c>
      <c r="P15" s="95">
        <v>61.785714285714278</v>
      </c>
      <c r="Q15" s="123">
        <v>35.714285714285715</v>
      </c>
      <c r="R15" s="95">
        <v>4.333333333333333</v>
      </c>
      <c r="S15" s="123">
        <v>16.666666666666664</v>
      </c>
      <c r="T15" s="95">
        <v>5.2</v>
      </c>
      <c r="U15" s="123">
        <v>10</v>
      </c>
      <c r="V15" s="95">
        <v>3049.6689861016171</v>
      </c>
      <c r="W15" s="123">
        <v>41.128374728275347</v>
      </c>
    </row>
    <row r="16" spans="1:23" ht="24" customHeight="1" x14ac:dyDescent="0.15">
      <c r="A16" s="152"/>
      <c r="B16" s="204"/>
      <c r="C16" s="53" t="s">
        <v>90</v>
      </c>
      <c r="D16" s="95"/>
      <c r="E16" s="123"/>
      <c r="F16" s="95"/>
      <c r="G16" s="123"/>
      <c r="H16" s="95">
        <v>135.28571428571428</v>
      </c>
      <c r="I16" s="123">
        <v>14.285714285714285</v>
      </c>
      <c r="J16" s="95">
        <v>164.28</v>
      </c>
      <c r="K16" s="123">
        <v>6</v>
      </c>
      <c r="L16" s="95">
        <v>120.39473684210526</v>
      </c>
      <c r="M16" s="123">
        <v>7.8947368421052637</v>
      </c>
      <c r="N16" s="95">
        <v>85.963636363636368</v>
      </c>
      <c r="O16" s="123">
        <v>10.90909090909091</v>
      </c>
      <c r="P16" s="95">
        <v>12.357142857142856</v>
      </c>
      <c r="Q16" s="123">
        <v>7.1428571428571441</v>
      </c>
      <c r="R16" s="95">
        <v>4.333333333333333</v>
      </c>
      <c r="S16" s="123">
        <v>16.666666666666664</v>
      </c>
      <c r="T16" s="95">
        <v>2.6</v>
      </c>
      <c r="U16" s="123">
        <v>5</v>
      </c>
      <c r="V16" s="95">
        <v>525.21456368193219</v>
      </c>
      <c r="W16" s="123">
        <v>7.0831363949013113</v>
      </c>
    </row>
    <row r="17" spans="1:23" ht="24" customHeight="1" x14ac:dyDescent="0.15">
      <c r="A17" s="152"/>
      <c r="B17" s="204"/>
      <c r="C17" s="54" t="s">
        <v>91</v>
      </c>
      <c r="D17" s="97">
        <v>99</v>
      </c>
      <c r="E17" s="124">
        <v>25</v>
      </c>
      <c r="F17" s="97">
        <v>308</v>
      </c>
      <c r="G17" s="124">
        <v>40</v>
      </c>
      <c r="H17" s="97">
        <v>270.57142857142856</v>
      </c>
      <c r="I17" s="124">
        <v>28.571428571428569</v>
      </c>
      <c r="J17" s="97">
        <v>876.16</v>
      </c>
      <c r="K17" s="124">
        <v>32</v>
      </c>
      <c r="L17" s="97">
        <v>521.71052631578948</v>
      </c>
      <c r="M17" s="124">
        <v>34.21052631578948</v>
      </c>
      <c r="N17" s="97">
        <v>229.23636363636365</v>
      </c>
      <c r="O17" s="124">
        <v>29.090909090909093</v>
      </c>
      <c r="P17" s="97">
        <v>41.19047619047619</v>
      </c>
      <c r="Q17" s="124">
        <v>23.809523809523814</v>
      </c>
      <c r="R17" s="97">
        <v>8.6666666666666661</v>
      </c>
      <c r="S17" s="124">
        <v>33.333333333333329</v>
      </c>
      <c r="T17" s="97">
        <v>2.6</v>
      </c>
      <c r="U17" s="124">
        <v>5</v>
      </c>
      <c r="V17" s="97">
        <v>2357.1354613807243</v>
      </c>
      <c r="W17" s="124">
        <v>31.788745264743419</v>
      </c>
    </row>
    <row r="18" spans="1:23" ht="24" customHeight="1" x14ac:dyDescent="0.15">
      <c r="A18" s="55"/>
      <c r="B18" s="175" t="s">
        <v>52</v>
      </c>
      <c r="C18" s="176"/>
      <c r="D18" s="99">
        <v>396</v>
      </c>
      <c r="E18" s="125">
        <v>100</v>
      </c>
      <c r="F18" s="99">
        <v>770</v>
      </c>
      <c r="G18" s="125">
        <v>100</v>
      </c>
      <c r="H18" s="99">
        <v>947</v>
      </c>
      <c r="I18" s="125">
        <v>100</v>
      </c>
      <c r="J18" s="99">
        <v>2738</v>
      </c>
      <c r="K18" s="125">
        <v>100</v>
      </c>
      <c r="L18" s="99">
        <v>1524.9999999999998</v>
      </c>
      <c r="M18" s="125">
        <v>100</v>
      </c>
      <c r="N18" s="99">
        <v>788</v>
      </c>
      <c r="O18" s="125">
        <v>100</v>
      </c>
      <c r="P18" s="99">
        <v>172.99999999999997</v>
      </c>
      <c r="Q18" s="125">
        <v>100</v>
      </c>
      <c r="R18" s="99">
        <v>26</v>
      </c>
      <c r="S18" s="125">
        <v>100</v>
      </c>
      <c r="T18" s="99">
        <v>52</v>
      </c>
      <c r="U18" s="125">
        <v>100</v>
      </c>
      <c r="V18" s="99">
        <v>7415</v>
      </c>
      <c r="W18" s="125">
        <v>100</v>
      </c>
    </row>
    <row r="19" spans="1:23" ht="24" customHeight="1" x14ac:dyDescent="0.15">
      <c r="A19" s="177" t="s">
        <v>53</v>
      </c>
      <c r="B19" s="178"/>
      <c r="C19" s="52" t="s">
        <v>80</v>
      </c>
      <c r="D19" s="93">
        <v>240.0952380952381</v>
      </c>
      <c r="E19" s="122">
        <v>9.5238095238095255</v>
      </c>
      <c r="F19" s="93">
        <v>770.21052631578948</v>
      </c>
      <c r="G19" s="122">
        <v>9.4736842105263168</v>
      </c>
      <c r="H19" s="93">
        <v>1016.5333333333333</v>
      </c>
      <c r="I19" s="122">
        <v>13.333333333333334</v>
      </c>
      <c r="J19" s="93">
        <v>1857.160975609756</v>
      </c>
      <c r="K19" s="122">
        <v>12.682926829268293</v>
      </c>
      <c r="L19" s="93">
        <v>608.86190476190473</v>
      </c>
      <c r="M19" s="122">
        <v>13.809523809523808</v>
      </c>
      <c r="N19" s="93">
        <v>270.5641025641026</v>
      </c>
      <c r="O19" s="122">
        <v>20.512820512820515</v>
      </c>
      <c r="P19" s="93">
        <v>18.315789473684212</v>
      </c>
      <c r="Q19" s="122">
        <v>15.789473684210527</v>
      </c>
      <c r="R19" s="93">
        <v>7.2</v>
      </c>
      <c r="S19" s="122">
        <v>40</v>
      </c>
      <c r="T19" s="93">
        <v>14.444444444444445</v>
      </c>
      <c r="U19" s="122">
        <v>55.555555555555557</v>
      </c>
      <c r="V19" s="93">
        <v>4803.3863145982523</v>
      </c>
      <c r="W19" s="122">
        <v>12.377947519966636</v>
      </c>
    </row>
    <row r="20" spans="1:23" ht="24" customHeight="1" x14ac:dyDescent="0.15">
      <c r="A20" s="152"/>
      <c r="B20" s="179"/>
      <c r="C20" s="53" t="s">
        <v>81</v>
      </c>
      <c r="D20" s="95"/>
      <c r="E20" s="123"/>
      <c r="F20" s="95">
        <v>85.578947368421055</v>
      </c>
      <c r="G20" s="123">
        <v>1.0526315789473684</v>
      </c>
      <c r="H20" s="95"/>
      <c r="I20" s="123"/>
      <c r="J20" s="95">
        <v>571.43414634146336</v>
      </c>
      <c r="K20" s="123">
        <v>3.9024390243902438</v>
      </c>
      <c r="L20" s="95">
        <v>188.95714285714286</v>
      </c>
      <c r="M20" s="123">
        <v>4.2857142857142856</v>
      </c>
      <c r="N20" s="95">
        <v>101.46153846153847</v>
      </c>
      <c r="O20" s="123">
        <v>7.6923076923076925</v>
      </c>
      <c r="P20" s="95">
        <v>3.0526315789473686</v>
      </c>
      <c r="Q20" s="123">
        <v>2.6315789473684212</v>
      </c>
      <c r="R20" s="95">
        <v>3.6</v>
      </c>
      <c r="S20" s="123">
        <v>20</v>
      </c>
      <c r="T20" s="95">
        <v>2.8888888888888888</v>
      </c>
      <c r="U20" s="123">
        <v>11.111111111111111</v>
      </c>
      <c r="V20" s="95">
        <v>956.9732954964021</v>
      </c>
      <c r="W20" s="123">
        <v>2.4660446722063649</v>
      </c>
    </row>
    <row r="21" spans="1:23" ht="24" customHeight="1" x14ac:dyDescent="0.15">
      <c r="A21" s="152"/>
      <c r="B21" s="179"/>
      <c r="C21" s="53" t="s">
        <v>82</v>
      </c>
      <c r="D21" s="95"/>
      <c r="E21" s="123"/>
      <c r="F21" s="95">
        <v>85.578947368421055</v>
      </c>
      <c r="G21" s="123">
        <v>1.0526315789473684</v>
      </c>
      <c r="H21" s="95">
        <v>145.21904761904761</v>
      </c>
      <c r="I21" s="123">
        <v>1.9047619047619047</v>
      </c>
      <c r="J21" s="95">
        <v>142.85853658536584</v>
      </c>
      <c r="K21" s="123">
        <v>0.97560975609756095</v>
      </c>
      <c r="L21" s="95">
        <v>83.980952380952374</v>
      </c>
      <c r="M21" s="123">
        <v>1.9047619047619047</v>
      </c>
      <c r="N21" s="95">
        <v>33.820512820512825</v>
      </c>
      <c r="O21" s="123">
        <v>2.5641025641025643</v>
      </c>
      <c r="P21" s="95">
        <v>6.1052631578947372</v>
      </c>
      <c r="Q21" s="123">
        <v>5.2631578947368425</v>
      </c>
      <c r="R21" s="95"/>
      <c r="S21" s="123"/>
      <c r="T21" s="95">
        <v>5.7777777777777777</v>
      </c>
      <c r="U21" s="123">
        <v>22.222222222222221</v>
      </c>
      <c r="V21" s="95">
        <v>503.34103770997223</v>
      </c>
      <c r="W21" s="123">
        <v>1.2970701378909761</v>
      </c>
    </row>
    <row r="22" spans="1:23" ht="24" customHeight="1" x14ac:dyDescent="0.15">
      <c r="A22" s="152"/>
      <c r="B22" s="179"/>
      <c r="C22" s="53" t="s">
        <v>83</v>
      </c>
      <c r="D22" s="95">
        <v>480.1904761904762</v>
      </c>
      <c r="E22" s="123">
        <v>19.047619047619051</v>
      </c>
      <c r="F22" s="95">
        <v>855.78947368421052</v>
      </c>
      <c r="G22" s="123">
        <v>10.526315789473683</v>
      </c>
      <c r="H22" s="95">
        <v>726.09523809523807</v>
      </c>
      <c r="I22" s="123">
        <v>9.5238095238095237</v>
      </c>
      <c r="J22" s="95">
        <v>2571.453658536585</v>
      </c>
      <c r="K22" s="123">
        <v>17.560975609756095</v>
      </c>
      <c r="L22" s="95">
        <v>1049.7619047619046</v>
      </c>
      <c r="M22" s="123">
        <v>23.809523809523807</v>
      </c>
      <c r="N22" s="95">
        <v>349.47863247863251</v>
      </c>
      <c r="O22" s="123">
        <v>26.495726495726498</v>
      </c>
      <c r="P22" s="95">
        <v>36.631578947368425</v>
      </c>
      <c r="Q22" s="123">
        <v>31.578947368421055</v>
      </c>
      <c r="R22" s="95">
        <v>7.2</v>
      </c>
      <c r="S22" s="123">
        <v>40</v>
      </c>
      <c r="T22" s="95">
        <v>17.333333333333332</v>
      </c>
      <c r="U22" s="123">
        <v>66.666666666666657</v>
      </c>
      <c r="V22" s="95">
        <v>6093.9342960277481</v>
      </c>
      <c r="W22" s="123">
        <v>15.703587837003937</v>
      </c>
    </row>
    <row r="23" spans="1:23" ht="24" customHeight="1" x14ac:dyDescent="0.15">
      <c r="A23" s="152"/>
      <c r="B23" s="179"/>
      <c r="C23" s="53" t="s">
        <v>84</v>
      </c>
      <c r="D23" s="95"/>
      <c r="E23" s="123"/>
      <c r="F23" s="95"/>
      <c r="G23" s="123"/>
      <c r="H23" s="95">
        <v>145.21904761904761</v>
      </c>
      <c r="I23" s="123">
        <v>1.9047619047619047</v>
      </c>
      <c r="J23" s="95">
        <v>857.15121951219498</v>
      </c>
      <c r="K23" s="123">
        <v>5.8536585365853657</v>
      </c>
      <c r="L23" s="95">
        <v>293.93333333333328</v>
      </c>
      <c r="M23" s="123">
        <v>6.6666666666666652</v>
      </c>
      <c r="N23" s="95">
        <v>112.73504273504274</v>
      </c>
      <c r="O23" s="123">
        <v>8.5470085470085468</v>
      </c>
      <c r="P23" s="95">
        <v>12.210526315789474</v>
      </c>
      <c r="Q23" s="123">
        <v>10.526315789473685</v>
      </c>
      <c r="R23" s="95">
        <v>3.6</v>
      </c>
      <c r="S23" s="123">
        <v>20</v>
      </c>
      <c r="T23" s="95"/>
      <c r="U23" s="123"/>
      <c r="V23" s="95">
        <v>1424.849169515408</v>
      </c>
      <c r="W23" s="123">
        <v>3.6717238816559501</v>
      </c>
    </row>
    <row r="24" spans="1:23" ht="24" customHeight="1" x14ac:dyDescent="0.15">
      <c r="A24" s="152"/>
      <c r="B24" s="179"/>
      <c r="C24" s="53" t="s">
        <v>85</v>
      </c>
      <c r="D24" s="95">
        <v>120.04761904761905</v>
      </c>
      <c r="E24" s="123">
        <v>4.7619047619047628</v>
      </c>
      <c r="F24" s="95">
        <v>171.15789473684211</v>
      </c>
      <c r="G24" s="123">
        <v>2.1052631578947367</v>
      </c>
      <c r="H24" s="95">
        <v>217.82857142857142</v>
      </c>
      <c r="I24" s="123">
        <v>2.8571428571428572</v>
      </c>
      <c r="J24" s="95">
        <v>928.58048780487798</v>
      </c>
      <c r="K24" s="123">
        <v>6.3414634146341466</v>
      </c>
      <c r="L24" s="95">
        <v>335.9238095238095</v>
      </c>
      <c r="M24" s="123">
        <v>7.6190476190476186</v>
      </c>
      <c r="N24" s="95">
        <v>135.2820512820513</v>
      </c>
      <c r="O24" s="123">
        <v>10.256410256410257</v>
      </c>
      <c r="P24" s="95">
        <v>21.368421052631579</v>
      </c>
      <c r="Q24" s="123">
        <v>18.421052631578945</v>
      </c>
      <c r="R24" s="95"/>
      <c r="S24" s="123"/>
      <c r="T24" s="95">
        <v>23.111111111111111</v>
      </c>
      <c r="U24" s="123">
        <v>88.888888888888886</v>
      </c>
      <c r="V24" s="95">
        <v>1953.299965987514</v>
      </c>
      <c r="W24" s="123">
        <v>5.0334998865832965</v>
      </c>
    </row>
    <row r="25" spans="1:23" ht="24" customHeight="1" x14ac:dyDescent="0.15">
      <c r="A25" s="152"/>
      <c r="B25" s="179"/>
      <c r="C25" s="53" t="s">
        <v>86</v>
      </c>
      <c r="D25" s="95">
        <v>360.14285714285717</v>
      </c>
      <c r="E25" s="123">
        <v>14.285714285714288</v>
      </c>
      <c r="F25" s="95">
        <v>941.36842105263156</v>
      </c>
      <c r="G25" s="123">
        <v>11.578947368421053</v>
      </c>
      <c r="H25" s="95">
        <v>871.31428571428569</v>
      </c>
      <c r="I25" s="123">
        <v>11.428571428571429</v>
      </c>
      <c r="J25" s="95">
        <v>2214.3073170731705</v>
      </c>
      <c r="K25" s="123">
        <v>15.121951219512194</v>
      </c>
      <c r="L25" s="95">
        <v>1133.742857142857</v>
      </c>
      <c r="M25" s="123">
        <v>25.714285714285712</v>
      </c>
      <c r="N25" s="95">
        <v>270.5641025641026</v>
      </c>
      <c r="O25" s="123">
        <v>20.512820512820515</v>
      </c>
      <c r="P25" s="95">
        <v>30.526315789473685</v>
      </c>
      <c r="Q25" s="123">
        <v>26.315789473684209</v>
      </c>
      <c r="R25" s="95">
        <v>7.2</v>
      </c>
      <c r="S25" s="123">
        <v>40</v>
      </c>
      <c r="T25" s="95">
        <v>17.333333333333332</v>
      </c>
      <c r="U25" s="123">
        <v>66.666666666666657</v>
      </c>
      <c r="V25" s="95">
        <v>5846.4994898127106</v>
      </c>
      <c r="W25" s="123">
        <v>15.06596786531132</v>
      </c>
    </row>
    <row r="26" spans="1:23" ht="24" customHeight="1" x14ac:dyDescent="0.15">
      <c r="A26" s="152"/>
      <c r="B26" s="179"/>
      <c r="C26" s="53" t="s">
        <v>87</v>
      </c>
      <c r="D26" s="95">
        <v>240.0952380952381</v>
      </c>
      <c r="E26" s="123">
        <v>9.5238095238095255</v>
      </c>
      <c r="F26" s="95">
        <v>1026.9473684210527</v>
      </c>
      <c r="G26" s="123">
        <v>12.631578947368421</v>
      </c>
      <c r="H26" s="95">
        <v>1452.1904761904761</v>
      </c>
      <c r="I26" s="123">
        <v>19.047619047619047</v>
      </c>
      <c r="J26" s="95">
        <v>3500.0341463414629</v>
      </c>
      <c r="K26" s="123">
        <v>23.902439024390244</v>
      </c>
      <c r="L26" s="95">
        <v>1448.6714285714284</v>
      </c>
      <c r="M26" s="123">
        <v>32.857142857142854</v>
      </c>
      <c r="N26" s="95">
        <v>462.21367521367523</v>
      </c>
      <c r="O26" s="123">
        <v>35.042735042735046</v>
      </c>
      <c r="P26" s="95">
        <v>51.894736842105267</v>
      </c>
      <c r="Q26" s="123">
        <v>44.736842105263165</v>
      </c>
      <c r="R26" s="95">
        <v>7.2</v>
      </c>
      <c r="S26" s="123">
        <v>40</v>
      </c>
      <c r="T26" s="95">
        <v>11.555555555555555</v>
      </c>
      <c r="U26" s="123">
        <v>44.444444444444443</v>
      </c>
      <c r="V26" s="95">
        <v>8200.8026252309919</v>
      </c>
      <c r="W26" s="123">
        <v>21.132821278232726</v>
      </c>
    </row>
    <row r="27" spans="1:23" ht="24" customHeight="1" x14ac:dyDescent="0.15">
      <c r="A27" s="152"/>
      <c r="B27" s="179"/>
      <c r="C27" s="53" t="s">
        <v>88</v>
      </c>
      <c r="D27" s="95">
        <v>600.2380952380953</v>
      </c>
      <c r="E27" s="123">
        <v>23.80952380952381</v>
      </c>
      <c r="F27" s="95">
        <v>2310.6315789473683</v>
      </c>
      <c r="G27" s="123">
        <v>28.421052631578945</v>
      </c>
      <c r="H27" s="95">
        <v>2250.8952380952378</v>
      </c>
      <c r="I27" s="123">
        <v>29.523809523809518</v>
      </c>
      <c r="J27" s="95">
        <v>6357.2048780487803</v>
      </c>
      <c r="K27" s="123">
        <v>43.41463414634147</v>
      </c>
      <c r="L27" s="95">
        <v>2267.485714285714</v>
      </c>
      <c r="M27" s="123">
        <v>51.428571428571423</v>
      </c>
      <c r="N27" s="95">
        <v>642.58974358974365</v>
      </c>
      <c r="O27" s="123">
        <v>48.717948717948723</v>
      </c>
      <c r="P27" s="95">
        <v>51.894736842105267</v>
      </c>
      <c r="Q27" s="123">
        <v>44.736842105263165</v>
      </c>
      <c r="R27" s="95">
        <v>10.8</v>
      </c>
      <c r="S27" s="123">
        <v>60.000000000000007</v>
      </c>
      <c r="T27" s="95">
        <v>5.7777777777777777</v>
      </c>
      <c r="U27" s="123">
        <v>22.222222222222221</v>
      </c>
      <c r="V27" s="95">
        <v>14497.517762824822</v>
      </c>
      <c r="W27" s="123">
        <v>37.35895934346447</v>
      </c>
    </row>
    <row r="28" spans="1:23" ht="24" customHeight="1" x14ac:dyDescent="0.15">
      <c r="A28" s="152"/>
      <c r="B28" s="180"/>
      <c r="C28" s="53" t="s">
        <v>89</v>
      </c>
      <c r="D28" s="95">
        <v>480.1904761904762</v>
      </c>
      <c r="E28" s="123">
        <v>19.047619047619051</v>
      </c>
      <c r="F28" s="95">
        <v>1711.578947368421</v>
      </c>
      <c r="G28" s="123">
        <v>21.052631578947366</v>
      </c>
      <c r="H28" s="95">
        <v>1960.4571428571428</v>
      </c>
      <c r="I28" s="123">
        <v>25.714285714285712</v>
      </c>
      <c r="J28" s="95">
        <v>5285.7658536585359</v>
      </c>
      <c r="K28" s="123">
        <v>36.097560975609753</v>
      </c>
      <c r="L28" s="95">
        <v>1868.5761904761903</v>
      </c>
      <c r="M28" s="123">
        <v>42.380952380952372</v>
      </c>
      <c r="N28" s="95">
        <v>541.1282051282052</v>
      </c>
      <c r="O28" s="123">
        <v>41.025641025641029</v>
      </c>
      <c r="P28" s="95">
        <v>33.578947368421055</v>
      </c>
      <c r="Q28" s="123">
        <v>28.947368421052634</v>
      </c>
      <c r="R28" s="95">
        <v>7.2</v>
      </c>
      <c r="S28" s="123">
        <v>40</v>
      </c>
      <c r="T28" s="95">
        <v>2.8888888888888888</v>
      </c>
      <c r="U28" s="123">
        <v>11.111111111111111</v>
      </c>
      <c r="V28" s="95">
        <v>11891.364651936283</v>
      </c>
      <c r="W28" s="123">
        <v>30.643108416060098</v>
      </c>
    </row>
    <row r="29" spans="1:23" ht="24" customHeight="1" x14ac:dyDescent="0.15">
      <c r="A29" s="152"/>
      <c r="B29" s="180"/>
      <c r="C29" s="53" t="s">
        <v>90</v>
      </c>
      <c r="D29" s="95">
        <v>240.0952380952381</v>
      </c>
      <c r="E29" s="123">
        <v>9.5238095238095255</v>
      </c>
      <c r="F29" s="95">
        <v>684.63157894736844</v>
      </c>
      <c r="G29" s="123">
        <v>8.4210526315789469</v>
      </c>
      <c r="H29" s="95">
        <v>508.26666666666665</v>
      </c>
      <c r="I29" s="123">
        <v>6.666666666666667</v>
      </c>
      <c r="J29" s="95">
        <v>928.58048780487798</v>
      </c>
      <c r="K29" s="123">
        <v>6.3414634146341466</v>
      </c>
      <c r="L29" s="95">
        <v>545.87619047619046</v>
      </c>
      <c r="M29" s="123">
        <v>12.38095238095238</v>
      </c>
      <c r="N29" s="95">
        <v>112.73504273504274</v>
      </c>
      <c r="O29" s="123">
        <v>8.5470085470085468</v>
      </c>
      <c r="P29" s="95">
        <v>3.0526315789473686</v>
      </c>
      <c r="Q29" s="123">
        <v>2.6315789473684212</v>
      </c>
      <c r="R29" s="95">
        <v>3.6</v>
      </c>
      <c r="S29" s="123">
        <v>20</v>
      </c>
      <c r="T29" s="95"/>
      <c r="U29" s="123"/>
      <c r="V29" s="95">
        <v>3026.8378363043321</v>
      </c>
      <c r="W29" s="123">
        <v>7.7999222705363396</v>
      </c>
    </row>
    <row r="30" spans="1:23" ht="24" customHeight="1" x14ac:dyDescent="0.15">
      <c r="A30" s="152"/>
      <c r="B30" s="180"/>
      <c r="C30" s="54" t="s">
        <v>91</v>
      </c>
      <c r="D30" s="97">
        <v>1920.7619047619048</v>
      </c>
      <c r="E30" s="124">
        <v>76.190476190476204</v>
      </c>
      <c r="F30" s="97">
        <v>4792.4210526315792</v>
      </c>
      <c r="G30" s="124">
        <v>58.947368421052637</v>
      </c>
      <c r="H30" s="97">
        <v>3920.9142857142856</v>
      </c>
      <c r="I30" s="124">
        <v>51.428571428571423</v>
      </c>
      <c r="J30" s="97">
        <v>5857.2</v>
      </c>
      <c r="K30" s="124">
        <v>40</v>
      </c>
      <c r="L30" s="97">
        <v>1490.6619047619047</v>
      </c>
      <c r="M30" s="124">
        <v>33.809523809523803</v>
      </c>
      <c r="N30" s="97">
        <v>394.5726495726496</v>
      </c>
      <c r="O30" s="124">
        <v>29.914529914529915</v>
      </c>
      <c r="P30" s="97">
        <v>36.631578947368425</v>
      </c>
      <c r="Q30" s="124">
        <v>31.578947368421055</v>
      </c>
      <c r="R30" s="97">
        <v>3.6</v>
      </c>
      <c r="S30" s="124">
        <v>20</v>
      </c>
      <c r="T30" s="97">
        <v>2.8888888888888888</v>
      </c>
      <c r="U30" s="124">
        <v>11.111111111111111</v>
      </c>
      <c r="V30" s="97">
        <v>18419.652265278582</v>
      </c>
      <c r="W30" s="124">
        <v>47.465990478994442</v>
      </c>
    </row>
    <row r="31" spans="1:23" ht="24" customHeight="1" x14ac:dyDescent="0.15">
      <c r="A31" s="153"/>
      <c r="B31" s="175" t="s">
        <v>52</v>
      </c>
      <c r="C31" s="176"/>
      <c r="D31" s="99">
        <v>2521</v>
      </c>
      <c r="E31" s="125">
        <v>100</v>
      </c>
      <c r="F31" s="99">
        <v>8130</v>
      </c>
      <c r="G31" s="125">
        <v>100</v>
      </c>
      <c r="H31" s="99">
        <v>7624</v>
      </c>
      <c r="I31" s="125">
        <v>100</v>
      </c>
      <c r="J31" s="99">
        <v>14642.999999999998</v>
      </c>
      <c r="K31" s="125">
        <v>100</v>
      </c>
      <c r="L31" s="99">
        <v>4409</v>
      </c>
      <c r="M31" s="125">
        <v>100</v>
      </c>
      <c r="N31" s="99">
        <v>1319</v>
      </c>
      <c r="O31" s="125">
        <v>100</v>
      </c>
      <c r="P31" s="99">
        <v>116</v>
      </c>
      <c r="Q31" s="125">
        <v>100</v>
      </c>
      <c r="R31" s="99">
        <v>18</v>
      </c>
      <c r="S31" s="125">
        <v>100</v>
      </c>
      <c r="T31" s="99">
        <v>26</v>
      </c>
      <c r="U31" s="125">
        <v>100</v>
      </c>
      <c r="V31" s="99">
        <v>38806</v>
      </c>
      <c r="W31" s="125">
        <v>100</v>
      </c>
    </row>
    <row r="32" spans="1:23" ht="24" customHeight="1" x14ac:dyDescent="0.15">
      <c r="A32" s="150" t="s">
        <v>54</v>
      </c>
      <c r="B32" s="185" t="s">
        <v>55</v>
      </c>
      <c r="C32" s="52" t="s">
        <v>80</v>
      </c>
      <c r="D32" s="93"/>
      <c r="E32" s="122"/>
      <c r="F32" s="93">
        <v>679.71428571428567</v>
      </c>
      <c r="G32" s="122">
        <v>3.5714285714285712</v>
      </c>
      <c r="H32" s="93">
        <v>2272.166666666667</v>
      </c>
      <c r="I32" s="122">
        <v>16.666666666666668</v>
      </c>
      <c r="J32" s="93">
        <v>2424</v>
      </c>
      <c r="K32" s="122">
        <v>10.526315789473683</v>
      </c>
      <c r="L32" s="93">
        <v>1000.6153846153846</v>
      </c>
      <c r="M32" s="122">
        <v>18.461538461538463</v>
      </c>
      <c r="N32" s="93">
        <v>163.18965517241381</v>
      </c>
      <c r="O32" s="122">
        <v>8.6206896551724128</v>
      </c>
      <c r="P32" s="93">
        <v>83.571428571428584</v>
      </c>
      <c r="Q32" s="122">
        <v>25.714285714285719</v>
      </c>
      <c r="R32" s="93">
        <v>18.05263157894737</v>
      </c>
      <c r="S32" s="122">
        <v>36.842105263157897</v>
      </c>
      <c r="T32" s="93">
        <v>26.400000000000002</v>
      </c>
      <c r="U32" s="122">
        <v>60.000000000000007</v>
      </c>
      <c r="V32" s="93">
        <v>6667.7100523191266</v>
      </c>
      <c r="W32" s="122">
        <v>9.1070273199742218</v>
      </c>
    </row>
    <row r="33" spans="1:23" ht="24" customHeight="1" x14ac:dyDescent="0.15">
      <c r="A33" s="151"/>
      <c r="B33" s="186"/>
      <c r="C33" s="53" t="s">
        <v>81</v>
      </c>
      <c r="D33" s="95"/>
      <c r="E33" s="123"/>
      <c r="F33" s="95"/>
      <c r="G33" s="123"/>
      <c r="H33" s="95">
        <v>378.69444444444446</v>
      </c>
      <c r="I33" s="123">
        <v>2.7777777777777781</v>
      </c>
      <c r="J33" s="95">
        <v>909</v>
      </c>
      <c r="K33" s="123">
        <v>3.9473684210526314</v>
      </c>
      <c r="L33" s="95"/>
      <c r="M33" s="123"/>
      <c r="N33" s="95">
        <v>32.637931034482762</v>
      </c>
      <c r="O33" s="123">
        <v>1.7241379310344827</v>
      </c>
      <c r="P33" s="95">
        <v>27.857142857142861</v>
      </c>
      <c r="Q33" s="123">
        <v>8.571428571428573</v>
      </c>
      <c r="R33" s="95">
        <v>7.7368421052631575</v>
      </c>
      <c r="S33" s="123">
        <v>15.789473684210526</v>
      </c>
      <c r="T33" s="95">
        <v>8.8000000000000007</v>
      </c>
      <c r="U33" s="123">
        <v>20</v>
      </c>
      <c r="V33" s="95">
        <v>1364.7263604413331</v>
      </c>
      <c r="W33" s="123">
        <v>1.8639983069607773</v>
      </c>
    </row>
    <row r="34" spans="1:23" ht="24" customHeight="1" x14ac:dyDescent="0.15">
      <c r="A34" s="151"/>
      <c r="B34" s="186"/>
      <c r="C34" s="53" t="s">
        <v>82</v>
      </c>
      <c r="D34" s="95"/>
      <c r="E34" s="123"/>
      <c r="F34" s="95">
        <v>679.71428571428567</v>
      </c>
      <c r="G34" s="123">
        <v>3.5714285714285712</v>
      </c>
      <c r="H34" s="95">
        <v>378.69444444444446</v>
      </c>
      <c r="I34" s="123">
        <v>2.7777777777777781</v>
      </c>
      <c r="J34" s="95">
        <v>303</v>
      </c>
      <c r="K34" s="123">
        <v>1.3157894736842104</v>
      </c>
      <c r="L34" s="95">
        <v>166.76923076923077</v>
      </c>
      <c r="M34" s="123">
        <v>3.0769230769230771</v>
      </c>
      <c r="N34" s="95">
        <v>97.913793103448285</v>
      </c>
      <c r="O34" s="123">
        <v>5.1724137931034484</v>
      </c>
      <c r="P34" s="95">
        <v>9.2857142857142865</v>
      </c>
      <c r="Q34" s="123">
        <v>2.8571428571428572</v>
      </c>
      <c r="R34" s="95">
        <v>2.5789473684210527</v>
      </c>
      <c r="S34" s="123">
        <v>5.2631578947368416</v>
      </c>
      <c r="T34" s="95">
        <v>8.8000000000000007</v>
      </c>
      <c r="U34" s="123">
        <v>20</v>
      </c>
      <c r="V34" s="95">
        <v>1646.7564156855444</v>
      </c>
      <c r="W34" s="123">
        <v>2.2492063316062891</v>
      </c>
    </row>
    <row r="35" spans="1:23" ht="24" customHeight="1" x14ac:dyDescent="0.15">
      <c r="A35" s="151"/>
      <c r="B35" s="186"/>
      <c r="C35" s="53" t="s">
        <v>83</v>
      </c>
      <c r="D35" s="95">
        <v>515.31578947368416</v>
      </c>
      <c r="E35" s="123">
        <v>5.2631578947368416</v>
      </c>
      <c r="F35" s="95">
        <v>3398.5714285714284</v>
      </c>
      <c r="G35" s="123">
        <v>17.857142857142858</v>
      </c>
      <c r="H35" s="95">
        <v>1893.4722222222222</v>
      </c>
      <c r="I35" s="123">
        <v>13.888888888888889</v>
      </c>
      <c r="J35" s="95">
        <v>4848</v>
      </c>
      <c r="K35" s="123">
        <v>21.052631578947366</v>
      </c>
      <c r="L35" s="95">
        <v>1417.5384615384617</v>
      </c>
      <c r="M35" s="123">
        <v>26.153846153846157</v>
      </c>
      <c r="N35" s="95">
        <v>620.12068965517244</v>
      </c>
      <c r="O35" s="123">
        <v>32.758620689655174</v>
      </c>
      <c r="P35" s="95">
        <v>92.857142857142861</v>
      </c>
      <c r="Q35" s="123">
        <v>28.571428571428577</v>
      </c>
      <c r="R35" s="95">
        <v>18.05263157894737</v>
      </c>
      <c r="S35" s="123">
        <v>36.842105263157897</v>
      </c>
      <c r="T35" s="95">
        <v>26.400000000000002</v>
      </c>
      <c r="U35" s="123">
        <v>60.000000000000007</v>
      </c>
      <c r="V35" s="95">
        <v>12830.328365897058</v>
      </c>
      <c r="W35" s="123">
        <v>17.52417997117675</v>
      </c>
    </row>
    <row r="36" spans="1:23" ht="24" customHeight="1" x14ac:dyDescent="0.15">
      <c r="A36" s="151"/>
      <c r="B36" s="186"/>
      <c r="C36" s="53" t="s">
        <v>84</v>
      </c>
      <c r="D36" s="95">
        <v>515.31578947368416</v>
      </c>
      <c r="E36" s="123">
        <v>5.2631578947368416</v>
      </c>
      <c r="F36" s="95"/>
      <c r="G36" s="123"/>
      <c r="H36" s="95">
        <v>378.69444444444446</v>
      </c>
      <c r="I36" s="123">
        <v>2.7777777777777781</v>
      </c>
      <c r="J36" s="95">
        <v>1515</v>
      </c>
      <c r="K36" s="123">
        <v>6.5789473684210522</v>
      </c>
      <c r="L36" s="95">
        <v>250.15384615384616</v>
      </c>
      <c r="M36" s="123">
        <v>4.6153846153846159</v>
      </c>
      <c r="N36" s="95">
        <v>326.37931034482762</v>
      </c>
      <c r="O36" s="123">
        <v>17.241379310344826</v>
      </c>
      <c r="P36" s="95">
        <v>18.571428571428573</v>
      </c>
      <c r="Q36" s="123">
        <v>5.7142857142857144</v>
      </c>
      <c r="R36" s="95">
        <v>7.7368421052631575</v>
      </c>
      <c r="S36" s="123">
        <v>15.789473684210526</v>
      </c>
      <c r="T36" s="95"/>
      <c r="U36" s="123"/>
      <c r="V36" s="95">
        <v>3011.8516610934939</v>
      </c>
      <c r="W36" s="123">
        <v>4.113708476532806</v>
      </c>
    </row>
    <row r="37" spans="1:23" ht="24" customHeight="1" x14ac:dyDescent="0.15">
      <c r="A37" s="151"/>
      <c r="B37" s="186"/>
      <c r="C37" s="53" t="s">
        <v>85</v>
      </c>
      <c r="D37" s="95"/>
      <c r="E37" s="123"/>
      <c r="F37" s="95">
        <v>2039.1428571428569</v>
      </c>
      <c r="G37" s="123">
        <v>10.714285714285712</v>
      </c>
      <c r="H37" s="95">
        <v>1136.0833333333335</v>
      </c>
      <c r="I37" s="123">
        <v>8.3333333333333339</v>
      </c>
      <c r="J37" s="95">
        <v>1818</v>
      </c>
      <c r="K37" s="123">
        <v>7.8947368421052628</v>
      </c>
      <c r="L37" s="95">
        <v>667.07692307692309</v>
      </c>
      <c r="M37" s="123">
        <v>12.307692307692308</v>
      </c>
      <c r="N37" s="95">
        <v>359.01724137931035</v>
      </c>
      <c r="O37" s="123">
        <v>18.96551724137931</v>
      </c>
      <c r="P37" s="95">
        <v>102.14285714285715</v>
      </c>
      <c r="Q37" s="123">
        <v>31.428571428571434</v>
      </c>
      <c r="R37" s="95">
        <v>15.473684210526315</v>
      </c>
      <c r="S37" s="123">
        <v>31.578947368421051</v>
      </c>
      <c r="T37" s="95">
        <v>35.200000000000003</v>
      </c>
      <c r="U37" s="123">
        <v>80</v>
      </c>
      <c r="V37" s="95">
        <v>6172.1368962858078</v>
      </c>
      <c r="W37" s="123">
        <v>8.4301535153804661</v>
      </c>
    </row>
    <row r="38" spans="1:23" ht="24" customHeight="1" x14ac:dyDescent="0.15">
      <c r="A38" s="151"/>
      <c r="B38" s="186"/>
      <c r="C38" s="53" t="s">
        <v>86</v>
      </c>
      <c r="D38" s="95">
        <v>515.31578947368416</v>
      </c>
      <c r="E38" s="123">
        <v>5.2631578947368416</v>
      </c>
      <c r="F38" s="95">
        <v>679.71428571428567</v>
      </c>
      <c r="G38" s="123">
        <v>3.5714285714285712</v>
      </c>
      <c r="H38" s="95">
        <v>1514.7777777777778</v>
      </c>
      <c r="I38" s="123">
        <v>11.111111111111112</v>
      </c>
      <c r="J38" s="95">
        <v>3939</v>
      </c>
      <c r="K38" s="123">
        <v>17.105263157894736</v>
      </c>
      <c r="L38" s="95">
        <v>917.23076923076928</v>
      </c>
      <c r="M38" s="123">
        <v>16.923076923076923</v>
      </c>
      <c r="N38" s="95">
        <v>489.56896551724139</v>
      </c>
      <c r="O38" s="123">
        <v>25.862068965517238</v>
      </c>
      <c r="P38" s="95">
        <v>46.428571428571431</v>
      </c>
      <c r="Q38" s="123">
        <v>14.285714285714288</v>
      </c>
      <c r="R38" s="95">
        <v>10.315789473684211</v>
      </c>
      <c r="S38" s="123">
        <v>21.052631578947366</v>
      </c>
      <c r="T38" s="95">
        <v>26.400000000000002</v>
      </c>
      <c r="U38" s="123">
        <v>60.000000000000007</v>
      </c>
      <c r="V38" s="95">
        <v>8138.7519486160145</v>
      </c>
      <c r="W38" s="123">
        <v>11.116235673859201</v>
      </c>
    </row>
    <row r="39" spans="1:23" ht="24" customHeight="1" x14ac:dyDescent="0.15">
      <c r="A39" s="151"/>
      <c r="B39" s="186"/>
      <c r="C39" s="53" t="s">
        <v>87</v>
      </c>
      <c r="D39" s="95"/>
      <c r="E39" s="123"/>
      <c r="F39" s="95">
        <v>3398.5714285714284</v>
      </c>
      <c r="G39" s="123">
        <v>17.857142857142858</v>
      </c>
      <c r="H39" s="95">
        <v>3029.5555555555557</v>
      </c>
      <c r="I39" s="123">
        <v>22.222222222222225</v>
      </c>
      <c r="J39" s="95">
        <v>6969</v>
      </c>
      <c r="K39" s="123">
        <v>30.263157894736842</v>
      </c>
      <c r="L39" s="95">
        <v>2001.2307692307693</v>
      </c>
      <c r="M39" s="123">
        <v>36.923076923076927</v>
      </c>
      <c r="N39" s="95">
        <v>783.31034482758628</v>
      </c>
      <c r="O39" s="123">
        <v>41.379310344827587</v>
      </c>
      <c r="P39" s="95">
        <v>148.57142857142858</v>
      </c>
      <c r="Q39" s="123">
        <v>45.714285714285715</v>
      </c>
      <c r="R39" s="95">
        <v>41.263157894736842</v>
      </c>
      <c r="S39" s="123">
        <v>84.210526315789465</v>
      </c>
      <c r="T39" s="95">
        <v>35.200000000000003</v>
      </c>
      <c r="U39" s="123">
        <v>80</v>
      </c>
      <c r="V39" s="95">
        <v>16406.702684651507</v>
      </c>
      <c r="W39" s="123">
        <v>22.408936262584863</v>
      </c>
    </row>
    <row r="40" spans="1:23" ht="24" customHeight="1" x14ac:dyDescent="0.15">
      <c r="A40" s="151"/>
      <c r="B40" s="186"/>
      <c r="C40" s="53" t="s">
        <v>88</v>
      </c>
      <c r="D40" s="95">
        <v>2061.2631578947367</v>
      </c>
      <c r="E40" s="123">
        <v>21.052631578947366</v>
      </c>
      <c r="F40" s="95">
        <v>6797.1428571428569</v>
      </c>
      <c r="G40" s="123">
        <v>35.714285714285715</v>
      </c>
      <c r="H40" s="95">
        <v>4923.0277777777783</v>
      </c>
      <c r="I40" s="123">
        <v>36.111111111111114</v>
      </c>
      <c r="J40" s="95">
        <v>7878</v>
      </c>
      <c r="K40" s="123">
        <v>34.210526315789473</v>
      </c>
      <c r="L40" s="95">
        <v>1667.6923076923076</v>
      </c>
      <c r="M40" s="123">
        <v>30.769230769230766</v>
      </c>
      <c r="N40" s="95">
        <v>456.93103448275866</v>
      </c>
      <c r="O40" s="123">
        <v>24.137931034482758</v>
      </c>
      <c r="P40" s="95">
        <v>65</v>
      </c>
      <c r="Q40" s="123">
        <v>20</v>
      </c>
      <c r="R40" s="95">
        <v>7.7368421052631575</v>
      </c>
      <c r="S40" s="123">
        <v>15.789473684210526</v>
      </c>
      <c r="T40" s="95">
        <v>8.8000000000000007</v>
      </c>
      <c r="U40" s="123">
        <v>20</v>
      </c>
      <c r="V40" s="95">
        <v>23865.593977095701</v>
      </c>
      <c r="W40" s="123">
        <v>32.596590831244555</v>
      </c>
    </row>
    <row r="41" spans="1:23" ht="24" customHeight="1" x14ac:dyDescent="0.15">
      <c r="A41" s="151"/>
      <c r="B41" s="187"/>
      <c r="C41" s="53" t="s">
        <v>89</v>
      </c>
      <c r="D41" s="95">
        <v>2061.2631578947367</v>
      </c>
      <c r="E41" s="123">
        <v>21.052631578947366</v>
      </c>
      <c r="F41" s="95">
        <v>4758</v>
      </c>
      <c r="G41" s="123">
        <v>25</v>
      </c>
      <c r="H41" s="95">
        <v>4165.6388888888887</v>
      </c>
      <c r="I41" s="123">
        <v>30.555555555555554</v>
      </c>
      <c r="J41" s="95">
        <v>7272</v>
      </c>
      <c r="K41" s="123">
        <v>31.578947368421051</v>
      </c>
      <c r="L41" s="95">
        <v>1751.0769230769231</v>
      </c>
      <c r="M41" s="123">
        <v>32.307692307692307</v>
      </c>
      <c r="N41" s="95">
        <v>522.20689655172418</v>
      </c>
      <c r="O41" s="123">
        <v>27.586206896551722</v>
      </c>
      <c r="P41" s="95">
        <v>55.714285714285722</v>
      </c>
      <c r="Q41" s="123">
        <v>17.142857142857146</v>
      </c>
      <c r="R41" s="95">
        <v>7.7368421052631575</v>
      </c>
      <c r="S41" s="123">
        <v>15.789473684210526</v>
      </c>
      <c r="T41" s="95">
        <v>8.8000000000000007</v>
      </c>
      <c r="U41" s="123">
        <v>20</v>
      </c>
      <c r="V41" s="95">
        <v>20602.436994231819</v>
      </c>
      <c r="W41" s="123">
        <v>28.139639410273602</v>
      </c>
    </row>
    <row r="42" spans="1:23" ht="24" customHeight="1" x14ac:dyDescent="0.15">
      <c r="A42" s="151"/>
      <c r="B42" s="187"/>
      <c r="C42" s="53" t="s">
        <v>90</v>
      </c>
      <c r="D42" s="95">
        <v>1545.9473684210525</v>
      </c>
      <c r="E42" s="123">
        <v>15.789473684210526</v>
      </c>
      <c r="F42" s="95">
        <v>3398.5714285714284</v>
      </c>
      <c r="G42" s="123">
        <v>17.857142857142858</v>
      </c>
      <c r="H42" s="95">
        <v>1893.4722222222222</v>
      </c>
      <c r="I42" s="123">
        <v>13.888888888888889</v>
      </c>
      <c r="J42" s="95">
        <v>2727</v>
      </c>
      <c r="K42" s="123">
        <v>11.842105263157894</v>
      </c>
      <c r="L42" s="95">
        <v>750.46153846153845</v>
      </c>
      <c r="M42" s="123">
        <v>13.846153846153847</v>
      </c>
      <c r="N42" s="95">
        <v>163.18965517241381</v>
      </c>
      <c r="O42" s="123">
        <v>8.6206896551724128</v>
      </c>
      <c r="P42" s="95">
        <v>37.142857142857146</v>
      </c>
      <c r="Q42" s="123">
        <v>11.428571428571429</v>
      </c>
      <c r="R42" s="95">
        <v>5.1578947368421053</v>
      </c>
      <c r="S42" s="123">
        <v>10.526315789473683</v>
      </c>
      <c r="T42" s="95"/>
      <c r="U42" s="123"/>
      <c r="V42" s="95">
        <v>10520.942964728354</v>
      </c>
      <c r="W42" s="123">
        <v>14.369928245207067</v>
      </c>
    </row>
    <row r="43" spans="1:23" ht="24" customHeight="1" x14ac:dyDescent="0.15">
      <c r="A43" s="151"/>
      <c r="B43" s="187"/>
      <c r="C43" s="54" t="s">
        <v>91</v>
      </c>
      <c r="D43" s="97">
        <v>7214.4210526315783</v>
      </c>
      <c r="E43" s="124">
        <v>73.68421052631578</v>
      </c>
      <c r="F43" s="97">
        <v>10875.428571428571</v>
      </c>
      <c r="G43" s="124">
        <v>57.142857142857139</v>
      </c>
      <c r="H43" s="97">
        <v>7573.8888888888887</v>
      </c>
      <c r="I43" s="124">
        <v>55.555555555555557</v>
      </c>
      <c r="J43" s="97">
        <v>8181</v>
      </c>
      <c r="K43" s="124">
        <v>35.526315789473685</v>
      </c>
      <c r="L43" s="97">
        <v>2584.9230769230771</v>
      </c>
      <c r="M43" s="124">
        <v>47.692307692307693</v>
      </c>
      <c r="N43" s="97">
        <v>718.0344827586207</v>
      </c>
      <c r="O43" s="124">
        <v>37.931034482758619</v>
      </c>
      <c r="P43" s="97">
        <v>120.71428571428572</v>
      </c>
      <c r="Q43" s="124">
        <v>37.142857142857146</v>
      </c>
      <c r="R43" s="97">
        <v>5.1578947368421053</v>
      </c>
      <c r="S43" s="124">
        <v>10.526315789473683</v>
      </c>
      <c r="T43" s="97">
        <v>8.8000000000000007</v>
      </c>
      <c r="U43" s="124">
        <v>20</v>
      </c>
      <c r="V43" s="97">
        <v>37282.368253081862</v>
      </c>
      <c r="W43" s="124">
        <v>50.921762279699323</v>
      </c>
    </row>
    <row r="44" spans="1:23" ht="24" customHeight="1" x14ac:dyDescent="0.15">
      <c r="A44" s="151"/>
      <c r="B44" s="174" t="s">
        <v>52</v>
      </c>
      <c r="C44" s="176"/>
      <c r="D44" s="99">
        <v>9791</v>
      </c>
      <c r="E44" s="125">
        <v>100</v>
      </c>
      <c r="F44" s="99">
        <v>19032</v>
      </c>
      <c r="G44" s="125">
        <v>100</v>
      </c>
      <c r="H44" s="99">
        <v>13633</v>
      </c>
      <c r="I44" s="125">
        <v>100</v>
      </c>
      <c r="J44" s="99">
        <v>23028</v>
      </c>
      <c r="K44" s="125">
        <v>100</v>
      </c>
      <c r="L44" s="99">
        <v>5420</v>
      </c>
      <c r="M44" s="125">
        <v>100</v>
      </c>
      <c r="N44" s="99">
        <v>1893.0000000000002</v>
      </c>
      <c r="O44" s="125">
        <v>100</v>
      </c>
      <c r="P44" s="99">
        <v>325</v>
      </c>
      <c r="Q44" s="125">
        <v>100</v>
      </c>
      <c r="R44" s="99">
        <v>49</v>
      </c>
      <c r="S44" s="125">
        <v>100</v>
      </c>
      <c r="T44" s="99">
        <v>44</v>
      </c>
      <c r="U44" s="125">
        <v>100</v>
      </c>
      <c r="V44" s="99">
        <v>73215</v>
      </c>
      <c r="W44" s="125">
        <v>100</v>
      </c>
    </row>
    <row r="45" spans="1:23" ht="24" customHeight="1" x14ac:dyDescent="0.15">
      <c r="A45" s="56"/>
      <c r="B45" s="185" t="s">
        <v>56</v>
      </c>
      <c r="C45" s="52" t="s">
        <v>112</v>
      </c>
      <c r="D45" s="93">
        <v>475.09090909090907</v>
      </c>
      <c r="E45" s="122">
        <v>9.0909090909090899</v>
      </c>
      <c r="F45" s="93">
        <v>653.93103448275861</v>
      </c>
      <c r="G45" s="122">
        <v>13.793103448275861</v>
      </c>
      <c r="H45" s="93">
        <v>201.69767441860466</v>
      </c>
      <c r="I45" s="122">
        <v>6.9767441860465116</v>
      </c>
      <c r="J45" s="93">
        <v>295.2</v>
      </c>
      <c r="K45" s="122">
        <v>8.8888888888888893</v>
      </c>
      <c r="L45" s="93">
        <v>27.705882352941174</v>
      </c>
      <c r="M45" s="122">
        <v>8.8235294117647047</v>
      </c>
      <c r="N45" s="93">
        <v>19.130434782608695</v>
      </c>
      <c r="O45" s="122">
        <v>17.391304347826086</v>
      </c>
      <c r="P45" s="93">
        <v>14.333333333333334</v>
      </c>
      <c r="Q45" s="122">
        <v>33.333333333333336</v>
      </c>
      <c r="R45" s="93"/>
      <c r="S45" s="122"/>
      <c r="T45" s="93"/>
      <c r="U45" s="122"/>
      <c r="V45" s="93">
        <v>1687.0892684611556</v>
      </c>
      <c r="W45" s="122">
        <v>10.131451287900285</v>
      </c>
    </row>
    <row r="46" spans="1:23" ht="24" customHeight="1" x14ac:dyDescent="0.15">
      <c r="A46" s="56"/>
      <c r="B46" s="186"/>
      <c r="C46" s="53" t="s">
        <v>81</v>
      </c>
      <c r="D46" s="95"/>
      <c r="E46" s="123"/>
      <c r="F46" s="95">
        <v>163.48275862068965</v>
      </c>
      <c r="G46" s="123">
        <v>3.4482758620689653</v>
      </c>
      <c r="H46" s="95"/>
      <c r="I46" s="123"/>
      <c r="J46" s="95">
        <v>147.6</v>
      </c>
      <c r="K46" s="123">
        <v>4.4444444444444446</v>
      </c>
      <c r="L46" s="95">
        <v>9.235294117647058</v>
      </c>
      <c r="M46" s="123">
        <v>2.9411764705882351</v>
      </c>
      <c r="N46" s="95">
        <v>4.7826086956521738</v>
      </c>
      <c r="O46" s="123">
        <v>4.3478260869565215</v>
      </c>
      <c r="P46" s="95">
        <v>7.166666666666667</v>
      </c>
      <c r="Q46" s="123">
        <v>16.666666666666668</v>
      </c>
      <c r="R46" s="95"/>
      <c r="S46" s="123"/>
      <c r="T46" s="95"/>
      <c r="U46" s="123"/>
      <c r="V46" s="95">
        <v>332.26732810065562</v>
      </c>
      <c r="W46" s="123">
        <v>1.9953598853030003</v>
      </c>
    </row>
    <row r="47" spans="1:23" ht="24" customHeight="1" x14ac:dyDescent="0.15">
      <c r="A47" s="56"/>
      <c r="B47" s="186"/>
      <c r="C47" s="53" t="s">
        <v>82</v>
      </c>
      <c r="D47" s="95"/>
      <c r="E47" s="123"/>
      <c r="F47" s="95"/>
      <c r="G47" s="123"/>
      <c r="H47" s="95">
        <v>67.232558139534888</v>
      </c>
      <c r="I47" s="123">
        <v>2.3255813953488373</v>
      </c>
      <c r="J47" s="95">
        <v>147.6</v>
      </c>
      <c r="K47" s="123">
        <v>4.4444444444444446</v>
      </c>
      <c r="L47" s="95">
        <v>27.705882352941174</v>
      </c>
      <c r="M47" s="123">
        <v>8.8235294117647047</v>
      </c>
      <c r="N47" s="95">
        <v>4.7826086956521738</v>
      </c>
      <c r="O47" s="123">
        <v>4.3478260869565215</v>
      </c>
      <c r="P47" s="95">
        <v>3.5833333333333335</v>
      </c>
      <c r="Q47" s="123">
        <v>8.3333333333333339</v>
      </c>
      <c r="R47" s="95"/>
      <c r="S47" s="123"/>
      <c r="T47" s="95"/>
      <c r="U47" s="123"/>
      <c r="V47" s="95">
        <v>250.9043825214616</v>
      </c>
      <c r="W47" s="123">
        <v>1.5067522370974153</v>
      </c>
    </row>
    <row r="48" spans="1:23" ht="24" customHeight="1" x14ac:dyDescent="0.15">
      <c r="A48" s="56"/>
      <c r="B48" s="186"/>
      <c r="C48" s="53" t="s">
        <v>83</v>
      </c>
      <c r="D48" s="95"/>
      <c r="E48" s="123"/>
      <c r="F48" s="95">
        <v>490.44827586206895</v>
      </c>
      <c r="G48" s="123">
        <v>10.344827586206897</v>
      </c>
      <c r="H48" s="95">
        <v>201.69767441860466</v>
      </c>
      <c r="I48" s="123">
        <v>6.9767441860465116</v>
      </c>
      <c r="J48" s="95">
        <v>590.4</v>
      </c>
      <c r="K48" s="123">
        <v>17.777777777777779</v>
      </c>
      <c r="L48" s="95">
        <v>101.58823529411764</v>
      </c>
      <c r="M48" s="123">
        <v>32.352941176470587</v>
      </c>
      <c r="N48" s="95">
        <v>23.913043478260867</v>
      </c>
      <c r="O48" s="123">
        <v>21.739130434782609</v>
      </c>
      <c r="P48" s="95">
        <v>21.5</v>
      </c>
      <c r="Q48" s="123">
        <v>50</v>
      </c>
      <c r="R48" s="95"/>
      <c r="S48" s="123"/>
      <c r="T48" s="95">
        <v>4</v>
      </c>
      <c r="U48" s="123">
        <v>100</v>
      </c>
      <c r="V48" s="95">
        <v>1433.5472290530518</v>
      </c>
      <c r="W48" s="123">
        <v>8.6088591703882535</v>
      </c>
    </row>
    <row r="49" spans="1:23" ht="24" customHeight="1" x14ac:dyDescent="0.15">
      <c r="A49" s="56"/>
      <c r="B49" s="186"/>
      <c r="C49" s="53" t="s">
        <v>84</v>
      </c>
      <c r="D49" s="95"/>
      <c r="E49" s="123"/>
      <c r="F49" s="95"/>
      <c r="G49" s="123"/>
      <c r="H49" s="95">
        <v>268.93023255813955</v>
      </c>
      <c r="I49" s="123">
        <v>9.3023255813953494</v>
      </c>
      <c r="J49" s="95">
        <v>147.6</v>
      </c>
      <c r="K49" s="123">
        <v>4.4444444444444446</v>
      </c>
      <c r="L49" s="95">
        <v>46.17647058823529</v>
      </c>
      <c r="M49" s="123">
        <v>14.705882352941174</v>
      </c>
      <c r="N49" s="95">
        <v>9.5652173913043477</v>
      </c>
      <c r="O49" s="123">
        <v>8.695652173913043</v>
      </c>
      <c r="P49" s="95">
        <v>7.166666666666667</v>
      </c>
      <c r="Q49" s="123">
        <v>16.666666666666668</v>
      </c>
      <c r="R49" s="95"/>
      <c r="S49" s="123"/>
      <c r="T49" s="95"/>
      <c r="U49" s="123"/>
      <c r="V49" s="95">
        <v>479.43858720434594</v>
      </c>
      <c r="W49" s="123">
        <v>2.8791651885920366</v>
      </c>
    </row>
    <row r="50" spans="1:23" ht="24" customHeight="1" x14ac:dyDescent="0.15">
      <c r="A50" s="56"/>
      <c r="B50" s="186"/>
      <c r="C50" s="53" t="s">
        <v>85</v>
      </c>
      <c r="D50" s="95"/>
      <c r="E50" s="123"/>
      <c r="F50" s="95">
        <v>163.48275862068965</v>
      </c>
      <c r="G50" s="123">
        <v>3.4482758620689653</v>
      </c>
      <c r="H50" s="95">
        <v>268.93023255813955</v>
      </c>
      <c r="I50" s="123">
        <v>9.3023255813953494</v>
      </c>
      <c r="J50" s="95">
        <v>516.6</v>
      </c>
      <c r="K50" s="123">
        <v>15.555555555555555</v>
      </c>
      <c r="L50" s="95">
        <v>73.882352941176464</v>
      </c>
      <c r="M50" s="123">
        <v>23.52941176470588</v>
      </c>
      <c r="N50" s="95">
        <v>23.913043478260867</v>
      </c>
      <c r="O50" s="123">
        <v>21.739130434782609</v>
      </c>
      <c r="P50" s="95">
        <v>21.5</v>
      </c>
      <c r="Q50" s="123">
        <v>50</v>
      </c>
      <c r="R50" s="95"/>
      <c r="S50" s="123"/>
      <c r="T50" s="95"/>
      <c r="U50" s="123"/>
      <c r="V50" s="95">
        <v>1068.3083875982666</v>
      </c>
      <c r="W50" s="123">
        <v>6.4154959620361911</v>
      </c>
    </row>
    <row r="51" spans="1:23" ht="24" customHeight="1" x14ac:dyDescent="0.15">
      <c r="A51" s="56"/>
      <c r="B51" s="186"/>
      <c r="C51" s="53" t="s">
        <v>86</v>
      </c>
      <c r="D51" s="95"/>
      <c r="E51" s="123"/>
      <c r="F51" s="95">
        <v>163.48275862068965</v>
      </c>
      <c r="G51" s="123">
        <v>3.4482758620689653</v>
      </c>
      <c r="H51" s="95">
        <v>201.69767441860466</v>
      </c>
      <c r="I51" s="123">
        <v>6.9767441860465116</v>
      </c>
      <c r="J51" s="95">
        <v>221.39999999999998</v>
      </c>
      <c r="K51" s="123">
        <v>6.666666666666667</v>
      </c>
      <c r="L51" s="95">
        <v>83.117647058823522</v>
      </c>
      <c r="M51" s="123">
        <v>26.47058823529412</v>
      </c>
      <c r="N51" s="95">
        <v>19.130434782608695</v>
      </c>
      <c r="O51" s="123">
        <v>17.391304347826086</v>
      </c>
      <c r="P51" s="95">
        <v>3.5833333333333335</v>
      </c>
      <c r="Q51" s="123">
        <v>8.3333333333333339</v>
      </c>
      <c r="R51" s="95"/>
      <c r="S51" s="123"/>
      <c r="T51" s="95"/>
      <c r="U51" s="123"/>
      <c r="V51" s="95">
        <v>692.41184821406</v>
      </c>
      <c r="W51" s="123">
        <v>4.1581302438989916</v>
      </c>
    </row>
    <row r="52" spans="1:23" ht="24" customHeight="1" x14ac:dyDescent="0.15">
      <c r="A52" s="56"/>
      <c r="B52" s="186"/>
      <c r="C52" s="53" t="s">
        <v>87</v>
      </c>
      <c r="D52" s="95">
        <v>475.09090909090907</v>
      </c>
      <c r="E52" s="123">
        <v>9.0909090909090899</v>
      </c>
      <c r="F52" s="95">
        <v>653.93103448275861</v>
      </c>
      <c r="G52" s="123">
        <v>13.793103448275861</v>
      </c>
      <c r="H52" s="95">
        <v>336.16279069767444</v>
      </c>
      <c r="I52" s="123">
        <v>11.627906976744187</v>
      </c>
      <c r="J52" s="95">
        <v>959.4</v>
      </c>
      <c r="K52" s="123">
        <v>28.888888888888886</v>
      </c>
      <c r="L52" s="95">
        <v>120.05882352941175</v>
      </c>
      <c r="M52" s="123">
        <v>38.235294117647058</v>
      </c>
      <c r="N52" s="95">
        <v>43.043478260869563</v>
      </c>
      <c r="O52" s="123">
        <v>39.130434782608688</v>
      </c>
      <c r="P52" s="95">
        <v>32.25</v>
      </c>
      <c r="Q52" s="123">
        <v>75</v>
      </c>
      <c r="R52" s="95"/>
      <c r="S52" s="123"/>
      <c r="T52" s="95">
        <v>4</v>
      </c>
      <c r="U52" s="123">
        <v>100</v>
      </c>
      <c r="V52" s="95">
        <v>2623.9370360616231</v>
      </c>
      <c r="W52" s="123">
        <v>15.757488806519476</v>
      </c>
    </row>
    <row r="53" spans="1:23" ht="24" customHeight="1" x14ac:dyDescent="0.15">
      <c r="A53" s="56"/>
      <c r="B53" s="186"/>
      <c r="C53" s="53" t="s">
        <v>88</v>
      </c>
      <c r="D53" s="95">
        <v>950.18181818181813</v>
      </c>
      <c r="E53" s="123">
        <v>18.18181818181818</v>
      </c>
      <c r="F53" s="95">
        <v>1144.3793103448274</v>
      </c>
      <c r="G53" s="123">
        <v>24.137931034482758</v>
      </c>
      <c r="H53" s="95">
        <v>470.62790697674421</v>
      </c>
      <c r="I53" s="123">
        <v>16.279069767441861</v>
      </c>
      <c r="J53" s="95">
        <v>738</v>
      </c>
      <c r="K53" s="123">
        <v>22.222222222222221</v>
      </c>
      <c r="L53" s="95">
        <v>120.05882352941175</v>
      </c>
      <c r="M53" s="123">
        <v>38.235294117647058</v>
      </c>
      <c r="N53" s="95">
        <v>43.043478260869563</v>
      </c>
      <c r="O53" s="123">
        <v>39.130434782608688</v>
      </c>
      <c r="P53" s="95">
        <v>21.5</v>
      </c>
      <c r="Q53" s="123">
        <v>50</v>
      </c>
      <c r="R53" s="95"/>
      <c r="S53" s="123"/>
      <c r="T53" s="95"/>
      <c r="U53" s="123"/>
      <c r="V53" s="95">
        <v>3487.7913372936709</v>
      </c>
      <c r="W53" s="123">
        <v>20.945179781970161</v>
      </c>
    </row>
    <row r="54" spans="1:23" ht="24" customHeight="1" x14ac:dyDescent="0.15">
      <c r="A54" s="56"/>
      <c r="B54" s="187"/>
      <c r="C54" s="53" t="s">
        <v>89</v>
      </c>
      <c r="D54" s="95">
        <v>475.09090909090907</v>
      </c>
      <c r="E54" s="123">
        <v>9.0909090909090899</v>
      </c>
      <c r="F54" s="95">
        <v>980.89655172413791</v>
      </c>
      <c r="G54" s="123">
        <v>20.689655172413794</v>
      </c>
      <c r="H54" s="95">
        <v>403.39534883720933</v>
      </c>
      <c r="I54" s="123">
        <v>13.953488372093023</v>
      </c>
      <c r="J54" s="95">
        <v>590.4</v>
      </c>
      <c r="K54" s="123">
        <v>17.777777777777779</v>
      </c>
      <c r="L54" s="95">
        <v>101.58823529411764</v>
      </c>
      <c r="M54" s="123">
        <v>32.352941176470587</v>
      </c>
      <c r="N54" s="95">
        <v>28.695652173913043</v>
      </c>
      <c r="O54" s="123">
        <v>26.086956521739129</v>
      </c>
      <c r="P54" s="95">
        <v>14.333333333333334</v>
      </c>
      <c r="Q54" s="123">
        <v>33.333333333333336</v>
      </c>
      <c r="R54" s="95"/>
      <c r="S54" s="123"/>
      <c r="T54" s="95"/>
      <c r="U54" s="123"/>
      <c r="V54" s="95">
        <v>2594.4000304536203</v>
      </c>
      <c r="W54" s="123">
        <v>15.580110680120226</v>
      </c>
    </row>
    <row r="55" spans="1:23" ht="24" customHeight="1" x14ac:dyDescent="0.15">
      <c r="A55" s="56"/>
      <c r="B55" s="187"/>
      <c r="C55" s="53" t="s">
        <v>90</v>
      </c>
      <c r="D55" s="95"/>
      <c r="E55" s="123"/>
      <c r="F55" s="95">
        <v>490.44827586206895</v>
      </c>
      <c r="G55" s="123">
        <v>10.344827586206897</v>
      </c>
      <c r="H55" s="95">
        <v>268.93023255813955</v>
      </c>
      <c r="I55" s="123">
        <v>9.3023255813953494</v>
      </c>
      <c r="J55" s="95">
        <v>221.39999999999998</v>
      </c>
      <c r="K55" s="123">
        <v>6.666666666666667</v>
      </c>
      <c r="L55" s="95">
        <v>27.705882352941174</v>
      </c>
      <c r="M55" s="123">
        <v>8.8235294117647047</v>
      </c>
      <c r="N55" s="95">
        <v>9.5652173913043477</v>
      </c>
      <c r="O55" s="123">
        <v>8.695652173913043</v>
      </c>
      <c r="P55" s="95">
        <v>14.333333333333334</v>
      </c>
      <c r="Q55" s="123">
        <v>33.333333333333336</v>
      </c>
      <c r="R55" s="95"/>
      <c r="S55" s="123"/>
      <c r="T55" s="95"/>
      <c r="U55" s="123"/>
      <c r="V55" s="95">
        <v>1032.3829414977874</v>
      </c>
      <c r="W55" s="123">
        <v>6.199753432006891</v>
      </c>
    </row>
    <row r="56" spans="1:23" ht="24" customHeight="1" x14ac:dyDescent="0.15">
      <c r="A56" s="56"/>
      <c r="B56" s="187"/>
      <c r="C56" s="54" t="s">
        <v>91</v>
      </c>
      <c r="D56" s="97">
        <v>4275.818181818182</v>
      </c>
      <c r="E56" s="124">
        <v>81.818181818181827</v>
      </c>
      <c r="F56" s="97">
        <v>3269.655172413793</v>
      </c>
      <c r="G56" s="124">
        <v>68.965517241379303</v>
      </c>
      <c r="H56" s="97">
        <v>2151.4418604651164</v>
      </c>
      <c r="I56" s="124">
        <v>74.418604651162795</v>
      </c>
      <c r="J56" s="97">
        <v>1771.1999999999998</v>
      </c>
      <c r="K56" s="124">
        <v>53.333333333333336</v>
      </c>
      <c r="L56" s="97">
        <v>129.29411764705881</v>
      </c>
      <c r="M56" s="124">
        <v>41.17647058823529</v>
      </c>
      <c r="N56" s="97">
        <v>43.043478260869563</v>
      </c>
      <c r="O56" s="124">
        <v>39.130434782608688</v>
      </c>
      <c r="P56" s="97">
        <v>3.5833333333333335</v>
      </c>
      <c r="Q56" s="124">
        <v>8.3333333333333339</v>
      </c>
      <c r="R56" s="97">
        <v>2</v>
      </c>
      <c r="S56" s="124">
        <v>100</v>
      </c>
      <c r="T56" s="97"/>
      <c r="U56" s="124"/>
      <c r="V56" s="97">
        <v>11646.036143938356</v>
      </c>
      <c r="W56" s="124">
        <v>69.937762094273097</v>
      </c>
    </row>
    <row r="57" spans="1:23" ht="24" customHeight="1" x14ac:dyDescent="0.15">
      <c r="A57" s="57"/>
      <c r="B57" s="174" t="s">
        <v>52</v>
      </c>
      <c r="C57" s="176"/>
      <c r="D57" s="99">
        <v>5226</v>
      </c>
      <c r="E57" s="125">
        <v>100</v>
      </c>
      <c r="F57" s="99">
        <v>4741</v>
      </c>
      <c r="G57" s="125">
        <v>100</v>
      </c>
      <c r="H57" s="99">
        <v>2891</v>
      </c>
      <c r="I57" s="125">
        <v>100</v>
      </c>
      <c r="J57" s="99">
        <v>3321</v>
      </c>
      <c r="K57" s="125">
        <v>100</v>
      </c>
      <c r="L57" s="99">
        <v>314</v>
      </c>
      <c r="M57" s="125">
        <v>100</v>
      </c>
      <c r="N57" s="99">
        <v>110</v>
      </c>
      <c r="O57" s="125">
        <v>100</v>
      </c>
      <c r="P57" s="99">
        <v>43</v>
      </c>
      <c r="Q57" s="125">
        <v>100</v>
      </c>
      <c r="R57" s="99">
        <v>2</v>
      </c>
      <c r="S57" s="125">
        <v>100</v>
      </c>
      <c r="T57" s="99">
        <v>4</v>
      </c>
      <c r="U57" s="125">
        <v>100</v>
      </c>
      <c r="V57" s="99">
        <v>16652</v>
      </c>
      <c r="W57" s="125">
        <v>100</v>
      </c>
    </row>
    <row r="58" spans="1:23" ht="24" customHeight="1" x14ac:dyDescent="0.15">
      <c r="A58" s="188" t="s">
        <v>57</v>
      </c>
      <c r="B58" s="189"/>
      <c r="C58" s="52" t="s">
        <v>80</v>
      </c>
      <c r="D58" s="93">
        <v>475.09090909090907</v>
      </c>
      <c r="E58" s="122">
        <v>3.163687215095619</v>
      </c>
      <c r="F58" s="93">
        <v>1333.6453201970444</v>
      </c>
      <c r="G58" s="122">
        <v>5.6099159559039427</v>
      </c>
      <c r="H58" s="93">
        <v>2473.8643410852715</v>
      </c>
      <c r="I58" s="122">
        <v>14.971340723101376</v>
      </c>
      <c r="J58" s="93">
        <v>2719.2</v>
      </c>
      <c r="K58" s="122">
        <v>10.319936240464534</v>
      </c>
      <c r="L58" s="93">
        <v>1028.3212669683257</v>
      </c>
      <c r="M58" s="122">
        <v>17.933750731920576</v>
      </c>
      <c r="N58" s="93">
        <v>182.3200899550225</v>
      </c>
      <c r="O58" s="122">
        <v>9.1023509712941824</v>
      </c>
      <c r="P58" s="93">
        <v>97.904761904761912</v>
      </c>
      <c r="Q58" s="122">
        <v>26.604554865424433</v>
      </c>
      <c r="R58" s="93">
        <v>18.05263157894737</v>
      </c>
      <c r="S58" s="122">
        <v>35.397316821465431</v>
      </c>
      <c r="T58" s="93">
        <v>26.400000000000002</v>
      </c>
      <c r="U58" s="122">
        <v>55.000000000000007</v>
      </c>
      <c r="V58" s="93">
        <v>8354.7993207802811</v>
      </c>
      <c r="W58" s="122">
        <v>9.2968490333273408</v>
      </c>
    </row>
    <row r="59" spans="1:23" ht="24" customHeight="1" x14ac:dyDescent="0.15">
      <c r="A59" s="149"/>
      <c r="B59" s="173"/>
      <c r="C59" s="53" t="s">
        <v>81</v>
      </c>
      <c r="D59" s="95"/>
      <c r="E59" s="123"/>
      <c r="F59" s="95">
        <v>163.48275862068965</v>
      </c>
      <c r="G59" s="123">
        <v>0.68768249114831803</v>
      </c>
      <c r="H59" s="95">
        <v>378.69444444444446</v>
      </c>
      <c r="I59" s="123">
        <v>2.2917843406223946</v>
      </c>
      <c r="J59" s="95">
        <v>1056.5999999999999</v>
      </c>
      <c r="K59" s="123">
        <v>4.0100193555732657</v>
      </c>
      <c r="L59" s="95">
        <v>9.235294117647058</v>
      </c>
      <c r="M59" s="123">
        <v>0.1610619832167258</v>
      </c>
      <c r="N59" s="95">
        <v>37.420539730134934</v>
      </c>
      <c r="O59" s="123">
        <v>1.8682246495324479</v>
      </c>
      <c r="P59" s="95">
        <v>35.023809523809526</v>
      </c>
      <c r="Q59" s="123">
        <v>9.5173395445134581</v>
      </c>
      <c r="R59" s="95">
        <v>7.7368421052631575</v>
      </c>
      <c r="S59" s="123">
        <v>15.170278637770899</v>
      </c>
      <c r="T59" s="95">
        <v>8.8000000000000007</v>
      </c>
      <c r="U59" s="123">
        <v>18.333333333333336</v>
      </c>
      <c r="V59" s="95">
        <v>1696.9936885419888</v>
      </c>
      <c r="W59" s="123">
        <v>1.8883390883661286</v>
      </c>
    </row>
    <row r="60" spans="1:23" ht="24" customHeight="1" x14ac:dyDescent="0.15">
      <c r="A60" s="149"/>
      <c r="B60" s="173"/>
      <c r="C60" s="53" t="s">
        <v>82</v>
      </c>
      <c r="D60" s="95"/>
      <c r="E60" s="123"/>
      <c r="F60" s="95">
        <v>679.71428571428567</v>
      </c>
      <c r="G60" s="123">
        <v>2.8591859913106701</v>
      </c>
      <c r="H60" s="95">
        <v>445.92700258397934</v>
      </c>
      <c r="I60" s="123">
        <v>2.6986625670780642</v>
      </c>
      <c r="J60" s="95">
        <v>450.6</v>
      </c>
      <c r="K60" s="123">
        <v>1.7101218262552658</v>
      </c>
      <c r="L60" s="95">
        <v>194.47511312217193</v>
      </c>
      <c r="M60" s="123">
        <v>3.3916134133619105</v>
      </c>
      <c r="N60" s="95">
        <v>102.69640179910046</v>
      </c>
      <c r="O60" s="123">
        <v>5.1271293958612301</v>
      </c>
      <c r="P60" s="95">
        <v>12.86904761904762</v>
      </c>
      <c r="Q60" s="123">
        <v>3.4970238095238098</v>
      </c>
      <c r="R60" s="95">
        <v>2.5789473684210527</v>
      </c>
      <c r="S60" s="123">
        <v>5.056759545923633</v>
      </c>
      <c r="T60" s="95">
        <v>8.8000000000000007</v>
      </c>
      <c r="U60" s="123">
        <v>18.333333333333336</v>
      </c>
      <c r="V60" s="95">
        <v>1897.6607982070059</v>
      </c>
      <c r="W60" s="123">
        <v>2.111632521623072</v>
      </c>
    </row>
    <row r="61" spans="1:23" ht="24" customHeight="1" x14ac:dyDescent="0.15">
      <c r="A61" s="149"/>
      <c r="B61" s="173"/>
      <c r="C61" s="53" t="s">
        <v>83</v>
      </c>
      <c r="D61" s="95">
        <v>515.31578947368416</v>
      </c>
      <c r="E61" s="123">
        <v>3.4315495070499047</v>
      </c>
      <c r="F61" s="95">
        <v>3889.0197044334973</v>
      </c>
      <c r="G61" s="123">
        <v>16.358977429998305</v>
      </c>
      <c r="H61" s="95">
        <v>2095.1698966408267</v>
      </c>
      <c r="I61" s="123">
        <v>12.67955638247898</v>
      </c>
      <c r="J61" s="95">
        <v>5438.4</v>
      </c>
      <c r="K61" s="123">
        <v>20.639872480929068</v>
      </c>
      <c r="L61" s="95">
        <v>1519.1266968325792</v>
      </c>
      <c r="M61" s="123">
        <v>26.493315256933712</v>
      </c>
      <c r="N61" s="95">
        <v>644.03373313343332</v>
      </c>
      <c r="O61" s="123">
        <v>32.153456471963715</v>
      </c>
      <c r="P61" s="95">
        <v>114.35714285714286</v>
      </c>
      <c r="Q61" s="123">
        <v>31.075310559006216</v>
      </c>
      <c r="R61" s="95">
        <v>18.05263157894737</v>
      </c>
      <c r="S61" s="123">
        <v>35.397316821465431</v>
      </c>
      <c r="T61" s="95">
        <v>30.400000000000002</v>
      </c>
      <c r="U61" s="123">
        <v>63.333333333333343</v>
      </c>
      <c r="V61" s="95">
        <v>14263.87559495011</v>
      </c>
      <c r="W61" s="123">
        <v>15.872206254743244</v>
      </c>
    </row>
    <row r="62" spans="1:23" ht="24" customHeight="1" x14ac:dyDescent="0.15">
      <c r="A62" s="149"/>
      <c r="B62" s="173"/>
      <c r="C62" s="53" t="s">
        <v>84</v>
      </c>
      <c r="D62" s="95">
        <v>515.31578947368416</v>
      </c>
      <c r="E62" s="123">
        <v>3.4315495070499047</v>
      </c>
      <c r="F62" s="95"/>
      <c r="G62" s="123"/>
      <c r="H62" s="95">
        <v>647.62467700258401</v>
      </c>
      <c r="I62" s="123">
        <v>3.9192972464450739</v>
      </c>
      <c r="J62" s="95">
        <v>1662.6</v>
      </c>
      <c r="K62" s="123">
        <v>6.3099168848912672</v>
      </c>
      <c r="L62" s="95">
        <v>296.33031674208144</v>
      </c>
      <c r="M62" s="123">
        <v>5.1679511116512282</v>
      </c>
      <c r="N62" s="95">
        <v>335.94452773613199</v>
      </c>
      <c r="O62" s="123">
        <v>16.772068284380026</v>
      </c>
      <c r="P62" s="95">
        <v>25.738095238095241</v>
      </c>
      <c r="Q62" s="123">
        <v>6.9940476190476195</v>
      </c>
      <c r="R62" s="95">
        <v>7.7368421052631575</v>
      </c>
      <c r="S62" s="123">
        <v>15.170278637770899</v>
      </c>
      <c r="T62" s="95"/>
      <c r="U62" s="123"/>
      <c r="V62" s="95">
        <v>3491.2902482978402</v>
      </c>
      <c r="W62" s="123">
        <v>3.8849524834453586</v>
      </c>
    </row>
    <row r="63" spans="1:23" ht="24" customHeight="1" x14ac:dyDescent="0.15">
      <c r="A63" s="149"/>
      <c r="B63" s="173"/>
      <c r="C63" s="53" t="s">
        <v>85</v>
      </c>
      <c r="D63" s="95"/>
      <c r="E63" s="123"/>
      <c r="F63" s="95">
        <v>2202.6256157635466</v>
      </c>
      <c r="G63" s="123">
        <v>9.2652404650803302</v>
      </c>
      <c r="H63" s="95">
        <v>1405.013565891473</v>
      </c>
      <c r="I63" s="123">
        <v>8.5028659276898644</v>
      </c>
      <c r="J63" s="95">
        <v>2334.6</v>
      </c>
      <c r="K63" s="123">
        <v>8.8602983035409313</v>
      </c>
      <c r="L63" s="95">
        <v>740.95927601809956</v>
      </c>
      <c r="M63" s="123">
        <v>12.92220572058074</v>
      </c>
      <c r="N63" s="95">
        <v>382.93028485757122</v>
      </c>
      <c r="O63" s="123">
        <v>19.117837486648586</v>
      </c>
      <c r="P63" s="95">
        <v>123.64285714285715</v>
      </c>
      <c r="Q63" s="123">
        <v>33.598602484472053</v>
      </c>
      <c r="R63" s="95">
        <v>15.473684210526315</v>
      </c>
      <c r="S63" s="123">
        <v>30.340557275541798</v>
      </c>
      <c r="T63" s="95">
        <v>35.200000000000003</v>
      </c>
      <c r="U63" s="123">
        <v>73.333333333333343</v>
      </c>
      <c r="V63" s="95">
        <v>7240.4452838840725</v>
      </c>
      <c r="W63" s="123">
        <v>8.0568454314532278</v>
      </c>
    </row>
    <row r="64" spans="1:23" ht="24" customHeight="1" x14ac:dyDescent="0.15">
      <c r="A64" s="149"/>
      <c r="B64" s="173"/>
      <c r="C64" s="53" t="s">
        <v>86</v>
      </c>
      <c r="D64" s="95">
        <v>515.31578947368416</v>
      </c>
      <c r="E64" s="123">
        <v>3.4315495070499047</v>
      </c>
      <c r="F64" s="95">
        <v>843.19704433497532</v>
      </c>
      <c r="G64" s="123">
        <v>3.5468684824589882</v>
      </c>
      <c r="H64" s="95">
        <v>1716.4754521963825</v>
      </c>
      <c r="I64" s="123">
        <v>10.387772041856588</v>
      </c>
      <c r="J64" s="95">
        <v>4160.3999999999996</v>
      </c>
      <c r="K64" s="123">
        <v>15.789593532961401</v>
      </c>
      <c r="L64" s="95">
        <v>1000.3484162895928</v>
      </c>
      <c r="M64" s="123">
        <v>17.445908899365065</v>
      </c>
      <c r="N64" s="95">
        <v>508.69940029985008</v>
      </c>
      <c r="O64" s="123">
        <v>25.396874702938092</v>
      </c>
      <c r="P64" s="95">
        <v>50.011904761904766</v>
      </c>
      <c r="Q64" s="123">
        <v>13.590191511387165</v>
      </c>
      <c r="R64" s="95">
        <v>10.315789473684211</v>
      </c>
      <c r="S64" s="123">
        <v>20.227038183694532</v>
      </c>
      <c r="T64" s="95">
        <v>26.400000000000002</v>
      </c>
      <c r="U64" s="123">
        <v>55.000000000000007</v>
      </c>
      <c r="V64" s="95">
        <v>8831.1637968300747</v>
      </c>
      <c r="W64" s="123">
        <v>9.8269262319094608</v>
      </c>
    </row>
    <row r="65" spans="1:23" ht="24" customHeight="1" x14ac:dyDescent="0.15">
      <c r="A65" s="149"/>
      <c r="B65" s="173"/>
      <c r="C65" s="53" t="s">
        <v>87</v>
      </c>
      <c r="D65" s="95">
        <v>475.09090909090907</v>
      </c>
      <c r="E65" s="123">
        <v>3.163687215095619</v>
      </c>
      <c r="F65" s="95">
        <v>4052.502463054187</v>
      </c>
      <c r="G65" s="123">
        <v>17.046659921146627</v>
      </c>
      <c r="H65" s="95">
        <v>3365.7183462532303</v>
      </c>
      <c r="I65" s="123">
        <v>20.368665857257508</v>
      </c>
      <c r="J65" s="95">
        <v>7928.4</v>
      </c>
      <c r="K65" s="123">
        <v>30.089946487532732</v>
      </c>
      <c r="L65" s="95">
        <v>2121.2895927601812</v>
      </c>
      <c r="M65" s="123">
        <v>36.99493534635824</v>
      </c>
      <c r="N65" s="95">
        <v>826.35382308845578</v>
      </c>
      <c r="O65" s="123">
        <v>41.255807443257893</v>
      </c>
      <c r="P65" s="95">
        <v>180.82142857142858</v>
      </c>
      <c r="Q65" s="123">
        <v>49.136257763975159</v>
      </c>
      <c r="R65" s="95">
        <v>41.263157894736842</v>
      </c>
      <c r="S65" s="123">
        <v>80.908152734778128</v>
      </c>
      <c r="T65" s="95">
        <v>39.200000000000003</v>
      </c>
      <c r="U65" s="123">
        <v>81.666666666666671</v>
      </c>
      <c r="V65" s="95">
        <v>19030.639720713127</v>
      </c>
      <c r="W65" s="123">
        <v>21.17644933147109</v>
      </c>
    </row>
    <row r="66" spans="1:23" ht="24" customHeight="1" x14ac:dyDescent="0.15">
      <c r="A66" s="149"/>
      <c r="B66" s="173"/>
      <c r="C66" s="53" t="s">
        <v>88</v>
      </c>
      <c r="D66" s="95">
        <v>3011.4449760765547</v>
      </c>
      <c r="E66" s="123">
        <v>20.053572458390857</v>
      </c>
      <c r="F66" s="95">
        <v>7941.5221674876848</v>
      </c>
      <c r="G66" s="123">
        <v>33.405637351144932</v>
      </c>
      <c r="H66" s="95">
        <v>5393.6556847545226</v>
      </c>
      <c r="I66" s="123">
        <v>32.641344013280822</v>
      </c>
      <c r="J66" s="95">
        <v>8616</v>
      </c>
      <c r="K66" s="123">
        <v>32.699533189115336</v>
      </c>
      <c r="L66" s="95">
        <v>1787.7511312217193</v>
      </c>
      <c r="M66" s="123">
        <v>31.178080418934762</v>
      </c>
      <c r="N66" s="95">
        <v>499.97451274362822</v>
      </c>
      <c r="O66" s="123">
        <v>24.961283711613987</v>
      </c>
      <c r="P66" s="95">
        <v>86.5</v>
      </c>
      <c r="Q66" s="123">
        <v>23.505434782608695</v>
      </c>
      <c r="R66" s="95">
        <v>7.7368421052631575</v>
      </c>
      <c r="S66" s="123">
        <v>15.170278637770899</v>
      </c>
      <c r="T66" s="95">
        <v>8.8000000000000007</v>
      </c>
      <c r="U66" s="123">
        <v>18.333333333333336</v>
      </c>
      <c r="V66" s="95">
        <v>27353.385314389376</v>
      </c>
      <c r="W66" s="123">
        <v>30.437630403139504</v>
      </c>
    </row>
    <row r="67" spans="1:23" ht="24" customHeight="1" x14ac:dyDescent="0.15">
      <c r="A67" s="149"/>
      <c r="B67" s="173"/>
      <c r="C67" s="53" t="s">
        <v>89</v>
      </c>
      <c r="D67" s="95">
        <v>2536.3540669856457</v>
      </c>
      <c r="E67" s="123">
        <v>16.889885243295236</v>
      </c>
      <c r="F67" s="95">
        <v>5738.8965517241377</v>
      </c>
      <c r="G67" s="123">
        <v>24.140396886064604</v>
      </c>
      <c r="H67" s="95">
        <v>4569.0342377260977</v>
      </c>
      <c r="I67" s="123">
        <v>27.650897105580352</v>
      </c>
      <c r="J67" s="95">
        <v>7862.4</v>
      </c>
      <c r="K67" s="123">
        <v>29.839462598201067</v>
      </c>
      <c r="L67" s="95">
        <v>1852.6651583710407</v>
      </c>
      <c r="M67" s="123">
        <v>32.310170184357176</v>
      </c>
      <c r="N67" s="95">
        <v>550.90254872563719</v>
      </c>
      <c r="O67" s="123">
        <v>27.503871628838599</v>
      </c>
      <c r="P67" s="95">
        <v>70.047619047619051</v>
      </c>
      <c r="Q67" s="123">
        <v>19.034679089026916</v>
      </c>
      <c r="R67" s="95">
        <v>7.7368421052631575</v>
      </c>
      <c r="S67" s="123">
        <v>15.170278637770899</v>
      </c>
      <c r="T67" s="95">
        <v>8.8000000000000007</v>
      </c>
      <c r="U67" s="123">
        <v>18.333333333333336</v>
      </c>
      <c r="V67" s="95">
        <v>23196.837024685439</v>
      </c>
      <c r="W67" s="123">
        <v>25.812408364233185</v>
      </c>
    </row>
    <row r="68" spans="1:23" ht="24" customHeight="1" x14ac:dyDescent="0.15">
      <c r="A68" s="149"/>
      <c r="B68" s="173"/>
      <c r="C68" s="53" t="s">
        <v>90</v>
      </c>
      <c r="D68" s="95">
        <v>1545.9473684210525</v>
      </c>
      <c r="E68" s="123">
        <v>10.294648521149712</v>
      </c>
      <c r="F68" s="95">
        <v>3889.0197044334973</v>
      </c>
      <c r="G68" s="123">
        <v>16.358977429998305</v>
      </c>
      <c r="H68" s="95">
        <v>2162.4024547803619</v>
      </c>
      <c r="I68" s="123">
        <v>13.086434608934653</v>
      </c>
      <c r="J68" s="95">
        <v>2948.4</v>
      </c>
      <c r="K68" s="123">
        <v>11.189798474325402</v>
      </c>
      <c r="L68" s="95">
        <v>778.16742081447967</v>
      </c>
      <c r="M68" s="123">
        <v>13.571109536352976</v>
      </c>
      <c r="N68" s="95">
        <v>172.75487256371815</v>
      </c>
      <c r="O68" s="123">
        <v>8.6248064185580695</v>
      </c>
      <c r="P68" s="95">
        <v>51.476190476190482</v>
      </c>
      <c r="Q68" s="123">
        <v>13.988095238095239</v>
      </c>
      <c r="R68" s="95">
        <v>5.1578947368421053</v>
      </c>
      <c r="S68" s="123">
        <v>10.113519091847266</v>
      </c>
      <c r="T68" s="95"/>
      <c r="U68" s="123"/>
      <c r="V68" s="95">
        <v>11553.325906226142</v>
      </c>
      <c r="W68" s="123">
        <v>12.856027135907667</v>
      </c>
    </row>
    <row r="69" spans="1:23" ht="24" customHeight="1" x14ac:dyDescent="0.15">
      <c r="A69" s="149"/>
      <c r="B69" s="173"/>
      <c r="C69" s="54" t="s">
        <v>91</v>
      </c>
      <c r="D69" s="97">
        <v>11490.23923444976</v>
      </c>
      <c r="E69" s="124">
        <v>76.514878034559231</v>
      </c>
      <c r="F69" s="97">
        <v>14145.083743842364</v>
      </c>
      <c r="G69" s="124">
        <v>59.500625683937095</v>
      </c>
      <c r="H69" s="97">
        <v>9725.3307493540051</v>
      </c>
      <c r="I69" s="124">
        <v>58.855790059029324</v>
      </c>
      <c r="J69" s="97">
        <v>9952.2000000000007</v>
      </c>
      <c r="K69" s="124">
        <v>37.770693384948203</v>
      </c>
      <c r="L69" s="97">
        <v>2714.2171945701361</v>
      </c>
      <c r="M69" s="124">
        <v>47.335493452566027</v>
      </c>
      <c r="N69" s="97">
        <v>761.0779610194902</v>
      </c>
      <c r="O69" s="124">
        <v>37.996902696929112</v>
      </c>
      <c r="P69" s="97">
        <v>124.29761904761905</v>
      </c>
      <c r="Q69" s="124">
        <v>33.776526915113877</v>
      </c>
      <c r="R69" s="97">
        <v>7.1578947368421053</v>
      </c>
      <c r="S69" s="124">
        <v>14.035087719298245</v>
      </c>
      <c r="T69" s="97">
        <v>8.8000000000000007</v>
      </c>
      <c r="U69" s="124">
        <v>18.333333333333336</v>
      </c>
      <c r="V69" s="97">
        <v>48928.404397020211</v>
      </c>
      <c r="W69" s="124">
        <v>54.445351905616313</v>
      </c>
    </row>
    <row r="70" spans="1:23" ht="24" customHeight="1" x14ac:dyDescent="0.15">
      <c r="A70" s="174" t="s">
        <v>52</v>
      </c>
      <c r="B70" s="175"/>
      <c r="C70" s="176"/>
      <c r="D70" s="99">
        <v>15017</v>
      </c>
      <c r="E70" s="125">
        <v>100</v>
      </c>
      <c r="F70" s="99">
        <v>23773</v>
      </c>
      <c r="G70" s="125">
        <v>100</v>
      </c>
      <c r="H70" s="99">
        <v>16524</v>
      </c>
      <c r="I70" s="125">
        <v>100</v>
      </c>
      <c r="J70" s="99">
        <v>26349</v>
      </c>
      <c r="K70" s="125">
        <v>100</v>
      </c>
      <c r="L70" s="99">
        <v>5734</v>
      </c>
      <c r="M70" s="125">
        <v>100</v>
      </c>
      <c r="N70" s="99">
        <v>2003.0000000000002</v>
      </c>
      <c r="O70" s="125">
        <v>100</v>
      </c>
      <c r="P70" s="99">
        <v>368</v>
      </c>
      <c r="Q70" s="125">
        <v>100</v>
      </c>
      <c r="R70" s="99">
        <v>51</v>
      </c>
      <c r="S70" s="125">
        <v>100</v>
      </c>
      <c r="T70" s="99">
        <v>48</v>
      </c>
      <c r="U70" s="125">
        <v>100</v>
      </c>
      <c r="V70" s="99">
        <v>89867</v>
      </c>
      <c r="W70" s="125">
        <v>100</v>
      </c>
    </row>
    <row r="71" spans="1:23" ht="24" customHeight="1" x14ac:dyDescent="0.15">
      <c r="A71" s="150" t="s">
        <v>58</v>
      </c>
      <c r="B71" s="190" t="s">
        <v>59</v>
      </c>
      <c r="C71" s="52" t="s">
        <v>80</v>
      </c>
      <c r="D71" s="93">
        <v>773.57142857142867</v>
      </c>
      <c r="E71" s="122">
        <v>11.904761904761907</v>
      </c>
      <c r="F71" s="93">
        <v>1694.5882352941176</v>
      </c>
      <c r="G71" s="122">
        <v>11.76470588235294</v>
      </c>
      <c r="H71" s="93">
        <v>1109.696335078534</v>
      </c>
      <c r="I71" s="122">
        <v>13.612565445026176</v>
      </c>
      <c r="J71" s="93">
        <v>1113.2973856209151</v>
      </c>
      <c r="K71" s="122">
        <v>13.398692810457517</v>
      </c>
      <c r="L71" s="93">
        <v>122.43434343434343</v>
      </c>
      <c r="M71" s="122">
        <v>15.656565656565657</v>
      </c>
      <c r="N71" s="93">
        <v>65.097744360902254</v>
      </c>
      <c r="O71" s="122">
        <v>19.548872180451127</v>
      </c>
      <c r="P71" s="93">
        <v>7.7142857142857144</v>
      </c>
      <c r="Q71" s="122">
        <v>14.285714285714285</v>
      </c>
      <c r="R71" s="93">
        <v>4.666666666666667</v>
      </c>
      <c r="S71" s="122">
        <v>66.666666666666671</v>
      </c>
      <c r="T71" s="93">
        <v>1.6</v>
      </c>
      <c r="U71" s="122">
        <v>40</v>
      </c>
      <c r="V71" s="93">
        <v>4892.6664247411945</v>
      </c>
      <c r="W71" s="122">
        <v>12.694046713388149</v>
      </c>
    </row>
    <row r="72" spans="1:23" ht="24" customHeight="1" x14ac:dyDescent="0.15">
      <c r="A72" s="151"/>
      <c r="B72" s="191"/>
      <c r="C72" s="53" t="s">
        <v>81</v>
      </c>
      <c r="D72" s="95"/>
      <c r="E72" s="123"/>
      <c r="F72" s="95">
        <v>141.21568627450981</v>
      </c>
      <c r="G72" s="123">
        <v>0.98039215686274506</v>
      </c>
      <c r="H72" s="95">
        <v>426.80628272251312</v>
      </c>
      <c r="I72" s="123">
        <v>5.2356020942408374</v>
      </c>
      <c r="J72" s="95">
        <v>244.38235294117649</v>
      </c>
      <c r="K72" s="123">
        <v>2.9411764705882355</v>
      </c>
      <c r="L72" s="95">
        <v>27.646464646464647</v>
      </c>
      <c r="M72" s="123">
        <v>3.535353535353535</v>
      </c>
      <c r="N72" s="95">
        <v>10.015037593984962</v>
      </c>
      <c r="O72" s="123">
        <v>3.007518796992481</v>
      </c>
      <c r="P72" s="95">
        <v>1.5428571428571429</v>
      </c>
      <c r="Q72" s="123">
        <v>2.8571428571428572</v>
      </c>
      <c r="R72" s="95"/>
      <c r="S72" s="123"/>
      <c r="T72" s="95">
        <v>0.8</v>
      </c>
      <c r="U72" s="123">
        <v>20</v>
      </c>
      <c r="V72" s="95">
        <v>852.40868132150604</v>
      </c>
      <c r="W72" s="123">
        <v>2.2115784482824532</v>
      </c>
    </row>
    <row r="73" spans="1:23" ht="24" customHeight="1" x14ac:dyDescent="0.15">
      <c r="A73" s="151"/>
      <c r="B73" s="191"/>
      <c r="C73" s="53" t="s">
        <v>82</v>
      </c>
      <c r="D73" s="95">
        <v>154.71428571428572</v>
      </c>
      <c r="E73" s="123">
        <v>2.3809523809523814</v>
      </c>
      <c r="F73" s="95">
        <v>211.8235294117647</v>
      </c>
      <c r="G73" s="123">
        <v>1.4705882352941175</v>
      </c>
      <c r="H73" s="95">
        <v>170.72251308900525</v>
      </c>
      <c r="I73" s="123">
        <v>2.0942408376963351</v>
      </c>
      <c r="J73" s="95">
        <v>244.38235294117649</v>
      </c>
      <c r="K73" s="123">
        <v>2.9411764705882355</v>
      </c>
      <c r="L73" s="95">
        <v>23.696969696969695</v>
      </c>
      <c r="M73" s="123">
        <v>3.0303030303030298</v>
      </c>
      <c r="N73" s="95">
        <v>20.030075187969924</v>
      </c>
      <c r="O73" s="123">
        <v>6.0150375939849621</v>
      </c>
      <c r="P73" s="95">
        <v>1.5428571428571429</v>
      </c>
      <c r="Q73" s="123">
        <v>2.8571428571428572</v>
      </c>
      <c r="R73" s="95"/>
      <c r="S73" s="123"/>
      <c r="T73" s="95"/>
      <c r="U73" s="123"/>
      <c r="V73" s="95">
        <v>826.9125831840289</v>
      </c>
      <c r="W73" s="123">
        <v>2.1454286982954853</v>
      </c>
    </row>
    <row r="74" spans="1:23" ht="24" customHeight="1" x14ac:dyDescent="0.15">
      <c r="A74" s="151"/>
      <c r="B74" s="191"/>
      <c r="C74" s="53" t="s">
        <v>83</v>
      </c>
      <c r="D74" s="95">
        <v>309.42857142857144</v>
      </c>
      <c r="E74" s="123">
        <v>4.7619047619047628</v>
      </c>
      <c r="F74" s="95">
        <v>2471.2745098039218</v>
      </c>
      <c r="G74" s="123">
        <v>17.156862745098039</v>
      </c>
      <c r="H74" s="95">
        <v>1749.9057591623039</v>
      </c>
      <c r="I74" s="123">
        <v>21.465968586387437</v>
      </c>
      <c r="J74" s="95">
        <v>1982.2124183006538</v>
      </c>
      <c r="K74" s="123">
        <v>23.856209150326798</v>
      </c>
      <c r="L74" s="95">
        <v>213.27272727272728</v>
      </c>
      <c r="M74" s="123">
        <v>27.272727272727277</v>
      </c>
      <c r="N74" s="95">
        <v>105.1578947368421</v>
      </c>
      <c r="O74" s="123">
        <v>31.578947368421051</v>
      </c>
      <c r="P74" s="95">
        <v>20.057142857142857</v>
      </c>
      <c r="Q74" s="123">
        <v>37.142857142857146</v>
      </c>
      <c r="R74" s="95">
        <v>4.666666666666667</v>
      </c>
      <c r="S74" s="123">
        <v>66.666666666666671</v>
      </c>
      <c r="T74" s="95">
        <v>2.4000000000000004</v>
      </c>
      <c r="U74" s="123">
        <v>60.000000000000007</v>
      </c>
      <c r="V74" s="95">
        <v>6858.3756902288296</v>
      </c>
      <c r="W74" s="123">
        <v>17.794088914274521</v>
      </c>
    </row>
    <row r="75" spans="1:23" ht="24" customHeight="1" x14ac:dyDescent="0.15">
      <c r="A75" s="151"/>
      <c r="B75" s="191"/>
      <c r="C75" s="53" t="s">
        <v>84</v>
      </c>
      <c r="D75" s="95">
        <v>154.71428571428572</v>
      </c>
      <c r="E75" s="123">
        <v>2.3809523809523814</v>
      </c>
      <c r="F75" s="95">
        <v>282.43137254901961</v>
      </c>
      <c r="G75" s="123">
        <v>1.9607843137254901</v>
      </c>
      <c r="H75" s="95">
        <v>384.12565445026178</v>
      </c>
      <c r="I75" s="123">
        <v>4.7120418848167533</v>
      </c>
      <c r="J75" s="95">
        <v>705.99346405228766</v>
      </c>
      <c r="K75" s="123">
        <v>8.4967320261437909</v>
      </c>
      <c r="L75" s="95">
        <v>71.090909090909093</v>
      </c>
      <c r="M75" s="123">
        <v>9.0909090909090917</v>
      </c>
      <c r="N75" s="95">
        <v>30.045112781954884</v>
      </c>
      <c r="O75" s="123">
        <v>9.0225563909774422</v>
      </c>
      <c r="P75" s="95">
        <v>3.0857142857142859</v>
      </c>
      <c r="Q75" s="123">
        <v>5.7142857142857144</v>
      </c>
      <c r="R75" s="95"/>
      <c r="S75" s="123"/>
      <c r="T75" s="95">
        <v>0.8</v>
      </c>
      <c r="U75" s="123">
        <v>20</v>
      </c>
      <c r="V75" s="95">
        <v>1632.2865129244328</v>
      </c>
      <c r="W75" s="123">
        <v>4.2349752560112934</v>
      </c>
    </row>
    <row r="76" spans="1:23" ht="24" customHeight="1" x14ac:dyDescent="0.15">
      <c r="A76" s="151"/>
      <c r="B76" s="191"/>
      <c r="C76" s="53" t="s">
        <v>85</v>
      </c>
      <c r="D76" s="95">
        <v>154.71428571428572</v>
      </c>
      <c r="E76" s="123">
        <v>2.3809523809523814</v>
      </c>
      <c r="F76" s="95">
        <v>282.43137254901961</v>
      </c>
      <c r="G76" s="123">
        <v>1.9607843137254901</v>
      </c>
      <c r="H76" s="95">
        <v>341.44502617801049</v>
      </c>
      <c r="I76" s="123">
        <v>4.1884816753926701</v>
      </c>
      <c r="J76" s="95">
        <v>488.76470588235298</v>
      </c>
      <c r="K76" s="123">
        <v>5.882352941176471</v>
      </c>
      <c r="L76" s="95">
        <v>55.292929292929294</v>
      </c>
      <c r="M76" s="123">
        <v>7.0707070707070701</v>
      </c>
      <c r="N76" s="95">
        <v>72.609022556390968</v>
      </c>
      <c r="O76" s="123">
        <v>21.804511278195484</v>
      </c>
      <c r="P76" s="95">
        <v>7.7142857142857144</v>
      </c>
      <c r="Q76" s="123">
        <v>14.285714285714285</v>
      </c>
      <c r="R76" s="95">
        <v>4.666666666666667</v>
      </c>
      <c r="S76" s="123">
        <v>66.666666666666671</v>
      </c>
      <c r="T76" s="95">
        <v>1.6</v>
      </c>
      <c r="U76" s="123">
        <v>40</v>
      </c>
      <c r="V76" s="95">
        <v>1409.2382945539416</v>
      </c>
      <c r="W76" s="123">
        <v>3.6562755741741477</v>
      </c>
    </row>
    <row r="77" spans="1:23" ht="24" customHeight="1" x14ac:dyDescent="0.15">
      <c r="A77" s="151"/>
      <c r="B77" s="191"/>
      <c r="C77" s="53" t="s">
        <v>86</v>
      </c>
      <c r="D77" s="95">
        <v>928.28571428571433</v>
      </c>
      <c r="E77" s="123">
        <v>14.285714285714288</v>
      </c>
      <c r="F77" s="95">
        <v>1412.1568627450981</v>
      </c>
      <c r="G77" s="123">
        <v>9.8039215686274517</v>
      </c>
      <c r="H77" s="95">
        <v>981.6544502617802</v>
      </c>
      <c r="I77" s="123">
        <v>12.041884816753926</v>
      </c>
      <c r="J77" s="95">
        <v>2036.5196078431372</v>
      </c>
      <c r="K77" s="123">
        <v>24.509803921568626</v>
      </c>
      <c r="L77" s="95">
        <v>150.08080808080808</v>
      </c>
      <c r="M77" s="123">
        <v>19.191919191919194</v>
      </c>
      <c r="N77" s="95">
        <v>95.142857142857139</v>
      </c>
      <c r="O77" s="123">
        <v>28.571428571428569</v>
      </c>
      <c r="P77" s="95">
        <v>4.628571428571429</v>
      </c>
      <c r="Q77" s="123">
        <v>8.571428571428573</v>
      </c>
      <c r="R77" s="95">
        <v>4.666666666666667</v>
      </c>
      <c r="S77" s="123">
        <v>66.666666666666671</v>
      </c>
      <c r="T77" s="95">
        <v>1.6</v>
      </c>
      <c r="U77" s="123">
        <v>40</v>
      </c>
      <c r="V77" s="95">
        <v>5614.7355384546336</v>
      </c>
      <c r="W77" s="123">
        <v>14.567458522830693</v>
      </c>
    </row>
    <row r="78" spans="1:23" ht="24" customHeight="1" x14ac:dyDescent="0.15">
      <c r="A78" s="151"/>
      <c r="B78" s="191"/>
      <c r="C78" s="53" t="s">
        <v>87</v>
      </c>
      <c r="D78" s="95">
        <v>154.71428571428572</v>
      </c>
      <c r="E78" s="123">
        <v>2.3809523809523814</v>
      </c>
      <c r="F78" s="95">
        <v>2259.4509803921569</v>
      </c>
      <c r="G78" s="123">
        <v>15.686274509803921</v>
      </c>
      <c r="H78" s="95">
        <v>1835.2670157068064</v>
      </c>
      <c r="I78" s="123">
        <v>22.513089005235599</v>
      </c>
      <c r="J78" s="95">
        <v>2606.7450980392159</v>
      </c>
      <c r="K78" s="123">
        <v>31.372549019607849</v>
      </c>
      <c r="L78" s="95">
        <v>244.86868686868686</v>
      </c>
      <c r="M78" s="123">
        <v>31.313131313131315</v>
      </c>
      <c r="N78" s="95">
        <v>137.70676691729324</v>
      </c>
      <c r="O78" s="123">
        <v>41.353383458646618</v>
      </c>
      <c r="P78" s="95">
        <v>21.6</v>
      </c>
      <c r="Q78" s="123">
        <v>40</v>
      </c>
      <c r="R78" s="95">
        <v>7</v>
      </c>
      <c r="S78" s="123">
        <v>100</v>
      </c>
      <c r="T78" s="95">
        <v>4</v>
      </c>
      <c r="U78" s="123">
        <v>100</v>
      </c>
      <c r="V78" s="95">
        <v>7271.3528336384461</v>
      </c>
      <c r="W78" s="123">
        <v>18.865560111144557</v>
      </c>
    </row>
    <row r="79" spans="1:23" ht="24" customHeight="1" x14ac:dyDescent="0.15">
      <c r="A79" s="151"/>
      <c r="B79" s="191"/>
      <c r="C79" s="53" t="s">
        <v>88</v>
      </c>
      <c r="D79" s="95">
        <v>1083</v>
      </c>
      <c r="E79" s="123">
        <v>16.666666666666664</v>
      </c>
      <c r="F79" s="95">
        <v>4236.4705882352946</v>
      </c>
      <c r="G79" s="123">
        <v>29.411764705882355</v>
      </c>
      <c r="H79" s="95">
        <v>3073.0052356020942</v>
      </c>
      <c r="I79" s="123">
        <v>37.696335078534027</v>
      </c>
      <c r="J79" s="95">
        <v>3557.1209150326799</v>
      </c>
      <c r="K79" s="123">
        <v>42.810457516339874</v>
      </c>
      <c r="L79" s="95">
        <v>351.50505050505052</v>
      </c>
      <c r="M79" s="123">
        <v>44.949494949494948</v>
      </c>
      <c r="N79" s="95">
        <v>175.26315789473685</v>
      </c>
      <c r="O79" s="123">
        <v>52.631578947368418</v>
      </c>
      <c r="P79" s="95">
        <v>23.142857142857142</v>
      </c>
      <c r="Q79" s="123">
        <v>42.857142857142854</v>
      </c>
      <c r="R79" s="95">
        <v>2.3333333333333335</v>
      </c>
      <c r="S79" s="123">
        <v>33.333333333333336</v>
      </c>
      <c r="T79" s="95">
        <v>3.2</v>
      </c>
      <c r="U79" s="123">
        <v>80</v>
      </c>
      <c r="V79" s="95">
        <v>12505.041137746048</v>
      </c>
      <c r="W79" s="123">
        <v>32.444389740668989</v>
      </c>
    </row>
    <row r="80" spans="1:23" ht="24" customHeight="1" x14ac:dyDescent="0.15">
      <c r="A80" s="151"/>
      <c r="B80" s="191"/>
      <c r="C80" s="53" t="s">
        <v>89</v>
      </c>
      <c r="D80" s="95">
        <v>1083</v>
      </c>
      <c r="E80" s="123">
        <v>16.666666666666664</v>
      </c>
      <c r="F80" s="95">
        <v>3812.8235294117649</v>
      </c>
      <c r="G80" s="123">
        <v>26.47058823529412</v>
      </c>
      <c r="H80" s="95">
        <v>2518.1570680628274</v>
      </c>
      <c r="I80" s="123">
        <v>30.890052356020941</v>
      </c>
      <c r="J80" s="95">
        <v>3095.5098039215686</v>
      </c>
      <c r="K80" s="123">
        <v>37.254901960784316</v>
      </c>
      <c r="L80" s="95">
        <v>280.4141414141414</v>
      </c>
      <c r="M80" s="123">
        <v>35.858585858585855</v>
      </c>
      <c r="N80" s="95">
        <v>145.21804511278194</v>
      </c>
      <c r="O80" s="123">
        <v>43.609022556390968</v>
      </c>
      <c r="P80" s="95">
        <v>18.514285714285716</v>
      </c>
      <c r="Q80" s="123">
        <v>34.285714285714292</v>
      </c>
      <c r="R80" s="95">
        <v>2.3333333333333335</v>
      </c>
      <c r="S80" s="123">
        <v>33.333333333333336</v>
      </c>
      <c r="T80" s="95">
        <v>4</v>
      </c>
      <c r="U80" s="123">
        <v>100</v>
      </c>
      <c r="V80" s="95">
        <v>10959.970206970704</v>
      </c>
      <c r="W80" s="123">
        <v>28.435695734558035</v>
      </c>
    </row>
    <row r="81" spans="1:23" ht="24" customHeight="1" x14ac:dyDescent="0.15">
      <c r="A81" s="151"/>
      <c r="B81" s="191"/>
      <c r="C81" s="53" t="s">
        <v>90</v>
      </c>
      <c r="D81" s="95">
        <v>154.71428571428572</v>
      </c>
      <c r="E81" s="123">
        <v>2.3809523809523814</v>
      </c>
      <c r="F81" s="95">
        <v>635.47058823529414</v>
      </c>
      <c r="G81" s="123">
        <v>4.4117647058823533</v>
      </c>
      <c r="H81" s="95">
        <v>810.93193717277495</v>
      </c>
      <c r="I81" s="123">
        <v>9.9476439790575917</v>
      </c>
      <c r="J81" s="95">
        <v>1031.8366013071895</v>
      </c>
      <c r="K81" s="123">
        <v>12.418300653594772</v>
      </c>
      <c r="L81" s="95">
        <v>75.040404040404042</v>
      </c>
      <c r="M81" s="123">
        <v>9.5959595959595969</v>
      </c>
      <c r="N81" s="95">
        <v>47.571428571428569</v>
      </c>
      <c r="O81" s="123">
        <v>14.285714285714285</v>
      </c>
      <c r="P81" s="95">
        <v>4.628571428571429</v>
      </c>
      <c r="Q81" s="123">
        <v>8.571428571428573</v>
      </c>
      <c r="R81" s="95"/>
      <c r="S81" s="123"/>
      <c r="T81" s="95"/>
      <c r="U81" s="123"/>
      <c r="V81" s="95">
        <v>2760.1938164699482</v>
      </c>
      <c r="W81" s="123">
        <v>7.1613362127233167</v>
      </c>
    </row>
    <row r="82" spans="1:23" ht="24" customHeight="1" x14ac:dyDescent="0.15">
      <c r="A82" s="151"/>
      <c r="B82" s="191"/>
      <c r="C82" s="54" t="s">
        <v>91</v>
      </c>
      <c r="D82" s="97">
        <v>4486.7142857142862</v>
      </c>
      <c r="E82" s="124">
        <v>69.047619047619051</v>
      </c>
      <c r="F82" s="97">
        <v>7837.4705882352946</v>
      </c>
      <c r="G82" s="124">
        <v>54.411764705882362</v>
      </c>
      <c r="H82" s="97">
        <v>3841.256544502618</v>
      </c>
      <c r="I82" s="124">
        <v>47.120418848167539</v>
      </c>
      <c r="J82" s="97">
        <v>3204.124183006536</v>
      </c>
      <c r="K82" s="124">
        <v>38.562091503267979</v>
      </c>
      <c r="L82" s="97">
        <v>280.4141414141414</v>
      </c>
      <c r="M82" s="124">
        <v>35.858585858585855</v>
      </c>
      <c r="N82" s="97">
        <v>82.624060150375939</v>
      </c>
      <c r="O82" s="124">
        <v>24.81203007518797</v>
      </c>
      <c r="P82" s="97">
        <v>13.885714285714286</v>
      </c>
      <c r="Q82" s="124">
        <v>25.714285714285719</v>
      </c>
      <c r="R82" s="97"/>
      <c r="S82" s="124"/>
      <c r="T82" s="97"/>
      <c r="U82" s="124"/>
      <c r="V82" s="97">
        <v>19746.489517308964</v>
      </c>
      <c r="W82" s="124">
        <v>51.232362601014358</v>
      </c>
    </row>
    <row r="83" spans="1:23" ht="24" customHeight="1" x14ac:dyDescent="0.15">
      <c r="A83" s="151"/>
      <c r="B83" s="174" t="s">
        <v>52</v>
      </c>
      <c r="C83" s="176"/>
      <c r="D83" s="99">
        <v>6498</v>
      </c>
      <c r="E83" s="125">
        <v>100</v>
      </c>
      <c r="F83" s="99">
        <v>14404</v>
      </c>
      <c r="G83" s="125">
        <v>100</v>
      </c>
      <c r="H83" s="99">
        <v>8152.0000000000009</v>
      </c>
      <c r="I83" s="125">
        <v>100</v>
      </c>
      <c r="J83" s="99">
        <v>8309</v>
      </c>
      <c r="K83" s="125">
        <v>100</v>
      </c>
      <c r="L83" s="99">
        <v>782</v>
      </c>
      <c r="M83" s="125">
        <v>100</v>
      </c>
      <c r="N83" s="99">
        <v>333</v>
      </c>
      <c r="O83" s="125">
        <v>100</v>
      </c>
      <c r="P83" s="99">
        <v>54</v>
      </c>
      <c r="Q83" s="125">
        <v>100</v>
      </c>
      <c r="R83" s="99">
        <v>7</v>
      </c>
      <c r="S83" s="125">
        <v>100</v>
      </c>
      <c r="T83" s="99">
        <v>4</v>
      </c>
      <c r="U83" s="125">
        <v>100</v>
      </c>
      <c r="V83" s="99">
        <v>38543</v>
      </c>
      <c r="W83" s="125">
        <v>100</v>
      </c>
    </row>
    <row r="84" spans="1:23" ht="24" customHeight="1" x14ac:dyDescent="0.15">
      <c r="A84" s="56"/>
      <c r="B84" s="190" t="s">
        <v>60</v>
      </c>
      <c r="C84" s="52" t="s">
        <v>80</v>
      </c>
      <c r="D84" s="93">
        <v>1409.3953488372092</v>
      </c>
      <c r="E84" s="122">
        <v>9.3023255813953494</v>
      </c>
      <c r="F84" s="93">
        <v>2845.1554054054059</v>
      </c>
      <c r="G84" s="122">
        <v>13.175675675675677</v>
      </c>
      <c r="H84" s="93">
        <v>1576.0772532188842</v>
      </c>
      <c r="I84" s="122">
        <v>13.304721030042918</v>
      </c>
      <c r="J84" s="93">
        <v>1697.0878661087866</v>
      </c>
      <c r="K84" s="122">
        <v>12.97071129707113</v>
      </c>
      <c r="L84" s="93">
        <v>123.09433962264151</v>
      </c>
      <c r="M84" s="122">
        <v>13.20754716981132</v>
      </c>
      <c r="N84" s="93">
        <v>100.6076923076923</v>
      </c>
      <c r="O84" s="122">
        <v>22.307692307692307</v>
      </c>
      <c r="P84" s="93">
        <v>12.774193548387096</v>
      </c>
      <c r="Q84" s="122">
        <v>19.35483870967742</v>
      </c>
      <c r="R84" s="93">
        <v>1.6666666666666667</v>
      </c>
      <c r="S84" s="122">
        <v>33.333333333333336</v>
      </c>
      <c r="T84" s="93"/>
      <c r="U84" s="122"/>
      <c r="V84" s="93">
        <v>7765.8587657156731</v>
      </c>
      <c r="W84" s="122">
        <v>12.301571014455597</v>
      </c>
    </row>
    <row r="85" spans="1:23" ht="24" customHeight="1" x14ac:dyDescent="0.15">
      <c r="A85" s="56"/>
      <c r="B85" s="191"/>
      <c r="C85" s="53" t="s">
        <v>81</v>
      </c>
      <c r="D85" s="95">
        <v>352.3488372093023</v>
      </c>
      <c r="E85" s="123">
        <v>2.3255813953488373</v>
      </c>
      <c r="F85" s="95">
        <v>364.76351351351354</v>
      </c>
      <c r="G85" s="123">
        <v>1.6891891891891893</v>
      </c>
      <c r="H85" s="95">
        <v>203.36480686695279</v>
      </c>
      <c r="I85" s="123">
        <v>1.7167381974248928</v>
      </c>
      <c r="J85" s="95">
        <v>629.56485355648533</v>
      </c>
      <c r="K85" s="123">
        <v>4.8117154811715483</v>
      </c>
      <c r="L85" s="95">
        <v>24.618867924528303</v>
      </c>
      <c r="M85" s="123">
        <v>2.6415094339622645</v>
      </c>
      <c r="N85" s="95">
        <v>27.753846153846155</v>
      </c>
      <c r="O85" s="123">
        <v>6.1538461538461542</v>
      </c>
      <c r="P85" s="95">
        <v>10.64516129032258</v>
      </c>
      <c r="Q85" s="123">
        <v>16.129032258064516</v>
      </c>
      <c r="R85" s="95"/>
      <c r="S85" s="123"/>
      <c r="T85" s="95"/>
      <c r="U85" s="123"/>
      <c r="V85" s="95">
        <v>1613.0598865149511</v>
      </c>
      <c r="W85" s="123">
        <v>2.555180482052545</v>
      </c>
    </row>
    <row r="86" spans="1:23" ht="24" customHeight="1" x14ac:dyDescent="0.15">
      <c r="A86" s="56"/>
      <c r="B86" s="191"/>
      <c r="C86" s="53" t="s">
        <v>82</v>
      </c>
      <c r="D86" s="95">
        <v>176.17441860465115</v>
      </c>
      <c r="E86" s="123">
        <v>1.1627906976744187</v>
      </c>
      <c r="F86" s="95">
        <v>218.85810810810813</v>
      </c>
      <c r="G86" s="123">
        <v>1.0135135135135136</v>
      </c>
      <c r="H86" s="95">
        <v>254.20600858369099</v>
      </c>
      <c r="I86" s="123">
        <v>2.1459227467811157</v>
      </c>
      <c r="J86" s="95">
        <v>465.3305439330544</v>
      </c>
      <c r="K86" s="123">
        <v>3.5564853556485359</v>
      </c>
      <c r="L86" s="95">
        <v>28.135849056603774</v>
      </c>
      <c r="M86" s="123">
        <v>3.0188679245283021</v>
      </c>
      <c r="N86" s="95">
        <v>20.815384615384616</v>
      </c>
      <c r="O86" s="123">
        <v>4.6153846153846159</v>
      </c>
      <c r="P86" s="95">
        <v>2.129032258064516</v>
      </c>
      <c r="Q86" s="123">
        <v>3.225806451612903</v>
      </c>
      <c r="R86" s="95">
        <v>1.6666666666666667</v>
      </c>
      <c r="S86" s="123">
        <v>33.333333333333336</v>
      </c>
      <c r="T86" s="95"/>
      <c r="U86" s="123"/>
      <c r="V86" s="95">
        <v>1167.3160118262242</v>
      </c>
      <c r="W86" s="123">
        <v>1.8490963136216703</v>
      </c>
    </row>
    <row r="87" spans="1:23" ht="24" customHeight="1" x14ac:dyDescent="0.15">
      <c r="A87" s="56"/>
      <c r="B87" s="191"/>
      <c r="C87" s="53" t="s">
        <v>83</v>
      </c>
      <c r="D87" s="95">
        <v>880.87209302325573</v>
      </c>
      <c r="E87" s="123">
        <v>5.8139534883720927</v>
      </c>
      <c r="F87" s="95">
        <v>2626.2972972972975</v>
      </c>
      <c r="G87" s="123">
        <v>12.162162162162163</v>
      </c>
      <c r="H87" s="95">
        <v>1779.4420600858368</v>
      </c>
      <c r="I87" s="123">
        <v>15.02145922746781</v>
      </c>
      <c r="J87" s="95">
        <v>2764.610878661088</v>
      </c>
      <c r="K87" s="123">
        <v>21.129707112970713</v>
      </c>
      <c r="L87" s="95">
        <v>235.63773584905661</v>
      </c>
      <c r="M87" s="123">
        <v>25.283018867924529</v>
      </c>
      <c r="N87" s="95">
        <v>180.4</v>
      </c>
      <c r="O87" s="123">
        <v>40</v>
      </c>
      <c r="P87" s="95">
        <v>29.806451612903224</v>
      </c>
      <c r="Q87" s="123">
        <v>45.161290322580641</v>
      </c>
      <c r="R87" s="95">
        <v>1.6666666666666667</v>
      </c>
      <c r="S87" s="123">
        <v>33.333333333333336</v>
      </c>
      <c r="T87" s="95"/>
      <c r="U87" s="123"/>
      <c r="V87" s="95">
        <v>8498.7331831961037</v>
      </c>
      <c r="W87" s="123">
        <v>13.462486627692666</v>
      </c>
    </row>
    <row r="88" spans="1:23" ht="24" customHeight="1" x14ac:dyDescent="0.15">
      <c r="A88" s="56"/>
      <c r="B88" s="191"/>
      <c r="C88" s="53" t="s">
        <v>84</v>
      </c>
      <c r="D88" s="95">
        <v>176.17441860465115</v>
      </c>
      <c r="E88" s="123">
        <v>1.1627906976744187</v>
      </c>
      <c r="F88" s="95">
        <v>291.81081081081084</v>
      </c>
      <c r="G88" s="123">
        <v>1.3513513513513513</v>
      </c>
      <c r="H88" s="95">
        <v>355.88841201716741</v>
      </c>
      <c r="I88" s="123">
        <v>3.0042918454935625</v>
      </c>
      <c r="J88" s="95">
        <v>930.6610878661088</v>
      </c>
      <c r="K88" s="123">
        <v>7.1129707112970717</v>
      </c>
      <c r="L88" s="95">
        <v>52.754716981132077</v>
      </c>
      <c r="M88" s="123">
        <v>5.6603773584905666</v>
      </c>
      <c r="N88" s="95">
        <v>58.976923076923079</v>
      </c>
      <c r="O88" s="123">
        <v>13.076923076923078</v>
      </c>
      <c r="P88" s="95">
        <v>8.5161290322580641</v>
      </c>
      <c r="Q88" s="123">
        <v>12.903225806451612</v>
      </c>
      <c r="R88" s="95">
        <v>1.6666666666666667</v>
      </c>
      <c r="S88" s="123">
        <v>33.333333333333336</v>
      </c>
      <c r="T88" s="95"/>
      <c r="U88" s="123"/>
      <c r="V88" s="95">
        <v>1876.4491650557181</v>
      </c>
      <c r="W88" s="123">
        <v>2.9724043863449729</v>
      </c>
    </row>
    <row r="89" spans="1:23" ht="24" customHeight="1" x14ac:dyDescent="0.15">
      <c r="A89" s="56"/>
      <c r="B89" s="191"/>
      <c r="C89" s="53" t="s">
        <v>85</v>
      </c>
      <c r="D89" s="95">
        <v>352.3488372093023</v>
      </c>
      <c r="E89" s="123">
        <v>2.3255813953488373</v>
      </c>
      <c r="F89" s="95">
        <v>364.76351351351354</v>
      </c>
      <c r="G89" s="123">
        <v>1.6891891891891893</v>
      </c>
      <c r="H89" s="95">
        <v>610.09442060085837</v>
      </c>
      <c r="I89" s="123">
        <v>5.1502145922746783</v>
      </c>
      <c r="J89" s="95">
        <v>848.54393305439328</v>
      </c>
      <c r="K89" s="123">
        <v>6.485355648535565</v>
      </c>
      <c r="L89" s="95">
        <v>116.06037735849057</v>
      </c>
      <c r="M89" s="123">
        <v>12.452830188679245</v>
      </c>
      <c r="N89" s="95">
        <v>55.507692307692309</v>
      </c>
      <c r="O89" s="123">
        <v>12.307692307692308</v>
      </c>
      <c r="P89" s="95">
        <v>19.161290322580644</v>
      </c>
      <c r="Q89" s="123">
        <v>29.032258064516125</v>
      </c>
      <c r="R89" s="95">
        <v>1.6666666666666667</v>
      </c>
      <c r="S89" s="123">
        <v>33.333333333333336</v>
      </c>
      <c r="T89" s="95"/>
      <c r="U89" s="123"/>
      <c r="V89" s="95">
        <v>2368.1467310334974</v>
      </c>
      <c r="W89" s="123">
        <v>3.7512818689247371</v>
      </c>
    </row>
    <row r="90" spans="1:23" ht="24" customHeight="1" x14ac:dyDescent="0.15">
      <c r="A90" s="56"/>
      <c r="B90" s="191"/>
      <c r="C90" s="53" t="s">
        <v>86</v>
      </c>
      <c r="D90" s="95">
        <v>2290.2674418604652</v>
      </c>
      <c r="E90" s="123">
        <v>15.116279069767444</v>
      </c>
      <c r="F90" s="95">
        <v>2845.1554054054059</v>
      </c>
      <c r="G90" s="123">
        <v>13.175675675675677</v>
      </c>
      <c r="H90" s="95">
        <v>1271.0300429184549</v>
      </c>
      <c r="I90" s="123">
        <v>10.72961373390558</v>
      </c>
      <c r="J90" s="95">
        <v>2627.7489539748954</v>
      </c>
      <c r="K90" s="123">
        <v>20.0836820083682</v>
      </c>
      <c r="L90" s="95">
        <v>154.74716981132076</v>
      </c>
      <c r="M90" s="123">
        <v>16.603773584905664</v>
      </c>
      <c r="N90" s="95">
        <v>142.23846153846154</v>
      </c>
      <c r="O90" s="123">
        <v>31.538461538461537</v>
      </c>
      <c r="P90" s="95">
        <v>14.903225806451612</v>
      </c>
      <c r="Q90" s="123">
        <v>22.58064516129032</v>
      </c>
      <c r="R90" s="95">
        <v>1.6666666666666667</v>
      </c>
      <c r="S90" s="123">
        <v>33.333333333333336</v>
      </c>
      <c r="T90" s="95"/>
      <c r="U90" s="123"/>
      <c r="V90" s="95">
        <v>9347.7573679821198</v>
      </c>
      <c r="W90" s="123">
        <v>14.807390213661106</v>
      </c>
    </row>
    <row r="91" spans="1:23" ht="24" customHeight="1" x14ac:dyDescent="0.15">
      <c r="A91" s="56"/>
      <c r="B91" s="191"/>
      <c r="C91" s="53" t="s">
        <v>87</v>
      </c>
      <c r="D91" s="95">
        <v>1233.220930232558</v>
      </c>
      <c r="E91" s="123">
        <v>8.1395348837209305</v>
      </c>
      <c r="F91" s="95">
        <v>2699.25</v>
      </c>
      <c r="G91" s="123">
        <v>12.5</v>
      </c>
      <c r="H91" s="95">
        <v>1677.7596566523605</v>
      </c>
      <c r="I91" s="123">
        <v>14.163090128755366</v>
      </c>
      <c r="J91" s="95">
        <v>3312.0585774058577</v>
      </c>
      <c r="K91" s="123">
        <v>25.313807531380757</v>
      </c>
      <c r="L91" s="95">
        <v>309.49433962264152</v>
      </c>
      <c r="M91" s="123">
        <v>33.207547169811328</v>
      </c>
      <c r="N91" s="95">
        <v>215.09230769230771</v>
      </c>
      <c r="O91" s="123">
        <v>47.692307692307693</v>
      </c>
      <c r="P91" s="95">
        <v>42.58064516129032</v>
      </c>
      <c r="Q91" s="123">
        <v>64.516129032258064</v>
      </c>
      <c r="R91" s="95">
        <v>1.6666666666666667</v>
      </c>
      <c r="S91" s="123">
        <v>33.333333333333336</v>
      </c>
      <c r="T91" s="95"/>
      <c r="U91" s="123"/>
      <c r="V91" s="95">
        <v>9491.123123433681</v>
      </c>
      <c r="W91" s="123">
        <v>15.034489891228564</v>
      </c>
    </row>
    <row r="92" spans="1:23" ht="24" customHeight="1" x14ac:dyDescent="0.15">
      <c r="A92" s="56"/>
      <c r="B92" s="191"/>
      <c r="C92" s="53" t="s">
        <v>88</v>
      </c>
      <c r="D92" s="95">
        <v>2290.2674418604652</v>
      </c>
      <c r="E92" s="123">
        <v>15.116279069767444</v>
      </c>
      <c r="F92" s="95">
        <v>5836.2162162162167</v>
      </c>
      <c r="G92" s="123">
        <v>27.027027027027028</v>
      </c>
      <c r="H92" s="95">
        <v>3711.4077253218884</v>
      </c>
      <c r="I92" s="123">
        <v>31.330472103004293</v>
      </c>
      <c r="J92" s="95">
        <v>4872.2845188284518</v>
      </c>
      <c r="K92" s="123">
        <v>37.238493723849366</v>
      </c>
      <c r="L92" s="95">
        <v>404.45283018867929</v>
      </c>
      <c r="M92" s="123">
        <v>43.396226415094347</v>
      </c>
      <c r="N92" s="95">
        <v>211.62307692307692</v>
      </c>
      <c r="O92" s="123">
        <v>46.92307692307692</v>
      </c>
      <c r="P92" s="95">
        <v>29.806451612903224</v>
      </c>
      <c r="Q92" s="123">
        <v>45.161290322580641</v>
      </c>
      <c r="R92" s="95">
        <v>1.6666666666666667</v>
      </c>
      <c r="S92" s="123">
        <v>33.333333333333336</v>
      </c>
      <c r="T92" s="95"/>
      <c r="U92" s="123"/>
      <c r="V92" s="95">
        <v>17357.724927618347</v>
      </c>
      <c r="W92" s="123">
        <v>27.495643725733572</v>
      </c>
    </row>
    <row r="93" spans="1:23" ht="24" customHeight="1" x14ac:dyDescent="0.15">
      <c r="A93" s="56"/>
      <c r="B93" s="191"/>
      <c r="C93" s="53" t="s">
        <v>89</v>
      </c>
      <c r="D93" s="95">
        <v>1761.7441860465115</v>
      </c>
      <c r="E93" s="123">
        <v>11.627906976744185</v>
      </c>
      <c r="F93" s="95">
        <v>4523.0675675675684</v>
      </c>
      <c r="G93" s="123">
        <v>20.945945945945947</v>
      </c>
      <c r="H93" s="95">
        <v>2847.1072961373393</v>
      </c>
      <c r="I93" s="123">
        <v>24.0343347639485</v>
      </c>
      <c r="J93" s="95">
        <v>4324.8368200836821</v>
      </c>
      <c r="K93" s="123">
        <v>33.054393305439334</v>
      </c>
      <c r="L93" s="95">
        <v>341.14716981132074</v>
      </c>
      <c r="M93" s="123">
        <v>36.60377358490566</v>
      </c>
      <c r="N93" s="95">
        <v>183.86923076923077</v>
      </c>
      <c r="O93" s="123">
        <v>40.769230769230766</v>
      </c>
      <c r="P93" s="95">
        <v>21.29032258064516</v>
      </c>
      <c r="Q93" s="123">
        <v>32.258064516129032</v>
      </c>
      <c r="R93" s="95">
        <v>1.6666666666666667</v>
      </c>
      <c r="S93" s="123">
        <v>33.333333333333336</v>
      </c>
      <c r="T93" s="95"/>
      <c r="U93" s="123"/>
      <c r="V93" s="95">
        <v>14004.729259662965</v>
      </c>
      <c r="W93" s="123">
        <v>22.184303980203971</v>
      </c>
    </row>
    <row r="94" spans="1:23" ht="24" customHeight="1" x14ac:dyDescent="0.15">
      <c r="A94" s="56"/>
      <c r="B94" s="191"/>
      <c r="C94" s="53" t="s">
        <v>90</v>
      </c>
      <c r="D94" s="95">
        <v>1057.046511627907</v>
      </c>
      <c r="E94" s="123">
        <v>6.9767441860465134</v>
      </c>
      <c r="F94" s="95">
        <v>2480.3918918918921</v>
      </c>
      <c r="G94" s="123">
        <v>11.486486486486488</v>
      </c>
      <c r="H94" s="95">
        <v>1169.3476394849786</v>
      </c>
      <c r="I94" s="123">
        <v>9.8712446351931327</v>
      </c>
      <c r="J94" s="95">
        <v>1943.439330543933</v>
      </c>
      <c r="K94" s="123">
        <v>14.853556485355648</v>
      </c>
      <c r="L94" s="95">
        <v>137.1622641509434</v>
      </c>
      <c r="M94" s="123">
        <v>14.716981132075471</v>
      </c>
      <c r="N94" s="95">
        <v>76.323076923076925</v>
      </c>
      <c r="O94" s="123">
        <v>16.923076923076923</v>
      </c>
      <c r="P94" s="95">
        <v>12.774193548387096</v>
      </c>
      <c r="Q94" s="123">
        <v>19.35483870967742</v>
      </c>
      <c r="R94" s="95">
        <v>1.6666666666666667</v>
      </c>
      <c r="S94" s="123">
        <v>33.333333333333336</v>
      </c>
      <c r="T94" s="95"/>
      <c r="U94" s="123"/>
      <c r="V94" s="95">
        <v>6878.1515748377842</v>
      </c>
      <c r="W94" s="123">
        <v>10.895391301680343</v>
      </c>
    </row>
    <row r="95" spans="1:23" ht="24" customHeight="1" x14ac:dyDescent="0.15">
      <c r="A95" s="56"/>
      <c r="B95" s="191"/>
      <c r="C95" s="54" t="s">
        <v>91</v>
      </c>
      <c r="D95" s="97">
        <v>10394.290697674418</v>
      </c>
      <c r="E95" s="124">
        <v>68.604651162790702</v>
      </c>
      <c r="F95" s="97">
        <v>13204.43918918919</v>
      </c>
      <c r="G95" s="124">
        <v>61.148648648648653</v>
      </c>
      <c r="H95" s="97">
        <v>6405.9914163090125</v>
      </c>
      <c r="I95" s="124">
        <v>54.077253218884117</v>
      </c>
      <c r="J95" s="97">
        <v>5501.8493723849369</v>
      </c>
      <c r="K95" s="124">
        <v>42.05020920502092</v>
      </c>
      <c r="L95" s="97">
        <v>372.8</v>
      </c>
      <c r="M95" s="124">
        <v>40</v>
      </c>
      <c r="N95" s="97">
        <v>138.76923076923077</v>
      </c>
      <c r="O95" s="124">
        <v>30.76923076923077</v>
      </c>
      <c r="P95" s="97">
        <v>14.903225806451612</v>
      </c>
      <c r="Q95" s="124">
        <v>22.58064516129032</v>
      </c>
      <c r="R95" s="97">
        <v>1.6666666666666667</v>
      </c>
      <c r="S95" s="124">
        <v>33.333333333333336</v>
      </c>
      <c r="T95" s="97"/>
      <c r="U95" s="124"/>
      <c r="V95" s="97">
        <v>36034.709798799915</v>
      </c>
      <c r="W95" s="124">
        <v>57.081071771768791</v>
      </c>
    </row>
    <row r="96" spans="1:23" ht="24" customHeight="1" x14ac:dyDescent="0.15">
      <c r="A96" s="58"/>
      <c r="B96" s="174" t="s">
        <v>52</v>
      </c>
      <c r="C96" s="176"/>
      <c r="D96" s="99">
        <v>15150.999999999998</v>
      </c>
      <c r="E96" s="125">
        <v>100</v>
      </c>
      <c r="F96" s="99">
        <v>21594</v>
      </c>
      <c r="G96" s="125">
        <v>100</v>
      </c>
      <c r="H96" s="99">
        <v>11846</v>
      </c>
      <c r="I96" s="125">
        <v>100</v>
      </c>
      <c r="J96" s="99">
        <v>13084</v>
      </c>
      <c r="K96" s="125">
        <v>100</v>
      </c>
      <c r="L96" s="99">
        <v>932</v>
      </c>
      <c r="M96" s="125">
        <v>100</v>
      </c>
      <c r="N96" s="99">
        <v>451</v>
      </c>
      <c r="O96" s="125">
        <v>100</v>
      </c>
      <c r="P96" s="99">
        <v>66</v>
      </c>
      <c r="Q96" s="125">
        <v>100</v>
      </c>
      <c r="R96" s="99">
        <v>5</v>
      </c>
      <c r="S96" s="125">
        <v>100</v>
      </c>
      <c r="T96" s="99"/>
      <c r="U96" s="125"/>
      <c r="V96" s="99">
        <v>63129</v>
      </c>
      <c r="W96" s="125">
        <v>100</v>
      </c>
    </row>
    <row r="97" spans="1:23" ht="24" customHeight="1" x14ac:dyDescent="0.15">
      <c r="A97" s="149" t="s">
        <v>57</v>
      </c>
      <c r="B97" s="173"/>
      <c r="C97" s="52" t="s">
        <v>80</v>
      </c>
      <c r="D97" s="93">
        <v>2182.9667774086379</v>
      </c>
      <c r="E97" s="122">
        <v>10.083453172934721</v>
      </c>
      <c r="F97" s="93">
        <v>4539.7436406995239</v>
      </c>
      <c r="G97" s="122">
        <v>12.6110996185886</v>
      </c>
      <c r="H97" s="93">
        <v>2685.7735882974184</v>
      </c>
      <c r="I97" s="122">
        <v>13.430210962583351</v>
      </c>
      <c r="J97" s="93">
        <v>2810.3852517297018</v>
      </c>
      <c r="K97" s="122">
        <v>13.136938492636386</v>
      </c>
      <c r="L97" s="93">
        <v>245.52868305698496</v>
      </c>
      <c r="M97" s="122">
        <v>14.324893993989788</v>
      </c>
      <c r="N97" s="93">
        <v>165.70543666859456</v>
      </c>
      <c r="O97" s="122">
        <v>21.135897534259509</v>
      </c>
      <c r="P97" s="93">
        <v>20.488479262672811</v>
      </c>
      <c r="Q97" s="122">
        <v>17.073732718894011</v>
      </c>
      <c r="R97" s="93">
        <v>6.3333333333333339</v>
      </c>
      <c r="S97" s="122">
        <v>52.777777777777779</v>
      </c>
      <c r="T97" s="93">
        <v>1.6</v>
      </c>
      <c r="U97" s="122">
        <v>40</v>
      </c>
      <c r="V97" s="93">
        <v>12658.525190456869</v>
      </c>
      <c r="W97" s="122">
        <v>12.450355250665737</v>
      </c>
    </row>
    <row r="98" spans="1:23" ht="24" customHeight="1" x14ac:dyDescent="0.15">
      <c r="A98" s="149"/>
      <c r="B98" s="173"/>
      <c r="C98" s="53" t="s">
        <v>81</v>
      </c>
      <c r="D98" s="95">
        <v>352.3488372093023</v>
      </c>
      <c r="E98" s="123">
        <v>1.6275524837604614</v>
      </c>
      <c r="F98" s="95">
        <v>505.97919978802338</v>
      </c>
      <c r="G98" s="123">
        <v>1.4055758647369947</v>
      </c>
      <c r="H98" s="95">
        <v>630.17108958946596</v>
      </c>
      <c r="I98" s="123">
        <v>3.15117056500383</v>
      </c>
      <c r="J98" s="95">
        <v>873.9472064976618</v>
      </c>
      <c r="K98" s="123">
        <v>4.0852017318639824</v>
      </c>
      <c r="L98" s="95">
        <v>52.265332570992953</v>
      </c>
      <c r="M98" s="123">
        <v>3.0493192865223429</v>
      </c>
      <c r="N98" s="95">
        <v>37.768883747831119</v>
      </c>
      <c r="O98" s="123">
        <v>4.8174596617131531</v>
      </c>
      <c r="P98" s="95">
        <v>12.188018433179723</v>
      </c>
      <c r="Q98" s="123">
        <v>10.156682027649769</v>
      </c>
      <c r="R98" s="95"/>
      <c r="S98" s="123"/>
      <c r="T98" s="95">
        <v>0.8</v>
      </c>
      <c r="U98" s="123">
        <v>20</v>
      </c>
      <c r="V98" s="95">
        <v>2465.4685678364576</v>
      </c>
      <c r="W98" s="123">
        <v>2.4249238412114029</v>
      </c>
    </row>
    <row r="99" spans="1:23" ht="24" customHeight="1" x14ac:dyDescent="0.15">
      <c r="A99" s="149"/>
      <c r="B99" s="173"/>
      <c r="C99" s="53" t="s">
        <v>82</v>
      </c>
      <c r="D99" s="95">
        <v>330.8887043189369</v>
      </c>
      <c r="E99" s="123">
        <v>1.5284248894588059</v>
      </c>
      <c r="F99" s="95">
        <v>430.68163751987282</v>
      </c>
      <c r="G99" s="123">
        <v>1.1964043489079195</v>
      </c>
      <c r="H99" s="95">
        <v>424.92852167269621</v>
      </c>
      <c r="I99" s="123">
        <v>2.1248550938728683</v>
      </c>
      <c r="J99" s="95">
        <v>709.71289687423086</v>
      </c>
      <c r="K99" s="123">
        <v>3.3175005696920992</v>
      </c>
      <c r="L99" s="95">
        <v>51.83281875357347</v>
      </c>
      <c r="M99" s="123">
        <v>3.0240851081431428</v>
      </c>
      <c r="N99" s="95">
        <v>40.845459803354544</v>
      </c>
      <c r="O99" s="123">
        <v>5.2098800769584876</v>
      </c>
      <c r="P99" s="95">
        <v>3.6718894009216587</v>
      </c>
      <c r="Q99" s="123">
        <v>3.0599078341013821</v>
      </c>
      <c r="R99" s="95">
        <v>1.6666666666666667</v>
      </c>
      <c r="S99" s="123">
        <v>13.888888888888889</v>
      </c>
      <c r="T99" s="95"/>
      <c r="U99" s="123"/>
      <c r="V99" s="95">
        <v>1994.2285950102532</v>
      </c>
      <c r="W99" s="123">
        <v>1.9614334280925456</v>
      </c>
    </row>
    <row r="100" spans="1:23" ht="24" customHeight="1" x14ac:dyDescent="0.15">
      <c r="A100" s="149"/>
      <c r="B100" s="173"/>
      <c r="C100" s="53" t="s">
        <v>83</v>
      </c>
      <c r="D100" s="95">
        <v>1190.3006644518273</v>
      </c>
      <c r="E100" s="123">
        <v>5.4981785045583038</v>
      </c>
      <c r="F100" s="95">
        <v>5097.5718071012197</v>
      </c>
      <c r="G100" s="123">
        <v>14.16070839241408</v>
      </c>
      <c r="H100" s="95">
        <v>3529.3478192481407</v>
      </c>
      <c r="I100" s="123">
        <v>17.648503946635365</v>
      </c>
      <c r="J100" s="95">
        <v>4746.823296961742</v>
      </c>
      <c r="K100" s="123">
        <v>22.188675253408789</v>
      </c>
      <c r="L100" s="95">
        <v>448.91046312178389</v>
      </c>
      <c r="M100" s="123">
        <v>26.19080881690688</v>
      </c>
      <c r="N100" s="95">
        <v>285.55789473684212</v>
      </c>
      <c r="O100" s="123">
        <v>36.423200859291086</v>
      </c>
      <c r="P100" s="95">
        <v>49.863594470046081</v>
      </c>
      <c r="Q100" s="123">
        <v>41.552995391705068</v>
      </c>
      <c r="R100" s="95">
        <v>6.3333333333333339</v>
      </c>
      <c r="S100" s="123">
        <v>52.777777777777779</v>
      </c>
      <c r="T100" s="95">
        <v>2.4000000000000004</v>
      </c>
      <c r="U100" s="123">
        <v>60.000000000000007</v>
      </c>
      <c r="V100" s="95">
        <v>15357.108873424933</v>
      </c>
      <c r="W100" s="123">
        <v>15.104560619860861</v>
      </c>
    </row>
    <row r="101" spans="1:23" ht="24" customHeight="1" x14ac:dyDescent="0.15">
      <c r="A101" s="149"/>
      <c r="B101" s="173"/>
      <c r="C101" s="53" t="s">
        <v>84</v>
      </c>
      <c r="D101" s="95">
        <v>330.8887043189369</v>
      </c>
      <c r="E101" s="123">
        <v>1.5284248894588059</v>
      </c>
      <c r="F101" s="95">
        <v>574.24218335983051</v>
      </c>
      <c r="G101" s="123">
        <v>1.5952057985438928</v>
      </c>
      <c r="H101" s="95">
        <v>740.01406646742919</v>
      </c>
      <c r="I101" s="123">
        <v>3.7004403763747833</v>
      </c>
      <c r="J101" s="95">
        <v>1636.6545519183965</v>
      </c>
      <c r="K101" s="123">
        <v>7.6504209410479902</v>
      </c>
      <c r="L101" s="95">
        <v>123.84562607204117</v>
      </c>
      <c r="M101" s="123">
        <v>7.2255324429428915</v>
      </c>
      <c r="N101" s="95">
        <v>89.022035858877956</v>
      </c>
      <c r="O101" s="123">
        <v>11.354851512611983</v>
      </c>
      <c r="P101" s="95">
        <v>11.601843317972349</v>
      </c>
      <c r="Q101" s="123">
        <v>9.6682027649769573</v>
      </c>
      <c r="R101" s="95">
        <v>1.6666666666666667</v>
      </c>
      <c r="S101" s="123">
        <v>13.888888888888889</v>
      </c>
      <c r="T101" s="95">
        <v>0.8</v>
      </c>
      <c r="U101" s="123">
        <v>20</v>
      </c>
      <c r="V101" s="95">
        <v>3508.7356779801516</v>
      </c>
      <c r="W101" s="123">
        <v>3.4510343830948065</v>
      </c>
    </row>
    <row r="102" spans="1:23" ht="24" customHeight="1" x14ac:dyDescent="0.15">
      <c r="A102" s="149"/>
      <c r="B102" s="173"/>
      <c r="C102" s="53" t="s">
        <v>85</v>
      </c>
      <c r="D102" s="95">
        <v>507.06312292358803</v>
      </c>
      <c r="E102" s="123">
        <v>2.3422011313390367</v>
      </c>
      <c r="F102" s="95">
        <v>647.19488606253321</v>
      </c>
      <c r="G102" s="123">
        <v>1.7978634536989089</v>
      </c>
      <c r="H102" s="95">
        <v>951.53944677886886</v>
      </c>
      <c r="I102" s="123">
        <v>4.7581730511994644</v>
      </c>
      <c r="J102" s="95">
        <v>1337.3086389367463</v>
      </c>
      <c r="K102" s="123">
        <v>6.2511505582982574</v>
      </c>
      <c r="L102" s="95">
        <v>171.35330665141987</v>
      </c>
      <c r="M102" s="123">
        <v>9.9972757672940418</v>
      </c>
      <c r="N102" s="95">
        <v>128.11671486408329</v>
      </c>
      <c r="O102" s="123">
        <v>16.34141771225552</v>
      </c>
      <c r="P102" s="95">
        <v>26.875576036866359</v>
      </c>
      <c r="Q102" s="123">
        <v>22.396313364055302</v>
      </c>
      <c r="R102" s="95">
        <v>6.3333333333333339</v>
      </c>
      <c r="S102" s="123">
        <v>52.777777777777779</v>
      </c>
      <c r="T102" s="95">
        <v>1.6</v>
      </c>
      <c r="U102" s="123">
        <v>40</v>
      </c>
      <c r="V102" s="95">
        <v>3777.385025587439</v>
      </c>
      <c r="W102" s="123">
        <v>3.7152657817171288</v>
      </c>
    </row>
    <row r="103" spans="1:23" ht="24" customHeight="1" x14ac:dyDescent="0.15">
      <c r="A103" s="149"/>
      <c r="B103" s="173"/>
      <c r="C103" s="53" t="s">
        <v>86</v>
      </c>
      <c r="D103" s="95">
        <v>3218.5531561461794</v>
      </c>
      <c r="E103" s="123">
        <v>14.866983029914453</v>
      </c>
      <c r="F103" s="95">
        <v>4257.3122681505038</v>
      </c>
      <c r="G103" s="123">
        <v>11.82652444066477</v>
      </c>
      <c r="H103" s="95">
        <v>2252.6844931802352</v>
      </c>
      <c r="I103" s="123">
        <v>11.264548920793255</v>
      </c>
      <c r="J103" s="95">
        <v>4664.268561818033</v>
      </c>
      <c r="K103" s="123">
        <v>21.802779235348165</v>
      </c>
      <c r="L103" s="95">
        <v>304.82797789212884</v>
      </c>
      <c r="M103" s="123">
        <v>17.784596143064693</v>
      </c>
      <c r="N103" s="95">
        <v>237.38131868131867</v>
      </c>
      <c r="O103" s="123">
        <v>30.278229423637587</v>
      </c>
      <c r="P103" s="95">
        <v>19.531797235023042</v>
      </c>
      <c r="Q103" s="123">
        <v>16.276497695852534</v>
      </c>
      <c r="R103" s="95">
        <v>6.3333333333333339</v>
      </c>
      <c r="S103" s="123">
        <v>52.777777777777779</v>
      </c>
      <c r="T103" s="95">
        <v>1.6</v>
      </c>
      <c r="U103" s="123">
        <v>40</v>
      </c>
      <c r="V103" s="95">
        <v>14962.492906436755</v>
      </c>
      <c r="W103" s="123">
        <v>14.71643412781961</v>
      </c>
    </row>
    <row r="104" spans="1:23" ht="24" customHeight="1" x14ac:dyDescent="0.15">
      <c r="A104" s="149"/>
      <c r="B104" s="173"/>
      <c r="C104" s="53" t="s">
        <v>87</v>
      </c>
      <c r="D104" s="95">
        <v>1387.9352159468438</v>
      </c>
      <c r="E104" s="123">
        <v>6.4110823407401902</v>
      </c>
      <c r="F104" s="95">
        <v>4958.7009803921574</v>
      </c>
      <c r="G104" s="123">
        <v>13.774934664126222</v>
      </c>
      <c r="H104" s="95">
        <v>3513.0266723591667</v>
      </c>
      <c r="I104" s="123">
        <v>17.566890050800911</v>
      </c>
      <c r="J104" s="95">
        <v>5918.8036754450732</v>
      </c>
      <c r="K104" s="123">
        <v>27.667011057098456</v>
      </c>
      <c r="L104" s="95">
        <v>554.36302649132836</v>
      </c>
      <c r="M104" s="123">
        <v>32.343233750952642</v>
      </c>
      <c r="N104" s="95">
        <v>352.79907460960095</v>
      </c>
      <c r="O104" s="123">
        <v>44.999881965510326</v>
      </c>
      <c r="P104" s="95">
        <v>64.180645161290329</v>
      </c>
      <c r="Q104" s="123">
        <v>53.483870967741943</v>
      </c>
      <c r="R104" s="95">
        <v>8.6666666666666661</v>
      </c>
      <c r="S104" s="123">
        <v>72.222222222222214</v>
      </c>
      <c r="T104" s="95">
        <v>4</v>
      </c>
      <c r="U104" s="123">
        <v>100</v>
      </c>
      <c r="V104" s="95">
        <v>16762.475957072129</v>
      </c>
      <c r="W104" s="123">
        <v>16.48681638708015</v>
      </c>
    </row>
    <row r="105" spans="1:23" ht="24" customHeight="1" x14ac:dyDescent="0.15">
      <c r="A105" s="149"/>
      <c r="B105" s="173"/>
      <c r="C105" s="53" t="s">
        <v>88</v>
      </c>
      <c r="D105" s="95">
        <v>3373.2674418604652</v>
      </c>
      <c r="E105" s="123">
        <v>15.581631677493027</v>
      </c>
      <c r="F105" s="95">
        <v>10072.68680445151</v>
      </c>
      <c r="G105" s="123">
        <v>27.981240081258711</v>
      </c>
      <c r="H105" s="95">
        <v>6784.4129609239826</v>
      </c>
      <c r="I105" s="123">
        <v>33.925457350354947</v>
      </c>
      <c r="J105" s="95">
        <v>8429.4054338611313</v>
      </c>
      <c r="K105" s="123">
        <v>39.402633730010429</v>
      </c>
      <c r="L105" s="95">
        <v>755.95788069372975</v>
      </c>
      <c r="M105" s="123">
        <v>44.104893856110259</v>
      </c>
      <c r="N105" s="95">
        <v>386.88623481781377</v>
      </c>
      <c r="O105" s="123">
        <v>49.347734032884411</v>
      </c>
      <c r="P105" s="95">
        <v>52.94930875576037</v>
      </c>
      <c r="Q105" s="123">
        <v>44.124423963133644</v>
      </c>
      <c r="R105" s="95">
        <v>4</v>
      </c>
      <c r="S105" s="123">
        <v>33.333333333333329</v>
      </c>
      <c r="T105" s="95">
        <v>3.2</v>
      </c>
      <c r="U105" s="123">
        <v>80</v>
      </c>
      <c r="V105" s="95">
        <v>29862.766065364398</v>
      </c>
      <c r="W105" s="123">
        <v>29.371671714301279</v>
      </c>
    </row>
    <row r="106" spans="1:23" ht="24" customHeight="1" x14ac:dyDescent="0.15">
      <c r="A106" s="149"/>
      <c r="B106" s="173"/>
      <c r="C106" s="53" t="s">
        <v>89</v>
      </c>
      <c r="D106" s="95">
        <v>2844.7441860465115</v>
      </c>
      <c r="E106" s="123">
        <v>13.14030295185233</v>
      </c>
      <c r="F106" s="95">
        <v>8335.8910969793324</v>
      </c>
      <c r="G106" s="123">
        <v>23.15653952158268</v>
      </c>
      <c r="H106" s="95">
        <v>5365.2643642001667</v>
      </c>
      <c r="I106" s="123">
        <v>26.829004721472984</v>
      </c>
      <c r="J106" s="95">
        <v>7420.3466240052512</v>
      </c>
      <c r="K106" s="123">
        <v>34.685862777568602</v>
      </c>
      <c r="L106" s="95">
        <v>621.56131122546208</v>
      </c>
      <c r="M106" s="123">
        <v>36.26378711933851</v>
      </c>
      <c r="N106" s="95">
        <v>329.0872758820127</v>
      </c>
      <c r="O106" s="123">
        <v>41.975417842093456</v>
      </c>
      <c r="P106" s="95">
        <v>39.804608294930873</v>
      </c>
      <c r="Q106" s="123">
        <v>33.170506912442391</v>
      </c>
      <c r="R106" s="95">
        <v>4</v>
      </c>
      <c r="S106" s="123">
        <v>33.333333333333329</v>
      </c>
      <c r="T106" s="95">
        <v>4</v>
      </c>
      <c r="U106" s="123">
        <v>100</v>
      </c>
      <c r="V106" s="95">
        <v>24964.699466633665</v>
      </c>
      <c r="W106" s="123">
        <v>24.554154011560374</v>
      </c>
    </row>
    <row r="107" spans="1:23" ht="24" customHeight="1" x14ac:dyDescent="0.15">
      <c r="A107" s="149"/>
      <c r="B107" s="173"/>
      <c r="C107" s="53" t="s">
        <v>90</v>
      </c>
      <c r="D107" s="95">
        <v>1211.7607973421927</v>
      </c>
      <c r="E107" s="123">
        <v>5.5973060988599599</v>
      </c>
      <c r="F107" s="95">
        <v>3115.8624801271862</v>
      </c>
      <c r="G107" s="123">
        <v>8.6556544255991614</v>
      </c>
      <c r="H107" s="95">
        <v>1980.2795766577535</v>
      </c>
      <c r="I107" s="123">
        <v>9.9023881221009766</v>
      </c>
      <c r="J107" s="95">
        <v>2975.2759318511226</v>
      </c>
      <c r="K107" s="123">
        <v>13.907707810270287</v>
      </c>
      <c r="L107" s="95">
        <v>212.20266819134744</v>
      </c>
      <c r="M107" s="123">
        <v>12.380552403229139</v>
      </c>
      <c r="N107" s="95">
        <v>123.89450549450549</v>
      </c>
      <c r="O107" s="123">
        <v>15.802870598788965</v>
      </c>
      <c r="P107" s="95">
        <v>17.402764976958526</v>
      </c>
      <c r="Q107" s="123">
        <v>14.502304147465439</v>
      </c>
      <c r="R107" s="95">
        <v>1.6666666666666667</v>
      </c>
      <c r="S107" s="123">
        <v>13.888888888888889</v>
      </c>
      <c r="T107" s="95"/>
      <c r="U107" s="123"/>
      <c r="V107" s="95">
        <v>9638.3453913077319</v>
      </c>
      <c r="W107" s="123">
        <v>9.4798424259459164</v>
      </c>
    </row>
    <row r="108" spans="1:23" ht="24" customHeight="1" x14ac:dyDescent="0.15">
      <c r="A108" s="149"/>
      <c r="B108" s="173"/>
      <c r="C108" s="54" t="s">
        <v>91</v>
      </c>
      <c r="D108" s="97">
        <v>14881.004983388704</v>
      </c>
      <c r="E108" s="124">
        <v>68.737609050712294</v>
      </c>
      <c r="F108" s="97">
        <v>21041.909777424484</v>
      </c>
      <c r="G108" s="124">
        <v>58.452996770444145</v>
      </c>
      <c r="H108" s="97">
        <v>10247.24796081163</v>
      </c>
      <c r="I108" s="124">
        <v>51.241363940452203</v>
      </c>
      <c r="J108" s="97">
        <v>8705.9735553914725</v>
      </c>
      <c r="K108" s="124">
        <v>40.695431007298986</v>
      </c>
      <c r="L108" s="97">
        <v>653.21414141414141</v>
      </c>
      <c r="M108" s="124">
        <v>38.110510000825052</v>
      </c>
      <c r="N108" s="97">
        <v>221.39329091960673</v>
      </c>
      <c r="O108" s="124">
        <v>28.238940168317185</v>
      </c>
      <c r="P108" s="97">
        <v>28.788940092165898</v>
      </c>
      <c r="Q108" s="124">
        <v>23.990783410138246</v>
      </c>
      <c r="R108" s="97">
        <v>1.6666666666666667</v>
      </c>
      <c r="S108" s="124">
        <v>13.888888888888889</v>
      </c>
      <c r="T108" s="97"/>
      <c r="U108" s="124"/>
      <c r="V108" s="97">
        <v>55781.199316108869</v>
      </c>
      <c r="W108" s="124">
        <v>54.86387532074599</v>
      </c>
    </row>
    <row r="109" spans="1:23" ht="24" customHeight="1" x14ac:dyDescent="0.15">
      <c r="A109" s="174" t="s">
        <v>52</v>
      </c>
      <c r="B109" s="175"/>
      <c r="C109" s="176"/>
      <c r="D109" s="99">
        <v>21649</v>
      </c>
      <c r="E109" s="125">
        <v>100</v>
      </c>
      <c r="F109" s="99">
        <v>35998</v>
      </c>
      <c r="G109" s="125">
        <v>100</v>
      </c>
      <c r="H109" s="99">
        <v>19998</v>
      </c>
      <c r="I109" s="125">
        <v>100</v>
      </c>
      <c r="J109" s="99">
        <v>21393</v>
      </c>
      <c r="K109" s="125">
        <v>100</v>
      </c>
      <c r="L109" s="99">
        <v>1714</v>
      </c>
      <c r="M109" s="125">
        <v>100</v>
      </c>
      <c r="N109" s="99">
        <v>784</v>
      </c>
      <c r="O109" s="125">
        <v>100</v>
      </c>
      <c r="P109" s="99">
        <v>120</v>
      </c>
      <c r="Q109" s="125">
        <v>100</v>
      </c>
      <c r="R109" s="99">
        <v>12</v>
      </c>
      <c r="S109" s="125">
        <v>100</v>
      </c>
      <c r="T109" s="99">
        <v>4</v>
      </c>
      <c r="U109" s="125">
        <v>100</v>
      </c>
      <c r="V109" s="99">
        <v>101672</v>
      </c>
      <c r="W109" s="125">
        <v>100</v>
      </c>
    </row>
    <row r="110" spans="1:23" ht="24" customHeight="1" x14ac:dyDescent="0.15">
      <c r="A110" s="177" t="s">
        <v>61</v>
      </c>
      <c r="B110" s="178"/>
      <c r="C110" s="52" t="s">
        <v>80</v>
      </c>
      <c r="D110" s="93">
        <v>741.69863013698625</v>
      </c>
      <c r="E110" s="122">
        <v>8.2191780821917799</v>
      </c>
      <c r="F110" s="93">
        <v>1466.694581280788</v>
      </c>
      <c r="G110" s="122">
        <v>6.4039408866995062</v>
      </c>
      <c r="H110" s="93">
        <v>1262.445652173913</v>
      </c>
      <c r="I110" s="122">
        <v>9.7826086956521721</v>
      </c>
      <c r="J110" s="93">
        <v>2902.0740740740744</v>
      </c>
      <c r="K110" s="122">
        <v>14.814814814814817</v>
      </c>
      <c r="L110" s="93">
        <v>276.29739776951675</v>
      </c>
      <c r="M110" s="122">
        <v>12.639405204460969</v>
      </c>
      <c r="N110" s="93">
        <v>130.48623853211009</v>
      </c>
      <c r="O110" s="122">
        <v>15.137614678899084</v>
      </c>
      <c r="P110" s="93">
        <v>23.901639344262293</v>
      </c>
      <c r="Q110" s="122">
        <v>14.754098360655737</v>
      </c>
      <c r="R110" s="93">
        <v>8.2857142857142847</v>
      </c>
      <c r="S110" s="122">
        <v>28.571428571428569</v>
      </c>
      <c r="T110" s="93">
        <v>23.888888888888889</v>
      </c>
      <c r="U110" s="122">
        <v>55.555555555555557</v>
      </c>
      <c r="V110" s="93">
        <v>6835.7728164862547</v>
      </c>
      <c r="W110" s="122">
        <v>10.096705931031497</v>
      </c>
    </row>
    <row r="111" spans="1:23" ht="24" customHeight="1" x14ac:dyDescent="0.15">
      <c r="A111" s="152"/>
      <c r="B111" s="179"/>
      <c r="C111" s="59" t="s">
        <v>81</v>
      </c>
      <c r="D111" s="101">
        <v>123.61643835616438</v>
      </c>
      <c r="E111" s="126">
        <v>1.3698630136986301</v>
      </c>
      <c r="F111" s="101">
        <v>338.46798029556646</v>
      </c>
      <c r="G111" s="126">
        <v>1.4778325123152707</v>
      </c>
      <c r="H111" s="101">
        <v>210.40760869565219</v>
      </c>
      <c r="I111" s="126">
        <v>1.6304347826086956</v>
      </c>
      <c r="J111" s="101">
        <v>918.99012345679012</v>
      </c>
      <c r="K111" s="126">
        <v>4.6913580246913584</v>
      </c>
      <c r="L111" s="101">
        <v>48.758364312267659</v>
      </c>
      <c r="M111" s="126">
        <v>2.2304832713754648</v>
      </c>
      <c r="N111" s="101">
        <v>43.4954128440367</v>
      </c>
      <c r="O111" s="126">
        <v>5.0458715596330279</v>
      </c>
      <c r="P111" s="101">
        <v>15.934426229508196</v>
      </c>
      <c r="Q111" s="126">
        <v>9.8360655737704921</v>
      </c>
      <c r="R111" s="101">
        <v>4.1428571428571423</v>
      </c>
      <c r="S111" s="126">
        <v>14.285714285714285</v>
      </c>
      <c r="T111" s="101">
        <v>11.944444444444445</v>
      </c>
      <c r="U111" s="126">
        <v>27.777777777777779</v>
      </c>
      <c r="V111" s="101">
        <v>1715.7576557772875</v>
      </c>
      <c r="W111" s="126">
        <v>2.5342416964939329</v>
      </c>
    </row>
    <row r="112" spans="1:23" ht="24" customHeight="1" x14ac:dyDescent="0.15">
      <c r="A112" s="152"/>
      <c r="B112" s="179"/>
      <c r="C112" s="53" t="s">
        <v>82</v>
      </c>
      <c r="D112" s="95">
        <v>123.61643835616438</v>
      </c>
      <c r="E112" s="123">
        <v>1.3698630136986301</v>
      </c>
      <c r="F112" s="95">
        <v>112.82266009852216</v>
      </c>
      <c r="G112" s="123">
        <v>0.49261083743842365</v>
      </c>
      <c r="H112" s="95">
        <v>70.135869565217391</v>
      </c>
      <c r="I112" s="123">
        <v>0.54347826086956519</v>
      </c>
      <c r="J112" s="95">
        <v>677.15061728395062</v>
      </c>
      <c r="K112" s="123">
        <v>3.4567901234567904</v>
      </c>
      <c r="L112" s="95">
        <v>65.011152416356879</v>
      </c>
      <c r="M112" s="123">
        <v>2.9739776951672865</v>
      </c>
      <c r="N112" s="95">
        <v>23.724770642201836</v>
      </c>
      <c r="O112" s="123">
        <v>2.7522935779816518</v>
      </c>
      <c r="P112" s="95">
        <v>7.9672131147540979</v>
      </c>
      <c r="Q112" s="123">
        <v>4.918032786885246</v>
      </c>
      <c r="R112" s="95"/>
      <c r="S112" s="123"/>
      <c r="T112" s="95">
        <v>4.7777777777777777</v>
      </c>
      <c r="U112" s="123">
        <v>11.111111111111111</v>
      </c>
      <c r="V112" s="95">
        <v>1085.2064992549451</v>
      </c>
      <c r="W112" s="123">
        <v>1.6028927806078686</v>
      </c>
    </row>
    <row r="113" spans="1:23" ht="24" customHeight="1" x14ac:dyDescent="0.15">
      <c r="A113" s="152"/>
      <c r="B113" s="179"/>
      <c r="C113" s="53" t="s">
        <v>83</v>
      </c>
      <c r="D113" s="95">
        <v>618.08219178082186</v>
      </c>
      <c r="E113" s="123">
        <v>6.8493150684931505</v>
      </c>
      <c r="F113" s="95">
        <v>3159.0344827586205</v>
      </c>
      <c r="G113" s="123">
        <v>13.793103448275861</v>
      </c>
      <c r="H113" s="95">
        <v>2314.483695652174</v>
      </c>
      <c r="I113" s="123">
        <v>17.934782608695656</v>
      </c>
      <c r="J113" s="95">
        <v>3772.6962962962966</v>
      </c>
      <c r="K113" s="123">
        <v>19.259259259259263</v>
      </c>
      <c r="L113" s="95">
        <v>617.60594795539032</v>
      </c>
      <c r="M113" s="123">
        <v>28.252788104089216</v>
      </c>
      <c r="N113" s="95">
        <v>300.51376146788994</v>
      </c>
      <c r="O113" s="123">
        <v>34.862385321100916</v>
      </c>
      <c r="P113" s="95">
        <v>71.704918032786878</v>
      </c>
      <c r="Q113" s="123">
        <v>44.26229508196721</v>
      </c>
      <c r="R113" s="95">
        <v>13.80952380952381</v>
      </c>
      <c r="S113" s="123">
        <v>47.61904761904762</v>
      </c>
      <c r="T113" s="95">
        <v>31.055555555555554</v>
      </c>
      <c r="U113" s="123">
        <v>72.222222222222214</v>
      </c>
      <c r="V113" s="95">
        <v>10898.986373309057</v>
      </c>
      <c r="W113" s="123">
        <v>16.098232535203842</v>
      </c>
    </row>
    <row r="114" spans="1:23" ht="24" customHeight="1" x14ac:dyDescent="0.15">
      <c r="A114" s="152"/>
      <c r="B114" s="179"/>
      <c r="C114" s="53" t="s">
        <v>84</v>
      </c>
      <c r="D114" s="95">
        <v>123.61643835616438</v>
      </c>
      <c r="E114" s="123">
        <v>1.3698630136986301</v>
      </c>
      <c r="F114" s="95">
        <v>225.64532019704433</v>
      </c>
      <c r="G114" s="123">
        <v>0.98522167487684731</v>
      </c>
      <c r="H114" s="95">
        <v>701.35869565217388</v>
      </c>
      <c r="I114" s="123">
        <v>5.4347826086956523</v>
      </c>
      <c r="J114" s="95">
        <v>1064.0938271604939</v>
      </c>
      <c r="K114" s="123">
        <v>5.4320987654320998</v>
      </c>
      <c r="L114" s="95">
        <v>219.41263940520446</v>
      </c>
      <c r="M114" s="123">
        <v>10.037174721189592</v>
      </c>
      <c r="N114" s="95">
        <v>98.853211009174316</v>
      </c>
      <c r="O114" s="123">
        <v>11.467889908256881</v>
      </c>
      <c r="P114" s="95">
        <v>10.622950819672131</v>
      </c>
      <c r="Q114" s="123">
        <v>6.5573770491803272</v>
      </c>
      <c r="R114" s="95">
        <v>2.7619047619047619</v>
      </c>
      <c r="S114" s="123">
        <v>9.5238095238095237</v>
      </c>
      <c r="T114" s="95">
        <v>11.944444444444445</v>
      </c>
      <c r="U114" s="123">
        <v>27.777777777777779</v>
      </c>
      <c r="V114" s="95">
        <v>2458.3094318062763</v>
      </c>
      <c r="W114" s="123">
        <v>3.6310199427001408</v>
      </c>
    </row>
    <row r="115" spans="1:23" ht="24" customHeight="1" x14ac:dyDescent="0.15">
      <c r="A115" s="152"/>
      <c r="B115" s="179"/>
      <c r="C115" s="53" t="s">
        <v>85</v>
      </c>
      <c r="D115" s="95">
        <v>123.61643835616438</v>
      </c>
      <c r="E115" s="123">
        <v>1.3698630136986301</v>
      </c>
      <c r="F115" s="95">
        <v>676.93596059113293</v>
      </c>
      <c r="G115" s="123">
        <v>2.9556650246305414</v>
      </c>
      <c r="H115" s="95">
        <v>420.81521739130437</v>
      </c>
      <c r="I115" s="123">
        <v>3.2608695652173911</v>
      </c>
      <c r="J115" s="95">
        <v>1354.3012345679012</v>
      </c>
      <c r="K115" s="123">
        <v>6.9135802469135808</v>
      </c>
      <c r="L115" s="95">
        <v>308.80297397769516</v>
      </c>
      <c r="M115" s="123">
        <v>14.126394052044608</v>
      </c>
      <c r="N115" s="95">
        <v>150.25688073394497</v>
      </c>
      <c r="O115" s="123">
        <v>17.431192660550458</v>
      </c>
      <c r="P115" s="95">
        <v>37.180327868852459</v>
      </c>
      <c r="Q115" s="123">
        <v>22.950819672131146</v>
      </c>
      <c r="R115" s="95">
        <v>12.428571428571429</v>
      </c>
      <c r="S115" s="123">
        <v>42.857142857142861</v>
      </c>
      <c r="T115" s="95">
        <v>19.111111111111111</v>
      </c>
      <c r="U115" s="123">
        <v>44.444444444444443</v>
      </c>
      <c r="V115" s="95">
        <v>3103.4487160266785</v>
      </c>
      <c r="W115" s="123">
        <v>4.5839160982920681</v>
      </c>
    </row>
    <row r="116" spans="1:23" ht="24" customHeight="1" x14ac:dyDescent="0.15">
      <c r="A116" s="152"/>
      <c r="B116" s="179"/>
      <c r="C116" s="53" t="s">
        <v>86</v>
      </c>
      <c r="D116" s="95">
        <v>865.31506849315065</v>
      </c>
      <c r="E116" s="123">
        <v>9.5890410958904102</v>
      </c>
      <c r="F116" s="95">
        <v>2256.4532019704434</v>
      </c>
      <c r="G116" s="123">
        <v>9.8522167487684733</v>
      </c>
      <c r="H116" s="95">
        <v>1893.6684782608695</v>
      </c>
      <c r="I116" s="123">
        <v>14.67391304347826</v>
      </c>
      <c r="J116" s="95">
        <v>3772.6962962962966</v>
      </c>
      <c r="K116" s="123">
        <v>19.259259259259263</v>
      </c>
      <c r="L116" s="95">
        <v>430.69888475836433</v>
      </c>
      <c r="M116" s="123">
        <v>19.702602230483272</v>
      </c>
      <c r="N116" s="95">
        <v>185.8440366972477</v>
      </c>
      <c r="O116" s="123">
        <v>21.559633027522935</v>
      </c>
      <c r="P116" s="95">
        <v>21.245901639344261</v>
      </c>
      <c r="Q116" s="123">
        <v>13.114754098360654</v>
      </c>
      <c r="R116" s="95">
        <v>9.6666666666666661</v>
      </c>
      <c r="S116" s="123">
        <v>33.333333333333329</v>
      </c>
      <c r="T116" s="95">
        <v>19.111111111111111</v>
      </c>
      <c r="U116" s="123">
        <v>44.444444444444443</v>
      </c>
      <c r="V116" s="95">
        <v>9454.6996458934937</v>
      </c>
      <c r="W116" s="123">
        <v>13.96496410187657</v>
      </c>
    </row>
    <row r="117" spans="1:23" ht="24" customHeight="1" x14ac:dyDescent="0.15">
      <c r="A117" s="152"/>
      <c r="B117" s="179"/>
      <c r="C117" s="53" t="s">
        <v>87</v>
      </c>
      <c r="D117" s="95">
        <v>247.23287671232876</v>
      </c>
      <c r="E117" s="123">
        <v>2.7397260273972601</v>
      </c>
      <c r="F117" s="95">
        <v>2482.0985221674878</v>
      </c>
      <c r="G117" s="123">
        <v>10.83743842364532</v>
      </c>
      <c r="H117" s="95">
        <v>2244.3478260869565</v>
      </c>
      <c r="I117" s="123">
        <v>17.391304347826086</v>
      </c>
      <c r="J117" s="95">
        <v>5804.1481481481487</v>
      </c>
      <c r="K117" s="123">
        <v>29.629629629629633</v>
      </c>
      <c r="L117" s="95">
        <v>837.01858736059478</v>
      </c>
      <c r="M117" s="123">
        <v>38.289962825278813</v>
      </c>
      <c r="N117" s="95">
        <v>383.55045871559633</v>
      </c>
      <c r="O117" s="123">
        <v>44.4954128440367</v>
      </c>
      <c r="P117" s="95">
        <v>106.2295081967213</v>
      </c>
      <c r="Q117" s="123">
        <v>65.573770491803273</v>
      </c>
      <c r="R117" s="95">
        <v>16.571428571428569</v>
      </c>
      <c r="S117" s="123">
        <v>57.142857142857139</v>
      </c>
      <c r="T117" s="95">
        <v>33.444444444444443</v>
      </c>
      <c r="U117" s="123">
        <v>77.777777777777786</v>
      </c>
      <c r="V117" s="95">
        <v>12154.641800403706</v>
      </c>
      <c r="W117" s="123">
        <v>17.952885101699639</v>
      </c>
    </row>
    <row r="118" spans="1:23" ht="24" customHeight="1" x14ac:dyDescent="0.15">
      <c r="A118" s="152"/>
      <c r="B118" s="179"/>
      <c r="C118" s="53" t="s">
        <v>88</v>
      </c>
      <c r="D118" s="95">
        <v>618.08219178082186</v>
      </c>
      <c r="E118" s="123">
        <v>6.8493150684931505</v>
      </c>
      <c r="F118" s="95">
        <v>6092.4236453201966</v>
      </c>
      <c r="G118" s="123">
        <v>26.600985221674872</v>
      </c>
      <c r="H118" s="95">
        <v>4418.559782608696</v>
      </c>
      <c r="I118" s="123">
        <v>34.239130434782609</v>
      </c>
      <c r="J118" s="95">
        <v>7787.2320987654321</v>
      </c>
      <c r="K118" s="123">
        <v>39.753086419753089</v>
      </c>
      <c r="L118" s="95">
        <v>902.02973977695171</v>
      </c>
      <c r="M118" s="123">
        <v>41.263940520446099</v>
      </c>
      <c r="N118" s="95">
        <v>359.82568807339447</v>
      </c>
      <c r="O118" s="123">
        <v>41.743119266055047</v>
      </c>
      <c r="P118" s="95">
        <v>58.42622950819672</v>
      </c>
      <c r="Q118" s="123">
        <v>36.065573770491802</v>
      </c>
      <c r="R118" s="95">
        <v>2.7619047619047619</v>
      </c>
      <c r="S118" s="123">
        <v>9.5238095238095237</v>
      </c>
      <c r="T118" s="95">
        <v>16.722222222222221</v>
      </c>
      <c r="U118" s="123">
        <v>38.888888888888893</v>
      </c>
      <c r="V118" s="95">
        <v>20256.063502817815</v>
      </c>
      <c r="W118" s="123">
        <v>29.919004331887532</v>
      </c>
    </row>
    <row r="119" spans="1:23" ht="24" customHeight="1" x14ac:dyDescent="0.15">
      <c r="A119" s="152"/>
      <c r="B119" s="180"/>
      <c r="C119" s="53" t="s">
        <v>89</v>
      </c>
      <c r="D119" s="95">
        <v>494.46575342465752</v>
      </c>
      <c r="E119" s="123">
        <v>5.4794520547945202</v>
      </c>
      <c r="F119" s="95">
        <v>5641.1330049261078</v>
      </c>
      <c r="G119" s="123">
        <v>24.630541871921181</v>
      </c>
      <c r="H119" s="95">
        <v>3717.2010869565215</v>
      </c>
      <c r="I119" s="123">
        <v>28.804347826086957</v>
      </c>
      <c r="J119" s="95">
        <v>7061.7135802469138</v>
      </c>
      <c r="K119" s="123">
        <v>36.049382716049379</v>
      </c>
      <c r="L119" s="95">
        <v>869.52416356877325</v>
      </c>
      <c r="M119" s="123">
        <v>39.776951672862452</v>
      </c>
      <c r="N119" s="95">
        <v>340.05504587155963</v>
      </c>
      <c r="O119" s="123">
        <v>39.449541284403665</v>
      </c>
      <c r="P119" s="95">
        <v>50.459016393442617</v>
      </c>
      <c r="Q119" s="123">
        <v>31.147540983606554</v>
      </c>
      <c r="R119" s="95">
        <v>6.9047619047619051</v>
      </c>
      <c r="S119" s="123">
        <v>23.80952380952381</v>
      </c>
      <c r="T119" s="95">
        <v>14.333333333333332</v>
      </c>
      <c r="U119" s="123">
        <v>33.333333333333329</v>
      </c>
      <c r="V119" s="95">
        <v>18195.789746626069</v>
      </c>
      <c r="W119" s="123">
        <v>26.875898773504968</v>
      </c>
    </row>
    <row r="120" spans="1:23" ht="24" customHeight="1" x14ac:dyDescent="0.15">
      <c r="A120" s="152"/>
      <c r="B120" s="180"/>
      <c r="C120" s="53" t="s">
        <v>90</v>
      </c>
      <c r="D120" s="95">
        <v>618.08219178082186</v>
      </c>
      <c r="E120" s="123">
        <v>6.8493150684931505</v>
      </c>
      <c r="F120" s="95">
        <v>2030.807881773399</v>
      </c>
      <c r="G120" s="123">
        <v>8.8669950738916263</v>
      </c>
      <c r="H120" s="95">
        <v>1402.7173913043478</v>
      </c>
      <c r="I120" s="123">
        <v>10.869565217391305</v>
      </c>
      <c r="J120" s="95">
        <v>1692.8765432098767</v>
      </c>
      <c r="K120" s="123">
        <v>8.6419753086419764</v>
      </c>
      <c r="L120" s="95">
        <v>260.04460966542752</v>
      </c>
      <c r="M120" s="123">
        <v>11.895910780669146</v>
      </c>
      <c r="N120" s="95">
        <v>75.128440366972484</v>
      </c>
      <c r="O120" s="123">
        <v>8.7155963302752291</v>
      </c>
      <c r="P120" s="95">
        <v>10.622950819672131</v>
      </c>
      <c r="Q120" s="123">
        <v>6.5573770491803272</v>
      </c>
      <c r="R120" s="95">
        <v>1.3809523809523809</v>
      </c>
      <c r="S120" s="123">
        <v>4.7619047619047619</v>
      </c>
      <c r="T120" s="95">
        <v>2.3888888888888888</v>
      </c>
      <c r="U120" s="123">
        <v>5.5555555555555554</v>
      </c>
      <c r="V120" s="95">
        <v>6094.0498501903594</v>
      </c>
      <c r="W120" s="123">
        <v>9.0011518694745565</v>
      </c>
    </row>
    <row r="121" spans="1:23" ht="24" customHeight="1" x14ac:dyDescent="0.15">
      <c r="A121" s="152"/>
      <c r="B121" s="180"/>
      <c r="C121" s="54" t="s">
        <v>91</v>
      </c>
      <c r="D121" s="97">
        <v>6798.9041095890407</v>
      </c>
      <c r="E121" s="124">
        <v>75.342465753424648</v>
      </c>
      <c r="F121" s="97">
        <v>13651.541871921181</v>
      </c>
      <c r="G121" s="124">
        <v>59.605911330049253</v>
      </c>
      <c r="H121" s="97">
        <v>6382.364130434783</v>
      </c>
      <c r="I121" s="124">
        <v>49.456521739130437</v>
      </c>
      <c r="J121" s="97">
        <v>7448.6567901234566</v>
      </c>
      <c r="K121" s="124">
        <v>38.02469135802469</v>
      </c>
      <c r="L121" s="97">
        <v>763.88104089219337</v>
      </c>
      <c r="M121" s="124">
        <v>34.944237918215613</v>
      </c>
      <c r="N121" s="97">
        <v>217.47706422018348</v>
      </c>
      <c r="O121" s="124">
        <v>25.229357798165136</v>
      </c>
      <c r="P121" s="97">
        <v>37.180327868852459</v>
      </c>
      <c r="Q121" s="124">
        <v>22.950819672131146</v>
      </c>
      <c r="R121" s="97">
        <v>4.1428571428571423</v>
      </c>
      <c r="S121" s="124">
        <v>14.285714285714285</v>
      </c>
      <c r="T121" s="97">
        <v>7.1666666666666661</v>
      </c>
      <c r="U121" s="124">
        <v>16.666666666666664</v>
      </c>
      <c r="V121" s="97">
        <v>35311.314858859216</v>
      </c>
      <c r="W121" s="124">
        <v>52.156204095622371</v>
      </c>
    </row>
    <row r="122" spans="1:23" ht="24" customHeight="1" thickBot="1" x14ac:dyDescent="0.2">
      <c r="A122" s="154"/>
      <c r="B122" s="181" t="s">
        <v>52</v>
      </c>
      <c r="C122" s="182"/>
      <c r="D122" s="103">
        <v>9024</v>
      </c>
      <c r="E122" s="127">
        <v>100</v>
      </c>
      <c r="F122" s="103">
        <v>22903</v>
      </c>
      <c r="G122" s="127">
        <v>100</v>
      </c>
      <c r="H122" s="103">
        <v>12905</v>
      </c>
      <c r="I122" s="127">
        <v>100</v>
      </c>
      <c r="J122" s="103">
        <v>19589</v>
      </c>
      <c r="K122" s="127">
        <v>100</v>
      </c>
      <c r="L122" s="103">
        <v>2186</v>
      </c>
      <c r="M122" s="127">
        <v>100</v>
      </c>
      <c r="N122" s="103">
        <v>862</v>
      </c>
      <c r="O122" s="127">
        <v>100</v>
      </c>
      <c r="P122" s="103">
        <v>162</v>
      </c>
      <c r="Q122" s="127">
        <v>100</v>
      </c>
      <c r="R122" s="103">
        <v>29</v>
      </c>
      <c r="S122" s="127">
        <v>100</v>
      </c>
      <c r="T122" s="103">
        <v>43</v>
      </c>
      <c r="U122" s="127">
        <v>100</v>
      </c>
      <c r="V122" s="103">
        <v>67703</v>
      </c>
      <c r="W122" s="127">
        <v>100</v>
      </c>
    </row>
    <row r="123" spans="1:23" ht="24" customHeight="1" thickTop="1" x14ac:dyDescent="0.15">
      <c r="A123" s="149" t="s">
        <v>36</v>
      </c>
      <c r="B123" s="183"/>
      <c r="C123" s="59" t="s">
        <v>80</v>
      </c>
      <c r="D123" s="101">
        <v>3639.8515547317711</v>
      </c>
      <c r="E123" s="126">
        <v>7.4883279254670549</v>
      </c>
      <c r="F123" s="101">
        <v>8264.2940684931455</v>
      </c>
      <c r="G123" s="126">
        <v>9.0247166974175475</v>
      </c>
      <c r="H123" s="101">
        <v>7438.6169148899362</v>
      </c>
      <c r="I123" s="126">
        <v>12.825643840977166</v>
      </c>
      <c r="J123" s="101">
        <v>10617.380301413532</v>
      </c>
      <c r="K123" s="126">
        <v>12.533502102905766</v>
      </c>
      <c r="L123" s="101">
        <v>2399.7987262409429</v>
      </c>
      <c r="M123" s="126">
        <v>15.41494556937913</v>
      </c>
      <c r="N123" s="101">
        <v>892.34859499255697</v>
      </c>
      <c r="O123" s="126">
        <v>15.502929030447479</v>
      </c>
      <c r="P123" s="101">
        <v>205.92019379490503</v>
      </c>
      <c r="Q123" s="126">
        <v>21.929733098498939</v>
      </c>
      <c r="R123" s="101">
        <v>44.205012531328322</v>
      </c>
      <c r="S123" s="126">
        <v>32.503685684800239</v>
      </c>
      <c r="T123" s="101">
        <v>97.533333333333331</v>
      </c>
      <c r="U123" s="126">
        <v>56.377649325626201</v>
      </c>
      <c r="V123" s="105">
        <v>33599.948700421453</v>
      </c>
      <c r="W123" s="126">
        <v>10.999678750101143</v>
      </c>
    </row>
    <row r="124" spans="1:23" ht="24" customHeight="1" x14ac:dyDescent="0.15">
      <c r="A124" s="184"/>
      <c r="B124" s="183"/>
      <c r="C124" s="53" t="s">
        <v>81</v>
      </c>
      <c r="D124" s="95">
        <v>475.9652755654667</v>
      </c>
      <c r="E124" s="123">
        <v>0.97921138018282705</v>
      </c>
      <c r="F124" s="95">
        <v>1093.5088860727005</v>
      </c>
      <c r="G124" s="123">
        <v>1.1941259375725648</v>
      </c>
      <c r="H124" s="95">
        <v>1219.2731427295626</v>
      </c>
      <c r="I124" s="123">
        <v>2.1022675656566823</v>
      </c>
      <c r="J124" s="95">
        <v>3530.4914762959152</v>
      </c>
      <c r="K124" s="123">
        <v>4.1676403299366269</v>
      </c>
      <c r="L124" s="95">
        <v>379.47929175278733</v>
      </c>
      <c r="M124" s="123">
        <v>2.437559684948531</v>
      </c>
      <c r="N124" s="95">
        <v>277.45546569263212</v>
      </c>
      <c r="O124" s="123">
        <v>4.8202825867378758</v>
      </c>
      <c r="P124" s="95">
        <v>78.556028622587661</v>
      </c>
      <c r="Q124" s="123">
        <v>8.3659242409571526</v>
      </c>
      <c r="R124" s="95">
        <v>19.813032581453633</v>
      </c>
      <c r="S124" s="123">
        <v>14.568406309892378</v>
      </c>
      <c r="T124" s="95">
        <v>29.633333333333333</v>
      </c>
      <c r="U124" s="123">
        <v>17.129094412331405</v>
      </c>
      <c r="V124" s="95">
        <v>7104.1759326464389</v>
      </c>
      <c r="W124" s="123">
        <v>2.3257075104501821</v>
      </c>
    </row>
    <row r="125" spans="1:23" ht="24" customHeight="1" x14ac:dyDescent="0.15">
      <c r="A125" s="184"/>
      <c r="B125" s="183"/>
      <c r="C125" s="53" t="s">
        <v>82</v>
      </c>
      <c r="D125" s="95">
        <v>454.5051426751013</v>
      </c>
      <c r="E125" s="123">
        <v>0.93506108724072923</v>
      </c>
      <c r="F125" s="95">
        <v>1308.7975307011018</v>
      </c>
      <c r="G125" s="123">
        <v>1.4292239398749664</v>
      </c>
      <c r="H125" s="95">
        <v>1086.2104414409407</v>
      </c>
      <c r="I125" s="123">
        <v>1.8728412039052049</v>
      </c>
      <c r="J125" s="95">
        <v>2035.0820507435474</v>
      </c>
      <c r="K125" s="123">
        <v>2.4023539176781887</v>
      </c>
      <c r="L125" s="95">
        <v>435.43161562042303</v>
      </c>
      <c r="M125" s="123">
        <v>2.7969656707375581</v>
      </c>
      <c r="N125" s="95">
        <v>244.06896324698783</v>
      </c>
      <c r="O125" s="123">
        <v>4.2402530098503792</v>
      </c>
      <c r="P125" s="95">
        <v>51.2086513878562</v>
      </c>
      <c r="Q125" s="123">
        <v>5.4535304992392124</v>
      </c>
      <c r="R125" s="95">
        <v>4.2456140350877192</v>
      </c>
      <c r="S125" s="123">
        <v>3.1217750257997934</v>
      </c>
      <c r="T125" s="95">
        <v>21.955555555555556</v>
      </c>
      <c r="U125" s="123">
        <v>12.69107257546564</v>
      </c>
      <c r="V125" s="95">
        <v>5641.5055654066009</v>
      </c>
      <c r="W125" s="123">
        <v>1.8468703461324614</v>
      </c>
    </row>
    <row r="126" spans="1:23" ht="24" customHeight="1" x14ac:dyDescent="0.15">
      <c r="A126" s="184"/>
      <c r="B126" s="183"/>
      <c r="C126" s="53" t="s">
        <v>83</v>
      </c>
      <c r="D126" s="95">
        <v>3001.8891218968092</v>
      </c>
      <c r="E126" s="123">
        <v>6.175837064408026</v>
      </c>
      <c r="F126" s="95">
        <v>13155.415467977549</v>
      </c>
      <c r="G126" s="123">
        <v>14.365884932379878</v>
      </c>
      <c r="H126" s="95">
        <v>9070.9537924935212</v>
      </c>
      <c r="I126" s="123">
        <v>15.640114818603266</v>
      </c>
      <c r="J126" s="95">
        <v>17131.733251794623</v>
      </c>
      <c r="K126" s="123">
        <v>20.223502280426178</v>
      </c>
      <c r="L126" s="95">
        <v>4157.1155389874475</v>
      </c>
      <c r="M126" s="123">
        <v>26.702951817750819</v>
      </c>
      <c r="N126" s="95">
        <v>1851.8022036349798</v>
      </c>
      <c r="O126" s="123">
        <v>32.171685261205347</v>
      </c>
      <c r="P126" s="95">
        <v>342.58104383115369</v>
      </c>
      <c r="Q126" s="123">
        <v>36.483604241869408</v>
      </c>
      <c r="R126" s="95">
        <v>58.395488721804519</v>
      </c>
      <c r="S126" s="123">
        <v>42.937859354268028</v>
      </c>
      <c r="T126" s="95">
        <v>117.5888888888889</v>
      </c>
      <c r="U126" s="123">
        <v>67.970456005138089</v>
      </c>
      <c r="V126" s="95">
        <v>48887.47479822678</v>
      </c>
      <c r="W126" s="123">
        <v>16.004385080427671</v>
      </c>
    </row>
    <row r="127" spans="1:23" ht="24" customHeight="1" x14ac:dyDescent="0.15">
      <c r="A127" s="184"/>
      <c r="B127" s="183"/>
      <c r="C127" s="53" t="s">
        <v>84</v>
      </c>
      <c r="D127" s="95">
        <v>969.82093214878546</v>
      </c>
      <c r="E127" s="123">
        <v>1.9952289426395078</v>
      </c>
      <c r="F127" s="95">
        <v>799.88750355687489</v>
      </c>
      <c r="G127" s="123">
        <v>0.87348756585589238</v>
      </c>
      <c r="H127" s="95">
        <v>2234.2164867412348</v>
      </c>
      <c r="I127" s="123">
        <v>3.8522302264582136</v>
      </c>
      <c r="J127" s="95">
        <v>5220.4995985910846</v>
      </c>
      <c r="K127" s="123">
        <v>6.1626447239955198</v>
      </c>
      <c r="L127" s="95">
        <v>1094.0482313421339</v>
      </c>
      <c r="M127" s="123">
        <v>7.0275451653528647</v>
      </c>
      <c r="N127" s="95">
        <v>722.51845370286333</v>
      </c>
      <c r="O127" s="123">
        <v>12.552440126873929</v>
      </c>
      <c r="P127" s="95">
        <v>97.244844262957756</v>
      </c>
      <c r="Q127" s="123">
        <v>10.356213446534372</v>
      </c>
      <c r="R127" s="95">
        <v>15.765413533834586</v>
      </c>
      <c r="S127" s="123">
        <v>11.592215833701902</v>
      </c>
      <c r="T127" s="95">
        <v>17.944444444444443</v>
      </c>
      <c r="U127" s="123">
        <v>10.372511239563261</v>
      </c>
      <c r="V127" s="95">
        <v>11171.945908324215</v>
      </c>
      <c r="W127" s="123">
        <v>3.6573810603327455</v>
      </c>
    </row>
    <row r="128" spans="1:23" ht="24" customHeight="1" x14ac:dyDescent="0.15">
      <c r="A128" s="184"/>
      <c r="B128" s="183"/>
      <c r="C128" s="53" t="s">
        <v>85</v>
      </c>
      <c r="D128" s="95">
        <v>750.72718032737146</v>
      </c>
      <c r="E128" s="123">
        <v>1.544483675864323</v>
      </c>
      <c r="F128" s="95">
        <v>3697.9143571540553</v>
      </c>
      <c r="G128" s="123">
        <v>4.0381706130059358</v>
      </c>
      <c r="H128" s="95">
        <v>3130.4825157759319</v>
      </c>
      <c r="I128" s="123">
        <v>5.3975697709850889</v>
      </c>
      <c r="J128" s="95">
        <v>6064.3103613095263</v>
      </c>
      <c r="K128" s="123">
        <v>7.1587382676710813</v>
      </c>
      <c r="L128" s="95">
        <v>1797.8288398552345</v>
      </c>
      <c r="M128" s="123">
        <v>11.548232527333212</v>
      </c>
      <c r="N128" s="95">
        <v>925.53138628310535</v>
      </c>
      <c r="O128" s="123">
        <v>16.079419497621707</v>
      </c>
      <c r="P128" s="95">
        <v>262.61480114882659</v>
      </c>
      <c r="Q128" s="123">
        <v>27.967497459938933</v>
      </c>
      <c r="R128" s="95">
        <v>38.56892230576441</v>
      </c>
      <c r="S128" s="123">
        <v>28.359501695415005</v>
      </c>
      <c r="T128" s="95">
        <v>112.82222222222222</v>
      </c>
      <c r="U128" s="123">
        <v>65.215157353885672</v>
      </c>
      <c r="V128" s="95">
        <v>16780.800586382036</v>
      </c>
      <c r="W128" s="123">
        <v>5.4935624237246534</v>
      </c>
    </row>
    <row r="129" spans="1:23" ht="24" customHeight="1" x14ac:dyDescent="0.15">
      <c r="A129" s="184"/>
      <c r="B129" s="183"/>
      <c r="C129" s="53" t="s">
        <v>86</v>
      </c>
      <c r="D129" s="95">
        <v>4959.3268712558711</v>
      </c>
      <c r="E129" s="123">
        <v>10.202906723837865</v>
      </c>
      <c r="F129" s="95">
        <v>8298.3309355085548</v>
      </c>
      <c r="G129" s="123">
        <v>9.0618853992493005</v>
      </c>
      <c r="H129" s="95">
        <v>6869.4284236374879</v>
      </c>
      <c r="I129" s="123">
        <v>11.84425053215195</v>
      </c>
      <c r="J129" s="95">
        <v>15304.512175187501</v>
      </c>
      <c r="K129" s="123">
        <v>18.066522069113585</v>
      </c>
      <c r="L129" s="95">
        <v>3230.8023466092586</v>
      </c>
      <c r="M129" s="123">
        <v>20.752841383666873</v>
      </c>
      <c r="N129" s="95">
        <v>1431.7252218788826</v>
      </c>
      <c r="O129" s="123">
        <v>24.873614000675516</v>
      </c>
      <c r="P129" s="95">
        <v>174.8635384733648</v>
      </c>
      <c r="Q129" s="123">
        <v>18.622315066386026</v>
      </c>
      <c r="R129" s="95">
        <v>37.849122807017544</v>
      </c>
      <c r="S129" s="123">
        <v>27.830237358101133</v>
      </c>
      <c r="T129" s="95">
        <v>95.644444444444446</v>
      </c>
      <c r="U129" s="123">
        <v>55.285806037251128</v>
      </c>
      <c r="V129" s="95">
        <v>40402.483079802383</v>
      </c>
      <c r="W129" s="123">
        <v>13.226637294795896</v>
      </c>
    </row>
    <row r="130" spans="1:23" ht="24" customHeight="1" x14ac:dyDescent="0.15">
      <c r="A130" s="184"/>
      <c r="B130" s="183"/>
      <c r="C130" s="53" t="s">
        <v>87</v>
      </c>
      <c r="D130" s="95">
        <v>2350.3542398453196</v>
      </c>
      <c r="E130" s="123">
        <v>4.8354233749157931</v>
      </c>
      <c r="F130" s="95">
        <v>12674.249334034885</v>
      </c>
      <c r="G130" s="123">
        <v>13.840445250873485</v>
      </c>
      <c r="H130" s="95">
        <v>10575.28332088983</v>
      </c>
      <c r="I130" s="123">
        <v>18.233875859322442</v>
      </c>
      <c r="J130" s="95">
        <v>24082.305969934685</v>
      </c>
      <c r="K130" s="123">
        <v>28.42844693778294</v>
      </c>
      <c r="L130" s="95">
        <v>5442.9215825519541</v>
      </c>
      <c r="M130" s="123">
        <v>34.962240381243284</v>
      </c>
      <c r="N130" s="95">
        <v>2368.7715770818736</v>
      </c>
      <c r="O130" s="123">
        <v>41.153085077864375</v>
      </c>
      <c r="P130" s="95">
        <v>510.22155686678354</v>
      </c>
      <c r="Q130" s="123">
        <v>54.336694022021682</v>
      </c>
      <c r="R130" s="95">
        <v>86.701253132832079</v>
      </c>
      <c r="S130" s="123">
        <v>63.750921421200054</v>
      </c>
      <c r="T130" s="95">
        <v>132.4</v>
      </c>
      <c r="U130" s="123">
        <v>76.53179190751446</v>
      </c>
      <c r="V130" s="95">
        <v>58223.208834338162</v>
      </c>
      <c r="W130" s="123">
        <v>19.060641987519983</v>
      </c>
    </row>
    <row r="131" spans="1:23" ht="24" customHeight="1" x14ac:dyDescent="0.15">
      <c r="A131" s="184"/>
      <c r="B131" s="183"/>
      <c r="C131" s="53" t="s">
        <v>88</v>
      </c>
      <c r="D131" s="95">
        <v>7801.0327049559373</v>
      </c>
      <c r="E131" s="123">
        <v>16.049196010771983</v>
      </c>
      <c r="F131" s="95">
        <v>26725.264196206757</v>
      </c>
      <c r="G131" s="123">
        <v>29.184336379547421</v>
      </c>
      <c r="H131" s="95">
        <v>19388.666523525295</v>
      </c>
      <c r="I131" s="123">
        <v>33.429888140151895</v>
      </c>
      <c r="J131" s="95">
        <v>32449.322410675341</v>
      </c>
      <c r="K131" s="123">
        <v>38.305461340394913</v>
      </c>
      <c r="L131" s="95">
        <v>6355.3297291360095</v>
      </c>
      <c r="M131" s="123">
        <v>40.823032689722574</v>
      </c>
      <c r="N131" s="95">
        <v>2261.785270133671</v>
      </c>
      <c r="O131" s="123">
        <v>39.294393157291019</v>
      </c>
      <c r="P131" s="95">
        <v>336.27027510606234</v>
      </c>
      <c r="Q131" s="123">
        <v>35.811530895214304</v>
      </c>
      <c r="R131" s="95">
        <v>29.632080200501253</v>
      </c>
      <c r="S131" s="123">
        <v>21.788294265074452</v>
      </c>
      <c r="T131" s="95">
        <v>42.3</v>
      </c>
      <c r="U131" s="123">
        <v>24.450867052023121</v>
      </c>
      <c r="V131" s="95">
        <v>95389.60318993956</v>
      </c>
      <c r="W131" s="123">
        <v>31.227874796600425</v>
      </c>
    </row>
    <row r="132" spans="1:23" ht="24" customHeight="1" x14ac:dyDescent="0.15">
      <c r="A132" s="184"/>
      <c r="B132" s="183"/>
      <c r="C132" s="53" t="s">
        <v>89</v>
      </c>
      <c r="D132" s="95">
        <v>6553.7544826472904</v>
      </c>
      <c r="E132" s="123">
        <v>13.483149510661613</v>
      </c>
      <c r="F132" s="95">
        <v>21735.499600997999</v>
      </c>
      <c r="G132" s="123">
        <v>23.735448490835825</v>
      </c>
      <c r="H132" s="95">
        <v>16153.099688882785</v>
      </c>
      <c r="I132" s="123">
        <v>27.851132261255191</v>
      </c>
      <c r="J132" s="95">
        <v>28561.146057910701</v>
      </c>
      <c r="K132" s="123">
        <v>33.715584637254111</v>
      </c>
      <c r="L132" s="95">
        <v>5854.4320867993611</v>
      </c>
      <c r="M132" s="123">
        <v>37.605550403387468</v>
      </c>
      <c r="N132" s="95">
        <v>2119.3548937892328</v>
      </c>
      <c r="O132" s="123">
        <v>36.819925187443239</v>
      </c>
      <c r="P132" s="95">
        <v>255.67590539012789</v>
      </c>
      <c r="Q132" s="123">
        <v>27.228530925466231</v>
      </c>
      <c r="R132" s="95">
        <v>30.174937343358394</v>
      </c>
      <c r="S132" s="123">
        <v>22.187453928939995</v>
      </c>
      <c r="T132" s="95">
        <v>35.222222222222221</v>
      </c>
      <c r="U132" s="123">
        <v>20.359666024405911</v>
      </c>
      <c r="V132" s="95">
        <v>81298.359875983093</v>
      </c>
      <c r="W132" s="123">
        <v>26.614797823626134</v>
      </c>
    </row>
    <row r="133" spans="1:23" ht="24" customHeight="1" x14ac:dyDescent="0.15">
      <c r="A133" s="184"/>
      <c r="B133" s="183"/>
      <c r="C133" s="53" t="s">
        <v>90</v>
      </c>
      <c r="D133" s="95">
        <v>3615.8855956393054</v>
      </c>
      <c r="E133" s="123">
        <v>7.4390223540628009</v>
      </c>
      <c r="F133" s="95">
        <v>9720.3216452814504</v>
      </c>
      <c r="G133" s="123">
        <v>10.614717764083091</v>
      </c>
      <c r="H133" s="95">
        <v>6188.9518036948448</v>
      </c>
      <c r="I133" s="123">
        <v>10.670974522733275</v>
      </c>
      <c r="J133" s="95">
        <v>8709.4129628658775</v>
      </c>
      <c r="K133" s="123">
        <v>10.281203327587447</v>
      </c>
      <c r="L133" s="95">
        <v>1916.6856259895503</v>
      </c>
      <c r="M133" s="123">
        <v>12.311701091916433</v>
      </c>
      <c r="N133" s="95">
        <v>570.4764975238752</v>
      </c>
      <c r="O133" s="123">
        <v>9.9109884906858099</v>
      </c>
      <c r="P133" s="95">
        <v>94.911680708911362</v>
      </c>
      <c r="Q133" s="123">
        <v>10.1077402245912</v>
      </c>
      <c r="R133" s="95">
        <v>16.138847117794487</v>
      </c>
      <c r="S133" s="123">
        <v>11.866799351319477</v>
      </c>
      <c r="T133" s="95">
        <v>4.9888888888888889</v>
      </c>
      <c r="U133" s="123">
        <v>2.8837508028259471</v>
      </c>
      <c r="V133" s="95">
        <v>30837.773547710502</v>
      </c>
      <c r="W133" s="123">
        <v>10.09542024654721</v>
      </c>
    </row>
    <row r="134" spans="1:23" ht="24" customHeight="1" x14ac:dyDescent="0.15">
      <c r="A134" s="184"/>
      <c r="B134" s="183"/>
      <c r="C134" s="54" t="s">
        <v>91</v>
      </c>
      <c r="D134" s="97">
        <v>35189.91023218941</v>
      </c>
      <c r="E134" s="124">
        <v>72.396795178038985</v>
      </c>
      <c r="F134" s="97">
        <v>53938.956445819604</v>
      </c>
      <c r="G134" s="124">
        <v>58.90204255118222</v>
      </c>
      <c r="H134" s="97">
        <v>30546.428554886133</v>
      </c>
      <c r="I134" s="124">
        <v>52.668072269537113</v>
      </c>
      <c r="J134" s="97">
        <v>32840.19034551493</v>
      </c>
      <c r="K134" s="124">
        <v>38.766869328448074</v>
      </c>
      <c r="L134" s="97">
        <v>6143.6848079541651</v>
      </c>
      <c r="M134" s="124">
        <v>39.463545785933739</v>
      </c>
      <c r="N134" s="97">
        <v>1823.7573293682935</v>
      </c>
      <c r="O134" s="124">
        <v>31.684456729817466</v>
      </c>
      <c r="P134" s="97">
        <v>268.08894214648205</v>
      </c>
      <c r="Q134" s="124">
        <v>28.550473072042813</v>
      </c>
      <c r="R134" s="97">
        <v>25.234085213032582</v>
      </c>
      <c r="S134" s="124">
        <v>18.554474421347486</v>
      </c>
      <c r="T134" s="97">
        <v>21.455555555555556</v>
      </c>
      <c r="U134" s="124">
        <v>12.402055234425177</v>
      </c>
      <c r="V134" s="106">
        <v>160797.70629864762</v>
      </c>
      <c r="W134" s="124">
        <v>52.640649210754695</v>
      </c>
    </row>
    <row r="135" spans="1:23" ht="24" customHeight="1" x14ac:dyDescent="0.15">
      <c r="A135" s="170"/>
      <c r="B135" s="171"/>
      <c r="C135" s="172"/>
      <c r="D135" s="99">
        <v>48607</v>
      </c>
      <c r="E135" s="125">
        <v>100</v>
      </c>
      <c r="F135" s="99">
        <v>91574</v>
      </c>
      <c r="G135" s="125">
        <v>100</v>
      </c>
      <c r="H135" s="99">
        <v>57998</v>
      </c>
      <c r="I135" s="125">
        <v>100</v>
      </c>
      <c r="J135" s="99">
        <v>84712</v>
      </c>
      <c r="K135" s="125">
        <v>100</v>
      </c>
      <c r="L135" s="99">
        <v>15568</v>
      </c>
      <c r="M135" s="125">
        <v>100</v>
      </c>
      <c r="N135" s="99">
        <v>5756</v>
      </c>
      <c r="O135" s="125">
        <v>100</v>
      </c>
      <c r="P135" s="99">
        <v>939</v>
      </c>
      <c r="Q135" s="125">
        <v>100</v>
      </c>
      <c r="R135" s="99">
        <v>136</v>
      </c>
      <c r="S135" s="125">
        <v>100</v>
      </c>
      <c r="T135" s="99">
        <v>173</v>
      </c>
      <c r="U135" s="125">
        <v>100</v>
      </c>
      <c r="V135" s="107">
        <v>305463</v>
      </c>
      <c r="W135" s="125">
        <v>100</v>
      </c>
    </row>
    <row r="136" spans="1:23" ht="17.45" customHeight="1" x14ac:dyDescent="0.15">
      <c r="E136" s="60"/>
      <c r="G136" s="60"/>
      <c r="I136" s="60"/>
      <c r="K136" s="60"/>
      <c r="M136" s="60"/>
      <c r="N136" s="17" t="s">
        <v>31</v>
      </c>
      <c r="O136" s="61" t="s">
        <v>92</v>
      </c>
      <c r="Q136" s="60"/>
      <c r="S136" s="60"/>
      <c r="U136" s="60"/>
      <c r="W136" s="60"/>
    </row>
    <row r="137" spans="1:23" ht="17.45" customHeight="1" x14ac:dyDescent="0.15">
      <c r="N137" s="14"/>
      <c r="O137" s="27"/>
    </row>
  </sheetData>
  <mergeCells count="37">
    <mergeCell ref="V4:W5"/>
    <mergeCell ref="A5:B5"/>
    <mergeCell ref="F5:G5"/>
    <mergeCell ref="H5:I5"/>
    <mergeCell ref="J5:K5"/>
    <mergeCell ref="L5:M5"/>
    <mergeCell ref="N5:O5"/>
    <mergeCell ref="P5:Q5"/>
    <mergeCell ref="A19:A31"/>
    <mergeCell ref="B19:B30"/>
    <mergeCell ref="B31:C31"/>
    <mergeCell ref="D4:E5"/>
    <mergeCell ref="F4:U4"/>
    <mergeCell ref="R5:S5"/>
    <mergeCell ref="T5:U5"/>
    <mergeCell ref="A6:A17"/>
    <mergeCell ref="B6:B17"/>
    <mergeCell ref="B18:C18"/>
    <mergeCell ref="B96:C96"/>
    <mergeCell ref="A32:A44"/>
    <mergeCell ref="B32:B43"/>
    <mergeCell ref="B44:C44"/>
    <mergeCell ref="B45:B56"/>
    <mergeCell ref="B57:C57"/>
    <mergeCell ref="A58:B69"/>
    <mergeCell ref="A70:C70"/>
    <mergeCell ref="A71:A83"/>
    <mergeCell ref="B71:B82"/>
    <mergeCell ref="B83:C83"/>
    <mergeCell ref="B84:B95"/>
    <mergeCell ref="A135:C135"/>
    <mergeCell ref="A97:B108"/>
    <mergeCell ref="A109:C109"/>
    <mergeCell ref="A110:A122"/>
    <mergeCell ref="B110:B121"/>
    <mergeCell ref="B122:C122"/>
    <mergeCell ref="A123:B134"/>
  </mergeCells>
  <phoneticPr fontId="4"/>
  <pageMargins left="0.59055118110236227" right="0.59055118110236227" top="0.98425196850393704" bottom="0.98425196850393704" header="0.51181102362204722" footer="0.51181102362204722"/>
  <pageSetup paperSize="9" scale="56" orientation="portrait" horizontalDpi="1200" verticalDpi="1200" r:id="rId1"/>
  <headerFooter alignWithMargins="0"/>
  <rowBreaks count="2" manualBreakCount="2">
    <brk id="57" max="16383" man="1"/>
    <brk id="1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8"/>
  <dimension ref="A1:W137"/>
  <sheetViews>
    <sheetView zoomScale="85" zoomScaleNormal="85" workbookViewId="0"/>
  </sheetViews>
  <sheetFormatPr defaultRowHeight="13.5" x14ac:dyDescent="0.15"/>
  <cols>
    <col min="1" max="1" width="4.125" style="15" customWidth="1"/>
    <col min="2" max="2" width="4.125" style="46" customWidth="1"/>
    <col min="3" max="3" width="37.375" style="46" customWidth="1"/>
    <col min="4" max="4" width="8.125" style="14" customWidth="1"/>
    <col min="5" max="5" width="8.125" style="47" customWidth="1"/>
    <col min="6" max="6" width="8.125" style="13" customWidth="1"/>
    <col min="7" max="7" width="8.125" style="14" customWidth="1"/>
    <col min="8" max="8" width="8.125" style="47" customWidth="1"/>
    <col min="9" max="9" width="8.125" style="13" customWidth="1"/>
    <col min="10" max="10" width="8.125" style="14" customWidth="1"/>
    <col min="11" max="11" width="8.125" style="47" customWidth="1"/>
    <col min="12" max="12" width="8.125" style="13" customWidth="1"/>
    <col min="13" max="13" width="8.125" style="14" customWidth="1"/>
    <col min="14" max="14" width="8.125" style="47" customWidth="1"/>
    <col min="15" max="23" width="8.125" style="15" customWidth="1"/>
    <col min="24" max="262" width="9" style="15"/>
    <col min="263" max="264" width="4.125" style="15" customWidth="1"/>
    <col min="265" max="265" width="37.375" style="15" customWidth="1"/>
    <col min="266" max="279" width="8.125" style="15" customWidth="1"/>
    <col min="280" max="518" width="9" style="15"/>
    <col min="519" max="520" width="4.125" style="15" customWidth="1"/>
    <col min="521" max="521" width="37.375" style="15" customWidth="1"/>
    <col min="522" max="535" width="8.125" style="15" customWidth="1"/>
    <col min="536" max="774" width="9" style="15"/>
    <col min="775" max="776" width="4.125" style="15" customWidth="1"/>
    <col min="777" max="777" width="37.375" style="15" customWidth="1"/>
    <col min="778" max="791" width="8.125" style="15" customWidth="1"/>
    <col min="792" max="1030" width="9" style="15"/>
    <col min="1031" max="1032" width="4.125" style="15" customWidth="1"/>
    <col min="1033" max="1033" width="37.375" style="15" customWidth="1"/>
    <col min="1034" max="1047" width="8.125" style="15" customWidth="1"/>
    <col min="1048" max="1286" width="9" style="15"/>
    <col min="1287" max="1288" width="4.125" style="15" customWidth="1"/>
    <col min="1289" max="1289" width="37.375" style="15" customWidth="1"/>
    <col min="1290" max="1303" width="8.125" style="15" customWidth="1"/>
    <col min="1304" max="1542" width="9" style="15"/>
    <col min="1543" max="1544" width="4.125" style="15" customWidth="1"/>
    <col min="1545" max="1545" width="37.375" style="15" customWidth="1"/>
    <col min="1546" max="1559" width="8.125" style="15" customWidth="1"/>
    <col min="1560" max="1798" width="9" style="15"/>
    <col min="1799" max="1800" width="4.125" style="15" customWidth="1"/>
    <col min="1801" max="1801" width="37.375" style="15" customWidth="1"/>
    <col min="1802" max="1815" width="8.125" style="15" customWidth="1"/>
    <col min="1816" max="2054" width="9" style="15"/>
    <col min="2055" max="2056" width="4.125" style="15" customWidth="1"/>
    <col min="2057" max="2057" width="37.375" style="15" customWidth="1"/>
    <col min="2058" max="2071" width="8.125" style="15" customWidth="1"/>
    <col min="2072" max="2310" width="9" style="15"/>
    <col min="2311" max="2312" width="4.125" style="15" customWidth="1"/>
    <col min="2313" max="2313" width="37.375" style="15" customWidth="1"/>
    <col min="2314" max="2327" width="8.125" style="15" customWidth="1"/>
    <col min="2328" max="2566" width="9" style="15"/>
    <col min="2567" max="2568" width="4.125" style="15" customWidth="1"/>
    <col min="2569" max="2569" width="37.375" style="15" customWidth="1"/>
    <col min="2570" max="2583" width="8.125" style="15" customWidth="1"/>
    <col min="2584" max="2822" width="9" style="15"/>
    <col min="2823" max="2824" width="4.125" style="15" customWidth="1"/>
    <col min="2825" max="2825" width="37.375" style="15" customWidth="1"/>
    <col min="2826" max="2839" width="8.125" style="15" customWidth="1"/>
    <col min="2840" max="3078" width="9" style="15"/>
    <col min="3079" max="3080" width="4.125" style="15" customWidth="1"/>
    <col min="3081" max="3081" width="37.375" style="15" customWidth="1"/>
    <col min="3082" max="3095" width="8.125" style="15" customWidth="1"/>
    <col min="3096" max="3334" width="9" style="15"/>
    <col min="3335" max="3336" width="4.125" style="15" customWidth="1"/>
    <col min="3337" max="3337" width="37.375" style="15" customWidth="1"/>
    <col min="3338" max="3351" width="8.125" style="15" customWidth="1"/>
    <col min="3352" max="3590" width="9" style="15"/>
    <col min="3591" max="3592" width="4.125" style="15" customWidth="1"/>
    <col min="3593" max="3593" width="37.375" style="15" customWidth="1"/>
    <col min="3594" max="3607" width="8.125" style="15" customWidth="1"/>
    <col min="3608" max="3846" width="9" style="15"/>
    <col min="3847" max="3848" width="4.125" style="15" customWidth="1"/>
    <col min="3849" max="3849" width="37.375" style="15" customWidth="1"/>
    <col min="3850" max="3863" width="8.125" style="15" customWidth="1"/>
    <col min="3864" max="4102" width="9" style="15"/>
    <col min="4103" max="4104" width="4.125" style="15" customWidth="1"/>
    <col min="4105" max="4105" width="37.375" style="15" customWidth="1"/>
    <col min="4106" max="4119" width="8.125" style="15" customWidth="1"/>
    <col min="4120" max="4358" width="9" style="15"/>
    <col min="4359" max="4360" width="4.125" style="15" customWidth="1"/>
    <col min="4361" max="4361" width="37.375" style="15" customWidth="1"/>
    <col min="4362" max="4375" width="8.125" style="15" customWidth="1"/>
    <col min="4376" max="4614" width="9" style="15"/>
    <col min="4615" max="4616" width="4.125" style="15" customWidth="1"/>
    <col min="4617" max="4617" width="37.375" style="15" customWidth="1"/>
    <col min="4618" max="4631" width="8.125" style="15" customWidth="1"/>
    <col min="4632" max="4870" width="9" style="15"/>
    <col min="4871" max="4872" width="4.125" style="15" customWidth="1"/>
    <col min="4873" max="4873" width="37.375" style="15" customWidth="1"/>
    <col min="4874" max="4887" width="8.125" style="15" customWidth="1"/>
    <col min="4888" max="5126" width="9" style="15"/>
    <col min="5127" max="5128" width="4.125" style="15" customWidth="1"/>
    <col min="5129" max="5129" width="37.375" style="15" customWidth="1"/>
    <col min="5130" max="5143" width="8.125" style="15" customWidth="1"/>
    <col min="5144" max="5382" width="9" style="15"/>
    <col min="5383" max="5384" width="4.125" style="15" customWidth="1"/>
    <col min="5385" max="5385" width="37.375" style="15" customWidth="1"/>
    <col min="5386" max="5399" width="8.125" style="15" customWidth="1"/>
    <col min="5400" max="5638" width="9" style="15"/>
    <col min="5639" max="5640" width="4.125" style="15" customWidth="1"/>
    <col min="5641" max="5641" width="37.375" style="15" customWidth="1"/>
    <col min="5642" max="5655" width="8.125" style="15" customWidth="1"/>
    <col min="5656" max="5894" width="9" style="15"/>
    <col min="5895" max="5896" width="4.125" style="15" customWidth="1"/>
    <col min="5897" max="5897" width="37.375" style="15" customWidth="1"/>
    <col min="5898" max="5911" width="8.125" style="15" customWidth="1"/>
    <col min="5912" max="6150" width="9" style="15"/>
    <col min="6151" max="6152" width="4.125" style="15" customWidth="1"/>
    <col min="6153" max="6153" width="37.375" style="15" customWidth="1"/>
    <col min="6154" max="6167" width="8.125" style="15" customWidth="1"/>
    <col min="6168" max="6406" width="9" style="15"/>
    <col min="6407" max="6408" width="4.125" style="15" customWidth="1"/>
    <col min="6409" max="6409" width="37.375" style="15" customWidth="1"/>
    <col min="6410" max="6423" width="8.125" style="15" customWidth="1"/>
    <col min="6424" max="6662" width="9" style="15"/>
    <col min="6663" max="6664" width="4.125" style="15" customWidth="1"/>
    <col min="6665" max="6665" width="37.375" style="15" customWidth="1"/>
    <col min="6666" max="6679" width="8.125" style="15" customWidth="1"/>
    <col min="6680" max="6918" width="9" style="15"/>
    <col min="6919" max="6920" width="4.125" style="15" customWidth="1"/>
    <col min="6921" max="6921" width="37.375" style="15" customWidth="1"/>
    <col min="6922" max="6935" width="8.125" style="15" customWidth="1"/>
    <col min="6936" max="7174" width="9" style="15"/>
    <col min="7175" max="7176" width="4.125" style="15" customWidth="1"/>
    <col min="7177" max="7177" width="37.375" style="15" customWidth="1"/>
    <col min="7178" max="7191" width="8.125" style="15" customWidth="1"/>
    <col min="7192" max="7430" width="9" style="15"/>
    <col min="7431" max="7432" width="4.125" style="15" customWidth="1"/>
    <col min="7433" max="7433" width="37.375" style="15" customWidth="1"/>
    <col min="7434" max="7447" width="8.125" style="15" customWidth="1"/>
    <col min="7448" max="7686" width="9" style="15"/>
    <col min="7687" max="7688" width="4.125" style="15" customWidth="1"/>
    <col min="7689" max="7689" width="37.375" style="15" customWidth="1"/>
    <col min="7690" max="7703" width="8.125" style="15" customWidth="1"/>
    <col min="7704" max="7942" width="9" style="15"/>
    <col min="7943" max="7944" width="4.125" style="15" customWidth="1"/>
    <col min="7945" max="7945" width="37.375" style="15" customWidth="1"/>
    <col min="7946" max="7959" width="8.125" style="15" customWidth="1"/>
    <col min="7960" max="8198" width="9" style="15"/>
    <col min="8199" max="8200" width="4.125" style="15" customWidth="1"/>
    <col min="8201" max="8201" width="37.375" style="15" customWidth="1"/>
    <col min="8202" max="8215" width="8.125" style="15" customWidth="1"/>
    <col min="8216" max="8454" width="9" style="15"/>
    <col min="8455" max="8456" width="4.125" style="15" customWidth="1"/>
    <col min="8457" max="8457" width="37.375" style="15" customWidth="1"/>
    <col min="8458" max="8471" width="8.125" style="15" customWidth="1"/>
    <col min="8472" max="8710" width="9" style="15"/>
    <col min="8711" max="8712" width="4.125" style="15" customWidth="1"/>
    <col min="8713" max="8713" width="37.375" style="15" customWidth="1"/>
    <col min="8714" max="8727" width="8.125" style="15" customWidth="1"/>
    <col min="8728" max="8966" width="9" style="15"/>
    <col min="8967" max="8968" width="4.125" style="15" customWidth="1"/>
    <col min="8969" max="8969" width="37.375" style="15" customWidth="1"/>
    <col min="8970" max="8983" width="8.125" style="15" customWidth="1"/>
    <col min="8984" max="9222" width="9" style="15"/>
    <col min="9223" max="9224" width="4.125" style="15" customWidth="1"/>
    <col min="9225" max="9225" width="37.375" style="15" customWidth="1"/>
    <col min="9226" max="9239" width="8.125" style="15" customWidth="1"/>
    <col min="9240" max="9478" width="9" style="15"/>
    <col min="9479" max="9480" width="4.125" style="15" customWidth="1"/>
    <col min="9481" max="9481" width="37.375" style="15" customWidth="1"/>
    <col min="9482" max="9495" width="8.125" style="15" customWidth="1"/>
    <col min="9496" max="9734" width="9" style="15"/>
    <col min="9735" max="9736" width="4.125" style="15" customWidth="1"/>
    <col min="9737" max="9737" width="37.375" style="15" customWidth="1"/>
    <col min="9738" max="9751" width="8.125" style="15" customWidth="1"/>
    <col min="9752" max="9990" width="9" style="15"/>
    <col min="9991" max="9992" width="4.125" style="15" customWidth="1"/>
    <col min="9993" max="9993" width="37.375" style="15" customWidth="1"/>
    <col min="9994" max="10007" width="8.125" style="15" customWidth="1"/>
    <col min="10008" max="10246" width="9" style="15"/>
    <col min="10247" max="10248" width="4.125" style="15" customWidth="1"/>
    <col min="10249" max="10249" width="37.375" style="15" customWidth="1"/>
    <col min="10250" max="10263" width="8.125" style="15" customWidth="1"/>
    <col min="10264" max="10502" width="9" style="15"/>
    <col min="10503" max="10504" width="4.125" style="15" customWidth="1"/>
    <col min="10505" max="10505" width="37.375" style="15" customWidth="1"/>
    <col min="10506" max="10519" width="8.125" style="15" customWidth="1"/>
    <col min="10520" max="10758" width="9" style="15"/>
    <col min="10759" max="10760" width="4.125" style="15" customWidth="1"/>
    <col min="10761" max="10761" width="37.375" style="15" customWidth="1"/>
    <col min="10762" max="10775" width="8.125" style="15" customWidth="1"/>
    <col min="10776" max="11014" width="9" style="15"/>
    <col min="11015" max="11016" width="4.125" style="15" customWidth="1"/>
    <col min="11017" max="11017" width="37.375" style="15" customWidth="1"/>
    <col min="11018" max="11031" width="8.125" style="15" customWidth="1"/>
    <col min="11032" max="11270" width="9" style="15"/>
    <col min="11271" max="11272" width="4.125" style="15" customWidth="1"/>
    <col min="11273" max="11273" width="37.375" style="15" customWidth="1"/>
    <col min="11274" max="11287" width="8.125" style="15" customWidth="1"/>
    <col min="11288" max="11526" width="9" style="15"/>
    <col min="11527" max="11528" width="4.125" style="15" customWidth="1"/>
    <col min="11529" max="11529" width="37.375" style="15" customWidth="1"/>
    <col min="11530" max="11543" width="8.125" style="15" customWidth="1"/>
    <col min="11544" max="11782" width="9" style="15"/>
    <col min="11783" max="11784" width="4.125" style="15" customWidth="1"/>
    <col min="11785" max="11785" width="37.375" style="15" customWidth="1"/>
    <col min="11786" max="11799" width="8.125" style="15" customWidth="1"/>
    <col min="11800" max="12038" width="9" style="15"/>
    <col min="12039" max="12040" width="4.125" style="15" customWidth="1"/>
    <col min="12041" max="12041" width="37.375" style="15" customWidth="1"/>
    <col min="12042" max="12055" width="8.125" style="15" customWidth="1"/>
    <col min="12056" max="12294" width="9" style="15"/>
    <col min="12295" max="12296" width="4.125" style="15" customWidth="1"/>
    <col min="12297" max="12297" width="37.375" style="15" customWidth="1"/>
    <col min="12298" max="12311" width="8.125" style="15" customWidth="1"/>
    <col min="12312" max="12550" width="9" style="15"/>
    <col min="12551" max="12552" width="4.125" style="15" customWidth="1"/>
    <col min="12553" max="12553" width="37.375" style="15" customWidth="1"/>
    <col min="12554" max="12567" width="8.125" style="15" customWidth="1"/>
    <col min="12568" max="12806" width="9" style="15"/>
    <col min="12807" max="12808" width="4.125" style="15" customWidth="1"/>
    <col min="12809" max="12809" width="37.375" style="15" customWidth="1"/>
    <col min="12810" max="12823" width="8.125" style="15" customWidth="1"/>
    <col min="12824" max="13062" width="9" style="15"/>
    <col min="13063" max="13064" width="4.125" style="15" customWidth="1"/>
    <col min="13065" max="13065" width="37.375" style="15" customWidth="1"/>
    <col min="13066" max="13079" width="8.125" style="15" customWidth="1"/>
    <col min="13080" max="13318" width="9" style="15"/>
    <col min="13319" max="13320" width="4.125" style="15" customWidth="1"/>
    <col min="13321" max="13321" width="37.375" style="15" customWidth="1"/>
    <col min="13322" max="13335" width="8.125" style="15" customWidth="1"/>
    <col min="13336" max="13574" width="9" style="15"/>
    <col min="13575" max="13576" width="4.125" style="15" customWidth="1"/>
    <col min="13577" max="13577" width="37.375" style="15" customWidth="1"/>
    <col min="13578" max="13591" width="8.125" style="15" customWidth="1"/>
    <col min="13592" max="13830" width="9" style="15"/>
    <col min="13831" max="13832" width="4.125" style="15" customWidth="1"/>
    <col min="13833" max="13833" width="37.375" style="15" customWidth="1"/>
    <col min="13834" max="13847" width="8.125" style="15" customWidth="1"/>
    <col min="13848" max="14086" width="9" style="15"/>
    <col min="14087" max="14088" width="4.125" style="15" customWidth="1"/>
    <col min="14089" max="14089" width="37.375" style="15" customWidth="1"/>
    <col min="14090" max="14103" width="8.125" style="15" customWidth="1"/>
    <col min="14104" max="14342" width="9" style="15"/>
    <col min="14343" max="14344" width="4.125" style="15" customWidth="1"/>
    <col min="14345" max="14345" width="37.375" style="15" customWidth="1"/>
    <col min="14346" max="14359" width="8.125" style="15" customWidth="1"/>
    <col min="14360" max="14598" width="9" style="15"/>
    <col min="14599" max="14600" width="4.125" style="15" customWidth="1"/>
    <col min="14601" max="14601" width="37.375" style="15" customWidth="1"/>
    <col min="14602" max="14615" width="8.125" style="15" customWidth="1"/>
    <col min="14616" max="14854" width="9" style="15"/>
    <col min="14855" max="14856" width="4.125" style="15" customWidth="1"/>
    <col min="14857" max="14857" width="37.375" style="15" customWidth="1"/>
    <col min="14858" max="14871" width="8.125" style="15" customWidth="1"/>
    <col min="14872" max="15110" width="9" style="15"/>
    <col min="15111" max="15112" width="4.125" style="15" customWidth="1"/>
    <col min="15113" max="15113" width="37.375" style="15" customWidth="1"/>
    <col min="15114" max="15127" width="8.125" style="15" customWidth="1"/>
    <col min="15128" max="15366" width="9" style="15"/>
    <col min="15367" max="15368" width="4.125" style="15" customWidth="1"/>
    <col min="15369" max="15369" width="37.375" style="15" customWidth="1"/>
    <col min="15370" max="15383" width="8.125" style="15" customWidth="1"/>
    <col min="15384" max="15622" width="9" style="15"/>
    <col min="15623" max="15624" width="4.125" style="15" customWidth="1"/>
    <col min="15625" max="15625" width="37.375" style="15" customWidth="1"/>
    <col min="15626" max="15639" width="8.125" style="15" customWidth="1"/>
    <col min="15640" max="15878" width="9" style="15"/>
    <col min="15879" max="15880" width="4.125" style="15" customWidth="1"/>
    <col min="15881" max="15881" width="37.375" style="15" customWidth="1"/>
    <col min="15882" max="15895" width="8.125" style="15" customWidth="1"/>
    <col min="15896" max="16134" width="9" style="15"/>
    <col min="16135" max="16136" width="4.125" style="15" customWidth="1"/>
    <col min="16137" max="16137" width="37.375" style="15" customWidth="1"/>
    <col min="16138" max="16151" width="8.125" style="15" customWidth="1"/>
    <col min="16152" max="16384" width="9" style="15"/>
  </cols>
  <sheetData>
    <row r="1" spans="1:21" ht="17.25" customHeight="1" x14ac:dyDescent="0.15">
      <c r="A1" s="11" t="s">
        <v>93</v>
      </c>
    </row>
    <row r="2" spans="1:21" ht="17.25" x14ac:dyDescent="0.15">
      <c r="A2" s="11"/>
    </row>
    <row r="3" spans="1:21" ht="17.25" customHeight="1" x14ac:dyDescent="0.15">
      <c r="D3" s="44"/>
      <c r="G3" s="44"/>
      <c r="J3" s="44"/>
      <c r="M3" s="44"/>
      <c r="T3" s="24" t="s">
        <v>0</v>
      </c>
    </row>
    <row r="4" spans="1:21" ht="15.75" customHeight="1" x14ac:dyDescent="0.15">
      <c r="A4" s="48"/>
      <c r="B4" s="49"/>
      <c r="C4" s="50" t="s">
        <v>32</v>
      </c>
      <c r="D4" s="155" t="s">
        <v>118</v>
      </c>
      <c r="E4" s="210"/>
      <c r="F4" s="62"/>
      <c r="G4" s="155" t="s">
        <v>33</v>
      </c>
      <c r="H4" s="210"/>
      <c r="I4" s="62"/>
      <c r="J4" s="155" t="s">
        <v>117</v>
      </c>
      <c r="K4" s="210"/>
      <c r="L4" s="62"/>
      <c r="M4" s="155" t="s">
        <v>116</v>
      </c>
      <c r="N4" s="210"/>
      <c r="O4" s="62"/>
      <c r="P4" s="155" t="s">
        <v>115</v>
      </c>
      <c r="Q4" s="210"/>
      <c r="R4" s="62"/>
      <c r="S4" s="208" t="s">
        <v>114</v>
      </c>
      <c r="T4" s="131"/>
      <c r="U4" s="20"/>
    </row>
    <row r="5" spans="1:21" s="23" customFormat="1" ht="34.5" customHeight="1" x14ac:dyDescent="0.15">
      <c r="A5" s="174" t="s">
        <v>34</v>
      </c>
      <c r="B5" s="175"/>
      <c r="C5" s="51" t="s">
        <v>78</v>
      </c>
      <c r="D5" s="194"/>
      <c r="E5" s="195"/>
      <c r="F5" s="63" t="s">
        <v>35</v>
      </c>
      <c r="G5" s="194"/>
      <c r="H5" s="195"/>
      <c r="I5" s="63" t="s">
        <v>35</v>
      </c>
      <c r="J5" s="194"/>
      <c r="K5" s="195"/>
      <c r="L5" s="63" t="s">
        <v>113</v>
      </c>
      <c r="M5" s="194"/>
      <c r="N5" s="195"/>
      <c r="O5" s="63" t="s">
        <v>113</v>
      </c>
      <c r="P5" s="194"/>
      <c r="Q5" s="195"/>
      <c r="R5" s="63" t="s">
        <v>113</v>
      </c>
      <c r="S5" s="209"/>
      <c r="T5" s="209"/>
      <c r="U5" s="22"/>
    </row>
    <row r="6" spans="1:21" ht="20.100000000000001" customHeight="1" x14ac:dyDescent="0.15">
      <c r="A6" s="177" t="s">
        <v>79</v>
      </c>
      <c r="B6" s="202"/>
      <c r="C6" s="52" t="s">
        <v>80</v>
      </c>
      <c r="D6" s="85">
        <f>IF('7-4-1'!V6&lt;&gt;"",'7-4-1'!V6,"")</f>
        <v>947.4650580997951</v>
      </c>
      <c r="E6" s="94">
        <f>IF('7-4-1'!W6&lt;&gt;"",'7-4-1'!W6,"")</f>
        <v>12.777681161157048</v>
      </c>
      <c r="F6" s="108">
        <f>IF(AND(ISNUMBER(E6),ISNUMBER(H6)),E6-H6,"")</f>
        <v>6.5776811611570478</v>
      </c>
      <c r="G6" s="85">
        <v>217</v>
      </c>
      <c r="H6" s="94">
        <v>6.2</v>
      </c>
      <c r="I6" s="108">
        <f t="shared" ref="I6:I17" si="0">IF(AND(ISNUMBER(H6),ISNUMBER(K6)),H6-K6,"")</f>
        <v>1.7768969330901774</v>
      </c>
      <c r="J6" s="85">
        <v>177.18501378987102</v>
      </c>
      <c r="K6" s="94">
        <v>4.4231030669098228</v>
      </c>
      <c r="L6" s="108">
        <f t="shared" ref="L6:L17" si="1">IF(AND(ISNUMBER(K6),ISNUMBER(N6)),K6-N6,"")</f>
        <v>2.2231030669098226</v>
      </c>
      <c r="M6" s="85">
        <v>93.5</v>
      </c>
      <c r="N6" s="94">
        <v>2.2000000000000002</v>
      </c>
      <c r="O6" s="108">
        <f>N6-Q6</f>
        <v>-2.5</v>
      </c>
      <c r="P6" s="85">
        <v>239</v>
      </c>
      <c r="Q6" s="94">
        <v>4.7</v>
      </c>
      <c r="R6" s="108">
        <f>Q6-T6</f>
        <v>-0.29999999999999982</v>
      </c>
      <c r="S6" s="85">
        <v>301</v>
      </c>
      <c r="T6" s="94">
        <v>5</v>
      </c>
    </row>
    <row r="7" spans="1:21" ht="20.100000000000001" customHeight="1" x14ac:dyDescent="0.15">
      <c r="A7" s="152"/>
      <c r="B7" s="203"/>
      <c r="C7" s="53" t="s">
        <v>81</v>
      </c>
      <c r="D7" s="109">
        <f>IF('7-4-1'!V7&lt;&gt;"",'7-4-1'!V7,"")</f>
        <v>268.98272499430391</v>
      </c>
      <c r="E7" s="96">
        <f>IF('7-4-1'!W7&lt;&gt;"",'7-4-1'!W7,"")</f>
        <v>3.6275485501591898</v>
      </c>
      <c r="F7" s="110">
        <f t="shared" ref="F7:F17" si="2">IF(AND(ISNUMBER(E7),ISNUMBER(H7)),E7-H7,"")</f>
        <v>2.42754855015919</v>
      </c>
      <c r="G7" s="109">
        <v>42</v>
      </c>
      <c r="H7" s="96">
        <v>1.2</v>
      </c>
      <c r="I7" s="110">
        <f t="shared" si="0"/>
        <v>0.90403118365604307</v>
      </c>
      <c r="J7" s="109">
        <v>11.856209998270195</v>
      </c>
      <c r="K7" s="96">
        <v>0.29596881634395689</v>
      </c>
      <c r="L7" s="110">
        <f t="shared" si="1"/>
        <v>-1.104031183656043</v>
      </c>
      <c r="M7" s="109">
        <v>56.56</v>
      </c>
      <c r="N7" s="96">
        <v>1.4</v>
      </c>
      <c r="O7" s="110">
        <f t="shared" ref="O7:O17" si="3">N7-Q7</f>
        <v>0.59999999999999987</v>
      </c>
      <c r="P7" s="109">
        <v>43</v>
      </c>
      <c r="Q7" s="96">
        <v>0.8</v>
      </c>
      <c r="R7" s="110">
        <f t="shared" ref="R7:R17" si="4">Q7-T7</f>
        <v>-0.39999999999999991</v>
      </c>
      <c r="S7" s="109">
        <v>70</v>
      </c>
      <c r="T7" s="96">
        <v>1.2</v>
      </c>
    </row>
    <row r="8" spans="1:21" ht="20.100000000000001" customHeight="1" x14ac:dyDescent="0.15">
      <c r="A8" s="152"/>
      <c r="B8" s="203"/>
      <c r="C8" s="53" t="s">
        <v>82</v>
      </c>
      <c r="D8" s="109">
        <f>IF('7-4-1'!V8&lt;&gt;"",'7-4-1'!V8,"")</f>
        <v>161.0686352244247</v>
      </c>
      <c r="E8" s="96">
        <f>IF('7-4-1'!W8&lt;&gt;"",'7-4-1'!W8,"")</f>
        <v>2.1722000704575142</v>
      </c>
      <c r="F8" s="110">
        <f t="shared" si="2"/>
        <v>0.87220007045751413</v>
      </c>
      <c r="G8" s="109">
        <v>43</v>
      </c>
      <c r="H8" s="96">
        <v>1.3</v>
      </c>
      <c r="I8" s="110">
        <f t="shared" si="0"/>
        <v>-0.8635019498176153</v>
      </c>
      <c r="J8" s="109">
        <v>86.667689405814713</v>
      </c>
      <c r="K8" s="96">
        <v>2.1635019498176153</v>
      </c>
      <c r="L8" s="110">
        <f t="shared" si="1"/>
        <v>0.3635019498176153</v>
      </c>
      <c r="M8" s="109">
        <v>76.16</v>
      </c>
      <c r="N8" s="96">
        <v>1.8</v>
      </c>
      <c r="O8" s="110">
        <f t="shared" si="3"/>
        <v>-0.19999999999999996</v>
      </c>
      <c r="P8" s="109">
        <v>101</v>
      </c>
      <c r="Q8" s="96">
        <v>2</v>
      </c>
      <c r="R8" s="110">
        <f t="shared" si="4"/>
        <v>-0.20000000000000018</v>
      </c>
      <c r="S8" s="109">
        <v>132</v>
      </c>
      <c r="T8" s="96">
        <v>2.2000000000000002</v>
      </c>
    </row>
    <row r="9" spans="1:21" ht="20.100000000000001" customHeight="1" x14ac:dyDescent="0.15">
      <c r="A9" s="152"/>
      <c r="B9" s="203"/>
      <c r="C9" s="53" t="s">
        <v>83</v>
      </c>
      <c r="D9" s="109">
        <f>IF('7-4-1'!V9&lt;&gt;"",'7-4-1'!V9,"")</f>
        <v>2273.5696605149242</v>
      </c>
      <c r="E9" s="96">
        <f>IF('7-4-1'!W9&lt;&gt;"",'7-4-1'!W9,"")</f>
        <v>30.661762110787922</v>
      </c>
      <c r="F9" s="110">
        <f t="shared" si="2"/>
        <v>20.76176211078792</v>
      </c>
      <c r="G9" s="109">
        <v>342</v>
      </c>
      <c r="H9" s="96">
        <v>9.9</v>
      </c>
      <c r="I9" s="110">
        <f t="shared" si="0"/>
        <v>-2.2452389858800181</v>
      </c>
      <c r="J9" s="109">
        <v>486.52593092249185</v>
      </c>
      <c r="K9" s="96">
        <v>12.145238985880018</v>
      </c>
      <c r="L9" s="110">
        <f t="shared" si="1"/>
        <v>1.7452389858800181</v>
      </c>
      <c r="M9" s="109">
        <v>434</v>
      </c>
      <c r="N9" s="96">
        <v>10.4</v>
      </c>
      <c r="O9" s="110">
        <f t="shared" si="3"/>
        <v>0</v>
      </c>
      <c r="P9" s="109">
        <v>535</v>
      </c>
      <c r="Q9" s="96">
        <v>10.4</v>
      </c>
      <c r="R9" s="110">
        <f t="shared" si="4"/>
        <v>2.8000000000000007</v>
      </c>
      <c r="S9" s="109">
        <v>460</v>
      </c>
      <c r="T9" s="96">
        <v>7.6</v>
      </c>
    </row>
    <row r="10" spans="1:21" ht="20.100000000000001" customHeight="1" x14ac:dyDescent="0.15">
      <c r="A10" s="152"/>
      <c r="B10" s="203"/>
      <c r="C10" s="53" t="s">
        <v>84</v>
      </c>
      <c r="D10" s="109">
        <f>IF('7-4-1'!V10&lt;&gt;"",'7-4-1'!V10,"")</f>
        <v>288.76138072453858</v>
      </c>
      <c r="E10" s="96">
        <f>IF('7-4-1'!W10&lt;&gt;"",'7-4-1'!W10,"")</f>
        <v>3.89428699561077</v>
      </c>
      <c r="F10" s="110">
        <f t="shared" si="2"/>
        <v>1.4942869956107701</v>
      </c>
      <c r="G10" s="109">
        <v>83</v>
      </c>
      <c r="H10" s="96">
        <v>2.4</v>
      </c>
      <c r="I10" s="110">
        <f t="shared" si="0"/>
        <v>-0.85446185569179223</v>
      </c>
      <c r="J10" s="109">
        <v>130.37043452442703</v>
      </c>
      <c r="K10" s="96">
        <v>3.2544618556917921</v>
      </c>
      <c r="L10" s="110">
        <f t="shared" si="1"/>
        <v>0.95446185569179232</v>
      </c>
      <c r="M10" s="109">
        <v>96.91</v>
      </c>
      <c r="N10" s="96">
        <v>2.2999999999999998</v>
      </c>
      <c r="O10" s="110">
        <f t="shared" si="3"/>
        <v>-0.20000000000000018</v>
      </c>
      <c r="P10" s="109">
        <v>128</v>
      </c>
      <c r="Q10" s="96">
        <v>2.5</v>
      </c>
      <c r="R10" s="110">
        <f t="shared" si="4"/>
        <v>1.6</v>
      </c>
      <c r="S10" s="109">
        <v>54</v>
      </c>
      <c r="T10" s="96">
        <v>0.9</v>
      </c>
    </row>
    <row r="11" spans="1:21" ht="20.100000000000001" customHeight="1" x14ac:dyDescent="0.15">
      <c r="A11" s="152"/>
      <c r="B11" s="203"/>
      <c r="C11" s="53" t="s">
        <v>85</v>
      </c>
      <c r="D11" s="109">
        <f>IF('7-4-1'!V11&lt;&gt;"",'7-4-1'!V11,"")</f>
        <v>706.22159489633168</v>
      </c>
      <c r="E11" s="96">
        <f>IF('7-4-1'!W11&lt;&gt;"",'7-4-1'!W11,"")</f>
        <v>9.5242291961743977</v>
      </c>
      <c r="F11" s="110">
        <f t="shared" si="2"/>
        <v>5.7242291961743978</v>
      </c>
      <c r="G11" s="109">
        <v>133</v>
      </c>
      <c r="H11" s="96">
        <v>3.8</v>
      </c>
      <c r="I11" s="110">
        <f t="shared" si="0"/>
        <v>-4.3684566677642422E-2</v>
      </c>
      <c r="J11" s="109">
        <v>153.97409751667843</v>
      </c>
      <c r="K11" s="96">
        <v>3.8436845666776422</v>
      </c>
      <c r="L11" s="110">
        <f t="shared" si="1"/>
        <v>2.8436845666776422</v>
      </c>
      <c r="M11" s="109">
        <v>43.19</v>
      </c>
      <c r="N11" s="96">
        <v>1</v>
      </c>
      <c r="O11" s="110">
        <f t="shared" si="3"/>
        <v>-0.7</v>
      </c>
      <c r="P11" s="109">
        <v>86</v>
      </c>
      <c r="Q11" s="96">
        <v>1.7</v>
      </c>
      <c r="R11" s="110">
        <f t="shared" si="4"/>
        <v>-0.19999999999999996</v>
      </c>
      <c r="S11" s="109">
        <v>113</v>
      </c>
      <c r="T11" s="96">
        <v>1.9</v>
      </c>
    </row>
    <row r="12" spans="1:21" ht="20.100000000000001" customHeight="1" x14ac:dyDescent="0.15">
      <c r="A12" s="152"/>
      <c r="B12" s="203"/>
      <c r="C12" s="53" t="s">
        <v>86</v>
      </c>
      <c r="D12" s="109">
        <f>IF('7-4-1'!V12&lt;&gt;"",'7-4-1'!V12,"")</f>
        <v>1307.627240829346</v>
      </c>
      <c r="E12" s="96">
        <f>IF('7-4-1'!W12&lt;&gt;"",'7-4-1'!W12,"")</f>
        <v>17.634891986909587</v>
      </c>
      <c r="F12" s="110">
        <f t="shared" si="2"/>
        <v>-2.3651080130904134</v>
      </c>
      <c r="G12" s="109">
        <v>696</v>
      </c>
      <c r="H12" s="96">
        <v>20</v>
      </c>
      <c r="I12" s="110">
        <f t="shared" si="0"/>
        <v>0.67012221603305733</v>
      </c>
      <c r="J12" s="109">
        <v>774.3352596351632</v>
      </c>
      <c r="K12" s="96">
        <v>19.329877783966943</v>
      </c>
      <c r="L12" s="110">
        <f t="shared" si="1"/>
        <v>3.1298777839669434</v>
      </c>
      <c r="M12" s="109">
        <v>672.76</v>
      </c>
      <c r="N12" s="96">
        <v>16.2</v>
      </c>
      <c r="O12" s="110">
        <f t="shared" si="3"/>
        <v>-2.1000000000000014</v>
      </c>
      <c r="P12" s="109">
        <v>940</v>
      </c>
      <c r="Q12" s="96">
        <v>18.3</v>
      </c>
      <c r="R12" s="110">
        <f t="shared" si="4"/>
        <v>6.9</v>
      </c>
      <c r="S12" s="109">
        <v>689</v>
      </c>
      <c r="T12" s="96">
        <v>11.4</v>
      </c>
    </row>
    <row r="13" spans="1:21" ht="20.100000000000001" customHeight="1" x14ac:dyDescent="0.15">
      <c r="A13" s="152"/>
      <c r="B13" s="203"/>
      <c r="C13" s="53" t="s">
        <v>87</v>
      </c>
      <c r="D13" s="109">
        <f>IF('7-4-1'!V13&lt;&gt;"",'7-4-1'!V13,"")</f>
        <v>2074.6487309182044</v>
      </c>
      <c r="E13" s="96">
        <f>IF('7-4-1'!W13&lt;&gt;"",'7-4-1'!W13,"")</f>
        <v>27.979079311101877</v>
      </c>
      <c r="F13" s="110">
        <f t="shared" si="2"/>
        <v>16.079079311101879</v>
      </c>
      <c r="G13" s="109">
        <v>412</v>
      </c>
      <c r="H13" s="96">
        <v>11.9</v>
      </c>
      <c r="I13" s="110">
        <f t="shared" si="0"/>
        <v>0.88372418106503936</v>
      </c>
      <c r="J13" s="109">
        <v>441.30081378698492</v>
      </c>
      <c r="K13" s="96">
        <v>11.016275818934961</v>
      </c>
      <c r="L13" s="110">
        <f t="shared" si="1"/>
        <v>3.016275818934961</v>
      </c>
      <c r="M13" s="109">
        <v>331.53</v>
      </c>
      <c r="N13" s="96">
        <v>8</v>
      </c>
      <c r="O13" s="110">
        <f t="shared" si="3"/>
        <v>-4.0999999999999996</v>
      </c>
      <c r="P13" s="109">
        <v>622</v>
      </c>
      <c r="Q13" s="96">
        <v>12.1</v>
      </c>
      <c r="R13" s="110">
        <f t="shared" si="4"/>
        <v>-2.0999999999999996</v>
      </c>
      <c r="S13" s="109">
        <v>858</v>
      </c>
      <c r="T13" s="96">
        <v>14.2</v>
      </c>
    </row>
    <row r="14" spans="1:21" ht="20.100000000000001" customHeight="1" x14ac:dyDescent="0.15">
      <c r="A14" s="152"/>
      <c r="B14" s="203"/>
      <c r="C14" s="53" t="s">
        <v>88</v>
      </c>
      <c r="D14" s="109">
        <f>IF('7-4-1'!V14&lt;&gt;"",'7-4-1'!V14,"")</f>
        <v>3419.8705445431765</v>
      </c>
      <c r="E14" s="96">
        <f>IF('7-4-1'!W14&lt;&gt;"",'7-4-1'!W14,"")</f>
        <v>46.120978348525639</v>
      </c>
      <c r="F14" s="110">
        <f t="shared" si="2"/>
        <v>29.120978348525639</v>
      </c>
      <c r="G14" s="109">
        <v>590</v>
      </c>
      <c r="H14" s="96">
        <v>17</v>
      </c>
      <c r="I14" s="110">
        <f t="shared" si="0"/>
        <v>-9.1145213023251657</v>
      </c>
      <c r="J14" s="109">
        <v>1046.1211839454297</v>
      </c>
      <c r="K14" s="96">
        <v>26.114521302325166</v>
      </c>
      <c r="L14" s="110">
        <f t="shared" si="1"/>
        <v>6.314521302325165</v>
      </c>
      <c r="M14" s="109">
        <v>821.95</v>
      </c>
      <c r="N14" s="96">
        <v>19.8</v>
      </c>
      <c r="O14" s="110">
        <f t="shared" si="3"/>
        <v>-4.1999999999999993</v>
      </c>
      <c r="P14" s="109">
        <v>1231</v>
      </c>
      <c r="Q14" s="96">
        <v>24</v>
      </c>
      <c r="R14" s="110">
        <f t="shared" si="4"/>
        <v>12</v>
      </c>
      <c r="S14" s="109">
        <v>723</v>
      </c>
      <c r="T14" s="96">
        <v>12</v>
      </c>
    </row>
    <row r="15" spans="1:21" ht="20.100000000000001" customHeight="1" x14ac:dyDescent="0.15">
      <c r="A15" s="152"/>
      <c r="B15" s="204"/>
      <c r="C15" s="53" t="s">
        <v>89</v>
      </c>
      <c r="D15" s="109">
        <f>IF('7-4-1'!V15&lt;&gt;"",'7-4-1'!V15,"")</f>
        <v>3049.6689861016171</v>
      </c>
      <c r="E15" s="96">
        <f>IF('7-4-1'!W15&lt;&gt;"",'7-4-1'!W15,"")</f>
        <v>41.128374728275347</v>
      </c>
      <c r="F15" s="110">
        <f t="shared" si="2"/>
        <v>25.728374728275348</v>
      </c>
      <c r="G15" s="109">
        <v>533</v>
      </c>
      <c r="H15" s="96">
        <v>15.4</v>
      </c>
      <c r="I15" s="110">
        <f t="shared" si="0"/>
        <v>-5.3782807564495005</v>
      </c>
      <c r="J15" s="109">
        <v>832.35681074315244</v>
      </c>
      <c r="K15" s="96">
        <v>20.778280756449501</v>
      </c>
      <c r="L15" s="110">
        <f t="shared" si="1"/>
        <v>8.9782807564495002</v>
      </c>
      <c r="M15" s="109">
        <v>491.66</v>
      </c>
      <c r="N15" s="96">
        <v>11.8</v>
      </c>
      <c r="O15" s="110">
        <f t="shared" si="3"/>
        <v>-2.8999999999999986</v>
      </c>
      <c r="P15" s="109">
        <v>752</v>
      </c>
      <c r="Q15" s="96">
        <v>14.7</v>
      </c>
      <c r="R15" s="110">
        <f t="shared" si="4"/>
        <v>2.5</v>
      </c>
      <c r="S15" s="109">
        <v>739</v>
      </c>
      <c r="T15" s="96">
        <v>12.2</v>
      </c>
    </row>
    <row r="16" spans="1:21" ht="20.100000000000001" customHeight="1" x14ac:dyDescent="0.15">
      <c r="A16" s="152"/>
      <c r="B16" s="204"/>
      <c r="C16" s="53" t="s">
        <v>90</v>
      </c>
      <c r="D16" s="109">
        <f>IF('7-4-1'!V16&lt;&gt;"",'7-4-1'!V16,"")</f>
        <v>525.21456368193219</v>
      </c>
      <c r="E16" s="96">
        <f>IF('7-4-1'!W16&lt;&gt;"",'7-4-1'!W16,"")</f>
        <v>7.0831363949013113</v>
      </c>
      <c r="F16" s="110">
        <f t="shared" si="2"/>
        <v>6.0831363949013113</v>
      </c>
      <c r="G16" s="109">
        <v>33</v>
      </c>
      <c r="H16" s="96">
        <v>1</v>
      </c>
      <c r="I16" s="110">
        <f t="shared" si="0"/>
        <v>-3.6165425871266104</v>
      </c>
      <c r="J16" s="109">
        <v>184.93400438281762</v>
      </c>
      <c r="K16" s="96">
        <v>4.6165425871266104</v>
      </c>
      <c r="L16" s="110">
        <f t="shared" si="1"/>
        <v>2.1165425871266104</v>
      </c>
      <c r="M16" s="109">
        <v>102.75</v>
      </c>
      <c r="N16" s="96">
        <v>2.5</v>
      </c>
      <c r="O16" s="110">
        <f t="shared" si="3"/>
        <v>1</v>
      </c>
      <c r="P16" s="109">
        <v>75</v>
      </c>
      <c r="Q16" s="96">
        <v>1.5</v>
      </c>
      <c r="R16" s="110">
        <f t="shared" si="4"/>
        <v>0.10000000000000009</v>
      </c>
      <c r="S16" s="109">
        <v>84</v>
      </c>
      <c r="T16" s="96">
        <v>1.4</v>
      </c>
    </row>
    <row r="17" spans="1:20" ht="20.100000000000001" customHeight="1" x14ac:dyDescent="0.15">
      <c r="A17" s="152"/>
      <c r="B17" s="204"/>
      <c r="C17" s="54" t="s">
        <v>91</v>
      </c>
      <c r="D17" s="86">
        <f>IF('7-4-1'!V17&lt;&gt;"",'7-4-1'!V17,"")</f>
        <v>2357.1354613807243</v>
      </c>
      <c r="E17" s="98">
        <f>IF('7-4-1'!W17&lt;&gt;"",'7-4-1'!W17,"")</f>
        <v>31.788745264743419</v>
      </c>
      <c r="F17" s="111">
        <f t="shared" si="2"/>
        <v>-27.211254735256581</v>
      </c>
      <c r="G17" s="86">
        <v>2049</v>
      </c>
      <c r="H17" s="98">
        <v>59</v>
      </c>
      <c r="I17" s="111">
        <f t="shared" si="0"/>
        <v>2.6599461718032273</v>
      </c>
      <c r="J17" s="86">
        <v>2256.9252996054238</v>
      </c>
      <c r="K17" s="98">
        <v>56.340053828196773</v>
      </c>
      <c r="L17" s="111">
        <f t="shared" si="1"/>
        <v>-6.7599461718032288</v>
      </c>
      <c r="M17" s="86">
        <v>2627.14</v>
      </c>
      <c r="N17" s="98">
        <v>63.1</v>
      </c>
      <c r="O17" s="111">
        <f t="shared" si="3"/>
        <v>6.8999999999999986</v>
      </c>
      <c r="P17" s="86">
        <v>2878</v>
      </c>
      <c r="Q17" s="98">
        <v>56.2</v>
      </c>
      <c r="R17" s="111">
        <f t="shared" si="4"/>
        <v>-5.3999999999999986</v>
      </c>
      <c r="S17" s="86">
        <v>3717</v>
      </c>
      <c r="T17" s="98">
        <v>61.6</v>
      </c>
    </row>
    <row r="18" spans="1:20" ht="20.100000000000001" customHeight="1" x14ac:dyDescent="0.15">
      <c r="A18" s="55"/>
      <c r="B18" s="175" t="s">
        <v>52</v>
      </c>
      <c r="C18" s="176"/>
      <c r="D18" s="112">
        <f>IF('7-4-1'!V18&lt;&gt;"",'7-4-1'!V18,"")</f>
        <v>7415</v>
      </c>
      <c r="E18" s="100">
        <f>IF('7-4-1'!W18&lt;&gt;"",'7-4-1'!W18,"")</f>
        <v>100</v>
      </c>
      <c r="F18" s="113" t="s">
        <v>70</v>
      </c>
      <c r="G18" s="112">
        <v>3473</v>
      </c>
      <c r="H18" s="100">
        <v>100</v>
      </c>
      <c r="I18" s="113" t="s">
        <v>71</v>
      </c>
      <c r="J18" s="112">
        <v>4005.8983729190008</v>
      </c>
      <c r="K18" s="100">
        <v>100</v>
      </c>
      <c r="L18" s="113" t="s">
        <v>71</v>
      </c>
      <c r="M18" s="112">
        <v>4160.16</v>
      </c>
      <c r="N18" s="100">
        <v>100</v>
      </c>
      <c r="O18" s="113" t="s">
        <v>71</v>
      </c>
      <c r="P18" s="112">
        <v>5122</v>
      </c>
      <c r="Q18" s="100">
        <v>100</v>
      </c>
      <c r="R18" s="113" t="s">
        <v>71</v>
      </c>
      <c r="S18" s="112">
        <v>6038</v>
      </c>
      <c r="T18" s="100">
        <v>100</v>
      </c>
    </row>
    <row r="19" spans="1:20" ht="20.100000000000001" customHeight="1" x14ac:dyDescent="0.15">
      <c r="A19" s="177" t="s">
        <v>53</v>
      </c>
      <c r="B19" s="178"/>
      <c r="C19" s="52" t="s">
        <v>80</v>
      </c>
      <c r="D19" s="85">
        <f>IF('7-4-1'!V19&lt;&gt;"",'7-4-1'!V19,"")</f>
        <v>4803.3863145982523</v>
      </c>
      <c r="E19" s="94">
        <f>IF('7-4-1'!W19&lt;&gt;"",'7-4-1'!W19,"")</f>
        <v>12.377947519966636</v>
      </c>
      <c r="F19" s="108">
        <f t="shared" ref="F19:F30" si="5">IF(AND(ISNUMBER(E19),ISNUMBER(H19)),E19-H19,"")</f>
        <v>6.1779475199666356</v>
      </c>
      <c r="G19" s="85">
        <v>1944</v>
      </c>
      <c r="H19" s="94">
        <v>6.2</v>
      </c>
      <c r="I19" s="108">
        <f t="shared" ref="I19:I30" si="6">IF(AND(ISNUMBER(H19),ISNUMBER(K19)),H19-K19,"")</f>
        <v>1.5646072141149174</v>
      </c>
      <c r="J19" s="85">
        <v>1736.8712767923341</v>
      </c>
      <c r="K19" s="94">
        <v>4.6353927858850827</v>
      </c>
      <c r="L19" s="108">
        <f t="shared" ref="L19:L30" si="7">IF(AND(ISNUMBER(K19),ISNUMBER(N19)),K19-N19,"")</f>
        <v>-0.26460721411491761</v>
      </c>
      <c r="M19" s="85">
        <v>1850.9</v>
      </c>
      <c r="N19" s="94">
        <v>4.9000000000000004</v>
      </c>
      <c r="O19" s="108">
        <f t="shared" ref="O19:O30" si="8">N19-Q19</f>
        <v>-9.9999999999999645E-2</v>
      </c>
      <c r="P19" s="85">
        <v>2393</v>
      </c>
      <c r="Q19" s="94">
        <v>5</v>
      </c>
      <c r="R19" s="108">
        <f t="shared" ref="R19:R30" si="9">Q19-T19</f>
        <v>0.59999999999999964</v>
      </c>
      <c r="S19" s="85">
        <v>2618</v>
      </c>
      <c r="T19" s="94">
        <v>4.4000000000000004</v>
      </c>
    </row>
    <row r="20" spans="1:20" ht="20.100000000000001" customHeight="1" x14ac:dyDescent="0.15">
      <c r="A20" s="152"/>
      <c r="B20" s="179"/>
      <c r="C20" s="53" t="s">
        <v>81</v>
      </c>
      <c r="D20" s="109">
        <f>IF('7-4-1'!V20&lt;&gt;"",'7-4-1'!V20,"")</f>
        <v>956.9732954964021</v>
      </c>
      <c r="E20" s="96">
        <f>IF('7-4-1'!W20&lt;&gt;"",'7-4-1'!W20,"")</f>
        <v>2.4660446722063649</v>
      </c>
      <c r="F20" s="110">
        <f t="shared" si="5"/>
        <v>2.1660446722063651</v>
      </c>
      <c r="G20" s="109">
        <v>95</v>
      </c>
      <c r="H20" s="96">
        <v>0.3</v>
      </c>
      <c r="I20" s="110">
        <f t="shared" si="6"/>
        <v>-0.33297960439118396</v>
      </c>
      <c r="J20" s="109">
        <v>237.1760375971034</v>
      </c>
      <c r="K20" s="96">
        <v>0.63297960439118395</v>
      </c>
      <c r="L20" s="110">
        <f t="shared" si="7"/>
        <v>-6.7020395608816008E-2</v>
      </c>
      <c r="M20" s="109">
        <v>257</v>
      </c>
      <c r="N20" s="96">
        <v>0.7</v>
      </c>
      <c r="O20" s="110">
        <f t="shared" si="8"/>
        <v>0.29999999999999993</v>
      </c>
      <c r="P20" s="109">
        <v>212</v>
      </c>
      <c r="Q20" s="96">
        <v>0.4</v>
      </c>
      <c r="R20" s="110">
        <f t="shared" si="9"/>
        <v>-0.4</v>
      </c>
      <c r="S20" s="109">
        <v>465</v>
      </c>
      <c r="T20" s="96">
        <v>0.8</v>
      </c>
    </row>
    <row r="21" spans="1:20" ht="20.100000000000001" customHeight="1" x14ac:dyDescent="0.15">
      <c r="A21" s="152"/>
      <c r="B21" s="179"/>
      <c r="C21" s="53" t="s">
        <v>82</v>
      </c>
      <c r="D21" s="109">
        <f>IF('7-4-1'!V21&lt;&gt;"",'7-4-1'!V21,"")</f>
        <v>503.34103770997223</v>
      </c>
      <c r="E21" s="96">
        <f>IF('7-4-1'!W21&lt;&gt;"",'7-4-1'!W21,"")</f>
        <v>1.2970701378909761</v>
      </c>
      <c r="F21" s="110">
        <f t="shared" si="5"/>
        <v>1.0970701378909762</v>
      </c>
      <c r="G21" s="109">
        <v>71</v>
      </c>
      <c r="H21" s="96">
        <v>0.2</v>
      </c>
      <c r="I21" s="110">
        <f t="shared" si="6"/>
        <v>-0.70114150647792517</v>
      </c>
      <c r="J21" s="109">
        <v>337.65570065450845</v>
      </c>
      <c r="K21" s="96">
        <v>0.90114150647792512</v>
      </c>
      <c r="L21" s="110">
        <f t="shared" si="7"/>
        <v>0.70114150647792517</v>
      </c>
      <c r="M21" s="109">
        <v>61.91</v>
      </c>
      <c r="N21" s="96">
        <v>0.2</v>
      </c>
      <c r="O21" s="110">
        <f t="shared" si="8"/>
        <v>-0.90000000000000013</v>
      </c>
      <c r="P21" s="109">
        <v>539</v>
      </c>
      <c r="Q21" s="96">
        <v>1.1000000000000001</v>
      </c>
      <c r="R21" s="110">
        <f t="shared" si="9"/>
        <v>0.40000000000000013</v>
      </c>
      <c r="S21" s="109">
        <v>436</v>
      </c>
      <c r="T21" s="96">
        <v>0.7</v>
      </c>
    </row>
    <row r="22" spans="1:20" ht="20.100000000000001" customHeight="1" x14ac:dyDescent="0.15">
      <c r="A22" s="152"/>
      <c r="B22" s="179"/>
      <c r="C22" s="53" t="s">
        <v>83</v>
      </c>
      <c r="D22" s="109">
        <f>IF('7-4-1'!V22&lt;&gt;"",'7-4-1'!V22,"")</f>
        <v>6093.9342960277481</v>
      </c>
      <c r="E22" s="96">
        <f>IF('7-4-1'!W22&lt;&gt;"",'7-4-1'!W22,"")</f>
        <v>15.703587837003937</v>
      </c>
      <c r="F22" s="110">
        <f t="shared" si="5"/>
        <v>7.4035878370039363</v>
      </c>
      <c r="G22" s="109">
        <v>2607</v>
      </c>
      <c r="H22" s="96">
        <v>8.3000000000000007</v>
      </c>
      <c r="I22" s="110">
        <f t="shared" si="6"/>
        <v>1.6944860222037228</v>
      </c>
      <c r="J22" s="109">
        <v>2475.0712671901415</v>
      </c>
      <c r="K22" s="96">
        <v>6.6055139777962779</v>
      </c>
      <c r="L22" s="110">
        <f t="shared" si="7"/>
        <v>1.6055139777962779</v>
      </c>
      <c r="M22" s="109">
        <v>1903.53</v>
      </c>
      <c r="N22" s="96">
        <v>5</v>
      </c>
      <c r="O22" s="110">
        <f t="shared" si="8"/>
        <v>-0.20000000000000018</v>
      </c>
      <c r="P22" s="109">
        <v>2506</v>
      </c>
      <c r="Q22" s="96">
        <v>5.2</v>
      </c>
      <c r="R22" s="110">
        <f t="shared" si="9"/>
        <v>0.60000000000000053</v>
      </c>
      <c r="S22" s="109">
        <v>2722</v>
      </c>
      <c r="T22" s="96">
        <v>4.5999999999999996</v>
      </c>
    </row>
    <row r="23" spans="1:20" ht="20.100000000000001" customHeight="1" x14ac:dyDescent="0.15">
      <c r="A23" s="152"/>
      <c r="B23" s="179"/>
      <c r="C23" s="53" t="s">
        <v>84</v>
      </c>
      <c r="D23" s="109">
        <f>IF('7-4-1'!V23&lt;&gt;"",'7-4-1'!V23,"")</f>
        <v>1424.849169515408</v>
      </c>
      <c r="E23" s="96">
        <f>IF('7-4-1'!W23&lt;&gt;"",'7-4-1'!W23,"")</f>
        <v>3.6717238816559501</v>
      </c>
      <c r="F23" s="110">
        <f t="shared" si="5"/>
        <v>0.77172388165595018</v>
      </c>
      <c r="G23" s="109">
        <v>907</v>
      </c>
      <c r="H23" s="96">
        <v>2.9</v>
      </c>
      <c r="I23" s="110">
        <f t="shared" si="6"/>
        <v>1.3520970590369983</v>
      </c>
      <c r="J23" s="109">
        <v>579.99575906654775</v>
      </c>
      <c r="K23" s="96">
        <v>1.5479029409630016</v>
      </c>
      <c r="L23" s="110">
        <f t="shared" si="7"/>
        <v>-0.65209705903699855</v>
      </c>
      <c r="M23" s="109">
        <v>853.15</v>
      </c>
      <c r="N23" s="96">
        <v>2.2000000000000002</v>
      </c>
      <c r="O23" s="110">
        <f t="shared" si="8"/>
        <v>0.60000000000000009</v>
      </c>
      <c r="P23" s="109">
        <v>758</v>
      </c>
      <c r="Q23" s="96">
        <v>1.6</v>
      </c>
      <c r="R23" s="110">
        <f t="shared" si="9"/>
        <v>1.1000000000000001</v>
      </c>
      <c r="S23" s="109">
        <v>293</v>
      </c>
      <c r="T23" s="96">
        <v>0.5</v>
      </c>
    </row>
    <row r="24" spans="1:20" ht="20.100000000000001" customHeight="1" x14ac:dyDescent="0.15">
      <c r="A24" s="152"/>
      <c r="B24" s="179"/>
      <c r="C24" s="53" t="s">
        <v>85</v>
      </c>
      <c r="D24" s="109">
        <f>IF('7-4-1'!V24&lt;&gt;"",'7-4-1'!V24,"")</f>
        <v>1953.299965987514</v>
      </c>
      <c r="E24" s="96">
        <f>IF('7-4-1'!W24&lt;&gt;"",'7-4-1'!W24,"")</f>
        <v>5.0334998865832965</v>
      </c>
      <c r="F24" s="110">
        <f t="shared" si="5"/>
        <v>2.5334998865832965</v>
      </c>
      <c r="G24" s="109">
        <v>772</v>
      </c>
      <c r="H24" s="96">
        <v>2.5</v>
      </c>
      <c r="I24" s="110">
        <f t="shared" si="6"/>
        <v>1.6176203814914605</v>
      </c>
      <c r="J24" s="109">
        <v>330.625663327003</v>
      </c>
      <c r="K24" s="96">
        <v>0.88237961850853952</v>
      </c>
      <c r="L24" s="110">
        <f t="shared" si="7"/>
        <v>-0.41762038149146052</v>
      </c>
      <c r="M24" s="109">
        <v>502.87</v>
      </c>
      <c r="N24" s="96">
        <v>1.3</v>
      </c>
      <c r="O24" s="110">
        <f t="shared" si="8"/>
        <v>0.30000000000000004</v>
      </c>
      <c r="P24" s="109">
        <v>501</v>
      </c>
      <c r="Q24" s="96">
        <v>1</v>
      </c>
      <c r="R24" s="110">
        <f t="shared" si="9"/>
        <v>0</v>
      </c>
      <c r="S24" s="109">
        <v>618</v>
      </c>
      <c r="T24" s="96">
        <v>1</v>
      </c>
    </row>
    <row r="25" spans="1:20" ht="20.100000000000001" customHeight="1" x14ac:dyDescent="0.15">
      <c r="A25" s="152"/>
      <c r="B25" s="179"/>
      <c r="C25" s="53" t="s">
        <v>86</v>
      </c>
      <c r="D25" s="109">
        <f>IF('7-4-1'!V25&lt;&gt;"",'7-4-1'!V25,"")</f>
        <v>5846.4994898127106</v>
      </c>
      <c r="E25" s="96">
        <f>IF('7-4-1'!W25&lt;&gt;"",'7-4-1'!W25,"")</f>
        <v>15.06596786531132</v>
      </c>
      <c r="F25" s="110">
        <f t="shared" si="5"/>
        <v>3.7659678653113193</v>
      </c>
      <c r="G25" s="109">
        <v>3566</v>
      </c>
      <c r="H25" s="96">
        <v>11.3</v>
      </c>
      <c r="I25" s="110">
        <f t="shared" si="6"/>
        <v>-3.3151995812554116</v>
      </c>
      <c r="J25" s="109">
        <v>5476.2824920829044</v>
      </c>
      <c r="K25" s="96">
        <v>14.615199581255412</v>
      </c>
      <c r="L25" s="110">
        <f t="shared" si="7"/>
        <v>0.6151995812554123</v>
      </c>
      <c r="M25" s="109">
        <v>5290.94</v>
      </c>
      <c r="N25" s="96">
        <v>14</v>
      </c>
      <c r="O25" s="110">
        <f t="shared" si="8"/>
        <v>-0.30000000000000071</v>
      </c>
      <c r="P25" s="109">
        <v>6850</v>
      </c>
      <c r="Q25" s="96">
        <v>14.3</v>
      </c>
      <c r="R25" s="110">
        <f t="shared" si="9"/>
        <v>6</v>
      </c>
      <c r="S25" s="109">
        <v>4880</v>
      </c>
      <c r="T25" s="96">
        <v>8.3000000000000007</v>
      </c>
    </row>
    <row r="26" spans="1:20" ht="20.100000000000001" customHeight="1" x14ac:dyDescent="0.15">
      <c r="A26" s="152"/>
      <c r="B26" s="179"/>
      <c r="C26" s="53" t="s">
        <v>87</v>
      </c>
      <c r="D26" s="109">
        <f>IF('7-4-1'!V26&lt;&gt;"",'7-4-1'!V26,"")</f>
        <v>8200.8026252309919</v>
      </c>
      <c r="E26" s="96">
        <f>IF('7-4-1'!W26&lt;&gt;"",'7-4-1'!W26,"")</f>
        <v>21.132821278232726</v>
      </c>
      <c r="F26" s="110">
        <f t="shared" si="5"/>
        <v>17.032821278232724</v>
      </c>
      <c r="G26" s="109">
        <v>1279</v>
      </c>
      <c r="H26" s="96">
        <v>4.0999999999999996</v>
      </c>
      <c r="I26" s="110">
        <f t="shared" si="6"/>
        <v>-1.0522359695023855</v>
      </c>
      <c r="J26" s="109">
        <v>1930.5312580919328</v>
      </c>
      <c r="K26" s="96">
        <v>5.1522359695023852</v>
      </c>
      <c r="L26" s="110">
        <f t="shared" si="7"/>
        <v>1.1522359695023852</v>
      </c>
      <c r="M26" s="109">
        <v>1506.57</v>
      </c>
      <c r="N26" s="96">
        <v>4</v>
      </c>
      <c r="O26" s="110">
        <f t="shared" si="8"/>
        <v>-1.0999999999999996</v>
      </c>
      <c r="P26" s="109">
        <v>2435</v>
      </c>
      <c r="Q26" s="96">
        <v>5.0999999999999996</v>
      </c>
      <c r="R26" s="110">
        <f t="shared" si="9"/>
        <v>-2.1000000000000005</v>
      </c>
      <c r="S26" s="109">
        <v>4256</v>
      </c>
      <c r="T26" s="96">
        <v>7.2</v>
      </c>
    </row>
    <row r="27" spans="1:20" ht="20.100000000000001" customHeight="1" x14ac:dyDescent="0.15">
      <c r="A27" s="152"/>
      <c r="B27" s="179"/>
      <c r="C27" s="53" t="s">
        <v>88</v>
      </c>
      <c r="D27" s="109">
        <f>IF('7-4-1'!V27&lt;&gt;"",'7-4-1'!V27,"")</f>
        <v>14497.517762824822</v>
      </c>
      <c r="E27" s="96">
        <f>IF('7-4-1'!W27&lt;&gt;"",'7-4-1'!W27,"")</f>
        <v>37.35895934346447</v>
      </c>
      <c r="F27" s="110">
        <f t="shared" si="5"/>
        <v>13.85895934346447</v>
      </c>
      <c r="G27" s="109">
        <v>7390</v>
      </c>
      <c r="H27" s="96">
        <v>23.5</v>
      </c>
      <c r="I27" s="110">
        <f t="shared" si="6"/>
        <v>0.42965592358278926</v>
      </c>
      <c r="J27" s="109">
        <v>8644.4061642543656</v>
      </c>
      <c r="K27" s="96">
        <v>23.070344076417211</v>
      </c>
      <c r="L27" s="110">
        <f t="shared" si="7"/>
        <v>0.57034407641721074</v>
      </c>
      <c r="M27" s="109">
        <v>8545.91</v>
      </c>
      <c r="N27" s="96">
        <v>22.5</v>
      </c>
      <c r="O27" s="110">
        <f t="shared" si="8"/>
        <v>1.3999999999999986</v>
      </c>
      <c r="P27" s="109">
        <v>10124</v>
      </c>
      <c r="Q27" s="96">
        <v>21.1</v>
      </c>
      <c r="R27" s="110">
        <f t="shared" si="9"/>
        <v>8.7000000000000011</v>
      </c>
      <c r="S27" s="109">
        <v>7312</v>
      </c>
      <c r="T27" s="96">
        <v>12.4</v>
      </c>
    </row>
    <row r="28" spans="1:20" ht="20.100000000000001" customHeight="1" x14ac:dyDescent="0.15">
      <c r="A28" s="152"/>
      <c r="B28" s="180"/>
      <c r="C28" s="53" t="s">
        <v>89</v>
      </c>
      <c r="D28" s="109">
        <f>IF('7-4-1'!V28&lt;&gt;"",'7-4-1'!V28,"")</f>
        <v>11891.364651936283</v>
      </c>
      <c r="E28" s="96">
        <f>IF('7-4-1'!W28&lt;&gt;"",'7-4-1'!W28,"")</f>
        <v>30.643108416060098</v>
      </c>
      <c r="F28" s="110">
        <f t="shared" si="5"/>
        <v>14.443108416060099</v>
      </c>
      <c r="G28" s="109">
        <v>5080</v>
      </c>
      <c r="H28" s="96">
        <v>16.2</v>
      </c>
      <c r="I28" s="110">
        <f t="shared" si="6"/>
        <v>1.590121716728909</v>
      </c>
      <c r="J28" s="109">
        <v>5474.2886136671714</v>
      </c>
      <c r="K28" s="96">
        <v>14.60987828327109</v>
      </c>
      <c r="L28" s="110">
        <f t="shared" si="7"/>
        <v>-9.0121716728909007E-2</v>
      </c>
      <c r="M28" s="109">
        <v>5585.03</v>
      </c>
      <c r="N28" s="96">
        <v>14.7</v>
      </c>
      <c r="O28" s="110">
        <f t="shared" si="8"/>
        <v>1.1999999999999993</v>
      </c>
      <c r="P28" s="109">
        <v>6475</v>
      </c>
      <c r="Q28" s="96">
        <v>13.5</v>
      </c>
      <c r="R28" s="110">
        <f t="shared" si="9"/>
        <v>3.3000000000000007</v>
      </c>
      <c r="S28" s="109">
        <v>6033</v>
      </c>
      <c r="T28" s="96">
        <v>10.199999999999999</v>
      </c>
    </row>
    <row r="29" spans="1:20" ht="20.100000000000001" customHeight="1" x14ac:dyDescent="0.15">
      <c r="A29" s="152"/>
      <c r="B29" s="180"/>
      <c r="C29" s="53" t="s">
        <v>90</v>
      </c>
      <c r="D29" s="109">
        <f>IF('7-4-1'!V29&lt;&gt;"",'7-4-1'!V29,"")</f>
        <v>3026.8378363043321</v>
      </c>
      <c r="E29" s="96">
        <f>IF('7-4-1'!W29&lt;&gt;"",'7-4-1'!W29,"")</f>
        <v>7.7999222705363396</v>
      </c>
      <c r="F29" s="110">
        <f t="shared" si="5"/>
        <v>6.0999222705363394</v>
      </c>
      <c r="G29" s="109">
        <v>519</v>
      </c>
      <c r="H29" s="96">
        <v>1.7</v>
      </c>
      <c r="I29" s="110">
        <f t="shared" si="6"/>
        <v>-0.59472550375009114</v>
      </c>
      <c r="J29" s="109">
        <v>859.82849775379577</v>
      </c>
      <c r="K29" s="96">
        <v>2.2947255037500911</v>
      </c>
      <c r="L29" s="110">
        <f t="shared" si="7"/>
        <v>-0.40527449624990908</v>
      </c>
      <c r="M29" s="109">
        <v>1031.21</v>
      </c>
      <c r="N29" s="96">
        <v>2.7</v>
      </c>
      <c r="O29" s="110">
        <f t="shared" si="8"/>
        <v>0.5</v>
      </c>
      <c r="P29" s="109">
        <v>1038</v>
      </c>
      <c r="Q29" s="96">
        <v>2.2000000000000002</v>
      </c>
      <c r="R29" s="110">
        <f t="shared" si="9"/>
        <v>0.90000000000000013</v>
      </c>
      <c r="S29" s="109">
        <v>780</v>
      </c>
      <c r="T29" s="96">
        <v>1.3</v>
      </c>
    </row>
    <row r="30" spans="1:20" ht="20.100000000000001" customHeight="1" x14ac:dyDescent="0.15">
      <c r="A30" s="152"/>
      <c r="B30" s="180"/>
      <c r="C30" s="54" t="s">
        <v>91</v>
      </c>
      <c r="D30" s="86">
        <f>IF('7-4-1'!V30&lt;&gt;"",'7-4-1'!V30,"")</f>
        <v>18419.652265278582</v>
      </c>
      <c r="E30" s="98">
        <f>IF('7-4-1'!W30&lt;&gt;"",'7-4-1'!W30,"")</f>
        <v>47.465990478994442</v>
      </c>
      <c r="F30" s="111">
        <f t="shared" si="5"/>
        <v>-17.434009521005564</v>
      </c>
      <c r="G30" s="86">
        <v>20388</v>
      </c>
      <c r="H30" s="98">
        <v>64.900000000000006</v>
      </c>
      <c r="I30" s="111">
        <f t="shared" si="6"/>
        <v>-0.14674230115392106</v>
      </c>
      <c r="J30" s="86">
        <v>24372.868399805986</v>
      </c>
      <c r="K30" s="98">
        <v>65.046742301153927</v>
      </c>
      <c r="L30" s="111">
        <f t="shared" si="7"/>
        <v>2.0467423011539267</v>
      </c>
      <c r="M30" s="86">
        <v>23883.32</v>
      </c>
      <c r="N30" s="98">
        <v>63</v>
      </c>
      <c r="O30" s="111">
        <f t="shared" si="8"/>
        <v>-3.0999999999999943</v>
      </c>
      <c r="P30" s="86">
        <v>31695</v>
      </c>
      <c r="Q30" s="98">
        <v>66.099999999999994</v>
      </c>
      <c r="R30" s="111">
        <f t="shared" si="9"/>
        <v>-4.2000000000000028</v>
      </c>
      <c r="S30" s="86">
        <v>41378</v>
      </c>
      <c r="T30" s="98">
        <v>70.3</v>
      </c>
    </row>
    <row r="31" spans="1:20" ht="20.100000000000001" customHeight="1" x14ac:dyDescent="0.15">
      <c r="A31" s="153"/>
      <c r="B31" s="175" t="s">
        <v>52</v>
      </c>
      <c r="C31" s="176"/>
      <c r="D31" s="112">
        <f>IF('7-4-1'!V31&lt;&gt;"",'7-4-1'!V31,"")</f>
        <v>38806</v>
      </c>
      <c r="E31" s="100">
        <f>IF('7-4-1'!W31&lt;&gt;"",'7-4-1'!W31,"")</f>
        <v>100</v>
      </c>
      <c r="F31" s="113" t="s">
        <v>70</v>
      </c>
      <c r="G31" s="112">
        <v>31431</v>
      </c>
      <c r="H31" s="100">
        <v>100</v>
      </c>
      <c r="I31" s="113" t="s">
        <v>71</v>
      </c>
      <c r="J31" s="112">
        <v>37469.775637593477</v>
      </c>
      <c r="K31" s="100">
        <v>100</v>
      </c>
      <c r="L31" s="113" t="s">
        <v>71</v>
      </c>
      <c r="M31" s="112">
        <v>37923.660000000003</v>
      </c>
      <c r="N31" s="100">
        <v>100</v>
      </c>
      <c r="O31" s="113" t="s">
        <v>71</v>
      </c>
      <c r="P31" s="112">
        <v>47923</v>
      </c>
      <c r="Q31" s="100">
        <v>100</v>
      </c>
      <c r="R31" s="113" t="s">
        <v>71</v>
      </c>
      <c r="S31" s="112">
        <v>58890</v>
      </c>
      <c r="T31" s="100">
        <v>100</v>
      </c>
    </row>
    <row r="32" spans="1:20" ht="20.100000000000001" customHeight="1" x14ac:dyDescent="0.15">
      <c r="A32" s="150" t="s">
        <v>54</v>
      </c>
      <c r="B32" s="185" t="s">
        <v>55</v>
      </c>
      <c r="C32" s="52" t="s">
        <v>80</v>
      </c>
      <c r="D32" s="85">
        <f>IF('7-4-1'!V32&lt;&gt;"",'7-4-1'!V32,"")</f>
        <v>6667.7100523191266</v>
      </c>
      <c r="E32" s="94">
        <f>IF('7-4-1'!W32&lt;&gt;"",'7-4-1'!W32,"")</f>
        <v>9.1070273199742218</v>
      </c>
      <c r="F32" s="108">
        <f t="shared" ref="F32:F43" si="10">IF(AND(ISNUMBER(E32),ISNUMBER(H32)),E32-H32,"")</f>
        <v>4.0070273199742221</v>
      </c>
      <c r="G32" s="85">
        <v>1342</v>
      </c>
      <c r="H32" s="94">
        <v>5.0999999999999996</v>
      </c>
      <c r="I32" s="108">
        <f t="shared" ref="I32:I43" si="11">IF(AND(ISNUMBER(H32),ISNUMBER(K32)),H32-K32,"")</f>
        <v>-1.2577758883064165</v>
      </c>
      <c r="J32" s="85">
        <v>1977.1124658802407</v>
      </c>
      <c r="K32" s="94">
        <v>6.3577758883064162</v>
      </c>
      <c r="L32" s="108">
        <f t="shared" ref="L32:L43" si="12">IF(AND(ISNUMBER(K32),ISNUMBER(N32)),K32-N32,"")</f>
        <v>2.9577758883064162</v>
      </c>
      <c r="M32" s="85">
        <v>1162.43</v>
      </c>
      <c r="N32" s="94">
        <v>3.4</v>
      </c>
      <c r="O32" s="108">
        <f t="shared" ref="O32:O43" si="13">N32-Q32</f>
        <v>1.4</v>
      </c>
      <c r="P32" s="85">
        <v>703</v>
      </c>
      <c r="Q32" s="94">
        <v>2</v>
      </c>
      <c r="R32" s="108">
        <f t="shared" ref="R32:R43" si="14">Q32-T32</f>
        <v>-0.70000000000000018</v>
      </c>
      <c r="S32" s="85">
        <v>1321</v>
      </c>
      <c r="T32" s="94">
        <v>2.7</v>
      </c>
    </row>
    <row r="33" spans="1:20" ht="20.100000000000001" customHeight="1" x14ac:dyDescent="0.15">
      <c r="A33" s="151"/>
      <c r="B33" s="186"/>
      <c r="C33" s="53" t="s">
        <v>81</v>
      </c>
      <c r="D33" s="109">
        <f>IF('7-4-1'!V33&lt;&gt;"",'7-4-1'!V33,"")</f>
        <v>1364.7263604413331</v>
      </c>
      <c r="E33" s="96">
        <f>IF('7-4-1'!W33&lt;&gt;"",'7-4-1'!W33,"")</f>
        <v>1.8639983069607773</v>
      </c>
      <c r="F33" s="110" t="str">
        <f t="shared" si="10"/>
        <v/>
      </c>
      <c r="G33" s="109"/>
      <c r="H33" s="96"/>
      <c r="I33" s="110" t="str">
        <f t="shared" si="11"/>
        <v/>
      </c>
      <c r="J33" s="109">
        <v>1.9166666666666667</v>
      </c>
      <c r="K33" s="96">
        <v>6.1634010859512173E-3</v>
      </c>
      <c r="L33" s="110">
        <f t="shared" si="12"/>
        <v>-9.3836598914048788E-2</v>
      </c>
      <c r="M33" s="109">
        <v>19.64</v>
      </c>
      <c r="N33" s="96">
        <v>0.1</v>
      </c>
      <c r="O33" s="110">
        <f t="shared" si="13"/>
        <v>-0.19999999999999998</v>
      </c>
      <c r="P33" s="109">
        <v>102</v>
      </c>
      <c r="Q33" s="96">
        <v>0.3</v>
      </c>
      <c r="R33" s="110">
        <f t="shared" si="14"/>
        <v>0.19999999999999998</v>
      </c>
      <c r="S33" s="109">
        <v>73</v>
      </c>
      <c r="T33" s="96">
        <v>0.1</v>
      </c>
    </row>
    <row r="34" spans="1:20" ht="20.100000000000001" customHeight="1" x14ac:dyDescent="0.15">
      <c r="A34" s="151"/>
      <c r="B34" s="186"/>
      <c r="C34" s="53" t="s">
        <v>82</v>
      </c>
      <c r="D34" s="109">
        <f>IF('7-4-1'!V34&lt;&gt;"",'7-4-1'!V34,"")</f>
        <v>1646.7564156855444</v>
      </c>
      <c r="E34" s="96">
        <f>IF('7-4-1'!W34&lt;&gt;"",'7-4-1'!W34,"")</f>
        <v>2.2492063316062891</v>
      </c>
      <c r="F34" s="110">
        <f t="shared" si="10"/>
        <v>0.64920633160628904</v>
      </c>
      <c r="G34" s="109">
        <v>413</v>
      </c>
      <c r="H34" s="96">
        <v>1.6</v>
      </c>
      <c r="I34" s="110">
        <f t="shared" si="11"/>
        <v>1.4704596056868886</v>
      </c>
      <c r="J34" s="109">
        <v>40.283887468030692</v>
      </c>
      <c r="K34" s="96">
        <v>0.12954039431311146</v>
      </c>
      <c r="L34" s="110">
        <f t="shared" si="12"/>
        <v>-0.57045960568688847</v>
      </c>
      <c r="M34" s="109">
        <v>223.55</v>
      </c>
      <c r="N34" s="96">
        <v>0.7</v>
      </c>
      <c r="O34" s="110">
        <f t="shared" si="13"/>
        <v>0.19999999999999996</v>
      </c>
      <c r="P34" s="109">
        <v>182</v>
      </c>
      <c r="Q34" s="96">
        <v>0.5</v>
      </c>
      <c r="R34" s="110">
        <f t="shared" si="14"/>
        <v>0</v>
      </c>
      <c r="S34" s="109">
        <v>241</v>
      </c>
      <c r="T34" s="96">
        <v>0.5</v>
      </c>
    </row>
    <row r="35" spans="1:20" ht="20.100000000000001" customHeight="1" x14ac:dyDescent="0.15">
      <c r="A35" s="151"/>
      <c r="B35" s="186"/>
      <c r="C35" s="53" t="s">
        <v>83</v>
      </c>
      <c r="D35" s="109">
        <f>IF('7-4-1'!V35&lt;&gt;"",'7-4-1'!V35,"")</f>
        <v>12830.328365897058</v>
      </c>
      <c r="E35" s="96">
        <f>IF('7-4-1'!W35&lt;&gt;"",'7-4-1'!W35,"")</f>
        <v>17.52417997117675</v>
      </c>
      <c r="F35" s="110">
        <f t="shared" si="10"/>
        <v>9.2241799711767491</v>
      </c>
      <c r="G35" s="109">
        <v>2199</v>
      </c>
      <c r="H35" s="96">
        <v>8.3000000000000007</v>
      </c>
      <c r="I35" s="110">
        <f t="shared" si="11"/>
        <v>-0.33147277067206105</v>
      </c>
      <c r="J35" s="109">
        <v>2684.176465733754</v>
      </c>
      <c r="K35" s="96">
        <v>8.6314727706720618</v>
      </c>
      <c r="L35" s="110">
        <f t="shared" si="12"/>
        <v>1.4314727706720616</v>
      </c>
      <c r="M35" s="109">
        <v>2463.9499999999998</v>
      </c>
      <c r="N35" s="96">
        <v>7.2</v>
      </c>
      <c r="O35" s="110">
        <f t="shared" si="13"/>
        <v>-0.39999999999999947</v>
      </c>
      <c r="P35" s="109">
        <v>2738</v>
      </c>
      <c r="Q35" s="96">
        <v>7.6</v>
      </c>
      <c r="R35" s="110">
        <f t="shared" si="14"/>
        <v>3.6999999999999997</v>
      </c>
      <c r="S35" s="109">
        <v>1911</v>
      </c>
      <c r="T35" s="96">
        <v>3.9</v>
      </c>
    </row>
    <row r="36" spans="1:20" ht="20.100000000000001" customHeight="1" x14ac:dyDescent="0.15">
      <c r="A36" s="151"/>
      <c r="B36" s="186"/>
      <c r="C36" s="53" t="s">
        <v>84</v>
      </c>
      <c r="D36" s="109">
        <f>IF('7-4-1'!V36&lt;&gt;"",'7-4-1'!V36,"")</f>
        <v>3011.8516610934939</v>
      </c>
      <c r="E36" s="96">
        <f>IF('7-4-1'!W36&lt;&gt;"",'7-4-1'!W36,"")</f>
        <v>4.113708476532806</v>
      </c>
      <c r="F36" s="110">
        <f t="shared" si="10"/>
        <v>0.21370847653280611</v>
      </c>
      <c r="G36" s="109">
        <v>1020</v>
      </c>
      <c r="H36" s="96">
        <v>3.9</v>
      </c>
      <c r="I36" s="110">
        <f t="shared" si="11"/>
        <v>1.6741710871086668</v>
      </c>
      <c r="J36" s="109">
        <v>692.1782346383369</v>
      </c>
      <c r="K36" s="96">
        <v>2.2258289128913331</v>
      </c>
      <c r="L36" s="110">
        <f t="shared" si="12"/>
        <v>0.92582891289133307</v>
      </c>
      <c r="M36" s="109">
        <v>454.37</v>
      </c>
      <c r="N36" s="96">
        <v>1.3</v>
      </c>
      <c r="O36" s="110">
        <f t="shared" si="13"/>
        <v>0</v>
      </c>
      <c r="P36" s="109">
        <v>474</v>
      </c>
      <c r="Q36" s="96">
        <v>1.3</v>
      </c>
      <c r="R36" s="110">
        <f t="shared" si="14"/>
        <v>1</v>
      </c>
      <c r="S36" s="109">
        <v>131</v>
      </c>
      <c r="T36" s="96">
        <v>0.3</v>
      </c>
    </row>
    <row r="37" spans="1:20" ht="20.100000000000001" customHeight="1" x14ac:dyDescent="0.15">
      <c r="A37" s="151"/>
      <c r="B37" s="186"/>
      <c r="C37" s="53" t="s">
        <v>85</v>
      </c>
      <c r="D37" s="109">
        <f>IF('7-4-1'!V37&lt;&gt;"",'7-4-1'!V37,"")</f>
        <v>6172.1368962858078</v>
      </c>
      <c r="E37" s="96">
        <f>IF('7-4-1'!W37&lt;&gt;"",'7-4-1'!W37,"")</f>
        <v>8.4301535153804661</v>
      </c>
      <c r="F37" s="110">
        <f t="shared" si="10"/>
        <v>7.2301535153804659</v>
      </c>
      <c r="G37" s="109">
        <v>311</v>
      </c>
      <c r="H37" s="96">
        <v>1.2</v>
      </c>
      <c r="I37" s="110">
        <f t="shared" si="11"/>
        <v>-1.4404229530339199</v>
      </c>
      <c r="J37" s="109">
        <v>821.10681901218982</v>
      </c>
      <c r="K37" s="96">
        <v>2.6404229530339198</v>
      </c>
      <c r="L37" s="110">
        <f t="shared" si="12"/>
        <v>1.6404229530339198</v>
      </c>
      <c r="M37" s="109">
        <v>331.46</v>
      </c>
      <c r="N37" s="96">
        <v>1</v>
      </c>
      <c r="O37" s="110">
        <f t="shared" si="13"/>
        <v>0.19999999999999996</v>
      </c>
      <c r="P37" s="109">
        <v>290</v>
      </c>
      <c r="Q37" s="96">
        <v>0.8</v>
      </c>
      <c r="R37" s="110">
        <f t="shared" si="14"/>
        <v>-0.5</v>
      </c>
      <c r="S37" s="109">
        <v>654</v>
      </c>
      <c r="T37" s="96">
        <v>1.3</v>
      </c>
    </row>
    <row r="38" spans="1:20" ht="20.100000000000001" customHeight="1" x14ac:dyDescent="0.15">
      <c r="A38" s="151"/>
      <c r="B38" s="186"/>
      <c r="C38" s="53" t="s">
        <v>86</v>
      </c>
      <c r="D38" s="109">
        <f>IF('7-4-1'!V38&lt;&gt;"",'7-4-1'!V38,"")</f>
        <v>8138.7519486160145</v>
      </c>
      <c r="E38" s="96">
        <f>IF('7-4-1'!W38&lt;&gt;"",'7-4-1'!W38,"")</f>
        <v>11.116235673859201</v>
      </c>
      <c r="F38" s="110">
        <f t="shared" si="10"/>
        <v>4.3162356738592011</v>
      </c>
      <c r="G38" s="109">
        <v>1796</v>
      </c>
      <c r="H38" s="96">
        <v>6.8</v>
      </c>
      <c r="I38" s="110">
        <f t="shared" si="11"/>
        <v>-2.6681502851968384</v>
      </c>
      <c r="J38" s="109">
        <v>2944.3626649565263</v>
      </c>
      <c r="K38" s="96">
        <v>9.4681502851968382</v>
      </c>
      <c r="L38" s="110">
        <f t="shared" si="12"/>
        <v>0.86815028519683857</v>
      </c>
      <c r="M38" s="109">
        <v>2938.5</v>
      </c>
      <c r="N38" s="96">
        <v>8.6</v>
      </c>
      <c r="O38" s="110">
        <f t="shared" si="13"/>
        <v>-0.59999999999999964</v>
      </c>
      <c r="P38" s="109">
        <v>3333</v>
      </c>
      <c r="Q38" s="96">
        <v>9.1999999999999993</v>
      </c>
      <c r="R38" s="110">
        <f t="shared" si="14"/>
        <v>2.8999999999999995</v>
      </c>
      <c r="S38" s="109">
        <v>3059</v>
      </c>
      <c r="T38" s="96">
        <v>6.3</v>
      </c>
    </row>
    <row r="39" spans="1:20" ht="20.100000000000001" customHeight="1" x14ac:dyDescent="0.15">
      <c r="A39" s="151"/>
      <c r="B39" s="186"/>
      <c r="C39" s="53" t="s">
        <v>87</v>
      </c>
      <c r="D39" s="109">
        <f>IF('7-4-1'!V39&lt;&gt;"",'7-4-1'!V39,"")</f>
        <v>16406.702684651507</v>
      </c>
      <c r="E39" s="96">
        <f>IF('7-4-1'!W39&lt;&gt;"",'7-4-1'!W39,"")</f>
        <v>22.408936262584863</v>
      </c>
      <c r="F39" s="110">
        <f t="shared" si="10"/>
        <v>19.008936262584864</v>
      </c>
      <c r="G39" s="109">
        <v>911</v>
      </c>
      <c r="H39" s="96">
        <v>3.4</v>
      </c>
      <c r="I39" s="110">
        <f t="shared" si="11"/>
        <v>2.9736154407283166E-2</v>
      </c>
      <c r="J39" s="109">
        <v>1048.0694474749459</v>
      </c>
      <c r="K39" s="96">
        <v>3.3702638455927167</v>
      </c>
      <c r="L39" s="110">
        <f t="shared" si="12"/>
        <v>0.67026384559271657</v>
      </c>
      <c r="M39" s="109">
        <v>922.82</v>
      </c>
      <c r="N39" s="96">
        <v>2.7</v>
      </c>
      <c r="O39" s="110">
        <f t="shared" si="13"/>
        <v>-3.0999999999999996</v>
      </c>
      <c r="P39" s="109">
        <v>2101</v>
      </c>
      <c r="Q39" s="96">
        <v>5.8</v>
      </c>
      <c r="R39" s="110">
        <f t="shared" si="14"/>
        <v>0.39999999999999947</v>
      </c>
      <c r="S39" s="109">
        <v>2612</v>
      </c>
      <c r="T39" s="96">
        <v>5.4</v>
      </c>
    </row>
    <row r="40" spans="1:20" ht="20.100000000000001" customHeight="1" x14ac:dyDescent="0.15">
      <c r="A40" s="151"/>
      <c r="B40" s="186"/>
      <c r="C40" s="53" t="s">
        <v>88</v>
      </c>
      <c r="D40" s="109">
        <f>IF('7-4-1'!V40&lt;&gt;"",'7-4-1'!V40,"")</f>
        <v>23865.593977095701</v>
      </c>
      <c r="E40" s="96">
        <f>IF('7-4-1'!W40&lt;&gt;"",'7-4-1'!W40,"")</f>
        <v>32.596590831244555</v>
      </c>
      <c r="F40" s="110">
        <f t="shared" si="10"/>
        <v>19.996590831244553</v>
      </c>
      <c r="G40" s="109">
        <v>3330</v>
      </c>
      <c r="H40" s="96">
        <v>12.6</v>
      </c>
      <c r="I40" s="110">
        <f t="shared" si="11"/>
        <v>2.1045119125740381</v>
      </c>
      <c r="J40" s="109">
        <v>3263.8395403828904</v>
      </c>
      <c r="K40" s="96">
        <v>10.495488087425962</v>
      </c>
      <c r="L40" s="110">
        <f t="shared" si="12"/>
        <v>-0.8045119125740392</v>
      </c>
      <c r="M40" s="109">
        <v>3852.87</v>
      </c>
      <c r="N40" s="96">
        <v>11.3</v>
      </c>
      <c r="O40" s="110">
        <f t="shared" si="13"/>
        <v>-2.1999999999999993</v>
      </c>
      <c r="P40" s="109">
        <v>4881</v>
      </c>
      <c r="Q40" s="96">
        <v>13.5</v>
      </c>
      <c r="R40" s="110">
        <f t="shared" si="14"/>
        <v>7.9</v>
      </c>
      <c r="S40" s="109">
        <v>2729</v>
      </c>
      <c r="T40" s="96">
        <v>5.6</v>
      </c>
    </row>
    <row r="41" spans="1:20" ht="20.100000000000001" customHeight="1" x14ac:dyDescent="0.15">
      <c r="A41" s="151"/>
      <c r="B41" s="187"/>
      <c r="C41" s="53" t="s">
        <v>89</v>
      </c>
      <c r="D41" s="109">
        <f>IF('7-4-1'!V41&lt;&gt;"",'7-4-1'!V41,"")</f>
        <v>20602.436994231819</v>
      </c>
      <c r="E41" s="96">
        <f>IF('7-4-1'!W41&lt;&gt;"",'7-4-1'!W41,"")</f>
        <v>28.139639410273602</v>
      </c>
      <c r="F41" s="110">
        <f t="shared" si="10"/>
        <v>19.439639410273603</v>
      </c>
      <c r="G41" s="109">
        <v>2313</v>
      </c>
      <c r="H41" s="96">
        <v>8.6999999999999993</v>
      </c>
      <c r="I41" s="110">
        <f t="shared" si="11"/>
        <v>0.71004776229418987</v>
      </c>
      <c r="J41" s="109">
        <v>2484.679304284803</v>
      </c>
      <c r="K41" s="96">
        <v>7.9899522377058094</v>
      </c>
      <c r="L41" s="110">
        <f t="shared" si="12"/>
        <v>2.3899522377058098</v>
      </c>
      <c r="M41" s="109">
        <v>1909.82</v>
      </c>
      <c r="N41" s="96">
        <v>5.6</v>
      </c>
      <c r="O41" s="110">
        <f t="shared" si="13"/>
        <v>-5.9</v>
      </c>
      <c r="P41" s="109">
        <v>4159</v>
      </c>
      <c r="Q41" s="96">
        <v>11.5</v>
      </c>
      <c r="R41" s="110">
        <f t="shared" si="14"/>
        <v>5.2</v>
      </c>
      <c r="S41" s="109">
        <v>3055</v>
      </c>
      <c r="T41" s="96">
        <v>6.3</v>
      </c>
    </row>
    <row r="42" spans="1:20" ht="20.100000000000001" customHeight="1" x14ac:dyDescent="0.15">
      <c r="A42" s="151"/>
      <c r="B42" s="187"/>
      <c r="C42" s="53" t="s">
        <v>90</v>
      </c>
      <c r="D42" s="109">
        <f>IF('7-4-1'!V42&lt;&gt;"",'7-4-1'!V42,"")</f>
        <v>10520.942964728354</v>
      </c>
      <c r="E42" s="96">
        <f>IF('7-4-1'!W42&lt;&gt;"",'7-4-1'!W42,"")</f>
        <v>14.369928245207067</v>
      </c>
      <c r="F42" s="110">
        <f t="shared" si="10"/>
        <v>9.7699282452070673</v>
      </c>
      <c r="G42" s="109">
        <v>1213</v>
      </c>
      <c r="H42" s="96">
        <v>4.5999999999999996</v>
      </c>
      <c r="I42" s="110">
        <f t="shared" si="11"/>
        <v>2.0529119984958895</v>
      </c>
      <c r="J42" s="109">
        <v>792.08193681850946</v>
      </c>
      <c r="K42" s="96">
        <v>2.5470880015041102</v>
      </c>
      <c r="L42" s="110">
        <f t="shared" si="12"/>
        <v>0.64708800150411028</v>
      </c>
      <c r="M42" s="109">
        <v>652.98</v>
      </c>
      <c r="N42" s="96">
        <v>1.9</v>
      </c>
      <c r="O42" s="110">
        <f t="shared" si="13"/>
        <v>-0.10000000000000009</v>
      </c>
      <c r="P42" s="109">
        <v>735</v>
      </c>
      <c r="Q42" s="96">
        <v>2</v>
      </c>
      <c r="R42" s="110">
        <f t="shared" si="14"/>
        <v>0.8</v>
      </c>
      <c r="S42" s="109">
        <v>607</v>
      </c>
      <c r="T42" s="96">
        <v>1.2</v>
      </c>
    </row>
    <row r="43" spans="1:20" ht="20.100000000000001" customHeight="1" x14ac:dyDescent="0.15">
      <c r="A43" s="151"/>
      <c r="B43" s="187"/>
      <c r="C43" s="54" t="s">
        <v>91</v>
      </c>
      <c r="D43" s="86">
        <f>IF('7-4-1'!V43&lt;&gt;"",'7-4-1'!V43,"")</f>
        <v>37282.368253081862</v>
      </c>
      <c r="E43" s="98">
        <f>IF('7-4-1'!W43&lt;&gt;"",'7-4-1'!W43,"")</f>
        <v>50.921762279699323</v>
      </c>
      <c r="F43" s="111">
        <f t="shared" si="10"/>
        <v>-22.678237720300672</v>
      </c>
      <c r="G43" s="86">
        <v>19467</v>
      </c>
      <c r="H43" s="98">
        <v>73.599999999999994</v>
      </c>
      <c r="I43" s="111">
        <f t="shared" si="11"/>
        <v>0.62205172210298088</v>
      </c>
      <c r="J43" s="86">
        <v>22694.35315264446</v>
      </c>
      <c r="K43" s="98">
        <v>72.977948277897013</v>
      </c>
      <c r="L43" s="111">
        <f t="shared" si="12"/>
        <v>-0.7220517221029894</v>
      </c>
      <c r="M43" s="86">
        <v>25207.82</v>
      </c>
      <c r="N43" s="98">
        <v>73.7</v>
      </c>
      <c r="O43" s="111">
        <f t="shared" si="13"/>
        <v>2.2999999999999972</v>
      </c>
      <c r="P43" s="86">
        <v>25753</v>
      </c>
      <c r="Q43" s="98">
        <v>71.400000000000006</v>
      </c>
      <c r="R43" s="111">
        <f t="shared" si="14"/>
        <v>-7.7999999999999972</v>
      </c>
      <c r="S43" s="86">
        <v>38538</v>
      </c>
      <c r="T43" s="98">
        <v>79.2</v>
      </c>
    </row>
    <row r="44" spans="1:20" ht="20.100000000000001" customHeight="1" x14ac:dyDescent="0.15">
      <c r="A44" s="151"/>
      <c r="B44" s="174" t="s">
        <v>52</v>
      </c>
      <c r="C44" s="176"/>
      <c r="D44" s="112">
        <f>IF('7-4-1'!V44&lt;&gt;"",'7-4-1'!V44,"")</f>
        <v>73215</v>
      </c>
      <c r="E44" s="100">
        <f>IF('7-4-1'!W44&lt;&gt;"",'7-4-1'!W44,"")</f>
        <v>100</v>
      </c>
      <c r="F44" s="113" t="s">
        <v>70</v>
      </c>
      <c r="G44" s="112">
        <v>26451</v>
      </c>
      <c r="H44" s="100">
        <v>100</v>
      </c>
      <c r="I44" s="113" t="s">
        <v>71</v>
      </c>
      <c r="J44" s="112">
        <v>31097.548900971153</v>
      </c>
      <c r="K44" s="100">
        <v>100</v>
      </c>
      <c r="L44" s="113" t="s">
        <v>71</v>
      </c>
      <c r="M44" s="112">
        <v>34221.43</v>
      </c>
      <c r="N44" s="100">
        <v>100</v>
      </c>
      <c r="O44" s="113" t="s">
        <v>71</v>
      </c>
      <c r="P44" s="112">
        <v>36048</v>
      </c>
      <c r="Q44" s="100">
        <v>100</v>
      </c>
      <c r="R44" s="113" t="s">
        <v>71</v>
      </c>
      <c r="S44" s="112">
        <v>48685</v>
      </c>
      <c r="T44" s="100">
        <v>100</v>
      </c>
    </row>
    <row r="45" spans="1:20" ht="20.100000000000001" customHeight="1" x14ac:dyDescent="0.15">
      <c r="A45" s="56"/>
      <c r="B45" s="185" t="s">
        <v>56</v>
      </c>
      <c r="C45" s="52" t="s">
        <v>80</v>
      </c>
      <c r="D45" s="85">
        <f>IF('7-4-1'!V45&lt;&gt;"",'7-4-1'!V45,"")</f>
        <v>1687.0892684611556</v>
      </c>
      <c r="E45" s="94">
        <f>IF('7-4-1'!W45&lt;&gt;"",'7-4-1'!W45,"")</f>
        <v>10.131451287900285</v>
      </c>
      <c r="F45" s="108">
        <f t="shared" ref="F45:F56" si="15">IF(AND(ISNUMBER(E45),ISNUMBER(H45)),E45-H45,"")</f>
        <v>6.1314512879002852</v>
      </c>
      <c r="G45" s="85">
        <v>402</v>
      </c>
      <c r="H45" s="94">
        <v>4</v>
      </c>
      <c r="I45" s="108">
        <f t="shared" ref="I45:I56" si="16">IF(AND(ISNUMBER(H45),ISNUMBER(K45)),H45-K45,"")</f>
        <v>-0.6244732033906093</v>
      </c>
      <c r="J45" s="85">
        <v>702.39236588394283</v>
      </c>
      <c r="K45" s="94">
        <v>4.6244732033906093</v>
      </c>
      <c r="L45" s="108">
        <f t="shared" ref="L45:L56" si="17">IF(AND(ISNUMBER(K45),ISNUMBER(N45)),K45-N45,"")</f>
        <v>2.0244732033906092</v>
      </c>
      <c r="M45" s="85">
        <v>326.02999999999997</v>
      </c>
      <c r="N45" s="94">
        <v>2.6</v>
      </c>
      <c r="O45" s="108">
        <f t="shared" ref="O45" si="18">N45-Q45</f>
        <v>0</v>
      </c>
      <c r="P45" s="85">
        <v>440</v>
      </c>
      <c r="Q45" s="94">
        <v>2.6</v>
      </c>
      <c r="R45" s="108">
        <f t="shared" ref="R45" si="19">Q45-T45</f>
        <v>-0.29999999999999982</v>
      </c>
      <c r="S45" s="85">
        <v>621</v>
      </c>
      <c r="T45" s="94">
        <v>2.9</v>
      </c>
    </row>
    <row r="46" spans="1:20" ht="20.100000000000001" customHeight="1" x14ac:dyDescent="0.15">
      <c r="A46" s="56"/>
      <c r="B46" s="186"/>
      <c r="C46" s="53" t="s">
        <v>81</v>
      </c>
      <c r="D46" s="109">
        <f>IF('7-4-1'!V46&lt;&gt;"",'7-4-1'!V46,"")</f>
        <v>332.26732810065562</v>
      </c>
      <c r="E46" s="96">
        <f>IF('7-4-1'!W46&lt;&gt;"",'7-4-1'!W46,"")</f>
        <v>1.9953598853030003</v>
      </c>
      <c r="F46" s="110">
        <f t="shared" si="15"/>
        <v>1.9953598853030003</v>
      </c>
      <c r="G46" s="109">
        <v>4</v>
      </c>
      <c r="H46" s="96">
        <v>0</v>
      </c>
      <c r="I46" s="110">
        <f t="shared" si="16"/>
        <v>-3.184764795905054E-2</v>
      </c>
      <c r="J46" s="109">
        <v>4.8372093023255811</v>
      </c>
      <c r="K46" s="96">
        <v>3.184764795905054E-2</v>
      </c>
      <c r="L46" s="110" t="str">
        <f t="shared" si="17"/>
        <v/>
      </c>
      <c r="M46" s="109" t="s">
        <v>73</v>
      </c>
      <c r="N46" s="96" t="s">
        <v>73</v>
      </c>
      <c r="O46" s="110"/>
      <c r="P46" s="109" t="s">
        <v>73</v>
      </c>
      <c r="Q46" s="96" t="s">
        <v>73</v>
      </c>
      <c r="R46" s="110"/>
      <c r="S46" s="109">
        <v>11</v>
      </c>
      <c r="T46" s="96">
        <v>0.1</v>
      </c>
    </row>
    <row r="47" spans="1:20" ht="20.100000000000001" customHeight="1" x14ac:dyDescent="0.15">
      <c r="A47" s="56"/>
      <c r="B47" s="186"/>
      <c r="C47" s="53" t="s">
        <v>82</v>
      </c>
      <c r="D47" s="109">
        <f>IF('7-4-1'!V47&lt;&gt;"",'7-4-1'!V47,"")</f>
        <v>250.9043825214616</v>
      </c>
      <c r="E47" s="96">
        <f>IF('7-4-1'!W47&lt;&gt;"",'7-4-1'!W47,"")</f>
        <v>1.5067522370974153</v>
      </c>
      <c r="F47" s="110">
        <f t="shared" si="15"/>
        <v>0.90675223709741537</v>
      </c>
      <c r="G47" s="109">
        <v>57</v>
      </c>
      <c r="H47" s="96">
        <v>0.6</v>
      </c>
      <c r="I47" s="110">
        <f t="shared" si="16"/>
        <v>-0.17766407767444459</v>
      </c>
      <c r="J47" s="109">
        <v>118.11622369878184</v>
      </c>
      <c r="K47" s="96">
        <v>0.77766407767444456</v>
      </c>
      <c r="L47" s="110">
        <f t="shared" si="17"/>
        <v>0.67766407767444459</v>
      </c>
      <c r="M47" s="109">
        <v>8.49</v>
      </c>
      <c r="N47" s="96">
        <v>0.1</v>
      </c>
      <c r="O47" s="110">
        <f t="shared" ref="O47:O56" si="20">N47-Q47</f>
        <v>-0.5</v>
      </c>
      <c r="P47" s="109">
        <v>94</v>
      </c>
      <c r="Q47" s="96">
        <v>0.6</v>
      </c>
      <c r="R47" s="110">
        <f t="shared" ref="R47:R56" si="21">Q47-T47</f>
        <v>0.39999999999999997</v>
      </c>
      <c r="S47" s="109">
        <v>49</v>
      </c>
      <c r="T47" s="96">
        <v>0.2</v>
      </c>
    </row>
    <row r="48" spans="1:20" ht="20.100000000000001" customHeight="1" x14ac:dyDescent="0.15">
      <c r="A48" s="56"/>
      <c r="B48" s="186"/>
      <c r="C48" s="53" t="s">
        <v>83</v>
      </c>
      <c r="D48" s="109">
        <f>IF('7-4-1'!V48&lt;&gt;"",'7-4-1'!V48,"")</f>
        <v>1433.5472290530518</v>
      </c>
      <c r="E48" s="96">
        <f>IF('7-4-1'!W48&lt;&gt;"",'7-4-1'!W48,"")</f>
        <v>8.6088591703882535</v>
      </c>
      <c r="F48" s="110">
        <f t="shared" si="15"/>
        <v>5.0088591703882539</v>
      </c>
      <c r="G48" s="109">
        <v>356</v>
      </c>
      <c r="H48" s="96">
        <v>3.6</v>
      </c>
      <c r="I48" s="110">
        <f t="shared" si="16"/>
        <v>-1.8971083715549022</v>
      </c>
      <c r="J48" s="109">
        <v>834.93336101200532</v>
      </c>
      <c r="K48" s="96">
        <v>5.4971083715549023</v>
      </c>
      <c r="L48" s="110">
        <f t="shared" si="17"/>
        <v>0.79710837155490211</v>
      </c>
      <c r="M48" s="109">
        <v>584.63</v>
      </c>
      <c r="N48" s="96">
        <v>4.7</v>
      </c>
      <c r="O48" s="110">
        <f t="shared" si="20"/>
        <v>1.4000000000000004</v>
      </c>
      <c r="P48" s="109">
        <v>557</v>
      </c>
      <c r="Q48" s="96">
        <v>3.3</v>
      </c>
      <c r="R48" s="110">
        <f t="shared" si="21"/>
        <v>0.29999999999999982</v>
      </c>
      <c r="S48" s="109">
        <v>639</v>
      </c>
      <c r="T48" s="96">
        <v>3</v>
      </c>
    </row>
    <row r="49" spans="1:20" ht="20.100000000000001" customHeight="1" x14ac:dyDescent="0.15">
      <c r="A49" s="56"/>
      <c r="B49" s="186"/>
      <c r="C49" s="53" t="s">
        <v>84</v>
      </c>
      <c r="D49" s="109">
        <f>IF('7-4-1'!V49&lt;&gt;"",'7-4-1'!V49,"")</f>
        <v>479.43858720434594</v>
      </c>
      <c r="E49" s="96">
        <f>IF('7-4-1'!W49&lt;&gt;"",'7-4-1'!W49,"")</f>
        <v>2.8791651885920366</v>
      </c>
      <c r="F49" s="110">
        <f t="shared" si="15"/>
        <v>2.5791651885920368</v>
      </c>
      <c r="G49" s="109">
        <v>27</v>
      </c>
      <c r="H49" s="96">
        <v>0.3</v>
      </c>
      <c r="I49" s="110">
        <f t="shared" si="16"/>
        <v>-1.0838931045255644</v>
      </c>
      <c r="J49" s="109">
        <v>210.19387702484698</v>
      </c>
      <c r="K49" s="96">
        <v>1.3838931045255645</v>
      </c>
      <c r="L49" s="110">
        <f t="shared" si="17"/>
        <v>0.28389310452556438</v>
      </c>
      <c r="M49" s="109">
        <v>138.28</v>
      </c>
      <c r="N49" s="96">
        <v>1.1000000000000001</v>
      </c>
      <c r="O49" s="110">
        <f t="shared" si="20"/>
        <v>0.40000000000000013</v>
      </c>
      <c r="P49" s="109">
        <v>117</v>
      </c>
      <c r="Q49" s="96">
        <v>0.7</v>
      </c>
      <c r="R49" s="110">
        <f t="shared" si="21"/>
        <v>0.6</v>
      </c>
      <c r="S49" s="109">
        <v>20</v>
      </c>
      <c r="T49" s="96">
        <v>0.1</v>
      </c>
    </row>
    <row r="50" spans="1:20" ht="20.100000000000001" customHeight="1" x14ac:dyDescent="0.15">
      <c r="A50" s="56"/>
      <c r="B50" s="186"/>
      <c r="C50" s="53" t="s">
        <v>85</v>
      </c>
      <c r="D50" s="109">
        <f>IF('7-4-1'!V50&lt;&gt;"",'7-4-1'!V50,"")</f>
        <v>1068.3083875982666</v>
      </c>
      <c r="E50" s="96">
        <f>IF('7-4-1'!W50&lt;&gt;"",'7-4-1'!W50,"")</f>
        <v>6.4154959620361911</v>
      </c>
      <c r="F50" s="110">
        <f t="shared" si="15"/>
        <v>5.5154959620361907</v>
      </c>
      <c r="G50" s="109">
        <v>85</v>
      </c>
      <c r="H50" s="96">
        <v>0.9</v>
      </c>
      <c r="I50" s="110">
        <f t="shared" si="16"/>
        <v>0.47953488779237896</v>
      </c>
      <c r="J50" s="109">
        <v>63.862730292962858</v>
      </c>
      <c r="K50" s="96">
        <v>0.42046511220762106</v>
      </c>
      <c r="L50" s="110">
        <f t="shared" si="17"/>
        <v>-0.27953488779237889</v>
      </c>
      <c r="M50" s="109">
        <v>86.54</v>
      </c>
      <c r="N50" s="96">
        <v>0.7</v>
      </c>
      <c r="O50" s="110">
        <f t="shared" si="20"/>
        <v>-0.90000000000000013</v>
      </c>
      <c r="P50" s="109">
        <v>268</v>
      </c>
      <c r="Q50" s="96">
        <v>1.6</v>
      </c>
      <c r="R50" s="110">
        <f t="shared" si="21"/>
        <v>1.3</v>
      </c>
      <c r="S50" s="109">
        <v>67</v>
      </c>
      <c r="T50" s="96">
        <v>0.3</v>
      </c>
    </row>
    <row r="51" spans="1:20" ht="20.100000000000001" customHeight="1" x14ac:dyDescent="0.15">
      <c r="A51" s="56"/>
      <c r="B51" s="186"/>
      <c r="C51" s="53" t="s">
        <v>86</v>
      </c>
      <c r="D51" s="109">
        <f>IF('7-4-1'!V51&lt;&gt;"",'7-4-1'!V51,"")</f>
        <v>692.41184821406</v>
      </c>
      <c r="E51" s="96">
        <f>IF('7-4-1'!W51&lt;&gt;"",'7-4-1'!W51,"")</f>
        <v>4.1581302438989916</v>
      </c>
      <c r="F51" s="110">
        <f t="shared" si="15"/>
        <v>-1.0418697561010086</v>
      </c>
      <c r="G51" s="109">
        <v>522</v>
      </c>
      <c r="H51" s="96">
        <v>5.2</v>
      </c>
      <c r="I51" s="110">
        <f t="shared" si="16"/>
        <v>-2.4650000301566761</v>
      </c>
      <c r="J51" s="109">
        <v>1164.2055795100889</v>
      </c>
      <c r="K51" s="96">
        <v>7.6650000301566763</v>
      </c>
      <c r="L51" s="110">
        <f t="shared" si="17"/>
        <v>0.46500003015667613</v>
      </c>
      <c r="M51" s="109">
        <v>908.12</v>
      </c>
      <c r="N51" s="96">
        <v>7.2</v>
      </c>
      <c r="O51" s="110">
        <f t="shared" si="20"/>
        <v>-0.39999999999999947</v>
      </c>
      <c r="P51" s="109">
        <v>1279</v>
      </c>
      <c r="Q51" s="96">
        <v>7.6</v>
      </c>
      <c r="R51" s="110">
        <f t="shared" si="21"/>
        <v>1.2999999999999998</v>
      </c>
      <c r="S51" s="109">
        <v>1346</v>
      </c>
      <c r="T51" s="96">
        <v>6.3</v>
      </c>
    </row>
    <row r="52" spans="1:20" ht="20.100000000000001" customHeight="1" x14ac:dyDescent="0.15">
      <c r="A52" s="56"/>
      <c r="B52" s="186"/>
      <c r="C52" s="53" t="s">
        <v>87</v>
      </c>
      <c r="D52" s="109">
        <f>IF('7-4-1'!V52&lt;&gt;"",'7-4-1'!V52,"")</f>
        <v>2623.9370360616231</v>
      </c>
      <c r="E52" s="96">
        <f>IF('7-4-1'!W52&lt;&gt;"",'7-4-1'!W52,"")</f>
        <v>15.757488806519476</v>
      </c>
      <c r="F52" s="110">
        <f t="shared" si="15"/>
        <v>12.957488806519475</v>
      </c>
      <c r="G52" s="109">
        <v>283</v>
      </c>
      <c r="H52" s="96">
        <v>2.8</v>
      </c>
      <c r="I52" s="110">
        <f t="shared" si="16"/>
        <v>0.81178551615317329</v>
      </c>
      <c r="J52" s="109">
        <v>301.98178555126941</v>
      </c>
      <c r="K52" s="96">
        <v>1.9882144838468265</v>
      </c>
      <c r="L52" s="110">
        <f t="shared" si="17"/>
        <v>-0.81178551615317329</v>
      </c>
      <c r="M52" s="109">
        <v>357.5</v>
      </c>
      <c r="N52" s="96">
        <v>2.8</v>
      </c>
      <c r="O52" s="110">
        <f t="shared" si="20"/>
        <v>0.19999999999999973</v>
      </c>
      <c r="P52" s="109">
        <v>443</v>
      </c>
      <c r="Q52" s="96">
        <v>2.6</v>
      </c>
      <c r="R52" s="110">
        <f t="shared" si="21"/>
        <v>0.20000000000000018</v>
      </c>
      <c r="S52" s="109">
        <v>505</v>
      </c>
      <c r="T52" s="96">
        <v>2.4</v>
      </c>
    </row>
    <row r="53" spans="1:20" ht="20.100000000000001" customHeight="1" x14ac:dyDescent="0.15">
      <c r="A53" s="56"/>
      <c r="B53" s="186"/>
      <c r="C53" s="53" t="s">
        <v>88</v>
      </c>
      <c r="D53" s="109">
        <f>IF('7-4-1'!V53&lt;&gt;"",'7-4-1'!V53,"")</f>
        <v>3487.7913372936709</v>
      </c>
      <c r="E53" s="96">
        <f>IF('7-4-1'!W53&lt;&gt;"",'7-4-1'!W53,"")</f>
        <v>20.945179781970161</v>
      </c>
      <c r="F53" s="110">
        <f t="shared" si="15"/>
        <v>16.245179781970162</v>
      </c>
      <c r="G53" s="109">
        <v>467</v>
      </c>
      <c r="H53" s="96">
        <v>4.7</v>
      </c>
      <c r="I53" s="110">
        <f t="shared" si="16"/>
        <v>-5.2251487007864563</v>
      </c>
      <c r="J53" s="109">
        <v>1507.4903391339863</v>
      </c>
      <c r="K53" s="96">
        <v>9.9251487007864565</v>
      </c>
      <c r="L53" s="110">
        <f t="shared" si="17"/>
        <v>-0.5748512992135435</v>
      </c>
      <c r="M53" s="109">
        <v>1317.16</v>
      </c>
      <c r="N53" s="96">
        <v>10.5</v>
      </c>
      <c r="O53" s="110">
        <f t="shared" si="20"/>
        <v>1.1999999999999993</v>
      </c>
      <c r="P53" s="109">
        <v>1571</v>
      </c>
      <c r="Q53" s="96">
        <v>9.3000000000000007</v>
      </c>
      <c r="R53" s="110">
        <f t="shared" si="21"/>
        <v>2.9000000000000004</v>
      </c>
      <c r="S53" s="109">
        <v>1364</v>
      </c>
      <c r="T53" s="96">
        <v>6.4</v>
      </c>
    </row>
    <row r="54" spans="1:20" ht="20.100000000000001" customHeight="1" x14ac:dyDescent="0.15">
      <c r="A54" s="56"/>
      <c r="B54" s="187"/>
      <c r="C54" s="53" t="s">
        <v>89</v>
      </c>
      <c r="D54" s="109">
        <f>IF('7-4-1'!V54&lt;&gt;"",'7-4-1'!V54,"")</f>
        <v>2594.4000304536203</v>
      </c>
      <c r="E54" s="96">
        <f>IF('7-4-1'!W54&lt;&gt;"",'7-4-1'!W54,"")</f>
        <v>15.580110680120226</v>
      </c>
      <c r="F54" s="110">
        <f t="shared" si="15"/>
        <v>12.580110680120226</v>
      </c>
      <c r="G54" s="109">
        <v>301</v>
      </c>
      <c r="H54" s="96">
        <v>3</v>
      </c>
      <c r="I54" s="110">
        <f t="shared" si="16"/>
        <v>-2.2884492132529193</v>
      </c>
      <c r="J54" s="109">
        <v>803.24097283779656</v>
      </c>
      <c r="K54" s="96">
        <v>5.2884492132529193</v>
      </c>
      <c r="L54" s="110">
        <f t="shared" si="17"/>
        <v>-0.9115507867470809</v>
      </c>
      <c r="M54" s="109">
        <v>777.78</v>
      </c>
      <c r="N54" s="96">
        <v>6.2</v>
      </c>
      <c r="O54" s="110">
        <f t="shared" si="20"/>
        <v>2.6</v>
      </c>
      <c r="P54" s="109">
        <v>605</v>
      </c>
      <c r="Q54" s="96">
        <v>3.6</v>
      </c>
      <c r="R54" s="110">
        <f t="shared" si="21"/>
        <v>0.80000000000000027</v>
      </c>
      <c r="S54" s="109">
        <v>586</v>
      </c>
      <c r="T54" s="96">
        <v>2.8</v>
      </c>
    </row>
    <row r="55" spans="1:20" ht="20.100000000000001" customHeight="1" x14ac:dyDescent="0.15">
      <c r="A55" s="56"/>
      <c r="B55" s="187"/>
      <c r="C55" s="53" t="s">
        <v>90</v>
      </c>
      <c r="D55" s="109">
        <f>IF('7-4-1'!V55&lt;&gt;"",'7-4-1'!V55,"")</f>
        <v>1032.3829414977874</v>
      </c>
      <c r="E55" s="96">
        <f>IF('7-4-1'!W55&lt;&gt;"",'7-4-1'!W55,"")</f>
        <v>6.199753432006891</v>
      </c>
      <c r="F55" s="110">
        <f t="shared" si="15"/>
        <v>4.5997534320068905</v>
      </c>
      <c r="G55" s="109">
        <v>161</v>
      </c>
      <c r="H55" s="96">
        <v>1.6</v>
      </c>
      <c r="I55" s="110">
        <f t="shared" si="16"/>
        <v>-0.54046679544430187</v>
      </c>
      <c r="J55" s="109">
        <v>325.10676793322858</v>
      </c>
      <c r="K55" s="96">
        <v>2.140466795444302</v>
      </c>
      <c r="L55" s="110">
        <f t="shared" si="17"/>
        <v>0.34046679544430192</v>
      </c>
      <c r="M55" s="109">
        <v>228.3</v>
      </c>
      <c r="N55" s="96">
        <v>1.8</v>
      </c>
      <c r="O55" s="110">
        <f t="shared" si="20"/>
        <v>1</v>
      </c>
      <c r="P55" s="109">
        <v>131</v>
      </c>
      <c r="Q55" s="96">
        <v>0.8</v>
      </c>
      <c r="R55" s="110">
        <f t="shared" si="21"/>
        <v>-1.4999999999999998</v>
      </c>
      <c r="S55" s="109">
        <v>499</v>
      </c>
      <c r="T55" s="96">
        <v>2.2999999999999998</v>
      </c>
    </row>
    <row r="56" spans="1:20" ht="20.100000000000001" customHeight="1" x14ac:dyDescent="0.15">
      <c r="A56" s="56"/>
      <c r="B56" s="187"/>
      <c r="C56" s="54" t="s">
        <v>91</v>
      </c>
      <c r="D56" s="86">
        <f>IF('7-4-1'!V56&lt;&gt;"",'7-4-1'!V56,"")</f>
        <v>11646.036143938356</v>
      </c>
      <c r="E56" s="98">
        <f>IF('7-4-1'!W56&lt;&gt;"",'7-4-1'!W56,"")</f>
        <v>69.937762094273097</v>
      </c>
      <c r="F56" s="111">
        <f t="shared" si="15"/>
        <v>-14.8622379057269</v>
      </c>
      <c r="G56" s="86">
        <v>8503</v>
      </c>
      <c r="H56" s="98">
        <v>84.8</v>
      </c>
      <c r="I56" s="111">
        <f t="shared" si="16"/>
        <v>9.7410235408642194</v>
      </c>
      <c r="J56" s="86">
        <v>11400.401675439538</v>
      </c>
      <c r="K56" s="98">
        <v>75.058976459135778</v>
      </c>
      <c r="L56" s="111">
        <f t="shared" si="17"/>
        <v>-6.2410235408642194</v>
      </c>
      <c r="M56" s="86">
        <v>10217.209999999999</v>
      </c>
      <c r="N56" s="98">
        <v>81.3</v>
      </c>
      <c r="O56" s="111">
        <f t="shared" si="20"/>
        <v>3.3999999999999915</v>
      </c>
      <c r="P56" s="86">
        <v>13116</v>
      </c>
      <c r="Q56" s="98">
        <v>77.900000000000006</v>
      </c>
      <c r="R56" s="111">
        <f t="shared" si="21"/>
        <v>-2.6999999999999886</v>
      </c>
      <c r="S56" s="86">
        <v>17116</v>
      </c>
      <c r="T56" s="98">
        <v>80.599999999999994</v>
      </c>
    </row>
    <row r="57" spans="1:20" ht="20.100000000000001" customHeight="1" x14ac:dyDescent="0.15">
      <c r="A57" s="58"/>
      <c r="B57" s="174" t="s">
        <v>52</v>
      </c>
      <c r="C57" s="176"/>
      <c r="D57" s="112">
        <f>IF('7-4-1'!V57&lt;&gt;"",'7-4-1'!V57,"")</f>
        <v>16652</v>
      </c>
      <c r="E57" s="100">
        <f>IF('7-4-1'!W57&lt;&gt;"",'7-4-1'!W57,"")</f>
        <v>100</v>
      </c>
      <c r="F57" s="113" t="s">
        <v>70</v>
      </c>
      <c r="G57" s="112">
        <v>10026</v>
      </c>
      <c r="H57" s="100">
        <v>100</v>
      </c>
      <c r="I57" s="113" t="s">
        <v>71</v>
      </c>
      <c r="J57" s="112">
        <v>15188.591975599666</v>
      </c>
      <c r="K57" s="100">
        <v>100</v>
      </c>
      <c r="L57" s="113" t="s">
        <v>71</v>
      </c>
      <c r="M57" s="112">
        <v>12567.7</v>
      </c>
      <c r="N57" s="100">
        <v>100</v>
      </c>
      <c r="O57" s="113" t="s">
        <v>71</v>
      </c>
      <c r="P57" s="112">
        <v>16842</v>
      </c>
      <c r="Q57" s="100">
        <v>100</v>
      </c>
      <c r="R57" s="113" t="s">
        <v>71</v>
      </c>
      <c r="S57" s="112">
        <v>21233</v>
      </c>
      <c r="T57" s="100">
        <v>100</v>
      </c>
    </row>
    <row r="58" spans="1:20" ht="20.100000000000001" customHeight="1" x14ac:dyDescent="0.15">
      <c r="A58" s="149" t="s">
        <v>57</v>
      </c>
      <c r="B58" s="173"/>
      <c r="C58" s="52" t="s">
        <v>80</v>
      </c>
      <c r="D58" s="85">
        <f>IF('7-4-1'!V58&lt;&gt;"",'7-4-1'!V58,"")</f>
        <v>8354.7993207802811</v>
      </c>
      <c r="E58" s="94">
        <f>IF('7-4-1'!W58&lt;&gt;"",'7-4-1'!W58,"")</f>
        <v>9.2968490333273408</v>
      </c>
      <c r="F58" s="108">
        <f t="shared" ref="F58:F69" si="22">IF(AND(ISNUMBER(E58),ISNUMBER(H58)),E58-H58,"")</f>
        <v>4.496849033327341</v>
      </c>
      <c r="G58" s="85">
        <v>1744</v>
      </c>
      <c r="H58" s="94">
        <v>4.8</v>
      </c>
      <c r="I58" s="108">
        <f t="shared" ref="I58:I69" si="23">IF(AND(ISNUMBER(H58),ISNUMBER(K58)),H58-K58,"")</f>
        <v>-0.98900029473076856</v>
      </c>
      <c r="J58" s="85">
        <v>2679.5048317641836</v>
      </c>
      <c r="K58" s="94">
        <v>5.7890002947307684</v>
      </c>
      <c r="L58" s="108">
        <f t="shared" ref="L58:L69" si="24">IF(AND(ISNUMBER(K58),ISNUMBER(N58)),K58-N58,"")</f>
        <v>2.5890002947307682</v>
      </c>
      <c r="M58" s="85">
        <v>1488.46</v>
      </c>
      <c r="N58" s="94">
        <v>3.2</v>
      </c>
      <c r="O58" s="108">
        <f t="shared" ref="O58:O69" si="25">N58-Q58</f>
        <v>1</v>
      </c>
      <c r="P58" s="85">
        <v>1143</v>
      </c>
      <c r="Q58" s="94">
        <v>2.2000000000000002</v>
      </c>
      <c r="R58" s="108">
        <f t="shared" ref="R58:R69" si="26">Q58-T58</f>
        <v>-0.59999999999999964</v>
      </c>
      <c r="S58" s="85">
        <v>1942</v>
      </c>
      <c r="T58" s="94">
        <v>2.8</v>
      </c>
    </row>
    <row r="59" spans="1:20" ht="20.100000000000001" customHeight="1" x14ac:dyDescent="0.15">
      <c r="A59" s="149"/>
      <c r="B59" s="173"/>
      <c r="C59" s="53" t="s">
        <v>81</v>
      </c>
      <c r="D59" s="109">
        <f>IF('7-4-1'!V59&lt;&gt;"",'7-4-1'!V59,"")</f>
        <v>1696.9936885419888</v>
      </c>
      <c r="E59" s="96">
        <f>IF('7-4-1'!W59&lt;&gt;"",'7-4-1'!W59,"")</f>
        <v>1.8883390883661286</v>
      </c>
      <c r="F59" s="110">
        <f t="shared" si="22"/>
        <v>1.8883390883661286</v>
      </c>
      <c r="G59" s="109">
        <v>4</v>
      </c>
      <c r="H59" s="96">
        <v>0</v>
      </c>
      <c r="I59" s="110">
        <f t="shared" si="23"/>
        <v>-1.4591572857634655E-2</v>
      </c>
      <c r="J59" s="109">
        <v>6.7538759689922481</v>
      </c>
      <c r="K59" s="96">
        <v>1.4591572857634655E-2</v>
      </c>
      <c r="L59" s="110">
        <f t="shared" si="24"/>
        <v>1.4591572857634655E-2</v>
      </c>
      <c r="M59" s="109">
        <v>19.64</v>
      </c>
      <c r="N59" s="96">
        <v>0</v>
      </c>
      <c r="O59" s="110">
        <f t="shared" si="25"/>
        <v>-0.2</v>
      </c>
      <c r="P59" s="109">
        <v>102</v>
      </c>
      <c r="Q59" s="96">
        <v>0.2</v>
      </c>
      <c r="R59" s="110">
        <f t="shared" si="26"/>
        <v>0.1</v>
      </c>
      <c r="S59" s="109">
        <v>84</v>
      </c>
      <c r="T59" s="96">
        <v>0.1</v>
      </c>
    </row>
    <row r="60" spans="1:20" ht="20.100000000000001" customHeight="1" x14ac:dyDescent="0.15">
      <c r="A60" s="149"/>
      <c r="B60" s="173"/>
      <c r="C60" s="53" t="s">
        <v>82</v>
      </c>
      <c r="D60" s="109">
        <f>IF('7-4-1'!V60&lt;&gt;"",'7-4-1'!V60,"")</f>
        <v>1897.6607982070059</v>
      </c>
      <c r="E60" s="96">
        <f>IF('7-4-1'!W60&lt;&gt;"",'7-4-1'!W60,"")</f>
        <v>2.111632521623072</v>
      </c>
      <c r="F60" s="110">
        <f t="shared" si="22"/>
        <v>0.81163252162307198</v>
      </c>
      <c r="G60" s="109">
        <v>471</v>
      </c>
      <c r="H60" s="96">
        <v>1.3</v>
      </c>
      <c r="I60" s="110">
        <f t="shared" si="23"/>
        <v>0.95778069165625412</v>
      </c>
      <c r="J60" s="109">
        <v>158.40011116681254</v>
      </c>
      <c r="K60" s="96">
        <v>0.34221930834374592</v>
      </c>
      <c r="L60" s="110">
        <f t="shared" si="24"/>
        <v>-0.15778069165625408</v>
      </c>
      <c r="M60" s="109">
        <v>232.04</v>
      </c>
      <c r="N60" s="96">
        <v>0.5</v>
      </c>
      <c r="O60" s="110">
        <f t="shared" si="25"/>
        <v>0</v>
      </c>
      <c r="P60" s="109">
        <v>275</v>
      </c>
      <c r="Q60" s="96">
        <v>0.5</v>
      </c>
      <c r="R60" s="110">
        <f t="shared" si="26"/>
        <v>9.9999999999999978E-2</v>
      </c>
      <c r="S60" s="109">
        <v>289</v>
      </c>
      <c r="T60" s="96">
        <v>0.4</v>
      </c>
    </row>
    <row r="61" spans="1:20" ht="20.100000000000001" customHeight="1" x14ac:dyDescent="0.15">
      <c r="A61" s="149"/>
      <c r="B61" s="173"/>
      <c r="C61" s="53" t="s">
        <v>83</v>
      </c>
      <c r="D61" s="109">
        <f>IF('7-4-1'!V61&lt;&gt;"",'7-4-1'!V61,"")</f>
        <v>14263.87559495011</v>
      </c>
      <c r="E61" s="96">
        <f>IF('7-4-1'!W61&lt;&gt;"",'7-4-1'!W61,"")</f>
        <v>15.872206254743244</v>
      </c>
      <c r="F61" s="110">
        <f t="shared" si="22"/>
        <v>8.8722062547432436</v>
      </c>
      <c r="G61" s="109">
        <v>2555</v>
      </c>
      <c r="H61" s="96">
        <v>7</v>
      </c>
      <c r="I61" s="110">
        <f t="shared" si="23"/>
        <v>-0.60294498547634756</v>
      </c>
      <c r="J61" s="109">
        <v>3519.1098267457596</v>
      </c>
      <c r="K61" s="96">
        <v>7.6029449854763476</v>
      </c>
      <c r="L61" s="110">
        <f t="shared" si="24"/>
        <v>1.1029449854763476</v>
      </c>
      <c r="M61" s="109">
        <v>3048.58</v>
      </c>
      <c r="N61" s="96">
        <v>6.5</v>
      </c>
      <c r="O61" s="110">
        <f t="shared" si="25"/>
        <v>0.29999999999999982</v>
      </c>
      <c r="P61" s="109">
        <v>3295</v>
      </c>
      <c r="Q61" s="96">
        <v>6.2</v>
      </c>
      <c r="R61" s="110">
        <f t="shared" si="26"/>
        <v>2.6</v>
      </c>
      <c r="S61" s="109">
        <v>2550</v>
      </c>
      <c r="T61" s="96">
        <v>3.6</v>
      </c>
    </row>
    <row r="62" spans="1:20" ht="20.100000000000001" customHeight="1" x14ac:dyDescent="0.15">
      <c r="A62" s="149"/>
      <c r="B62" s="173"/>
      <c r="C62" s="53" t="s">
        <v>84</v>
      </c>
      <c r="D62" s="109">
        <f>IF('7-4-1'!V62&lt;&gt;"",'7-4-1'!V62,"")</f>
        <v>3491.2902482978402</v>
      </c>
      <c r="E62" s="96">
        <f>IF('7-4-1'!W62&lt;&gt;"",'7-4-1'!W62,"")</f>
        <v>3.8849524834453586</v>
      </c>
      <c r="F62" s="110">
        <f t="shared" si="22"/>
        <v>0.98495248344535868</v>
      </c>
      <c r="G62" s="109">
        <v>1046</v>
      </c>
      <c r="H62" s="96">
        <v>2.9</v>
      </c>
      <c r="I62" s="110">
        <f t="shared" si="23"/>
        <v>0.95044859093027645</v>
      </c>
      <c r="J62" s="109">
        <v>902.37211166318377</v>
      </c>
      <c r="K62" s="96">
        <v>1.9495514090697235</v>
      </c>
      <c r="L62" s="110">
        <f t="shared" si="24"/>
        <v>0.64955140906972342</v>
      </c>
      <c r="M62" s="109">
        <v>592.65</v>
      </c>
      <c r="N62" s="96">
        <v>1.3</v>
      </c>
      <c r="O62" s="110">
        <f t="shared" si="25"/>
        <v>0.19999999999999996</v>
      </c>
      <c r="P62" s="109">
        <v>591</v>
      </c>
      <c r="Q62" s="96">
        <v>1.1000000000000001</v>
      </c>
      <c r="R62" s="110">
        <f t="shared" si="26"/>
        <v>0.90000000000000013</v>
      </c>
      <c r="S62" s="109">
        <v>151</v>
      </c>
      <c r="T62" s="96">
        <v>0.2</v>
      </c>
    </row>
    <row r="63" spans="1:20" ht="20.100000000000001" customHeight="1" x14ac:dyDescent="0.15">
      <c r="A63" s="149"/>
      <c r="B63" s="173"/>
      <c r="C63" s="53" t="s">
        <v>85</v>
      </c>
      <c r="D63" s="109">
        <f>IF('7-4-1'!V63&lt;&gt;"",'7-4-1'!V63,"")</f>
        <v>7240.4452838840725</v>
      </c>
      <c r="E63" s="96">
        <f>IF('7-4-1'!W63&lt;&gt;"",'7-4-1'!W63,"")</f>
        <v>8.0568454314532278</v>
      </c>
      <c r="F63" s="110">
        <f t="shared" si="22"/>
        <v>6.9568454314532282</v>
      </c>
      <c r="G63" s="109">
        <v>397</v>
      </c>
      <c r="H63" s="96">
        <v>1.1000000000000001</v>
      </c>
      <c r="I63" s="110">
        <f t="shared" si="23"/>
        <v>-0.81195362703721852</v>
      </c>
      <c r="J63" s="109">
        <v>884.96954930515255</v>
      </c>
      <c r="K63" s="96">
        <v>1.9119536270372186</v>
      </c>
      <c r="L63" s="110">
        <f t="shared" si="24"/>
        <v>1.0119536270372187</v>
      </c>
      <c r="M63" s="109">
        <v>418.01</v>
      </c>
      <c r="N63" s="96">
        <v>0.9</v>
      </c>
      <c r="O63" s="110">
        <f t="shared" si="25"/>
        <v>-0.20000000000000007</v>
      </c>
      <c r="P63" s="109">
        <v>558</v>
      </c>
      <c r="Q63" s="96">
        <v>1.1000000000000001</v>
      </c>
      <c r="R63" s="110">
        <f t="shared" si="26"/>
        <v>0.10000000000000009</v>
      </c>
      <c r="S63" s="109">
        <v>721</v>
      </c>
      <c r="T63" s="96">
        <v>1</v>
      </c>
    </row>
    <row r="64" spans="1:20" ht="20.100000000000001" customHeight="1" x14ac:dyDescent="0.15">
      <c r="A64" s="149"/>
      <c r="B64" s="173"/>
      <c r="C64" s="53" t="s">
        <v>86</v>
      </c>
      <c r="D64" s="109">
        <f>IF('7-4-1'!V64&lt;&gt;"",'7-4-1'!V64,"")</f>
        <v>8831.1637968300747</v>
      </c>
      <c r="E64" s="96">
        <f>IF('7-4-1'!W64&lt;&gt;"",'7-4-1'!W64,"")</f>
        <v>9.8269262319094608</v>
      </c>
      <c r="F64" s="110">
        <f t="shared" si="22"/>
        <v>3.4269262319094604</v>
      </c>
      <c r="G64" s="109">
        <v>2317</v>
      </c>
      <c r="H64" s="96">
        <v>6.4</v>
      </c>
      <c r="I64" s="110">
        <f t="shared" si="23"/>
        <v>-2.4764545210687352</v>
      </c>
      <c r="J64" s="109">
        <v>4108.5682444666154</v>
      </c>
      <c r="K64" s="96">
        <v>8.8764545210687356</v>
      </c>
      <c r="L64" s="110">
        <f t="shared" si="24"/>
        <v>0.67645452106873627</v>
      </c>
      <c r="M64" s="109">
        <v>3846.61</v>
      </c>
      <c r="N64" s="96">
        <v>8.1999999999999993</v>
      </c>
      <c r="O64" s="110">
        <f t="shared" si="25"/>
        <v>-0.5</v>
      </c>
      <c r="P64" s="109">
        <v>4612</v>
      </c>
      <c r="Q64" s="96">
        <v>8.6999999999999993</v>
      </c>
      <c r="R64" s="110">
        <f t="shared" si="26"/>
        <v>2.3999999999999995</v>
      </c>
      <c r="S64" s="109">
        <v>4405</v>
      </c>
      <c r="T64" s="96">
        <v>6.3</v>
      </c>
    </row>
    <row r="65" spans="1:20" ht="20.100000000000001" customHeight="1" x14ac:dyDescent="0.15">
      <c r="A65" s="149"/>
      <c r="B65" s="173"/>
      <c r="C65" s="53" t="s">
        <v>87</v>
      </c>
      <c r="D65" s="109">
        <f>IF('7-4-1'!V65&lt;&gt;"",'7-4-1'!V65,"")</f>
        <v>19030.639720713127</v>
      </c>
      <c r="E65" s="96">
        <f>IF('7-4-1'!W65&lt;&gt;"",'7-4-1'!W65,"")</f>
        <v>21.17644933147109</v>
      </c>
      <c r="F65" s="110">
        <f t="shared" si="22"/>
        <v>17.87644933147109</v>
      </c>
      <c r="G65" s="109">
        <v>1194</v>
      </c>
      <c r="H65" s="96">
        <v>3.3</v>
      </c>
      <c r="I65" s="110">
        <f t="shared" si="23"/>
        <v>0.38324952683712254</v>
      </c>
      <c r="J65" s="109">
        <v>1350.0512330262154</v>
      </c>
      <c r="K65" s="96">
        <v>2.9167504731628773</v>
      </c>
      <c r="L65" s="110">
        <f t="shared" si="24"/>
        <v>0.2167504731628771</v>
      </c>
      <c r="M65" s="109">
        <v>1280.33</v>
      </c>
      <c r="N65" s="96">
        <v>2.7</v>
      </c>
      <c r="O65" s="110">
        <f t="shared" si="25"/>
        <v>-2.0999999999999996</v>
      </c>
      <c r="P65" s="109">
        <v>2545</v>
      </c>
      <c r="Q65" s="96">
        <v>4.8</v>
      </c>
      <c r="R65" s="110">
        <f t="shared" si="26"/>
        <v>0.29999999999999982</v>
      </c>
      <c r="S65" s="109">
        <v>3117</v>
      </c>
      <c r="T65" s="96">
        <v>4.5</v>
      </c>
    </row>
    <row r="66" spans="1:20" ht="20.100000000000001" customHeight="1" x14ac:dyDescent="0.15">
      <c r="A66" s="149"/>
      <c r="B66" s="173"/>
      <c r="C66" s="53" t="s">
        <v>88</v>
      </c>
      <c r="D66" s="109">
        <f>IF('7-4-1'!V66&lt;&gt;"",'7-4-1'!V66,"")</f>
        <v>27353.385314389376</v>
      </c>
      <c r="E66" s="96">
        <f>IF('7-4-1'!W66&lt;&gt;"",'7-4-1'!W66,"")</f>
        <v>30.437630403139504</v>
      </c>
      <c r="F66" s="110">
        <f t="shared" si="22"/>
        <v>20.037630403139502</v>
      </c>
      <c r="G66" s="109">
        <v>3796</v>
      </c>
      <c r="H66" s="96">
        <v>10.4</v>
      </c>
      <c r="I66" s="110">
        <f t="shared" si="23"/>
        <v>9.1666254397036795E-2</v>
      </c>
      <c r="J66" s="109">
        <v>4771.3298795168776</v>
      </c>
      <c r="K66" s="96">
        <v>10.308333745602964</v>
      </c>
      <c r="L66" s="110">
        <f t="shared" si="24"/>
        <v>-0.69166625439703644</v>
      </c>
      <c r="M66" s="109">
        <v>5170.03</v>
      </c>
      <c r="N66" s="96">
        <v>11</v>
      </c>
      <c r="O66" s="110">
        <f t="shared" si="25"/>
        <v>-1.1999999999999993</v>
      </c>
      <c r="P66" s="109">
        <v>6452</v>
      </c>
      <c r="Q66" s="96">
        <v>12.2</v>
      </c>
      <c r="R66" s="110">
        <f t="shared" si="26"/>
        <v>6.2999999999999989</v>
      </c>
      <c r="S66" s="109">
        <v>4092</v>
      </c>
      <c r="T66" s="96">
        <v>5.9</v>
      </c>
    </row>
    <row r="67" spans="1:20" ht="20.100000000000001" customHeight="1" x14ac:dyDescent="0.15">
      <c r="A67" s="149"/>
      <c r="B67" s="173"/>
      <c r="C67" s="53" t="s">
        <v>89</v>
      </c>
      <c r="D67" s="109">
        <f>IF('7-4-1'!V67&lt;&gt;"",'7-4-1'!V67,"")</f>
        <v>23196.837024685439</v>
      </c>
      <c r="E67" s="96">
        <f>IF('7-4-1'!W67&lt;&gt;"",'7-4-1'!W67,"")</f>
        <v>25.812408364233185</v>
      </c>
      <c r="F67" s="110">
        <f t="shared" si="22"/>
        <v>18.612408364233186</v>
      </c>
      <c r="G67" s="109">
        <v>2613</v>
      </c>
      <c r="H67" s="96">
        <v>7.2</v>
      </c>
      <c r="I67" s="110">
        <f t="shared" si="23"/>
        <v>9.653400595580397E-2</v>
      </c>
      <c r="J67" s="109">
        <v>3287.9202771225987</v>
      </c>
      <c r="K67" s="96">
        <v>7.1034659940441962</v>
      </c>
      <c r="L67" s="110">
        <f t="shared" si="24"/>
        <v>1.403465994044196</v>
      </c>
      <c r="M67" s="109">
        <v>2687.6</v>
      </c>
      <c r="N67" s="96">
        <v>5.7</v>
      </c>
      <c r="O67" s="110">
        <f t="shared" si="25"/>
        <v>-3.3</v>
      </c>
      <c r="P67" s="109">
        <v>4764</v>
      </c>
      <c r="Q67" s="96">
        <v>9</v>
      </c>
      <c r="R67" s="110">
        <f t="shared" si="26"/>
        <v>3.8</v>
      </c>
      <c r="S67" s="109">
        <v>3641</v>
      </c>
      <c r="T67" s="96">
        <v>5.2</v>
      </c>
    </row>
    <row r="68" spans="1:20" ht="20.100000000000001" customHeight="1" x14ac:dyDescent="0.15">
      <c r="A68" s="149"/>
      <c r="B68" s="173"/>
      <c r="C68" s="53" t="s">
        <v>90</v>
      </c>
      <c r="D68" s="109">
        <f>IF('7-4-1'!V68&lt;&gt;"",'7-4-1'!V68,"")</f>
        <v>11553.325906226142</v>
      </c>
      <c r="E68" s="96">
        <f>IF('7-4-1'!W68&lt;&gt;"",'7-4-1'!W68,"")</f>
        <v>12.856027135907667</v>
      </c>
      <c r="F68" s="110">
        <f t="shared" si="22"/>
        <v>9.0560271359076658</v>
      </c>
      <c r="G68" s="109">
        <v>1374</v>
      </c>
      <c r="H68" s="96">
        <v>3.8</v>
      </c>
      <c r="I68" s="110">
        <f t="shared" si="23"/>
        <v>1.3863429450061622</v>
      </c>
      <c r="J68" s="109">
        <v>1117.1887047517382</v>
      </c>
      <c r="K68" s="96">
        <v>2.4136570549938376</v>
      </c>
      <c r="L68" s="110">
        <f t="shared" si="24"/>
        <v>0.51365705499383774</v>
      </c>
      <c r="M68" s="109">
        <v>881.28</v>
      </c>
      <c r="N68" s="96">
        <v>1.9</v>
      </c>
      <c r="O68" s="110">
        <f t="shared" si="25"/>
        <v>0.29999999999999982</v>
      </c>
      <c r="P68" s="109">
        <v>866</v>
      </c>
      <c r="Q68" s="96">
        <v>1.6</v>
      </c>
      <c r="R68" s="110">
        <f t="shared" si="26"/>
        <v>0</v>
      </c>
      <c r="S68" s="109">
        <v>1106</v>
      </c>
      <c r="T68" s="96">
        <v>1.6</v>
      </c>
    </row>
    <row r="69" spans="1:20" ht="20.100000000000001" customHeight="1" x14ac:dyDescent="0.15">
      <c r="A69" s="149"/>
      <c r="B69" s="173"/>
      <c r="C69" s="54" t="s">
        <v>91</v>
      </c>
      <c r="D69" s="86">
        <f>IF('7-4-1'!V69&lt;&gt;"",'7-4-1'!V69,"")</f>
        <v>48928.404397020211</v>
      </c>
      <c r="E69" s="98">
        <f>IF('7-4-1'!W69&lt;&gt;"",'7-4-1'!W69,"")</f>
        <v>54.445351905616313</v>
      </c>
      <c r="F69" s="111">
        <f t="shared" si="22"/>
        <v>-22.25464809438369</v>
      </c>
      <c r="G69" s="86">
        <v>27971</v>
      </c>
      <c r="H69" s="98">
        <v>76.7</v>
      </c>
      <c r="I69" s="111">
        <f t="shared" si="23"/>
        <v>3.0391715481250827</v>
      </c>
      <c r="J69" s="86">
        <v>34094.754828083991</v>
      </c>
      <c r="K69" s="98">
        <v>73.66082845187492</v>
      </c>
      <c r="L69" s="111">
        <f t="shared" si="24"/>
        <v>-2.0391715481250827</v>
      </c>
      <c r="M69" s="86">
        <v>35425.03</v>
      </c>
      <c r="N69" s="98">
        <v>75.7</v>
      </c>
      <c r="O69" s="111">
        <f t="shared" si="25"/>
        <v>2.2000000000000028</v>
      </c>
      <c r="P69" s="86">
        <v>38868</v>
      </c>
      <c r="Q69" s="98">
        <v>73.5</v>
      </c>
      <c r="R69" s="111">
        <f t="shared" si="26"/>
        <v>-6.0999999999999943</v>
      </c>
      <c r="S69" s="86">
        <v>55654</v>
      </c>
      <c r="T69" s="98">
        <v>79.599999999999994</v>
      </c>
    </row>
    <row r="70" spans="1:20" ht="20.100000000000001" customHeight="1" x14ac:dyDescent="0.15">
      <c r="A70" s="174" t="s">
        <v>52</v>
      </c>
      <c r="B70" s="175"/>
      <c r="C70" s="176"/>
      <c r="D70" s="112">
        <f>IF('7-4-1'!V70&lt;&gt;"",'7-4-1'!V70,"")</f>
        <v>89867</v>
      </c>
      <c r="E70" s="100">
        <f>IF('7-4-1'!W70&lt;&gt;"",'7-4-1'!W70,"")</f>
        <v>100</v>
      </c>
      <c r="F70" s="113" t="s">
        <v>70</v>
      </c>
      <c r="G70" s="112">
        <v>36477</v>
      </c>
      <c r="H70" s="100">
        <v>100</v>
      </c>
      <c r="I70" s="113" t="s">
        <v>71</v>
      </c>
      <c r="J70" s="112">
        <v>46286.140876570826</v>
      </c>
      <c r="K70" s="100">
        <v>100</v>
      </c>
      <c r="L70" s="113" t="s">
        <v>71</v>
      </c>
      <c r="M70" s="112">
        <v>46789.14</v>
      </c>
      <c r="N70" s="100">
        <v>100</v>
      </c>
      <c r="O70" s="113" t="s">
        <v>71</v>
      </c>
      <c r="P70" s="112">
        <v>52890</v>
      </c>
      <c r="Q70" s="100">
        <v>100</v>
      </c>
      <c r="R70" s="113" t="s">
        <v>71</v>
      </c>
      <c r="S70" s="112">
        <v>69918</v>
      </c>
      <c r="T70" s="100">
        <v>100</v>
      </c>
    </row>
    <row r="71" spans="1:20" ht="20.100000000000001" customHeight="1" x14ac:dyDescent="0.15">
      <c r="A71" s="150" t="s">
        <v>58</v>
      </c>
      <c r="B71" s="190" t="s">
        <v>59</v>
      </c>
      <c r="C71" s="52" t="s">
        <v>80</v>
      </c>
      <c r="D71" s="85">
        <f>IF('7-4-1'!V71&lt;&gt;"",'7-4-1'!V71,"")</f>
        <v>4892.6664247411945</v>
      </c>
      <c r="E71" s="94">
        <f>IF('7-4-1'!W71&lt;&gt;"",'7-4-1'!W71,"")</f>
        <v>12.694046713388149</v>
      </c>
      <c r="F71" s="108">
        <f t="shared" ref="F71:F82" si="27">IF(AND(ISNUMBER(E71),ISNUMBER(H71)),E71-H71,"")</f>
        <v>6.8940467133881489</v>
      </c>
      <c r="G71" s="85">
        <v>1050</v>
      </c>
      <c r="H71" s="94">
        <v>5.8</v>
      </c>
      <c r="I71" s="108">
        <f t="shared" ref="I71:I82" si="28">IF(AND(ISNUMBER(H71),ISNUMBER(K71)),H71-K71,"")</f>
        <v>1.2062523305480033</v>
      </c>
      <c r="J71" s="85">
        <v>860.03990469362259</v>
      </c>
      <c r="K71" s="94">
        <v>4.5937476694519965</v>
      </c>
      <c r="L71" s="108">
        <f t="shared" ref="L71:L82" si="29">IF(AND(ISNUMBER(K71),ISNUMBER(N71)),K71-N71,"")</f>
        <v>-1.4062523305480035</v>
      </c>
      <c r="M71" s="85">
        <v>978.99</v>
      </c>
      <c r="N71" s="94">
        <v>6</v>
      </c>
      <c r="O71" s="108">
        <f t="shared" ref="O71:O82" si="30">N71-Q71</f>
        <v>1.5999999999999996</v>
      </c>
      <c r="P71" s="85">
        <v>816</v>
      </c>
      <c r="Q71" s="94">
        <v>4.4000000000000004</v>
      </c>
      <c r="R71" s="108">
        <f t="shared" ref="R71:R82" si="31">Q71-T71</f>
        <v>0.10000000000000053</v>
      </c>
      <c r="S71" s="85">
        <v>828</v>
      </c>
      <c r="T71" s="94">
        <v>4.3</v>
      </c>
    </row>
    <row r="72" spans="1:20" ht="20.100000000000001" customHeight="1" x14ac:dyDescent="0.15">
      <c r="A72" s="151"/>
      <c r="B72" s="191"/>
      <c r="C72" s="53" t="s">
        <v>81</v>
      </c>
      <c r="D72" s="109">
        <f>IF('7-4-1'!V72&lt;&gt;"",'7-4-1'!V72,"")</f>
        <v>852.40868132150604</v>
      </c>
      <c r="E72" s="96">
        <f>IF('7-4-1'!W72&lt;&gt;"",'7-4-1'!W72,"")</f>
        <v>2.2115784482824532</v>
      </c>
      <c r="F72" s="110">
        <f t="shared" si="27"/>
        <v>2.1115784482824531</v>
      </c>
      <c r="G72" s="109">
        <v>23</v>
      </c>
      <c r="H72" s="96">
        <v>0.1</v>
      </c>
      <c r="I72" s="110">
        <f t="shared" si="28"/>
        <v>-0.37373007848874684</v>
      </c>
      <c r="J72" s="109">
        <v>88.691587102904037</v>
      </c>
      <c r="K72" s="96">
        <v>0.47373007848874682</v>
      </c>
      <c r="L72" s="110">
        <f t="shared" si="29"/>
        <v>-0.4262699215112532</v>
      </c>
      <c r="M72" s="109">
        <v>143.58000000000001</v>
      </c>
      <c r="N72" s="96">
        <v>0.9</v>
      </c>
      <c r="O72" s="110">
        <f t="shared" si="30"/>
        <v>0.8</v>
      </c>
      <c r="P72" s="109">
        <v>16</v>
      </c>
      <c r="Q72" s="96">
        <v>0.1</v>
      </c>
      <c r="R72" s="110">
        <f t="shared" si="31"/>
        <v>0</v>
      </c>
      <c r="S72" s="109">
        <v>15</v>
      </c>
      <c r="T72" s="96">
        <v>0.1</v>
      </c>
    </row>
    <row r="73" spans="1:20" ht="20.100000000000001" customHeight="1" x14ac:dyDescent="0.15">
      <c r="A73" s="151"/>
      <c r="B73" s="191"/>
      <c r="C73" s="53" t="s">
        <v>82</v>
      </c>
      <c r="D73" s="109">
        <f>IF('7-4-1'!V73&lt;&gt;"",'7-4-1'!V73,"")</f>
        <v>826.9125831840289</v>
      </c>
      <c r="E73" s="96">
        <f>IF('7-4-1'!W73&lt;&gt;"",'7-4-1'!W73,"")</f>
        <v>2.1454286982954853</v>
      </c>
      <c r="F73" s="110">
        <f t="shared" si="27"/>
        <v>1.5454286982954852</v>
      </c>
      <c r="G73" s="109">
        <v>116</v>
      </c>
      <c r="H73" s="96">
        <v>0.6</v>
      </c>
      <c r="I73" s="110">
        <f t="shared" si="28"/>
        <v>0.19044301798183261</v>
      </c>
      <c r="J73" s="109">
        <v>76.677121410878826</v>
      </c>
      <c r="K73" s="96">
        <v>0.40955698201816737</v>
      </c>
      <c r="L73" s="110">
        <f t="shared" si="29"/>
        <v>-9.044301798183263E-2</v>
      </c>
      <c r="M73" s="109">
        <v>74.2</v>
      </c>
      <c r="N73" s="96">
        <v>0.5</v>
      </c>
      <c r="O73" s="110">
        <f t="shared" si="30"/>
        <v>-0.19999999999999996</v>
      </c>
      <c r="P73" s="109">
        <v>129</v>
      </c>
      <c r="Q73" s="96">
        <v>0.7</v>
      </c>
      <c r="R73" s="110">
        <f t="shared" si="31"/>
        <v>9.9999999999999978E-2</v>
      </c>
      <c r="S73" s="109">
        <v>115</v>
      </c>
      <c r="T73" s="96">
        <v>0.6</v>
      </c>
    </row>
    <row r="74" spans="1:20" ht="20.100000000000001" customHeight="1" x14ac:dyDescent="0.15">
      <c r="A74" s="151"/>
      <c r="B74" s="191"/>
      <c r="C74" s="53" t="s">
        <v>83</v>
      </c>
      <c r="D74" s="109">
        <f>IF('7-4-1'!V74&lt;&gt;"",'7-4-1'!V74,"")</f>
        <v>6858.3756902288296</v>
      </c>
      <c r="E74" s="96">
        <f>IF('7-4-1'!W74&lt;&gt;"",'7-4-1'!W74,"")</f>
        <v>17.794088914274521</v>
      </c>
      <c r="F74" s="110">
        <f t="shared" si="27"/>
        <v>11.694088914274522</v>
      </c>
      <c r="G74" s="109">
        <v>1109</v>
      </c>
      <c r="H74" s="96">
        <v>6.1</v>
      </c>
      <c r="I74" s="110">
        <f t="shared" si="28"/>
        <v>-0.49258237161378027</v>
      </c>
      <c r="J74" s="109">
        <v>1234.2610701653866</v>
      </c>
      <c r="K74" s="96">
        <v>6.5925823716137799</v>
      </c>
      <c r="L74" s="110">
        <f t="shared" si="29"/>
        <v>0.59258237161377991</v>
      </c>
      <c r="M74" s="109">
        <v>978.14</v>
      </c>
      <c r="N74" s="96">
        <v>6</v>
      </c>
      <c r="O74" s="110">
        <f t="shared" si="30"/>
        <v>-1.5999999999999996</v>
      </c>
      <c r="P74" s="109">
        <v>1417</v>
      </c>
      <c r="Q74" s="96">
        <v>7.6</v>
      </c>
      <c r="R74" s="110">
        <f t="shared" si="31"/>
        <v>3.6999999999999997</v>
      </c>
      <c r="S74" s="109">
        <v>740</v>
      </c>
      <c r="T74" s="96">
        <v>3.9</v>
      </c>
    </row>
    <row r="75" spans="1:20" ht="20.100000000000001" customHeight="1" x14ac:dyDescent="0.15">
      <c r="A75" s="151"/>
      <c r="B75" s="191"/>
      <c r="C75" s="53" t="s">
        <v>84</v>
      </c>
      <c r="D75" s="109">
        <f>IF('7-4-1'!V75&lt;&gt;"",'7-4-1'!V75,"")</f>
        <v>1632.2865129244328</v>
      </c>
      <c r="E75" s="96">
        <f>IF('7-4-1'!W75&lt;&gt;"",'7-4-1'!W75,"")</f>
        <v>4.2349752560112934</v>
      </c>
      <c r="F75" s="110">
        <f t="shared" si="27"/>
        <v>1.2349752560112934</v>
      </c>
      <c r="G75" s="109">
        <v>544</v>
      </c>
      <c r="H75" s="96">
        <v>3</v>
      </c>
      <c r="I75" s="110">
        <f t="shared" si="28"/>
        <v>0.95963086973058465</v>
      </c>
      <c r="J75" s="109">
        <v>381.99722723256446</v>
      </c>
      <c r="K75" s="96">
        <v>2.0403691302694154</v>
      </c>
      <c r="L75" s="110">
        <f t="shared" si="29"/>
        <v>0.3403691302694154</v>
      </c>
      <c r="M75" s="109">
        <v>284.89</v>
      </c>
      <c r="N75" s="96">
        <v>1.7</v>
      </c>
      <c r="O75" s="110">
        <f t="shared" si="30"/>
        <v>0.59999999999999987</v>
      </c>
      <c r="P75" s="109">
        <v>212</v>
      </c>
      <c r="Q75" s="96">
        <v>1.1000000000000001</v>
      </c>
      <c r="R75" s="110">
        <f t="shared" si="31"/>
        <v>0.70000000000000007</v>
      </c>
      <c r="S75" s="109">
        <v>73</v>
      </c>
      <c r="T75" s="96">
        <v>0.4</v>
      </c>
    </row>
    <row r="76" spans="1:20" ht="20.100000000000001" customHeight="1" x14ac:dyDescent="0.15">
      <c r="A76" s="151"/>
      <c r="B76" s="191"/>
      <c r="C76" s="53" t="s">
        <v>85</v>
      </c>
      <c r="D76" s="109">
        <f>IF('7-4-1'!V76&lt;&gt;"",'7-4-1'!V76,"")</f>
        <v>1409.2382945539416</v>
      </c>
      <c r="E76" s="96">
        <f>IF('7-4-1'!W76&lt;&gt;"",'7-4-1'!W76,"")</f>
        <v>3.6562755741741477</v>
      </c>
      <c r="F76" s="110">
        <f t="shared" si="27"/>
        <v>1.3562755741741479</v>
      </c>
      <c r="G76" s="109">
        <v>410</v>
      </c>
      <c r="H76" s="96">
        <v>2.2999999999999998</v>
      </c>
      <c r="I76" s="110">
        <f t="shared" si="28"/>
        <v>1.4569434010609892</v>
      </c>
      <c r="J76" s="109">
        <v>157.83677493311939</v>
      </c>
      <c r="K76" s="96">
        <v>0.84305659893901075</v>
      </c>
      <c r="L76" s="110">
        <f t="shared" si="29"/>
        <v>-0.4569434010609893</v>
      </c>
      <c r="M76" s="109">
        <v>208.44</v>
      </c>
      <c r="N76" s="96">
        <v>1.3</v>
      </c>
      <c r="O76" s="110">
        <f t="shared" si="30"/>
        <v>0.19999999999999996</v>
      </c>
      <c r="P76" s="109">
        <v>197</v>
      </c>
      <c r="Q76" s="96">
        <v>1.1000000000000001</v>
      </c>
      <c r="R76" s="110">
        <f t="shared" si="31"/>
        <v>0.30000000000000004</v>
      </c>
      <c r="S76" s="109">
        <v>146</v>
      </c>
      <c r="T76" s="96">
        <v>0.8</v>
      </c>
    </row>
    <row r="77" spans="1:20" ht="20.100000000000001" customHeight="1" x14ac:dyDescent="0.15">
      <c r="A77" s="151"/>
      <c r="B77" s="191"/>
      <c r="C77" s="53" t="s">
        <v>86</v>
      </c>
      <c r="D77" s="109">
        <f>IF('7-4-1'!V77&lt;&gt;"",'7-4-1'!V77,"")</f>
        <v>5614.7355384546336</v>
      </c>
      <c r="E77" s="96">
        <f>IF('7-4-1'!W77&lt;&gt;"",'7-4-1'!W77,"")</f>
        <v>14.567458522830693</v>
      </c>
      <c r="F77" s="110">
        <f t="shared" si="27"/>
        <v>4.4674585228306931</v>
      </c>
      <c r="G77" s="109">
        <v>1824</v>
      </c>
      <c r="H77" s="96">
        <v>10.1</v>
      </c>
      <c r="I77" s="110">
        <f t="shared" si="28"/>
        <v>0.24358131721016107</v>
      </c>
      <c r="J77" s="109">
        <v>1845.3154144572886</v>
      </c>
      <c r="K77" s="96">
        <v>9.8564186827898386</v>
      </c>
      <c r="L77" s="110">
        <f t="shared" si="29"/>
        <v>0.35641868278983857</v>
      </c>
      <c r="M77" s="109">
        <v>1554.2</v>
      </c>
      <c r="N77" s="96">
        <v>9.5</v>
      </c>
      <c r="O77" s="110">
        <f t="shared" si="30"/>
        <v>-0.59999999999999964</v>
      </c>
      <c r="P77" s="109">
        <v>1870</v>
      </c>
      <c r="Q77" s="96">
        <v>10.1</v>
      </c>
      <c r="R77" s="110">
        <f t="shared" si="31"/>
        <v>4</v>
      </c>
      <c r="S77" s="109">
        <v>1164</v>
      </c>
      <c r="T77" s="96">
        <v>6.1</v>
      </c>
    </row>
    <row r="78" spans="1:20" ht="20.100000000000001" customHeight="1" x14ac:dyDescent="0.15">
      <c r="A78" s="151"/>
      <c r="B78" s="191"/>
      <c r="C78" s="53" t="s">
        <v>87</v>
      </c>
      <c r="D78" s="109">
        <f>IF('7-4-1'!V78&lt;&gt;"",'7-4-1'!V78,"")</f>
        <v>7271.3528336384461</v>
      </c>
      <c r="E78" s="96">
        <f>IF('7-4-1'!W78&lt;&gt;"",'7-4-1'!W78,"")</f>
        <v>18.865560111144557</v>
      </c>
      <c r="F78" s="110">
        <f t="shared" si="27"/>
        <v>13.965560111144557</v>
      </c>
      <c r="G78" s="109">
        <v>879</v>
      </c>
      <c r="H78" s="96">
        <v>4.9000000000000004</v>
      </c>
      <c r="I78" s="110">
        <f t="shared" si="28"/>
        <v>0.96983096914658917</v>
      </c>
      <c r="J78" s="109">
        <v>735.80493356271325</v>
      </c>
      <c r="K78" s="96">
        <v>3.9301690308534112</v>
      </c>
      <c r="L78" s="110">
        <f t="shared" si="29"/>
        <v>-0.26983096914658899</v>
      </c>
      <c r="M78" s="109">
        <v>677.5</v>
      </c>
      <c r="N78" s="96">
        <v>4.2</v>
      </c>
      <c r="O78" s="110">
        <f t="shared" si="30"/>
        <v>-9.9999999999999645E-2</v>
      </c>
      <c r="P78" s="109">
        <v>799</v>
      </c>
      <c r="Q78" s="96">
        <v>4.3</v>
      </c>
      <c r="R78" s="110">
        <f t="shared" si="31"/>
        <v>-0.29999999999999982</v>
      </c>
      <c r="S78" s="109">
        <v>887</v>
      </c>
      <c r="T78" s="96">
        <v>4.5999999999999996</v>
      </c>
    </row>
    <row r="79" spans="1:20" ht="20.100000000000001" customHeight="1" x14ac:dyDescent="0.15">
      <c r="A79" s="151"/>
      <c r="B79" s="191"/>
      <c r="C79" s="53" t="s">
        <v>88</v>
      </c>
      <c r="D79" s="109">
        <f>IF('7-4-1'!V79&lt;&gt;"",'7-4-1'!V79,"")</f>
        <v>12505.041137746048</v>
      </c>
      <c r="E79" s="96">
        <f>IF('7-4-1'!W79&lt;&gt;"",'7-4-1'!W79,"")</f>
        <v>32.444389740668989</v>
      </c>
      <c r="F79" s="110">
        <f t="shared" si="27"/>
        <v>13.54438974066899</v>
      </c>
      <c r="G79" s="109">
        <v>3407</v>
      </c>
      <c r="H79" s="96">
        <v>18.899999999999999</v>
      </c>
      <c r="I79" s="110">
        <f t="shared" si="28"/>
        <v>0.1505201377573897</v>
      </c>
      <c r="J79" s="109">
        <v>3510.2713588318993</v>
      </c>
      <c r="K79" s="96">
        <v>18.749479862242609</v>
      </c>
      <c r="L79" s="110">
        <f t="shared" si="29"/>
        <v>1.1494798622426075</v>
      </c>
      <c r="M79" s="109">
        <v>2871.57</v>
      </c>
      <c r="N79" s="96">
        <v>17.600000000000001</v>
      </c>
      <c r="O79" s="110">
        <f t="shared" si="30"/>
        <v>-1.8999999999999986</v>
      </c>
      <c r="P79" s="109">
        <v>3616</v>
      </c>
      <c r="Q79" s="96">
        <v>19.5</v>
      </c>
      <c r="R79" s="110">
        <f t="shared" si="31"/>
        <v>9.9</v>
      </c>
      <c r="S79" s="109">
        <v>1844</v>
      </c>
      <c r="T79" s="96">
        <v>9.6</v>
      </c>
    </row>
    <row r="80" spans="1:20" ht="20.100000000000001" customHeight="1" x14ac:dyDescent="0.15">
      <c r="A80" s="151"/>
      <c r="B80" s="191"/>
      <c r="C80" s="53" t="s">
        <v>89</v>
      </c>
      <c r="D80" s="109">
        <f>IF('7-4-1'!V80&lt;&gt;"",'7-4-1'!V80,"")</f>
        <v>10959.970206970704</v>
      </c>
      <c r="E80" s="96">
        <f>IF('7-4-1'!W80&lt;&gt;"",'7-4-1'!W80,"")</f>
        <v>28.435695734558035</v>
      </c>
      <c r="F80" s="110">
        <f t="shared" si="27"/>
        <v>15.935695734558035</v>
      </c>
      <c r="G80" s="109">
        <v>2250</v>
      </c>
      <c r="H80" s="96">
        <v>12.5</v>
      </c>
      <c r="I80" s="110">
        <f t="shared" si="28"/>
        <v>-0.18846097562222575</v>
      </c>
      <c r="J80" s="109">
        <v>2375.5294268230209</v>
      </c>
      <c r="K80" s="96">
        <v>12.688460975622226</v>
      </c>
      <c r="L80" s="110">
        <f t="shared" si="29"/>
        <v>2.0884609756222261</v>
      </c>
      <c r="M80" s="109">
        <v>1721.06</v>
      </c>
      <c r="N80" s="96">
        <v>10.6</v>
      </c>
      <c r="O80" s="110">
        <f t="shared" si="30"/>
        <v>-5.0999999999999996</v>
      </c>
      <c r="P80" s="109">
        <v>2909</v>
      </c>
      <c r="Q80" s="96">
        <v>15.7</v>
      </c>
      <c r="R80" s="110">
        <f t="shared" si="31"/>
        <v>7.6999999999999993</v>
      </c>
      <c r="S80" s="109">
        <v>1527</v>
      </c>
      <c r="T80" s="96">
        <v>8</v>
      </c>
    </row>
    <row r="81" spans="1:20" ht="20.100000000000001" customHeight="1" x14ac:dyDescent="0.15">
      <c r="A81" s="151"/>
      <c r="B81" s="191"/>
      <c r="C81" s="53" t="s">
        <v>90</v>
      </c>
      <c r="D81" s="109">
        <f>IF('7-4-1'!V81&lt;&gt;"",'7-4-1'!V81,"")</f>
        <v>2760.1938164699482</v>
      </c>
      <c r="E81" s="96">
        <f>IF('7-4-1'!W81&lt;&gt;"",'7-4-1'!W81,"")</f>
        <v>7.1613362127233167</v>
      </c>
      <c r="F81" s="110">
        <f t="shared" si="27"/>
        <v>4.4613362127233165</v>
      </c>
      <c r="G81" s="109">
        <v>493</v>
      </c>
      <c r="H81" s="96">
        <v>2.7</v>
      </c>
      <c r="I81" s="110">
        <f t="shared" si="28"/>
        <v>-6.9245315507082239E-2</v>
      </c>
      <c r="J81" s="109">
        <v>518.45718324056065</v>
      </c>
      <c r="K81" s="96">
        <v>2.7692453155070824</v>
      </c>
      <c r="L81" s="110">
        <f t="shared" si="29"/>
        <v>-0.83075468449291767</v>
      </c>
      <c r="M81" s="109">
        <v>590.23</v>
      </c>
      <c r="N81" s="96">
        <v>3.6</v>
      </c>
      <c r="O81" s="110">
        <f t="shared" si="30"/>
        <v>0</v>
      </c>
      <c r="P81" s="109">
        <v>673</v>
      </c>
      <c r="Q81" s="96">
        <v>3.6</v>
      </c>
      <c r="R81" s="110">
        <f t="shared" si="31"/>
        <v>1.9000000000000001</v>
      </c>
      <c r="S81" s="109">
        <v>322</v>
      </c>
      <c r="T81" s="96">
        <v>1.7</v>
      </c>
    </row>
    <row r="82" spans="1:20" ht="20.100000000000001" customHeight="1" x14ac:dyDescent="0.15">
      <c r="A82" s="151"/>
      <c r="B82" s="191"/>
      <c r="C82" s="54" t="s">
        <v>91</v>
      </c>
      <c r="D82" s="86">
        <f>IF('7-4-1'!V82&lt;&gt;"",'7-4-1'!V82,"")</f>
        <v>19746.489517308964</v>
      </c>
      <c r="E82" s="98">
        <f>IF('7-4-1'!W82&lt;&gt;"",'7-4-1'!W82,"")</f>
        <v>51.232362601014358</v>
      </c>
      <c r="F82" s="111">
        <f t="shared" si="27"/>
        <v>-16.667637398985647</v>
      </c>
      <c r="G82" s="86">
        <v>12262</v>
      </c>
      <c r="H82" s="98">
        <v>67.900000000000006</v>
      </c>
      <c r="I82" s="111">
        <f t="shared" si="28"/>
        <v>-1.6541819413572512</v>
      </c>
      <c r="J82" s="86">
        <v>13021.910716968883</v>
      </c>
      <c r="K82" s="98">
        <v>69.554181941357257</v>
      </c>
      <c r="L82" s="111">
        <f t="shared" si="29"/>
        <v>-1.145818058642746</v>
      </c>
      <c r="M82" s="86">
        <v>11526.67</v>
      </c>
      <c r="N82" s="98">
        <v>70.7</v>
      </c>
      <c r="O82" s="111">
        <f t="shared" si="30"/>
        <v>1.6000000000000085</v>
      </c>
      <c r="P82" s="86">
        <v>12813</v>
      </c>
      <c r="Q82" s="98">
        <v>69.099999999999994</v>
      </c>
      <c r="R82" s="111">
        <f t="shared" si="31"/>
        <v>-7.6000000000000085</v>
      </c>
      <c r="S82" s="86">
        <v>14675</v>
      </c>
      <c r="T82" s="98">
        <v>76.7</v>
      </c>
    </row>
    <row r="83" spans="1:20" ht="20.100000000000001" customHeight="1" x14ac:dyDescent="0.15">
      <c r="A83" s="151"/>
      <c r="B83" s="174" t="s">
        <v>52</v>
      </c>
      <c r="C83" s="176"/>
      <c r="D83" s="112">
        <f>IF('7-4-1'!V83&lt;&gt;"",'7-4-1'!V83,"")</f>
        <v>38543</v>
      </c>
      <c r="E83" s="100">
        <f>IF('7-4-1'!W83&lt;&gt;"",'7-4-1'!W83,"")</f>
        <v>100</v>
      </c>
      <c r="F83" s="113" t="s">
        <v>70</v>
      </c>
      <c r="G83" s="112">
        <v>18059</v>
      </c>
      <c r="H83" s="100">
        <v>100</v>
      </c>
      <c r="I83" s="113" t="s">
        <v>71</v>
      </c>
      <c r="J83" s="112">
        <v>18721.966607195463</v>
      </c>
      <c r="K83" s="100">
        <v>100</v>
      </c>
      <c r="L83" s="113" t="s">
        <v>71</v>
      </c>
      <c r="M83" s="112">
        <v>16311.44</v>
      </c>
      <c r="N83" s="100">
        <v>100</v>
      </c>
      <c r="O83" s="113" t="s">
        <v>71</v>
      </c>
      <c r="P83" s="112">
        <v>18541</v>
      </c>
      <c r="Q83" s="100">
        <v>100</v>
      </c>
      <c r="R83" s="113" t="s">
        <v>71</v>
      </c>
      <c r="S83" s="112">
        <v>19143</v>
      </c>
      <c r="T83" s="100">
        <v>100</v>
      </c>
    </row>
    <row r="84" spans="1:20" ht="20.100000000000001" customHeight="1" x14ac:dyDescent="0.15">
      <c r="A84" s="56"/>
      <c r="B84" s="190" t="s">
        <v>60</v>
      </c>
      <c r="C84" s="52" t="s">
        <v>80</v>
      </c>
      <c r="D84" s="85">
        <f>IF('7-4-1'!V84&lt;&gt;"",'7-4-1'!V84,"")</f>
        <v>7765.8587657156731</v>
      </c>
      <c r="E84" s="94">
        <f>IF('7-4-1'!W84&lt;&gt;"",'7-4-1'!W84,"")</f>
        <v>12.301571014455597</v>
      </c>
      <c r="F84" s="108">
        <f t="shared" ref="F84:F95" si="32">IF(AND(ISNUMBER(E84),ISNUMBER(H84)),E84-H84,"")</f>
        <v>5.3015710144555968</v>
      </c>
      <c r="G84" s="85">
        <v>1699</v>
      </c>
      <c r="H84" s="94">
        <v>7</v>
      </c>
      <c r="I84" s="108">
        <f t="shared" ref="I84:I95" si="33">IF(AND(ISNUMBER(H84),ISNUMBER(K84)),H84-K84,"")</f>
        <v>2.6217268616841443</v>
      </c>
      <c r="J84" s="85">
        <v>1153.762525112948</v>
      </c>
      <c r="K84" s="94">
        <v>4.3782731383158557</v>
      </c>
      <c r="L84" s="108">
        <f t="shared" ref="L84:L95" si="34">IF(AND(ISNUMBER(K84),ISNUMBER(N84)),K84-N84,"")</f>
        <v>7.8273138315855917E-2</v>
      </c>
      <c r="M84" s="85">
        <v>1052.03</v>
      </c>
      <c r="N84" s="94">
        <v>4.3</v>
      </c>
      <c r="O84" s="108">
        <f t="shared" ref="O84:O95" si="35">N84-Q84</f>
        <v>0.20000000000000018</v>
      </c>
      <c r="P84" s="85">
        <v>1148</v>
      </c>
      <c r="Q84" s="94">
        <v>4.0999999999999996</v>
      </c>
      <c r="R84" s="108">
        <f t="shared" ref="R84:R95" si="36">Q84-T84</f>
        <v>0.59999999999999964</v>
      </c>
      <c r="S84" s="85">
        <v>1164</v>
      </c>
      <c r="T84" s="94">
        <v>3.5</v>
      </c>
    </row>
    <row r="85" spans="1:20" ht="20.100000000000001" customHeight="1" x14ac:dyDescent="0.15">
      <c r="A85" s="56"/>
      <c r="B85" s="191"/>
      <c r="C85" s="53" t="s">
        <v>81</v>
      </c>
      <c r="D85" s="109">
        <f>IF('7-4-1'!V85&lt;&gt;"",'7-4-1'!V85,"")</f>
        <v>1613.0598865149511</v>
      </c>
      <c r="E85" s="96">
        <f>IF('7-4-1'!W85&lt;&gt;"",'7-4-1'!W85,"")</f>
        <v>2.555180482052545</v>
      </c>
      <c r="F85" s="110">
        <f t="shared" si="32"/>
        <v>2.3551804820525448</v>
      </c>
      <c r="G85" s="109">
        <v>37</v>
      </c>
      <c r="H85" s="96">
        <v>0.2</v>
      </c>
      <c r="I85" s="110">
        <f t="shared" si="33"/>
        <v>3.5305450507763569E-2</v>
      </c>
      <c r="J85" s="109">
        <v>43.400307219662061</v>
      </c>
      <c r="K85" s="96">
        <v>0.16469454949223644</v>
      </c>
      <c r="L85" s="110">
        <f t="shared" si="34"/>
        <v>-3.5305450507763569E-2</v>
      </c>
      <c r="M85" s="109">
        <v>59.9</v>
      </c>
      <c r="N85" s="96">
        <v>0.2</v>
      </c>
      <c r="O85" s="110">
        <f t="shared" si="35"/>
        <v>0.2</v>
      </c>
      <c r="P85" s="109">
        <v>9</v>
      </c>
      <c r="Q85" s="96">
        <v>0</v>
      </c>
      <c r="R85" s="110">
        <f t="shared" si="36"/>
        <v>-0.2</v>
      </c>
      <c r="S85" s="109">
        <v>76</v>
      </c>
      <c r="T85" s="96">
        <v>0.2</v>
      </c>
    </row>
    <row r="86" spans="1:20" ht="20.100000000000001" customHeight="1" x14ac:dyDescent="0.15">
      <c r="A86" s="56"/>
      <c r="B86" s="191"/>
      <c r="C86" s="53" t="s">
        <v>82</v>
      </c>
      <c r="D86" s="109">
        <f>IF('7-4-1'!V86&lt;&gt;"",'7-4-1'!V86,"")</f>
        <v>1167.3160118262242</v>
      </c>
      <c r="E86" s="96">
        <f>IF('7-4-1'!W86&lt;&gt;"",'7-4-1'!W86,"")</f>
        <v>1.8490963136216703</v>
      </c>
      <c r="F86" s="110">
        <f t="shared" si="32"/>
        <v>1.6490963136216703</v>
      </c>
      <c r="G86" s="109">
        <v>53</v>
      </c>
      <c r="H86" s="96">
        <v>0.2</v>
      </c>
      <c r="I86" s="110">
        <f t="shared" si="33"/>
        <v>-7.6123569633793464E-2</v>
      </c>
      <c r="J86" s="109">
        <v>72.764082294425265</v>
      </c>
      <c r="K86" s="96">
        <v>0.27612356963379348</v>
      </c>
      <c r="L86" s="110">
        <f t="shared" si="34"/>
        <v>-0.22387643036620652</v>
      </c>
      <c r="M86" s="109">
        <v>123.02</v>
      </c>
      <c r="N86" s="96">
        <v>0.5</v>
      </c>
      <c r="O86" s="110">
        <f t="shared" si="35"/>
        <v>9.9999999999999978E-2</v>
      </c>
      <c r="P86" s="109">
        <v>111</v>
      </c>
      <c r="Q86" s="96">
        <v>0.4</v>
      </c>
      <c r="R86" s="110">
        <f t="shared" si="36"/>
        <v>0.2</v>
      </c>
      <c r="S86" s="109">
        <v>82</v>
      </c>
      <c r="T86" s="96">
        <v>0.2</v>
      </c>
    </row>
    <row r="87" spans="1:20" ht="20.100000000000001" customHeight="1" x14ac:dyDescent="0.15">
      <c r="A87" s="56"/>
      <c r="B87" s="191"/>
      <c r="C87" s="53" t="s">
        <v>83</v>
      </c>
      <c r="D87" s="109">
        <f>IF('7-4-1'!V87&lt;&gt;"",'7-4-1'!V87,"")</f>
        <v>8498.7331831961037</v>
      </c>
      <c r="E87" s="96">
        <f>IF('7-4-1'!W87&lt;&gt;"",'7-4-1'!W87,"")</f>
        <v>13.462486627692666</v>
      </c>
      <c r="F87" s="110">
        <f t="shared" si="32"/>
        <v>7.962486627692666</v>
      </c>
      <c r="G87" s="109">
        <v>1333</v>
      </c>
      <c r="H87" s="96">
        <v>5.5</v>
      </c>
      <c r="I87" s="110">
        <f t="shared" si="33"/>
        <v>1.0132370127787285</v>
      </c>
      <c r="J87" s="109">
        <v>1182.3517697918176</v>
      </c>
      <c r="K87" s="96">
        <v>4.4867629872212715</v>
      </c>
      <c r="L87" s="110">
        <f t="shared" si="34"/>
        <v>-1.8132370127787283</v>
      </c>
      <c r="M87" s="109">
        <v>1565.19</v>
      </c>
      <c r="N87" s="96">
        <v>6.3</v>
      </c>
      <c r="O87" s="110">
        <f t="shared" si="35"/>
        <v>0.89999999999999947</v>
      </c>
      <c r="P87" s="109">
        <v>1511</v>
      </c>
      <c r="Q87" s="96">
        <v>5.4</v>
      </c>
      <c r="R87" s="110">
        <f t="shared" si="36"/>
        <v>1.1000000000000005</v>
      </c>
      <c r="S87" s="109">
        <v>1440</v>
      </c>
      <c r="T87" s="96">
        <v>4.3</v>
      </c>
    </row>
    <row r="88" spans="1:20" ht="20.100000000000001" customHeight="1" x14ac:dyDescent="0.15">
      <c r="A88" s="56"/>
      <c r="B88" s="191"/>
      <c r="C88" s="53" t="s">
        <v>84</v>
      </c>
      <c r="D88" s="109">
        <f>IF('7-4-1'!V88&lt;&gt;"",'7-4-1'!V88,"")</f>
        <v>1876.4491650557181</v>
      </c>
      <c r="E88" s="96">
        <f>IF('7-4-1'!W88&lt;&gt;"",'7-4-1'!W88,"")</f>
        <v>2.9724043863449729</v>
      </c>
      <c r="F88" s="110">
        <f t="shared" si="32"/>
        <v>7.2404386344973037E-2</v>
      </c>
      <c r="G88" s="109">
        <v>718</v>
      </c>
      <c r="H88" s="96">
        <v>2.9</v>
      </c>
      <c r="I88" s="110">
        <f t="shared" si="33"/>
        <v>0.81228222151896512</v>
      </c>
      <c r="J88" s="109">
        <v>550.15538312212607</v>
      </c>
      <c r="K88" s="96">
        <v>2.0877177784810348</v>
      </c>
      <c r="L88" s="110">
        <f t="shared" si="34"/>
        <v>0.88771777848103484</v>
      </c>
      <c r="M88" s="109">
        <v>295.58</v>
      </c>
      <c r="N88" s="96">
        <v>1.2</v>
      </c>
      <c r="O88" s="110">
        <f t="shared" si="35"/>
        <v>0.29999999999999993</v>
      </c>
      <c r="P88" s="109">
        <v>263</v>
      </c>
      <c r="Q88" s="96">
        <v>0.9</v>
      </c>
      <c r="R88" s="110">
        <f t="shared" si="36"/>
        <v>0.7</v>
      </c>
      <c r="S88" s="109">
        <v>74</v>
      </c>
      <c r="T88" s="96">
        <v>0.2</v>
      </c>
    </row>
    <row r="89" spans="1:20" ht="20.100000000000001" customHeight="1" x14ac:dyDescent="0.15">
      <c r="A89" s="56"/>
      <c r="B89" s="191"/>
      <c r="C89" s="53" t="s">
        <v>85</v>
      </c>
      <c r="D89" s="109">
        <f>IF('7-4-1'!V89&lt;&gt;"",'7-4-1'!V89,"")</f>
        <v>2368.1467310334974</v>
      </c>
      <c r="E89" s="96">
        <f>IF('7-4-1'!W89&lt;&gt;"",'7-4-1'!W89,"")</f>
        <v>3.7512818689247371</v>
      </c>
      <c r="F89" s="110">
        <f t="shared" si="32"/>
        <v>2.6512818689247371</v>
      </c>
      <c r="G89" s="109">
        <v>280</v>
      </c>
      <c r="H89" s="96">
        <v>1.1000000000000001</v>
      </c>
      <c r="I89" s="110">
        <f t="shared" si="33"/>
        <v>-0.41733098175867012</v>
      </c>
      <c r="J89" s="109">
        <v>399.84705605173639</v>
      </c>
      <c r="K89" s="96">
        <v>1.5173309817586702</v>
      </c>
      <c r="L89" s="110">
        <f t="shared" si="34"/>
        <v>0.31733098175867025</v>
      </c>
      <c r="M89" s="109">
        <v>293.66000000000003</v>
      </c>
      <c r="N89" s="96">
        <v>1.2</v>
      </c>
      <c r="O89" s="110">
        <f t="shared" si="35"/>
        <v>0.39999999999999991</v>
      </c>
      <c r="P89" s="109">
        <v>225</v>
      </c>
      <c r="Q89" s="96">
        <v>0.8</v>
      </c>
      <c r="R89" s="110">
        <f t="shared" si="36"/>
        <v>-0.59999999999999987</v>
      </c>
      <c r="S89" s="109">
        <v>477</v>
      </c>
      <c r="T89" s="96">
        <v>1.4</v>
      </c>
    </row>
    <row r="90" spans="1:20" ht="20.100000000000001" customHeight="1" x14ac:dyDescent="0.15">
      <c r="A90" s="56"/>
      <c r="B90" s="191"/>
      <c r="C90" s="53" t="s">
        <v>86</v>
      </c>
      <c r="D90" s="109">
        <f>IF('7-4-1'!V90&lt;&gt;"",'7-4-1'!V90,"")</f>
        <v>9347.7573679821198</v>
      </c>
      <c r="E90" s="96">
        <f>IF('7-4-1'!W90&lt;&gt;"",'7-4-1'!W90,"")</f>
        <v>14.807390213661106</v>
      </c>
      <c r="F90" s="110">
        <f t="shared" si="32"/>
        <v>1.3073902136611064</v>
      </c>
      <c r="G90" s="109">
        <v>3300</v>
      </c>
      <c r="H90" s="96">
        <v>13.5</v>
      </c>
      <c r="I90" s="110">
        <f t="shared" si="33"/>
        <v>2.0683383690883748</v>
      </c>
      <c r="J90" s="109">
        <v>3012.471440872881</v>
      </c>
      <c r="K90" s="96">
        <v>11.431661630911625</v>
      </c>
      <c r="L90" s="110">
        <f t="shared" si="34"/>
        <v>-3.8683383690883755</v>
      </c>
      <c r="M90" s="109">
        <v>3779.11</v>
      </c>
      <c r="N90" s="96">
        <v>15.3</v>
      </c>
      <c r="O90" s="110">
        <f t="shared" si="35"/>
        <v>3.7000000000000011</v>
      </c>
      <c r="P90" s="109">
        <v>3269</v>
      </c>
      <c r="Q90" s="96">
        <v>11.6</v>
      </c>
      <c r="R90" s="110">
        <f t="shared" si="36"/>
        <v>2.2999999999999989</v>
      </c>
      <c r="S90" s="109">
        <v>3090</v>
      </c>
      <c r="T90" s="96">
        <v>9.3000000000000007</v>
      </c>
    </row>
    <row r="91" spans="1:20" ht="20.100000000000001" customHeight="1" x14ac:dyDescent="0.15">
      <c r="A91" s="56"/>
      <c r="B91" s="191"/>
      <c r="C91" s="53" t="s">
        <v>87</v>
      </c>
      <c r="D91" s="109">
        <f>IF('7-4-1'!V91&lt;&gt;"",'7-4-1'!V91,"")</f>
        <v>9491.123123433681</v>
      </c>
      <c r="E91" s="96">
        <f>IF('7-4-1'!W91&lt;&gt;"",'7-4-1'!W91,"")</f>
        <v>15.034489891228564</v>
      </c>
      <c r="F91" s="110">
        <f t="shared" si="32"/>
        <v>12.534489891228564</v>
      </c>
      <c r="G91" s="109">
        <v>606</v>
      </c>
      <c r="H91" s="96">
        <v>2.5</v>
      </c>
      <c r="I91" s="110">
        <f t="shared" si="33"/>
        <v>-0.43765810736458066</v>
      </c>
      <c r="J91" s="109">
        <v>774.13165620252539</v>
      </c>
      <c r="K91" s="96">
        <v>2.9376581073645807</v>
      </c>
      <c r="L91" s="110">
        <f t="shared" si="34"/>
        <v>-0.96234189263541925</v>
      </c>
      <c r="M91" s="109">
        <v>964.24</v>
      </c>
      <c r="N91" s="96">
        <v>3.9</v>
      </c>
      <c r="O91" s="110">
        <f t="shared" si="35"/>
        <v>0.69999999999999973</v>
      </c>
      <c r="P91" s="109">
        <v>901</v>
      </c>
      <c r="Q91" s="96">
        <v>3.2</v>
      </c>
      <c r="R91" s="110">
        <f t="shared" si="36"/>
        <v>-0.79999999999999982</v>
      </c>
      <c r="S91" s="109">
        <v>1324</v>
      </c>
      <c r="T91" s="96">
        <v>4</v>
      </c>
    </row>
    <row r="92" spans="1:20" ht="20.100000000000001" customHeight="1" x14ac:dyDescent="0.15">
      <c r="A92" s="56"/>
      <c r="B92" s="191"/>
      <c r="C92" s="53" t="s">
        <v>88</v>
      </c>
      <c r="D92" s="109">
        <f>IF('7-4-1'!V92&lt;&gt;"",'7-4-1'!V92,"")</f>
        <v>17357.724927618347</v>
      </c>
      <c r="E92" s="96">
        <f>IF('7-4-1'!W92&lt;&gt;"",'7-4-1'!W92,"")</f>
        <v>27.495643725733572</v>
      </c>
      <c r="F92" s="110">
        <f t="shared" si="32"/>
        <v>8.5956437257335736</v>
      </c>
      <c r="G92" s="109">
        <v>4627</v>
      </c>
      <c r="H92" s="96">
        <v>18.899999999999999</v>
      </c>
      <c r="I92" s="110">
        <f t="shared" si="33"/>
        <v>0.66037038521713498</v>
      </c>
      <c r="J92" s="109">
        <v>4806.5071448629706</v>
      </c>
      <c r="K92" s="96">
        <v>18.239629614782864</v>
      </c>
      <c r="L92" s="110">
        <f t="shared" si="34"/>
        <v>-0.66037038521713498</v>
      </c>
      <c r="M92" s="109">
        <v>4668.17</v>
      </c>
      <c r="N92" s="96">
        <v>18.899999999999999</v>
      </c>
      <c r="O92" s="110">
        <f t="shared" si="35"/>
        <v>4.3999999999999986</v>
      </c>
      <c r="P92" s="109">
        <v>4087</v>
      </c>
      <c r="Q92" s="96">
        <v>14.5</v>
      </c>
      <c r="R92" s="110">
        <f t="shared" si="36"/>
        <v>3</v>
      </c>
      <c r="S92" s="109">
        <v>3809</v>
      </c>
      <c r="T92" s="96">
        <v>11.5</v>
      </c>
    </row>
    <row r="93" spans="1:20" ht="20.100000000000001" customHeight="1" x14ac:dyDescent="0.15">
      <c r="A93" s="56"/>
      <c r="B93" s="191"/>
      <c r="C93" s="53" t="s">
        <v>89</v>
      </c>
      <c r="D93" s="109">
        <f>IF('7-4-1'!V93&lt;&gt;"",'7-4-1'!V93,"")</f>
        <v>14004.729259662965</v>
      </c>
      <c r="E93" s="96">
        <f>IF('7-4-1'!W93&lt;&gt;"",'7-4-1'!W93,"")</f>
        <v>22.184303980203971</v>
      </c>
      <c r="F93" s="110">
        <f t="shared" si="32"/>
        <v>10.184303980203971</v>
      </c>
      <c r="G93" s="109">
        <v>2928</v>
      </c>
      <c r="H93" s="96">
        <v>12</v>
      </c>
      <c r="I93" s="110">
        <f t="shared" si="33"/>
        <v>1.1428375249352403</v>
      </c>
      <c r="J93" s="109">
        <v>2861.0794249375522</v>
      </c>
      <c r="K93" s="96">
        <v>10.85716247506476</v>
      </c>
      <c r="L93" s="110">
        <f t="shared" si="34"/>
        <v>-1.2428375249352399</v>
      </c>
      <c r="M93" s="109">
        <v>2989.45</v>
      </c>
      <c r="N93" s="96">
        <v>12.1</v>
      </c>
      <c r="O93" s="110">
        <f t="shared" si="35"/>
        <v>2.1999999999999993</v>
      </c>
      <c r="P93" s="109">
        <v>2788</v>
      </c>
      <c r="Q93" s="96">
        <v>9.9</v>
      </c>
      <c r="R93" s="110">
        <f t="shared" si="36"/>
        <v>1.3000000000000007</v>
      </c>
      <c r="S93" s="109">
        <v>2856</v>
      </c>
      <c r="T93" s="96">
        <v>8.6</v>
      </c>
    </row>
    <row r="94" spans="1:20" ht="20.100000000000001" customHeight="1" x14ac:dyDescent="0.15">
      <c r="A94" s="56"/>
      <c r="B94" s="191"/>
      <c r="C94" s="53" t="s">
        <v>90</v>
      </c>
      <c r="D94" s="109">
        <f>IF('7-4-1'!V94&lt;&gt;"",'7-4-1'!V94,"")</f>
        <v>6878.1515748377842</v>
      </c>
      <c r="E94" s="96">
        <f>IF('7-4-1'!W94&lt;&gt;"",'7-4-1'!W94,"")</f>
        <v>10.895391301680343</v>
      </c>
      <c r="F94" s="110">
        <f t="shared" si="32"/>
        <v>5.6953913016803428</v>
      </c>
      <c r="G94" s="109">
        <v>1282</v>
      </c>
      <c r="H94" s="96">
        <v>5.2</v>
      </c>
      <c r="I94" s="110">
        <f t="shared" si="33"/>
        <v>1.5905353702413394</v>
      </c>
      <c r="J94" s="109">
        <v>951.16610909709595</v>
      </c>
      <c r="K94" s="96">
        <v>3.6094646297586608</v>
      </c>
      <c r="L94" s="110">
        <f t="shared" si="34"/>
        <v>-2.0905353702413394</v>
      </c>
      <c r="M94" s="109">
        <v>1398.33</v>
      </c>
      <c r="N94" s="96">
        <v>5.7</v>
      </c>
      <c r="O94" s="110">
        <f t="shared" si="35"/>
        <v>2.3000000000000003</v>
      </c>
      <c r="P94" s="109">
        <v>945</v>
      </c>
      <c r="Q94" s="96">
        <v>3.4</v>
      </c>
      <c r="R94" s="110">
        <f t="shared" si="36"/>
        <v>0</v>
      </c>
      <c r="S94" s="109">
        <v>1143</v>
      </c>
      <c r="T94" s="96">
        <v>3.4</v>
      </c>
    </row>
    <row r="95" spans="1:20" ht="20.100000000000001" customHeight="1" x14ac:dyDescent="0.15">
      <c r="A95" s="56"/>
      <c r="B95" s="191"/>
      <c r="C95" s="54" t="s">
        <v>91</v>
      </c>
      <c r="D95" s="86">
        <f>IF('7-4-1'!V95&lt;&gt;"",'7-4-1'!V95,"")</f>
        <v>36034.709798799915</v>
      </c>
      <c r="E95" s="98">
        <f>IF('7-4-1'!W95&lt;&gt;"",'7-4-1'!W95,"")</f>
        <v>57.081071771768791</v>
      </c>
      <c r="F95" s="111">
        <f t="shared" si="32"/>
        <v>-9.3189282282312149</v>
      </c>
      <c r="G95" s="86">
        <v>16243</v>
      </c>
      <c r="H95" s="98">
        <v>66.400000000000006</v>
      </c>
      <c r="I95" s="111">
        <f t="shared" si="33"/>
        <v>-3.2803789316178609</v>
      </c>
      <c r="J95" s="86">
        <v>18362.173260367908</v>
      </c>
      <c r="K95" s="98">
        <v>69.680378931617867</v>
      </c>
      <c r="L95" s="111">
        <f t="shared" si="34"/>
        <v>2.2803789316178609</v>
      </c>
      <c r="M95" s="86">
        <v>16665.580000000002</v>
      </c>
      <c r="N95" s="98">
        <v>67.400000000000006</v>
      </c>
      <c r="O95" s="111">
        <f t="shared" si="35"/>
        <v>-4.6999999999999886</v>
      </c>
      <c r="P95" s="86">
        <v>20322</v>
      </c>
      <c r="Q95" s="98">
        <v>72.099999999999994</v>
      </c>
      <c r="R95" s="111">
        <f t="shared" si="36"/>
        <v>0.89999999999999147</v>
      </c>
      <c r="S95" s="86">
        <v>23645</v>
      </c>
      <c r="T95" s="98">
        <v>71.2</v>
      </c>
    </row>
    <row r="96" spans="1:20" ht="20.100000000000001" customHeight="1" x14ac:dyDescent="0.15">
      <c r="A96" s="58"/>
      <c r="B96" s="174" t="s">
        <v>52</v>
      </c>
      <c r="C96" s="176"/>
      <c r="D96" s="112">
        <f>IF('7-4-1'!V96&lt;&gt;"",'7-4-1'!V96,"")</f>
        <v>63129</v>
      </c>
      <c r="E96" s="100">
        <f>IF('7-4-1'!W96&lt;&gt;"",'7-4-1'!W96,"")</f>
        <v>100</v>
      </c>
      <c r="F96" s="113" t="s">
        <v>70</v>
      </c>
      <c r="G96" s="112">
        <v>24450</v>
      </c>
      <c r="H96" s="100">
        <v>100</v>
      </c>
      <c r="I96" s="113" t="s">
        <v>71</v>
      </c>
      <c r="J96" s="112">
        <v>26351.999719157622</v>
      </c>
      <c r="K96" s="100">
        <v>100</v>
      </c>
      <c r="L96" s="113" t="s">
        <v>71</v>
      </c>
      <c r="M96" s="112">
        <v>24721.56</v>
      </c>
      <c r="N96" s="100">
        <v>100</v>
      </c>
      <c r="O96" s="113" t="s">
        <v>71</v>
      </c>
      <c r="P96" s="112">
        <v>28167</v>
      </c>
      <c r="Q96" s="100">
        <v>100</v>
      </c>
      <c r="R96" s="113" t="s">
        <v>71</v>
      </c>
      <c r="S96" s="112">
        <v>33227</v>
      </c>
      <c r="T96" s="100">
        <v>100</v>
      </c>
    </row>
    <row r="97" spans="1:20" ht="20.100000000000001" customHeight="1" x14ac:dyDescent="0.15">
      <c r="A97" s="149" t="s">
        <v>57</v>
      </c>
      <c r="B97" s="173"/>
      <c r="C97" s="52" t="s">
        <v>80</v>
      </c>
      <c r="D97" s="85">
        <f>IF('7-4-1'!V97&lt;&gt;"",'7-4-1'!V97,"")</f>
        <v>12658.525190456869</v>
      </c>
      <c r="E97" s="94">
        <f>IF('7-4-1'!W97&lt;&gt;"",'7-4-1'!W97,"")</f>
        <v>12.450355250665737</v>
      </c>
      <c r="F97" s="108">
        <f t="shared" ref="F97:F108" si="37">IF(AND(ISNUMBER(E97),ISNUMBER(H97)),E97-H97,"")</f>
        <v>5.9503552506657371</v>
      </c>
      <c r="G97" s="85">
        <v>2750</v>
      </c>
      <c r="H97" s="94">
        <v>6.5</v>
      </c>
      <c r="I97" s="108">
        <f t="shared" ref="I97:I108" si="38">IF(AND(ISNUMBER(H97),ISNUMBER(K97)),H97-K97,"")</f>
        <v>2.0322271503114315</v>
      </c>
      <c r="J97" s="85">
        <v>2013.8024298065707</v>
      </c>
      <c r="K97" s="94">
        <v>4.4677728496885685</v>
      </c>
      <c r="L97" s="108">
        <f t="shared" ref="L97:L108" si="39">IF(AND(ISNUMBER(K97),ISNUMBER(N97)),K97-N97,"")</f>
        <v>-0.43222715031143188</v>
      </c>
      <c r="M97" s="85">
        <v>2031.01</v>
      </c>
      <c r="N97" s="94">
        <v>4.9000000000000004</v>
      </c>
      <c r="O97" s="108">
        <f t="shared" ref="O97:O108" si="40">N97-Q97</f>
        <v>0.70000000000000018</v>
      </c>
      <c r="P97" s="85">
        <v>1964</v>
      </c>
      <c r="Q97" s="94">
        <v>4.2</v>
      </c>
      <c r="R97" s="108">
        <f t="shared" ref="R97:R108" si="41">Q97-T97</f>
        <v>0.40000000000000036</v>
      </c>
      <c r="S97" s="85">
        <v>1991</v>
      </c>
      <c r="T97" s="94">
        <v>3.8</v>
      </c>
    </row>
    <row r="98" spans="1:20" ht="20.100000000000001" customHeight="1" x14ac:dyDescent="0.15">
      <c r="A98" s="149"/>
      <c r="B98" s="173"/>
      <c r="C98" s="53" t="s">
        <v>81</v>
      </c>
      <c r="D98" s="109">
        <f>IF('7-4-1'!V98&lt;&gt;"",'7-4-1'!V98,"")</f>
        <v>2465.4685678364576</v>
      </c>
      <c r="E98" s="96">
        <f>IF('7-4-1'!W98&lt;&gt;"",'7-4-1'!W98,"")</f>
        <v>2.4249238412114029</v>
      </c>
      <c r="F98" s="110">
        <f t="shared" si="37"/>
        <v>2.3249238412114028</v>
      </c>
      <c r="G98" s="109">
        <v>61</v>
      </c>
      <c r="H98" s="96">
        <v>0.1</v>
      </c>
      <c r="I98" s="110">
        <f t="shared" si="38"/>
        <v>-0.19305584817224489</v>
      </c>
      <c r="J98" s="109">
        <v>132.09189432256608</v>
      </c>
      <c r="K98" s="96">
        <v>0.29305584817224489</v>
      </c>
      <c r="L98" s="110">
        <f t="shared" si="39"/>
        <v>-0.20694415182775511</v>
      </c>
      <c r="M98" s="109">
        <v>203.48</v>
      </c>
      <c r="N98" s="96">
        <v>0.5</v>
      </c>
      <c r="O98" s="110">
        <f t="shared" si="40"/>
        <v>0.4</v>
      </c>
      <c r="P98" s="109">
        <v>25</v>
      </c>
      <c r="Q98" s="96">
        <v>0.1</v>
      </c>
      <c r="R98" s="110">
        <f t="shared" si="41"/>
        <v>-0.1</v>
      </c>
      <c r="S98" s="109">
        <v>92</v>
      </c>
      <c r="T98" s="96">
        <v>0.2</v>
      </c>
    </row>
    <row r="99" spans="1:20" ht="20.100000000000001" customHeight="1" x14ac:dyDescent="0.15">
      <c r="A99" s="149"/>
      <c r="B99" s="173"/>
      <c r="C99" s="53" t="s">
        <v>82</v>
      </c>
      <c r="D99" s="109">
        <f>IF('7-4-1'!V99&lt;&gt;"",'7-4-1'!V99,"")</f>
        <v>1994.2285950102532</v>
      </c>
      <c r="E99" s="96">
        <f>IF('7-4-1'!W99&lt;&gt;"",'7-4-1'!W99,"")</f>
        <v>1.9614334280925456</v>
      </c>
      <c r="F99" s="110">
        <f t="shared" si="37"/>
        <v>1.5614334280925455</v>
      </c>
      <c r="G99" s="109">
        <v>169</v>
      </c>
      <c r="H99" s="96">
        <v>0.4</v>
      </c>
      <c r="I99" s="110">
        <f t="shared" si="38"/>
        <v>6.8453398080631556E-2</v>
      </c>
      <c r="J99" s="109">
        <v>149.44120370530405</v>
      </c>
      <c r="K99" s="96">
        <v>0.33154660191936847</v>
      </c>
      <c r="L99" s="110">
        <f t="shared" si="39"/>
        <v>-0.16845339808063153</v>
      </c>
      <c r="M99" s="109">
        <v>197.22</v>
      </c>
      <c r="N99" s="96">
        <v>0.5</v>
      </c>
      <c r="O99" s="110">
        <f t="shared" si="40"/>
        <v>0</v>
      </c>
      <c r="P99" s="109">
        <v>241</v>
      </c>
      <c r="Q99" s="96">
        <v>0.5</v>
      </c>
      <c r="R99" s="110">
        <f t="shared" si="41"/>
        <v>9.9999999999999978E-2</v>
      </c>
      <c r="S99" s="109">
        <v>198</v>
      </c>
      <c r="T99" s="96">
        <v>0.4</v>
      </c>
    </row>
    <row r="100" spans="1:20" ht="20.100000000000001" customHeight="1" x14ac:dyDescent="0.15">
      <c r="A100" s="149"/>
      <c r="B100" s="173"/>
      <c r="C100" s="53" t="s">
        <v>83</v>
      </c>
      <c r="D100" s="109">
        <f>IF('7-4-1'!V100&lt;&gt;"",'7-4-1'!V100,"")</f>
        <v>15357.108873424933</v>
      </c>
      <c r="E100" s="96">
        <f>IF('7-4-1'!W100&lt;&gt;"",'7-4-1'!W100,"")</f>
        <v>15.104560619860861</v>
      </c>
      <c r="F100" s="110">
        <f t="shared" si="37"/>
        <v>9.4045606198608596</v>
      </c>
      <c r="G100" s="109">
        <v>2442</v>
      </c>
      <c r="H100" s="96">
        <v>5.7</v>
      </c>
      <c r="I100" s="110">
        <f t="shared" si="38"/>
        <v>0.33856181978753508</v>
      </c>
      <c r="J100" s="109">
        <v>2416.612839957204</v>
      </c>
      <c r="K100" s="96">
        <v>5.3614381802124651</v>
      </c>
      <c r="L100" s="110">
        <f t="shared" si="39"/>
        <v>-0.83856181978753508</v>
      </c>
      <c r="M100" s="109">
        <v>2543.33</v>
      </c>
      <c r="N100" s="96">
        <v>6.2</v>
      </c>
      <c r="O100" s="110">
        <f t="shared" si="40"/>
        <v>-9.9999999999999645E-2</v>
      </c>
      <c r="P100" s="109">
        <v>2928</v>
      </c>
      <c r="Q100" s="96">
        <v>6.3</v>
      </c>
      <c r="R100" s="110">
        <f t="shared" si="41"/>
        <v>2.0999999999999996</v>
      </c>
      <c r="S100" s="109">
        <v>2180</v>
      </c>
      <c r="T100" s="96">
        <v>4.2</v>
      </c>
    </row>
    <row r="101" spans="1:20" ht="20.100000000000001" customHeight="1" x14ac:dyDescent="0.15">
      <c r="A101" s="149"/>
      <c r="B101" s="173"/>
      <c r="C101" s="53" t="s">
        <v>84</v>
      </c>
      <c r="D101" s="109">
        <f>IF('7-4-1'!V101&lt;&gt;"",'7-4-1'!V101,"")</f>
        <v>3508.7356779801516</v>
      </c>
      <c r="E101" s="96">
        <f>IF('7-4-1'!W101&lt;&gt;"",'7-4-1'!W101,"")</f>
        <v>3.4510343830948065</v>
      </c>
      <c r="F101" s="110">
        <f t="shared" si="37"/>
        <v>0.45103438309480648</v>
      </c>
      <c r="G101" s="109">
        <v>1261</v>
      </c>
      <c r="H101" s="96">
        <v>3</v>
      </c>
      <c r="I101" s="110">
        <f t="shared" si="38"/>
        <v>0.93194900221218102</v>
      </c>
      <c r="J101" s="109">
        <v>932.15261035469052</v>
      </c>
      <c r="K101" s="96">
        <v>2.068050997787819</v>
      </c>
      <c r="L101" s="110">
        <f t="shared" si="39"/>
        <v>0.66805099778781907</v>
      </c>
      <c r="M101" s="109">
        <v>580.47</v>
      </c>
      <c r="N101" s="96">
        <v>1.4</v>
      </c>
      <c r="O101" s="110">
        <f t="shared" si="40"/>
        <v>0.39999999999999991</v>
      </c>
      <c r="P101" s="109">
        <v>475</v>
      </c>
      <c r="Q101" s="96">
        <v>1</v>
      </c>
      <c r="R101" s="110">
        <f t="shared" si="41"/>
        <v>0.7</v>
      </c>
      <c r="S101" s="109">
        <v>146</v>
      </c>
      <c r="T101" s="96">
        <v>0.3</v>
      </c>
    </row>
    <row r="102" spans="1:20" ht="20.100000000000001" customHeight="1" x14ac:dyDescent="0.15">
      <c r="A102" s="149"/>
      <c r="B102" s="173"/>
      <c r="C102" s="53" t="s">
        <v>85</v>
      </c>
      <c r="D102" s="109">
        <f>IF('7-4-1'!V102&lt;&gt;"",'7-4-1'!V102,"")</f>
        <v>3777.385025587439</v>
      </c>
      <c r="E102" s="96">
        <f>IF('7-4-1'!W102&lt;&gt;"",'7-4-1'!W102,"")</f>
        <v>3.7152657817171288</v>
      </c>
      <c r="F102" s="110">
        <f t="shared" si="37"/>
        <v>2.1152657817171288</v>
      </c>
      <c r="G102" s="109">
        <v>690</v>
      </c>
      <c r="H102" s="96">
        <v>1.6</v>
      </c>
      <c r="I102" s="110">
        <f t="shared" si="38"/>
        <v>0.36273628340801545</v>
      </c>
      <c r="J102" s="109">
        <v>557.68383098485583</v>
      </c>
      <c r="K102" s="96">
        <v>1.2372637165919846</v>
      </c>
      <c r="L102" s="110">
        <f t="shared" si="39"/>
        <v>3.7263716591984686E-2</v>
      </c>
      <c r="M102" s="109">
        <v>502.11</v>
      </c>
      <c r="N102" s="96">
        <v>1.2</v>
      </c>
      <c r="O102" s="110">
        <f t="shared" si="40"/>
        <v>0.29999999999999993</v>
      </c>
      <c r="P102" s="109">
        <v>422</v>
      </c>
      <c r="Q102" s="96">
        <v>0.9</v>
      </c>
      <c r="R102" s="110">
        <f t="shared" si="41"/>
        <v>-0.29999999999999993</v>
      </c>
      <c r="S102" s="109">
        <v>623</v>
      </c>
      <c r="T102" s="96">
        <v>1.2</v>
      </c>
    </row>
    <row r="103" spans="1:20" ht="20.100000000000001" customHeight="1" x14ac:dyDescent="0.15">
      <c r="A103" s="149"/>
      <c r="B103" s="173"/>
      <c r="C103" s="53" t="s">
        <v>86</v>
      </c>
      <c r="D103" s="109">
        <f>IF('7-4-1'!V103&lt;&gt;"",'7-4-1'!V103,"")</f>
        <v>14962.492906436755</v>
      </c>
      <c r="E103" s="96">
        <f>IF('7-4-1'!W103&lt;&gt;"",'7-4-1'!W103,"")</f>
        <v>14.71643412781961</v>
      </c>
      <c r="F103" s="110">
        <f t="shared" si="37"/>
        <v>2.6164341278196108</v>
      </c>
      <c r="G103" s="109">
        <v>5125</v>
      </c>
      <c r="H103" s="96">
        <v>12.1</v>
      </c>
      <c r="I103" s="110">
        <f t="shared" si="38"/>
        <v>1.3226328161185084</v>
      </c>
      <c r="J103" s="109">
        <v>4857.7868553301705</v>
      </c>
      <c r="K103" s="96">
        <v>10.777367183881491</v>
      </c>
      <c r="L103" s="110">
        <f t="shared" si="39"/>
        <v>-2.2226328161185087</v>
      </c>
      <c r="M103" s="109">
        <v>5333.31</v>
      </c>
      <c r="N103" s="96">
        <v>13</v>
      </c>
      <c r="O103" s="110">
        <f t="shared" si="40"/>
        <v>2</v>
      </c>
      <c r="P103" s="109">
        <v>5140</v>
      </c>
      <c r="Q103" s="96">
        <v>11</v>
      </c>
      <c r="R103" s="110">
        <f t="shared" si="41"/>
        <v>2.9000000000000004</v>
      </c>
      <c r="S103" s="109">
        <v>4254</v>
      </c>
      <c r="T103" s="96">
        <v>8.1</v>
      </c>
    </row>
    <row r="104" spans="1:20" ht="20.100000000000001" customHeight="1" x14ac:dyDescent="0.15">
      <c r="A104" s="149"/>
      <c r="B104" s="173"/>
      <c r="C104" s="53" t="s">
        <v>87</v>
      </c>
      <c r="D104" s="109">
        <f>IF('7-4-1'!V104&lt;&gt;"",'7-4-1'!V104,"")</f>
        <v>16762.475957072129</v>
      </c>
      <c r="E104" s="96">
        <f>IF('7-4-1'!W104&lt;&gt;"",'7-4-1'!W104,"")</f>
        <v>16.48681638708015</v>
      </c>
      <c r="F104" s="110">
        <f t="shared" si="37"/>
        <v>12.98681638708015</v>
      </c>
      <c r="G104" s="109">
        <v>1484</v>
      </c>
      <c r="H104" s="96">
        <v>3.5</v>
      </c>
      <c r="I104" s="110">
        <f t="shared" si="38"/>
        <v>0.15009158760800112</v>
      </c>
      <c r="J104" s="109">
        <v>1509.9365897652388</v>
      </c>
      <c r="K104" s="96">
        <v>3.3499084123919989</v>
      </c>
      <c r="L104" s="110">
        <f t="shared" si="39"/>
        <v>-0.65009158760800112</v>
      </c>
      <c r="M104" s="109">
        <v>1641.75</v>
      </c>
      <c r="N104" s="96">
        <v>4</v>
      </c>
      <c r="O104" s="110">
        <f t="shared" si="40"/>
        <v>0.39999999999999991</v>
      </c>
      <c r="P104" s="109">
        <v>1700</v>
      </c>
      <c r="Q104" s="96">
        <v>3.6</v>
      </c>
      <c r="R104" s="110">
        <f t="shared" si="41"/>
        <v>-0.60000000000000009</v>
      </c>
      <c r="S104" s="109">
        <v>2211</v>
      </c>
      <c r="T104" s="96">
        <v>4.2</v>
      </c>
    </row>
    <row r="105" spans="1:20" ht="20.100000000000001" customHeight="1" x14ac:dyDescent="0.15">
      <c r="A105" s="149"/>
      <c r="B105" s="173"/>
      <c r="C105" s="53" t="s">
        <v>88</v>
      </c>
      <c r="D105" s="109">
        <f>IF('7-4-1'!V105&lt;&gt;"",'7-4-1'!V105,"")</f>
        <v>29862.766065364398</v>
      </c>
      <c r="E105" s="96">
        <f>IF('7-4-1'!W105&lt;&gt;"",'7-4-1'!W105,"")</f>
        <v>29.371671714301279</v>
      </c>
      <c r="F105" s="110">
        <f t="shared" si="37"/>
        <v>10.47167171430128</v>
      </c>
      <c r="G105" s="109">
        <v>8034</v>
      </c>
      <c r="H105" s="96">
        <v>18.899999999999999</v>
      </c>
      <c r="I105" s="110">
        <f t="shared" si="38"/>
        <v>0.44859848925175427</v>
      </c>
      <c r="J105" s="109">
        <v>8316.778503694868</v>
      </c>
      <c r="K105" s="96">
        <v>18.451401510748244</v>
      </c>
      <c r="L105" s="110">
        <f t="shared" si="39"/>
        <v>5.1401510748245727E-2</v>
      </c>
      <c r="M105" s="109">
        <v>7539.74</v>
      </c>
      <c r="N105" s="96">
        <v>18.399999999999999</v>
      </c>
      <c r="O105" s="110">
        <f t="shared" si="40"/>
        <v>1.8999999999999986</v>
      </c>
      <c r="P105" s="109">
        <v>7703</v>
      </c>
      <c r="Q105" s="96">
        <v>16.5</v>
      </c>
      <c r="R105" s="110">
        <f t="shared" si="41"/>
        <v>5.6999999999999993</v>
      </c>
      <c r="S105" s="109">
        <v>5653</v>
      </c>
      <c r="T105" s="96">
        <v>10.8</v>
      </c>
    </row>
    <row r="106" spans="1:20" ht="20.100000000000001" customHeight="1" x14ac:dyDescent="0.15">
      <c r="A106" s="149"/>
      <c r="B106" s="173"/>
      <c r="C106" s="53" t="s">
        <v>89</v>
      </c>
      <c r="D106" s="109">
        <f>IF('7-4-1'!V106&lt;&gt;"",'7-4-1'!V106,"")</f>
        <v>24964.699466633665</v>
      </c>
      <c r="E106" s="96">
        <f>IF('7-4-1'!W106&lt;&gt;"",'7-4-1'!W106,"")</f>
        <v>24.554154011560374</v>
      </c>
      <c r="F106" s="110">
        <f t="shared" si="37"/>
        <v>12.354154011560375</v>
      </c>
      <c r="G106" s="109">
        <v>5178</v>
      </c>
      <c r="H106" s="96">
        <v>12.2</v>
      </c>
      <c r="I106" s="110">
        <f t="shared" si="38"/>
        <v>0.5821875939528276</v>
      </c>
      <c r="J106" s="109">
        <v>5236.6088517605731</v>
      </c>
      <c r="K106" s="96">
        <v>11.617812406047172</v>
      </c>
      <c r="L106" s="110">
        <f t="shared" si="39"/>
        <v>0.11781240604717169</v>
      </c>
      <c r="M106" s="109">
        <v>4710.51</v>
      </c>
      <c r="N106" s="96">
        <v>11.5</v>
      </c>
      <c r="O106" s="110">
        <f t="shared" si="40"/>
        <v>-0.69999999999999929</v>
      </c>
      <c r="P106" s="109">
        <v>5697</v>
      </c>
      <c r="Q106" s="96">
        <v>12.2</v>
      </c>
      <c r="R106" s="110">
        <f t="shared" si="41"/>
        <v>3.7999999999999989</v>
      </c>
      <c r="S106" s="109">
        <v>4383</v>
      </c>
      <c r="T106" s="96">
        <v>8.4</v>
      </c>
    </row>
    <row r="107" spans="1:20" ht="20.100000000000001" customHeight="1" x14ac:dyDescent="0.15">
      <c r="A107" s="149"/>
      <c r="B107" s="173"/>
      <c r="C107" s="53" t="s">
        <v>90</v>
      </c>
      <c r="D107" s="109">
        <f>IF('7-4-1'!V107&lt;&gt;"",'7-4-1'!V107,"")</f>
        <v>9638.3453913077319</v>
      </c>
      <c r="E107" s="96">
        <f>IF('7-4-1'!W107&lt;&gt;"",'7-4-1'!W107,"")</f>
        <v>9.4798424259459164</v>
      </c>
      <c r="F107" s="110">
        <f t="shared" si="37"/>
        <v>5.2798424259459162</v>
      </c>
      <c r="G107" s="109">
        <v>1776</v>
      </c>
      <c r="H107" s="96">
        <v>4.2</v>
      </c>
      <c r="I107" s="110">
        <f t="shared" si="38"/>
        <v>0.93952968394879832</v>
      </c>
      <c r="J107" s="109">
        <v>1469.6232923376567</v>
      </c>
      <c r="K107" s="96">
        <v>3.2604703160512019</v>
      </c>
      <c r="L107" s="110">
        <f t="shared" si="39"/>
        <v>-1.539529683948798</v>
      </c>
      <c r="M107" s="109">
        <v>1988.55</v>
      </c>
      <c r="N107" s="96">
        <v>4.8</v>
      </c>
      <c r="O107" s="110">
        <f t="shared" si="40"/>
        <v>1.2999999999999998</v>
      </c>
      <c r="P107" s="109">
        <v>1618</v>
      </c>
      <c r="Q107" s="96">
        <v>3.5</v>
      </c>
      <c r="R107" s="110">
        <f t="shared" si="41"/>
        <v>0.70000000000000018</v>
      </c>
      <c r="S107" s="109">
        <v>1465</v>
      </c>
      <c r="T107" s="96">
        <v>2.8</v>
      </c>
    </row>
    <row r="108" spans="1:20" ht="20.100000000000001" customHeight="1" x14ac:dyDescent="0.15">
      <c r="A108" s="149"/>
      <c r="B108" s="173"/>
      <c r="C108" s="54" t="s">
        <v>91</v>
      </c>
      <c r="D108" s="86">
        <f>IF('7-4-1'!V108&lt;&gt;"",'7-4-1'!V108,"")</f>
        <v>55781.199316108869</v>
      </c>
      <c r="E108" s="98">
        <f>IF('7-4-1'!W108&lt;&gt;"",'7-4-1'!W108,"")</f>
        <v>54.86387532074599</v>
      </c>
      <c r="F108" s="111">
        <f t="shared" si="37"/>
        <v>-12.236124679254004</v>
      </c>
      <c r="G108" s="86">
        <v>28505</v>
      </c>
      <c r="H108" s="98">
        <v>67.099999999999994</v>
      </c>
      <c r="I108" s="111">
        <f t="shared" si="38"/>
        <v>-2.5279616266822416</v>
      </c>
      <c r="J108" s="86">
        <v>31384.083977336795</v>
      </c>
      <c r="K108" s="98">
        <v>69.627961626682236</v>
      </c>
      <c r="L108" s="111">
        <f t="shared" si="39"/>
        <v>0.92796162668223303</v>
      </c>
      <c r="M108" s="86">
        <v>28192.26</v>
      </c>
      <c r="N108" s="98">
        <v>68.7</v>
      </c>
      <c r="O108" s="111">
        <f t="shared" si="40"/>
        <v>-2.2000000000000028</v>
      </c>
      <c r="P108" s="86">
        <v>33134</v>
      </c>
      <c r="Q108" s="98">
        <v>70.900000000000006</v>
      </c>
      <c r="R108" s="111">
        <f t="shared" si="41"/>
        <v>-2.2999999999999972</v>
      </c>
      <c r="S108" s="86">
        <v>38321</v>
      </c>
      <c r="T108" s="98">
        <v>73.2</v>
      </c>
    </row>
    <row r="109" spans="1:20" ht="20.100000000000001" customHeight="1" x14ac:dyDescent="0.15">
      <c r="A109" s="174" t="s">
        <v>52</v>
      </c>
      <c r="B109" s="175"/>
      <c r="C109" s="176"/>
      <c r="D109" s="112">
        <f>IF('7-4-1'!V109&lt;&gt;"",'7-4-1'!V109,"")</f>
        <v>101672</v>
      </c>
      <c r="E109" s="100">
        <f>IF('7-4-1'!W109&lt;&gt;"",'7-4-1'!W109,"")</f>
        <v>100</v>
      </c>
      <c r="F109" s="113" t="s">
        <v>70</v>
      </c>
      <c r="G109" s="112">
        <v>42509</v>
      </c>
      <c r="H109" s="100">
        <v>100</v>
      </c>
      <c r="I109" s="113" t="s">
        <v>71</v>
      </c>
      <c r="J109" s="112">
        <v>45073.966326353082</v>
      </c>
      <c r="K109" s="100">
        <v>100</v>
      </c>
      <c r="L109" s="113" t="s">
        <v>71</v>
      </c>
      <c r="M109" s="112">
        <v>41033</v>
      </c>
      <c r="N109" s="100">
        <v>100</v>
      </c>
      <c r="O109" s="113" t="s">
        <v>71</v>
      </c>
      <c r="P109" s="112">
        <v>46708</v>
      </c>
      <c r="Q109" s="100">
        <v>100</v>
      </c>
      <c r="R109" s="113" t="s">
        <v>71</v>
      </c>
      <c r="S109" s="112">
        <v>52370</v>
      </c>
      <c r="T109" s="100">
        <v>100</v>
      </c>
    </row>
    <row r="110" spans="1:20" ht="20.100000000000001" customHeight="1" x14ac:dyDescent="0.15">
      <c r="A110" s="206" t="s">
        <v>61</v>
      </c>
      <c r="B110" s="207"/>
      <c r="C110" s="59" t="s">
        <v>80</v>
      </c>
      <c r="D110" s="114">
        <f>IF('7-4-1'!V110&lt;&gt;"",'7-4-1'!V110,"")</f>
        <v>6835.7728164862547</v>
      </c>
      <c r="E110" s="102">
        <f>IF('7-4-1'!W110&lt;&gt;"",'7-4-1'!W110,"")</f>
        <v>10.096705931031497</v>
      </c>
      <c r="F110" s="108">
        <f t="shared" ref="F110:F121" si="42">IF(AND(ISNUMBER(E110),ISNUMBER(H110)),E110-H110,"")</f>
        <v>4.8967059310314971</v>
      </c>
      <c r="G110" s="114">
        <v>1722</v>
      </c>
      <c r="H110" s="102">
        <v>5.2</v>
      </c>
      <c r="I110" s="108">
        <f t="shared" ref="I110:I121" si="43">IF(AND(ISNUMBER(H110),ISNUMBER(K110)),H110-K110,"")</f>
        <v>-0.61962328483440299</v>
      </c>
      <c r="J110" s="114">
        <v>2162.7797671878971</v>
      </c>
      <c r="K110" s="102">
        <v>5.8196232848344032</v>
      </c>
      <c r="L110" s="108">
        <f t="shared" ref="L110:L121" si="44">IF(AND(ISNUMBER(K110),ISNUMBER(N110)),K110-N110,"")</f>
        <v>1.0196232848344033</v>
      </c>
      <c r="M110" s="114">
        <v>1695.85</v>
      </c>
      <c r="N110" s="102">
        <v>4.8</v>
      </c>
      <c r="O110" s="108">
        <f t="shared" ref="O110:O121" si="45">N110-Q110</f>
        <v>-0.60000000000000053</v>
      </c>
      <c r="P110" s="114">
        <v>2138</v>
      </c>
      <c r="Q110" s="102">
        <v>5.4</v>
      </c>
      <c r="R110" s="108">
        <f t="shared" ref="R110:R121" si="46">Q110-T110</f>
        <v>1.3000000000000007</v>
      </c>
      <c r="S110" s="114">
        <v>1791</v>
      </c>
      <c r="T110" s="102">
        <v>4.0999999999999996</v>
      </c>
    </row>
    <row r="111" spans="1:20" ht="20.100000000000001" customHeight="1" x14ac:dyDescent="0.15">
      <c r="A111" s="152"/>
      <c r="B111" s="179"/>
      <c r="C111" s="53" t="s">
        <v>81</v>
      </c>
      <c r="D111" s="109">
        <f>IF('7-4-1'!V111&lt;&gt;"",'7-4-1'!V111,"")</f>
        <v>1715.7576557772875</v>
      </c>
      <c r="E111" s="96">
        <f>IF('7-4-1'!W111&lt;&gt;"",'7-4-1'!W111,"")</f>
        <v>2.5342416964939329</v>
      </c>
      <c r="F111" s="110">
        <f t="shared" si="42"/>
        <v>2.2342416964939331</v>
      </c>
      <c r="G111" s="109">
        <v>83</v>
      </c>
      <c r="H111" s="96">
        <v>0.3</v>
      </c>
      <c r="I111" s="110">
        <f t="shared" si="43"/>
        <v>-9.5804412327529009E-2</v>
      </c>
      <c r="J111" s="109">
        <v>147.09504942982474</v>
      </c>
      <c r="K111" s="96">
        <v>0.395804412327529</v>
      </c>
      <c r="L111" s="110">
        <f t="shared" si="44"/>
        <v>0.395804412327529</v>
      </c>
      <c r="M111" s="109">
        <v>15.02</v>
      </c>
      <c r="N111" s="96">
        <v>0</v>
      </c>
      <c r="O111" s="110">
        <f t="shared" si="45"/>
        <v>-0.4</v>
      </c>
      <c r="P111" s="109">
        <v>146</v>
      </c>
      <c r="Q111" s="96">
        <v>0.4</v>
      </c>
      <c r="R111" s="110">
        <f t="shared" si="46"/>
        <v>0.2</v>
      </c>
      <c r="S111" s="109">
        <v>79</v>
      </c>
      <c r="T111" s="96">
        <v>0.2</v>
      </c>
    </row>
    <row r="112" spans="1:20" ht="20.100000000000001" customHeight="1" x14ac:dyDescent="0.15">
      <c r="A112" s="152"/>
      <c r="B112" s="179"/>
      <c r="C112" s="53" t="s">
        <v>82</v>
      </c>
      <c r="D112" s="109">
        <f>IF('7-4-1'!V112&lt;&gt;"",'7-4-1'!V112,"")</f>
        <v>1085.2064992549451</v>
      </c>
      <c r="E112" s="96">
        <f>IF('7-4-1'!W112&lt;&gt;"",'7-4-1'!W112,"")</f>
        <v>1.6028927806078686</v>
      </c>
      <c r="F112" s="110">
        <f t="shared" si="42"/>
        <v>1.1028927806078686</v>
      </c>
      <c r="G112" s="109">
        <v>167</v>
      </c>
      <c r="H112" s="96">
        <v>0.5</v>
      </c>
      <c r="I112" s="110">
        <f t="shared" si="43"/>
        <v>0.27150922338344363</v>
      </c>
      <c r="J112" s="109">
        <v>84.915329475557158</v>
      </c>
      <c r="K112" s="96">
        <v>0.22849077661655637</v>
      </c>
      <c r="L112" s="110">
        <f t="shared" si="44"/>
        <v>-7.1509223383443621E-2</v>
      </c>
      <c r="M112" s="109">
        <v>93.73</v>
      </c>
      <c r="N112" s="96">
        <v>0.3</v>
      </c>
      <c r="O112" s="110">
        <f t="shared" si="45"/>
        <v>-0.60000000000000009</v>
      </c>
      <c r="P112" s="109">
        <v>345</v>
      </c>
      <c r="Q112" s="96">
        <v>0.9</v>
      </c>
      <c r="R112" s="110">
        <f t="shared" si="46"/>
        <v>0.5</v>
      </c>
      <c r="S112" s="109">
        <v>156</v>
      </c>
      <c r="T112" s="96">
        <v>0.4</v>
      </c>
    </row>
    <row r="113" spans="1:20" ht="20.100000000000001" customHeight="1" x14ac:dyDescent="0.15">
      <c r="A113" s="152"/>
      <c r="B113" s="179"/>
      <c r="C113" s="53" t="s">
        <v>83</v>
      </c>
      <c r="D113" s="109">
        <f>IF('7-4-1'!V113&lt;&gt;"",'7-4-1'!V113,"")</f>
        <v>10898.986373309057</v>
      </c>
      <c r="E113" s="96">
        <f>IF('7-4-1'!W113&lt;&gt;"",'7-4-1'!W113,"")</f>
        <v>16.098232535203842</v>
      </c>
      <c r="F113" s="110">
        <f t="shared" si="42"/>
        <v>9.3982325352038423</v>
      </c>
      <c r="G113" s="109">
        <v>2197</v>
      </c>
      <c r="H113" s="96">
        <v>6.7</v>
      </c>
      <c r="I113" s="110">
        <f t="shared" si="43"/>
        <v>-2.3372726094294665</v>
      </c>
      <c r="J113" s="109">
        <v>3358.5731229665994</v>
      </c>
      <c r="K113" s="96">
        <v>9.0372726094294666</v>
      </c>
      <c r="L113" s="110">
        <f t="shared" si="44"/>
        <v>2.437272609429467</v>
      </c>
      <c r="M113" s="109">
        <v>2347.31</v>
      </c>
      <c r="N113" s="96">
        <v>6.6</v>
      </c>
      <c r="O113" s="110">
        <f t="shared" si="45"/>
        <v>0.29999999999999982</v>
      </c>
      <c r="P113" s="109">
        <v>2466</v>
      </c>
      <c r="Q113" s="96">
        <v>6.3</v>
      </c>
      <c r="R113" s="110">
        <f t="shared" si="46"/>
        <v>1.2999999999999998</v>
      </c>
      <c r="S113" s="109">
        <v>2160</v>
      </c>
      <c r="T113" s="96">
        <v>5</v>
      </c>
    </row>
    <row r="114" spans="1:20" ht="20.100000000000001" customHeight="1" x14ac:dyDescent="0.15">
      <c r="A114" s="152"/>
      <c r="B114" s="179"/>
      <c r="C114" s="53" t="s">
        <v>84</v>
      </c>
      <c r="D114" s="109">
        <f>IF('7-4-1'!V114&lt;&gt;"",'7-4-1'!V114,"")</f>
        <v>2458.3094318062763</v>
      </c>
      <c r="E114" s="96">
        <f>IF('7-4-1'!W114&lt;&gt;"",'7-4-1'!W114,"")</f>
        <v>3.6310199427001408</v>
      </c>
      <c r="F114" s="110">
        <f t="shared" si="42"/>
        <v>-0.56898005729985934</v>
      </c>
      <c r="G114" s="109">
        <v>1393</v>
      </c>
      <c r="H114" s="96">
        <v>4.2</v>
      </c>
      <c r="I114" s="110">
        <f t="shared" si="43"/>
        <v>1.7863854970024837</v>
      </c>
      <c r="J114" s="109">
        <v>896.98531285996091</v>
      </c>
      <c r="K114" s="96">
        <v>2.4136145029975165</v>
      </c>
      <c r="L114" s="110">
        <f t="shared" si="44"/>
        <v>0.81361450299751636</v>
      </c>
      <c r="M114" s="109">
        <v>566.42999999999995</v>
      </c>
      <c r="N114" s="96">
        <v>1.6</v>
      </c>
      <c r="O114" s="110">
        <f t="shared" si="45"/>
        <v>-0.5</v>
      </c>
      <c r="P114" s="109">
        <v>827</v>
      </c>
      <c r="Q114" s="96">
        <v>2.1</v>
      </c>
      <c r="R114" s="110">
        <f t="shared" si="46"/>
        <v>1.6</v>
      </c>
      <c r="S114" s="109">
        <v>226</v>
      </c>
      <c r="T114" s="96">
        <v>0.5</v>
      </c>
    </row>
    <row r="115" spans="1:20" ht="20.100000000000001" customHeight="1" x14ac:dyDescent="0.15">
      <c r="A115" s="152"/>
      <c r="B115" s="179"/>
      <c r="C115" s="53" t="s">
        <v>85</v>
      </c>
      <c r="D115" s="109">
        <f>IF('7-4-1'!V115&lt;&gt;"",'7-4-1'!V115,"")</f>
        <v>3103.4487160266785</v>
      </c>
      <c r="E115" s="96">
        <f>IF('7-4-1'!W115&lt;&gt;"",'7-4-1'!W115,"")</f>
        <v>4.5839160982920681</v>
      </c>
      <c r="F115" s="110">
        <f t="shared" si="42"/>
        <v>2.0839160982920681</v>
      </c>
      <c r="G115" s="109">
        <v>839</v>
      </c>
      <c r="H115" s="96">
        <v>2.5</v>
      </c>
      <c r="I115" s="110">
        <f t="shared" si="43"/>
        <v>0.76966529618552393</v>
      </c>
      <c r="J115" s="109">
        <v>643.05414710008995</v>
      </c>
      <c r="K115" s="96">
        <v>1.7303347038144761</v>
      </c>
      <c r="L115" s="110">
        <f t="shared" si="44"/>
        <v>0.53033470381447612</v>
      </c>
      <c r="M115" s="109">
        <v>428.28</v>
      </c>
      <c r="N115" s="96">
        <v>1.2</v>
      </c>
      <c r="O115" s="110">
        <f t="shared" si="45"/>
        <v>-0.30000000000000004</v>
      </c>
      <c r="P115" s="109">
        <v>582</v>
      </c>
      <c r="Q115" s="96">
        <v>1.5</v>
      </c>
      <c r="R115" s="110">
        <f t="shared" si="46"/>
        <v>0.19999999999999996</v>
      </c>
      <c r="S115" s="109">
        <v>577</v>
      </c>
      <c r="T115" s="96">
        <v>1.3</v>
      </c>
    </row>
    <row r="116" spans="1:20" ht="20.100000000000001" customHeight="1" x14ac:dyDescent="0.15">
      <c r="A116" s="152"/>
      <c r="B116" s="179"/>
      <c r="C116" s="53" t="s">
        <v>86</v>
      </c>
      <c r="D116" s="109">
        <f>IF('7-4-1'!V116&lt;&gt;"",'7-4-1'!V116,"")</f>
        <v>9454.6996458934937</v>
      </c>
      <c r="E116" s="96">
        <f>IF('7-4-1'!W116&lt;&gt;"",'7-4-1'!W116,"")</f>
        <v>13.96496410187657</v>
      </c>
      <c r="F116" s="110">
        <f t="shared" si="42"/>
        <v>-2.1350358981234319</v>
      </c>
      <c r="G116" s="109">
        <v>5325</v>
      </c>
      <c r="H116" s="96">
        <v>16.100000000000001</v>
      </c>
      <c r="I116" s="110">
        <f t="shared" si="43"/>
        <v>-5.3249854075843928E-2</v>
      </c>
      <c r="J116" s="109">
        <v>6003.1243001187122</v>
      </c>
      <c r="K116" s="96">
        <v>16.153249854075845</v>
      </c>
      <c r="L116" s="110">
        <f t="shared" si="44"/>
        <v>0.35324985407584464</v>
      </c>
      <c r="M116" s="109">
        <v>5561.25</v>
      </c>
      <c r="N116" s="96">
        <v>15.8</v>
      </c>
      <c r="O116" s="110">
        <f t="shared" si="45"/>
        <v>-3.3999999999999986</v>
      </c>
      <c r="P116" s="109">
        <v>7536</v>
      </c>
      <c r="Q116" s="96">
        <v>19.2</v>
      </c>
      <c r="R116" s="110">
        <f t="shared" si="46"/>
        <v>8.7999999999999989</v>
      </c>
      <c r="S116" s="109">
        <v>4496</v>
      </c>
      <c r="T116" s="96">
        <v>10.4</v>
      </c>
    </row>
    <row r="117" spans="1:20" ht="20.100000000000001" customHeight="1" x14ac:dyDescent="0.15">
      <c r="A117" s="152"/>
      <c r="B117" s="179"/>
      <c r="C117" s="53" t="s">
        <v>87</v>
      </c>
      <c r="D117" s="109">
        <f>IF('7-4-1'!V117&lt;&gt;"",'7-4-1'!V117,"")</f>
        <v>12154.641800403706</v>
      </c>
      <c r="E117" s="96">
        <f>IF('7-4-1'!W117&lt;&gt;"",'7-4-1'!W117,"")</f>
        <v>17.952885101699639</v>
      </c>
      <c r="F117" s="110">
        <f t="shared" si="42"/>
        <v>11.952885101699639</v>
      </c>
      <c r="G117" s="109">
        <v>1964</v>
      </c>
      <c r="H117" s="96">
        <v>6</v>
      </c>
      <c r="I117" s="110">
        <f t="shared" si="43"/>
        <v>0.35219747374481258</v>
      </c>
      <c r="J117" s="109">
        <v>2098.9250394761566</v>
      </c>
      <c r="K117" s="96">
        <v>5.6478025262551874</v>
      </c>
      <c r="L117" s="110">
        <f t="shared" si="44"/>
        <v>-0.95219747374481223</v>
      </c>
      <c r="M117" s="109">
        <v>2314.3000000000002</v>
      </c>
      <c r="N117" s="96">
        <v>6.6</v>
      </c>
      <c r="O117" s="110">
        <f t="shared" si="45"/>
        <v>0.19999999999999929</v>
      </c>
      <c r="P117" s="109">
        <v>2521</v>
      </c>
      <c r="Q117" s="96">
        <v>6.4</v>
      </c>
      <c r="R117" s="110">
        <f t="shared" si="46"/>
        <v>-9.9999999999999645E-2</v>
      </c>
      <c r="S117" s="109">
        <v>2816</v>
      </c>
      <c r="T117" s="96">
        <v>6.5</v>
      </c>
    </row>
    <row r="118" spans="1:20" ht="20.100000000000001" customHeight="1" x14ac:dyDescent="0.15">
      <c r="A118" s="152"/>
      <c r="B118" s="179"/>
      <c r="C118" s="53" t="s">
        <v>88</v>
      </c>
      <c r="D118" s="109">
        <f>IF('7-4-1'!V118&lt;&gt;"",'7-4-1'!V118,"")</f>
        <v>20256.063502817815</v>
      </c>
      <c r="E118" s="96">
        <f>IF('7-4-1'!W118&lt;&gt;"",'7-4-1'!W118,"")</f>
        <v>29.919004331887532</v>
      </c>
      <c r="F118" s="110">
        <f t="shared" si="42"/>
        <v>9.5190043318875333</v>
      </c>
      <c r="G118" s="109">
        <v>6726</v>
      </c>
      <c r="H118" s="96">
        <v>20.399999999999999</v>
      </c>
      <c r="I118" s="110">
        <f t="shared" si="43"/>
        <v>-2.5565436912869757</v>
      </c>
      <c r="J118" s="109">
        <v>8531.471160593037</v>
      </c>
      <c r="K118" s="96">
        <v>22.956543691286974</v>
      </c>
      <c r="L118" s="110">
        <f t="shared" si="44"/>
        <v>-0.84345630871302646</v>
      </c>
      <c r="M118" s="109">
        <v>8403.32</v>
      </c>
      <c r="N118" s="96">
        <v>23.8</v>
      </c>
      <c r="O118" s="110">
        <f t="shared" si="45"/>
        <v>2</v>
      </c>
      <c r="P118" s="109">
        <v>8549</v>
      </c>
      <c r="Q118" s="96">
        <v>21.8</v>
      </c>
      <c r="R118" s="110">
        <f t="shared" si="46"/>
        <v>11.600000000000001</v>
      </c>
      <c r="S118" s="109">
        <v>4408</v>
      </c>
      <c r="T118" s="96">
        <v>10.199999999999999</v>
      </c>
    </row>
    <row r="119" spans="1:20" ht="20.100000000000001" customHeight="1" x14ac:dyDescent="0.15">
      <c r="A119" s="152"/>
      <c r="B119" s="180"/>
      <c r="C119" s="53" t="s">
        <v>89</v>
      </c>
      <c r="D119" s="109">
        <f>IF('7-4-1'!V119&lt;&gt;"",'7-4-1'!V119,"")</f>
        <v>18195.789746626069</v>
      </c>
      <c r="E119" s="96">
        <f>IF('7-4-1'!W119&lt;&gt;"",'7-4-1'!W119,"")</f>
        <v>26.875898773504968</v>
      </c>
      <c r="F119" s="110">
        <f t="shared" si="42"/>
        <v>13.775898773504968</v>
      </c>
      <c r="G119" s="109">
        <v>4308</v>
      </c>
      <c r="H119" s="96">
        <v>13.1</v>
      </c>
      <c r="I119" s="110">
        <f t="shared" si="43"/>
        <v>-1.434015933084499</v>
      </c>
      <c r="J119" s="109">
        <v>5401.35917009895</v>
      </c>
      <c r="K119" s="96">
        <v>14.534015933084499</v>
      </c>
      <c r="L119" s="110">
        <f t="shared" si="44"/>
        <v>-3.265984066915502</v>
      </c>
      <c r="M119" s="109">
        <v>6296.23</v>
      </c>
      <c r="N119" s="96">
        <v>17.8</v>
      </c>
      <c r="O119" s="110">
        <f t="shared" si="45"/>
        <v>2.3000000000000007</v>
      </c>
      <c r="P119" s="109">
        <v>6099</v>
      </c>
      <c r="Q119" s="96">
        <v>15.5</v>
      </c>
      <c r="R119" s="110">
        <f t="shared" si="46"/>
        <v>6.1</v>
      </c>
      <c r="S119" s="109">
        <v>4078</v>
      </c>
      <c r="T119" s="96">
        <v>9.4</v>
      </c>
    </row>
    <row r="120" spans="1:20" ht="20.100000000000001" customHeight="1" x14ac:dyDescent="0.15">
      <c r="A120" s="152"/>
      <c r="B120" s="180"/>
      <c r="C120" s="53" t="s">
        <v>90</v>
      </c>
      <c r="D120" s="109">
        <f>IF('7-4-1'!V120&lt;&gt;"",'7-4-1'!V120,"")</f>
        <v>6094.0498501903594</v>
      </c>
      <c r="E120" s="96">
        <f>IF('7-4-1'!W120&lt;&gt;"",'7-4-1'!W120,"")</f>
        <v>9.0011518694745565</v>
      </c>
      <c r="F120" s="110">
        <f t="shared" si="42"/>
        <v>6.2011518694745567</v>
      </c>
      <c r="G120" s="109">
        <v>932</v>
      </c>
      <c r="H120" s="96">
        <v>2.8</v>
      </c>
      <c r="I120" s="110">
        <f t="shared" si="43"/>
        <v>-0.35772442524415426</v>
      </c>
      <c r="J120" s="109">
        <v>1173.5231239228603</v>
      </c>
      <c r="K120" s="96">
        <v>3.1577244252441541</v>
      </c>
      <c r="L120" s="110">
        <f t="shared" si="44"/>
        <v>-1.1422755747558457</v>
      </c>
      <c r="M120" s="109">
        <v>1510.67</v>
      </c>
      <c r="N120" s="96">
        <v>4.3</v>
      </c>
      <c r="O120" s="110">
        <f t="shared" si="45"/>
        <v>0.39999999999999991</v>
      </c>
      <c r="P120" s="109">
        <v>1532</v>
      </c>
      <c r="Q120" s="96">
        <v>3.9</v>
      </c>
      <c r="R120" s="110">
        <f t="shared" si="46"/>
        <v>1.9</v>
      </c>
      <c r="S120" s="109">
        <v>873</v>
      </c>
      <c r="T120" s="96">
        <v>2</v>
      </c>
    </row>
    <row r="121" spans="1:20" ht="20.100000000000001" customHeight="1" x14ac:dyDescent="0.15">
      <c r="A121" s="152"/>
      <c r="B121" s="180"/>
      <c r="C121" s="54" t="s">
        <v>91</v>
      </c>
      <c r="D121" s="86">
        <f>IF('7-4-1'!V121&lt;&gt;"",'7-4-1'!V121,"")</f>
        <v>35311.314858859216</v>
      </c>
      <c r="E121" s="98">
        <f>IF('7-4-1'!W121&lt;&gt;"",'7-4-1'!W121,"")</f>
        <v>52.156204095622371</v>
      </c>
      <c r="F121" s="111">
        <f t="shared" si="42"/>
        <v>-13.143795904377626</v>
      </c>
      <c r="G121" s="86">
        <v>21524</v>
      </c>
      <c r="H121" s="98">
        <v>65.3</v>
      </c>
      <c r="I121" s="111">
        <f t="shared" si="43"/>
        <v>1.7965548413489927</v>
      </c>
      <c r="J121" s="86">
        <v>23600.147228389666</v>
      </c>
      <c r="K121" s="98">
        <v>63.503445158651004</v>
      </c>
      <c r="L121" s="111">
        <f t="shared" si="44"/>
        <v>2.4034451586510031</v>
      </c>
      <c r="M121" s="86">
        <v>21561.8</v>
      </c>
      <c r="N121" s="98">
        <v>61.1</v>
      </c>
      <c r="O121" s="111">
        <f t="shared" si="45"/>
        <v>0.30000000000000426</v>
      </c>
      <c r="P121" s="86">
        <v>23875</v>
      </c>
      <c r="Q121" s="98">
        <v>60.8</v>
      </c>
      <c r="R121" s="111">
        <f t="shared" si="46"/>
        <v>-10.600000000000009</v>
      </c>
      <c r="S121" s="86">
        <v>30864</v>
      </c>
      <c r="T121" s="98">
        <v>71.400000000000006</v>
      </c>
    </row>
    <row r="122" spans="1:20" ht="20.100000000000001" customHeight="1" thickBot="1" x14ac:dyDescent="0.2">
      <c r="A122" s="154"/>
      <c r="B122" s="181" t="s">
        <v>52</v>
      </c>
      <c r="C122" s="182"/>
      <c r="D122" s="115">
        <f>IF('7-4-1'!V122&lt;&gt;"",'7-4-1'!V122,"")</f>
        <v>67703</v>
      </c>
      <c r="E122" s="104">
        <f>IF('7-4-1'!W122&lt;&gt;"",'7-4-1'!W122,"")</f>
        <v>100</v>
      </c>
      <c r="F122" s="116" t="s">
        <v>70</v>
      </c>
      <c r="G122" s="115">
        <v>32981</v>
      </c>
      <c r="H122" s="104">
        <v>100</v>
      </c>
      <c r="I122" s="116" t="s">
        <v>71</v>
      </c>
      <c r="J122" s="115">
        <v>37163.569896765897</v>
      </c>
      <c r="K122" s="104">
        <v>100</v>
      </c>
      <c r="L122" s="116" t="s">
        <v>71</v>
      </c>
      <c r="M122" s="115">
        <v>35304.47</v>
      </c>
      <c r="N122" s="104">
        <v>100</v>
      </c>
      <c r="O122" s="116" t="s">
        <v>71</v>
      </c>
      <c r="P122" s="115">
        <v>39241</v>
      </c>
      <c r="Q122" s="104">
        <v>100</v>
      </c>
      <c r="R122" s="116" t="s">
        <v>71</v>
      </c>
      <c r="S122" s="115">
        <v>43198</v>
      </c>
      <c r="T122" s="104">
        <v>100</v>
      </c>
    </row>
    <row r="123" spans="1:20" ht="20.100000000000001" customHeight="1" thickTop="1" x14ac:dyDescent="0.15">
      <c r="A123" s="148" t="s">
        <v>36</v>
      </c>
      <c r="B123" s="183"/>
      <c r="C123" s="59" t="s">
        <v>80</v>
      </c>
      <c r="D123" s="117">
        <f>IF('7-4-1'!V123&lt;&gt;"",'7-4-1'!V123,"")</f>
        <v>33599.948700421453</v>
      </c>
      <c r="E123" s="102">
        <f>IF('7-4-1'!W123&lt;&gt;"",'7-4-1'!W123,"")</f>
        <v>10.999678750101143</v>
      </c>
      <c r="F123" s="108">
        <f t="shared" ref="F123:F134" si="47">IF(AND(ISNUMBER(E123),ISNUMBER(H123)),E123-H123,"")</f>
        <v>5.2996787501011431</v>
      </c>
      <c r="G123" s="117">
        <v>8377</v>
      </c>
      <c r="H123" s="102">
        <v>5.7</v>
      </c>
      <c r="I123" s="118">
        <f t="shared" ref="I123:I134" si="48">IF(AND(ISNUMBER(H123),ISNUMBER(K123)),H123-K123,"")</f>
        <v>0.54107247347338294</v>
      </c>
      <c r="J123" s="117">
        <v>8770.1433193408575</v>
      </c>
      <c r="K123" s="102">
        <v>5.1589275265266172</v>
      </c>
      <c r="L123" s="118">
        <f t="shared" ref="L123:L134" si="49">IF(AND(ISNUMBER(K123),ISNUMBER(N123)),K123-N123,"")</f>
        <v>0.85892752652661741</v>
      </c>
      <c r="M123" s="117">
        <v>7159.72</v>
      </c>
      <c r="N123" s="102">
        <v>4.3</v>
      </c>
      <c r="O123" s="118">
        <f t="shared" ref="O123:O134" si="50">N123-Q123</f>
        <v>0.20000000000000018</v>
      </c>
      <c r="P123" s="117">
        <v>7876</v>
      </c>
      <c r="Q123" s="102">
        <v>4.0999999999999996</v>
      </c>
      <c r="R123" s="118">
        <f t="shared" ref="R123:R134" si="51">Q123-T123</f>
        <v>0.29999999999999982</v>
      </c>
      <c r="S123" s="117">
        <v>8643</v>
      </c>
      <c r="T123" s="102">
        <v>3.8</v>
      </c>
    </row>
    <row r="124" spans="1:20" ht="20.100000000000001" customHeight="1" x14ac:dyDescent="0.15">
      <c r="A124" s="184"/>
      <c r="B124" s="183"/>
      <c r="C124" s="53" t="s">
        <v>81</v>
      </c>
      <c r="D124" s="109">
        <f>IF('7-4-1'!V124&lt;&gt;"",'7-4-1'!V124,"")</f>
        <v>7104.1759326464389</v>
      </c>
      <c r="E124" s="96">
        <f>IF('7-4-1'!W124&lt;&gt;"",'7-4-1'!W124,"")</f>
        <v>2.3257075104501821</v>
      </c>
      <c r="F124" s="110">
        <f t="shared" si="47"/>
        <v>2.1257075104501819</v>
      </c>
      <c r="G124" s="109">
        <v>285</v>
      </c>
      <c r="H124" s="96">
        <v>0.2</v>
      </c>
      <c r="I124" s="110">
        <f t="shared" si="48"/>
        <v>-0.1146912407741838</v>
      </c>
      <c r="J124" s="109">
        <v>534.97306731675667</v>
      </c>
      <c r="K124" s="96">
        <v>0.31469124077418381</v>
      </c>
      <c r="L124" s="110">
        <f t="shared" si="49"/>
        <v>1.4691240774183822E-2</v>
      </c>
      <c r="M124" s="109">
        <v>551.69000000000005</v>
      </c>
      <c r="N124" s="96">
        <v>0.3</v>
      </c>
      <c r="O124" s="110">
        <f t="shared" si="50"/>
        <v>0</v>
      </c>
      <c r="P124" s="109">
        <v>528</v>
      </c>
      <c r="Q124" s="96">
        <v>0.3</v>
      </c>
      <c r="R124" s="110">
        <f t="shared" si="51"/>
        <v>0</v>
      </c>
      <c r="S124" s="109">
        <v>790</v>
      </c>
      <c r="T124" s="96">
        <v>0.3</v>
      </c>
    </row>
    <row r="125" spans="1:20" ht="20.100000000000001" customHeight="1" x14ac:dyDescent="0.15">
      <c r="A125" s="184"/>
      <c r="B125" s="183"/>
      <c r="C125" s="53" t="s">
        <v>82</v>
      </c>
      <c r="D125" s="109">
        <f>IF('7-4-1'!V125&lt;&gt;"",'7-4-1'!V125,"")</f>
        <v>5641.5055654066009</v>
      </c>
      <c r="E125" s="96">
        <f>IF('7-4-1'!W125&lt;&gt;"",'7-4-1'!W125,"")</f>
        <v>1.8468703461324614</v>
      </c>
      <c r="F125" s="110">
        <f t="shared" si="47"/>
        <v>1.2468703461324613</v>
      </c>
      <c r="G125" s="109">
        <v>922</v>
      </c>
      <c r="H125" s="96">
        <v>0.6</v>
      </c>
      <c r="I125" s="110">
        <f t="shared" si="48"/>
        <v>0.11936285105092892</v>
      </c>
      <c r="J125" s="109">
        <v>817.08003440799712</v>
      </c>
      <c r="K125" s="96">
        <v>0.48063714894907106</v>
      </c>
      <c r="L125" s="110">
        <f t="shared" si="49"/>
        <v>8.0637148949071036E-2</v>
      </c>
      <c r="M125" s="109">
        <v>661.06</v>
      </c>
      <c r="N125" s="96">
        <v>0.4</v>
      </c>
      <c r="O125" s="110">
        <f t="shared" si="50"/>
        <v>-0.4</v>
      </c>
      <c r="P125" s="109">
        <v>1501</v>
      </c>
      <c r="Q125" s="96">
        <v>0.8</v>
      </c>
      <c r="R125" s="110">
        <f t="shared" si="51"/>
        <v>0.30000000000000004</v>
      </c>
      <c r="S125" s="109">
        <v>1211</v>
      </c>
      <c r="T125" s="96">
        <v>0.5</v>
      </c>
    </row>
    <row r="126" spans="1:20" ht="20.100000000000001" customHeight="1" x14ac:dyDescent="0.15">
      <c r="A126" s="184"/>
      <c r="B126" s="183"/>
      <c r="C126" s="53" t="s">
        <v>83</v>
      </c>
      <c r="D126" s="109">
        <f>IF('7-4-1'!V126&lt;&gt;"",'7-4-1'!V126,"")</f>
        <v>48887.47479822678</v>
      </c>
      <c r="E126" s="96">
        <f>IF('7-4-1'!W126&lt;&gt;"",'7-4-1'!W126,"")</f>
        <v>16.004385080427671</v>
      </c>
      <c r="F126" s="110">
        <f t="shared" si="47"/>
        <v>9.1043850804276705</v>
      </c>
      <c r="G126" s="109">
        <v>10143</v>
      </c>
      <c r="H126" s="96">
        <v>6.9</v>
      </c>
      <c r="I126" s="110">
        <f t="shared" si="48"/>
        <v>-0.30937633452335778</v>
      </c>
      <c r="J126" s="109">
        <v>12255.892987782194</v>
      </c>
      <c r="K126" s="96">
        <v>7.2093763345233581</v>
      </c>
      <c r="L126" s="110">
        <f t="shared" si="49"/>
        <v>1.009376334523358</v>
      </c>
      <c r="M126" s="109">
        <v>10276.75</v>
      </c>
      <c r="N126" s="96">
        <v>6.2</v>
      </c>
      <c r="O126" s="110">
        <f t="shared" si="50"/>
        <v>0.10000000000000053</v>
      </c>
      <c r="P126" s="109">
        <v>11729</v>
      </c>
      <c r="Q126" s="96">
        <v>6.1</v>
      </c>
      <c r="R126" s="110">
        <f t="shared" si="51"/>
        <v>1.6999999999999993</v>
      </c>
      <c r="S126" s="109">
        <v>10073</v>
      </c>
      <c r="T126" s="96">
        <v>4.4000000000000004</v>
      </c>
    </row>
    <row r="127" spans="1:20" ht="20.100000000000001" customHeight="1" x14ac:dyDescent="0.15">
      <c r="A127" s="184"/>
      <c r="B127" s="183"/>
      <c r="C127" s="53" t="s">
        <v>84</v>
      </c>
      <c r="D127" s="109">
        <f>IF('7-4-1'!V127&lt;&gt;"",'7-4-1'!V127,"")</f>
        <v>11171.945908324215</v>
      </c>
      <c r="E127" s="96">
        <f>IF('7-4-1'!W127&lt;&gt;"",'7-4-1'!W127,"")</f>
        <v>3.6573810603327455</v>
      </c>
      <c r="F127" s="110">
        <f t="shared" si="47"/>
        <v>0.45738106033274528</v>
      </c>
      <c r="G127" s="109">
        <v>4691</v>
      </c>
      <c r="H127" s="96">
        <v>3.2</v>
      </c>
      <c r="I127" s="110">
        <f t="shared" si="48"/>
        <v>1.1753591963785732</v>
      </c>
      <c r="J127" s="109">
        <v>3441.87622846881</v>
      </c>
      <c r="K127" s="96">
        <v>2.024640803621427</v>
      </c>
      <c r="L127" s="110">
        <f t="shared" si="49"/>
        <v>0.42464080362142687</v>
      </c>
      <c r="M127" s="109">
        <v>2689.61</v>
      </c>
      <c r="N127" s="96">
        <v>1.6</v>
      </c>
      <c r="O127" s="110">
        <f t="shared" si="50"/>
        <v>0.20000000000000018</v>
      </c>
      <c r="P127" s="109">
        <v>2780</v>
      </c>
      <c r="Q127" s="96">
        <v>1.4</v>
      </c>
      <c r="R127" s="110">
        <f t="shared" si="51"/>
        <v>0.99999999999999989</v>
      </c>
      <c r="S127" s="109">
        <v>870</v>
      </c>
      <c r="T127" s="96">
        <v>0.4</v>
      </c>
    </row>
    <row r="128" spans="1:20" ht="20.100000000000001" customHeight="1" x14ac:dyDescent="0.15">
      <c r="A128" s="184"/>
      <c r="B128" s="183"/>
      <c r="C128" s="53" t="s">
        <v>85</v>
      </c>
      <c r="D128" s="109">
        <f>IF('7-4-1'!V128&lt;&gt;"",'7-4-1'!V128,"")</f>
        <v>16780.800586382036</v>
      </c>
      <c r="E128" s="96">
        <f>IF('7-4-1'!W128&lt;&gt;"",'7-4-1'!W128,"")</f>
        <v>5.4935624237246534</v>
      </c>
      <c r="F128" s="110">
        <f t="shared" si="47"/>
        <v>3.5935624237246535</v>
      </c>
      <c r="G128" s="109">
        <v>2830</v>
      </c>
      <c r="H128" s="96">
        <v>1.9</v>
      </c>
      <c r="I128" s="110">
        <f t="shared" si="48"/>
        <v>0.38804876521700615</v>
      </c>
      <c r="J128" s="109">
        <v>2570.3072882337801</v>
      </c>
      <c r="K128" s="96">
        <v>1.5119512347829938</v>
      </c>
      <c r="L128" s="110">
        <f t="shared" si="49"/>
        <v>0.41195123478299367</v>
      </c>
      <c r="M128" s="109">
        <v>1894.47</v>
      </c>
      <c r="N128" s="96">
        <v>1.1000000000000001</v>
      </c>
      <c r="O128" s="110">
        <f t="shared" si="50"/>
        <v>0</v>
      </c>
      <c r="P128" s="109">
        <v>2149</v>
      </c>
      <c r="Q128" s="96">
        <v>1.1000000000000001</v>
      </c>
      <c r="R128" s="110">
        <f t="shared" si="51"/>
        <v>-9.9999999999999867E-2</v>
      </c>
      <c r="S128" s="109">
        <v>2652</v>
      </c>
      <c r="T128" s="96">
        <v>1.2</v>
      </c>
    </row>
    <row r="129" spans="1:23" ht="20.100000000000001" customHeight="1" x14ac:dyDescent="0.15">
      <c r="A129" s="184"/>
      <c r="B129" s="183"/>
      <c r="C129" s="53" t="s">
        <v>86</v>
      </c>
      <c r="D129" s="109">
        <f>IF('7-4-1'!V129&lt;&gt;"",'7-4-1'!V129,"")</f>
        <v>40402.483079802383</v>
      </c>
      <c r="E129" s="96">
        <f>IF('7-4-1'!W129&lt;&gt;"",'7-4-1'!W129,"")</f>
        <v>13.226637294795896</v>
      </c>
      <c r="F129" s="110">
        <f t="shared" si="47"/>
        <v>1.6266372947958967</v>
      </c>
      <c r="G129" s="109">
        <v>17029</v>
      </c>
      <c r="H129" s="96">
        <v>11.6</v>
      </c>
      <c r="I129" s="110">
        <f t="shared" si="48"/>
        <v>-0.88245773472253752</v>
      </c>
      <c r="J129" s="109">
        <v>21220.097151633567</v>
      </c>
      <c r="K129" s="96">
        <v>12.482457734722537</v>
      </c>
      <c r="L129" s="110">
        <f t="shared" si="49"/>
        <v>-1.7542265277462832E-2</v>
      </c>
      <c r="M129" s="109">
        <v>20704.87</v>
      </c>
      <c r="N129" s="96">
        <v>12.5</v>
      </c>
      <c r="O129" s="110">
        <f t="shared" si="50"/>
        <v>-0.59999999999999964</v>
      </c>
      <c r="P129" s="109">
        <v>25077</v>
      </c>
      <c r="Q129" s="96">
        <v>13.1</v>
      </c>
      <c r="R129" s="110">
        <f t="shared" si="51"/>
        <v>5</v>
      </c>
      <c r="S129" s="109">
        <v>18725</v>
      </c>
      <c r="T129" s="96">
        <v>8.1</v>
      </c>
    </row>
    <row r="130" spans="1:23" ht="20.100000000000001" customHeight="1" x14ac:dyDescent="0.15">
      <c r="A130" s="184"/>
      <c r="B130" s="183"/>
      <c r="C130" s="53" t="s">
        <v>87</v>
      </c>
      <c r="D130" s="109">
        <f>IF('7-4-1'!V130&lt;&gt;"",'7-4-1'!V130,"")</f>
        <v>58223.208834338162</v>
      </c>
      <c r="E130" s="96">
        <f>IF('7-4-1'!W130&lt;&gt;"",'7-4-1'!W130,"")</f>
        <v>19.060641987519983</v>
      </c>
      <c r="F130" s="110">
        <f t="shared" si="47"/>
        <v>14.760641987519982</v>
      </c>
      <c r="G130" s="109">
        <v>6334</v>
      </c>
      <c r="H130" s="96">
        <v>4.3</v>
      </c>
      <c r="I130" s="110">
        <f t="shared" si="48"/>
        <v>-1.2219362175310167E-2</v>
      </c>
      <c r="J130" s="109">
        <v>7330.744934146529</v>
      </c>
      <c r="K130" s="96">
        <v>4.31221936217531</v>
      </c>
      <c r="L130" s="110">
        <f t="shared" si="49"/>
        <v>1.2219362175310167E-2</v>
      </c>
      <c r="M130" s="109">
        <v>7074.47</v>
      </c>
      <c r="N130" s="96">
        <v>4.3</v>
      </c>
      <c r="O130" s="110">
        <f t="shared" si="50"/>
        <v>-0.79999999999999982</v>
      </c>
      <c r="P130" s="109">
        <v>9822</v>
      </c>
      <c r="Q130" s="96">
        <v>5.0999999999999996</v>
      </c>
      <c r="R130" s="110">
        <f t="shared" si="51"/>
        <v>-0.70000000000000018</v>
      </c>
      <c r="S130" s="109">
        <v>13260</v>
      </c>
      <c r="T130" s="96">
        <v>5.8</v>
      </c>
    </row>
    <row r="131" spans="1:23" ht="20.100000000000001" customHeight="1" x14ac:dyDescent="0.15">
      <c r="A131" s="184"/>
      <c r="B131" s="183"/>
      <c r="C131" s="53" t="s">
        <v>88</v>
      </c>
      <c r="D131" s="109">
        <f>IF('7-4-1'!V131&lt;&gt;"",'7-4-1'!V131,"")</f>
        <v>95389.60318993956</v>
      </c>
      <c r="E131" s="96">
        <f>IF('7-4-1'!W131&lt;&gt;"",'7-4-1'!W131,"")</f>
        <v>31.227874796600425</v>
      </c>
      <c r="F131" s="110">
        <f t="shared" si="47"/>
        <v>13.127874796600423</v>
      </c>
      <c r="G131" s="109">
        <v>26536</v>
      </c>
      <c r="H131" s="96">
        <v>18.100000000000001</v>
      </c>
      <c r="I131" s="110">
        <f t="shared" si="48"/>
        <v>-0.3177802371185301</v>
      </c>
      <c r="J131" s="109">
        <v>31310.106892004576</v>
      </c>
      <c r="K131" s="96">
        <v>18.417780237118532</v>
      </c>
      <c r="L131" s="110">
        <f t="shared" si="49"/>
        <v>1.7780237118532938E-2</v>
      </c>
      <c r="M131" s="109">
        <v>30480.95</v>
      </c>
      <c r="N131" s="96">
        <v>18.399999999999999</v>
      </c>
      <c r="O131" s="110">
        <f t="shared" si="50"/>
        <v>0.69999999999999929</v>
      </c>
      <c r="P131" s="109">
        <v>34059</v>
      </c>
      <c r="Q131" s="96">
        <v>17.7</v>
      </c>
      <c r="R131" s="110">
        <f t="shared" si="51"/>
        <v>8.1</v>
      </c>
      <c r="S131" s="109">
        <v>22187</v>
      </c>
      <c r="T131" s="96">
        <v>9.6</v>
      </c>
    </row>
    <row r="132" spans="1:23" ht="20.100000000000001" customHeight="1" x14ac:dyDescent="0.15">
      <c r="A132" s="184"/>
      <c r="B132" s="183"/>
      <c r="C132" s="53" t="s">
        <v>89</v>
      </c>
      <c r="D132" s="109">
        <f>IF('7-4-1'!V132&lt;&gt;"",'7-4-1'!V132,"")</f>
        <v>81298.359875983093</v>
      </c>
      <c r="E132" s="96">
        <f>IF('7-4-1'!W132&lt;&gt;"",'7-4-1'!W132,"")</f>
        <v>26.614797823626134</v>
      </c>
      <c r="F132" s="110">
        <f t="shared" si="47"/>
        <v>14.514797823626134</v>
      </c>
      <c r="G132" s="109">
        <v>17713</v>
      </c>
      <c r="H132" s="96">
        <v>12.1</v>
      </c>
      <c r="I132" s="110">
        <f t="shared" si="48"/>
        <v>0.19846414632684173</v>
      </c>
      <c r="J132" s="109">
        <v>20232.53372339244</v>
      </c>
      <c r="K132" s="96">
        <v>11.901535853673158</v>
      </c>
      <c r="L132" s="110">
        <f t="shared" si="49"/>
        <v>-9.8464146326842084E-2</v>
      </c>
      <c r="M132" s="109">
        <v>19771.02</v>
      </c>
      <c r="N132" s="96">
        <v>12</v>
      </c>
      <c r="O132" s="110">
        <f t="shared" si="50"/>
        <v>-0.40000000000000036</v>
      </c>
      <c r="P132" s="109">
        <v>23787</v>
      </c>
      <c r="Q132" s="96">
        <v>12.4</v>
      </c>
      <c r="R132" s="110">
        <f t="shared" si="51"/>
        <v>4.2000000000000011</v>
      </c>
      <c r="S132" s="109">
        <v>18874</v>
      </c>
      <c r="T132" s="96">
        <v>8.1999999999999993</v>
      </c>
    </row>
    <row r="133" spans="1:23" ht="20.100000000000001" customHeight="1" x14ac:dyDescent="0.15">
      <c r="A133" s="184"/>
      <c r="B133" s="183"/>
      <c r="C133" s="53" t="s">
        <v>90</v>
      </c>
      <c r="D133" s="109">
        <f>IF('7-4-1'!V133&lt;&gt;"",'7-4-1'!V133,"")</f>
        <v>30837.773547710502</v>
      </c>
      <c r="E133" s="96">
        <f>IF('7-4-1'!W133&lt;&gt;"",'7-4-1'!W133,"")</f>
        <v>10.09542024654721</v>
      </c>
      <c r="F133" s="110">
        <f t="shared" si="47"/>
        <v>6.8954202465472099</v>
      </c>
      <c r="G133" s="109">
        <v>4634</v>
      </c>
      <c r="H133" s="96">
        <v>3.2</v>
      </c>
      <c r="I133" s="110">
        <f t="shared" si="48"/>
        <v>0.37346119748777262</v>
      </c>
      <c r="J133" s="109">
        <v>4805.0976231488685</v>
      </c>
      <c r="K133" s="96">
        <v>2.8265388025122276</v>
      </c>
      <c r="L133" s="110">
        <f t="shared" si="49"/>
        <v>-0.47346119748777227</v>
      </c>
      <c r="M133" s="109">
        <v>5514.46</v>
      </c>
      <c r="N133" s="96">
        <v>3.3</v>
      </c>
      <c r="O133" s="110">
        <f t="shared" si="50"/>
        <v>0.59999999999999964</v>
      </c>
      <c r="P133" s="109">
        <v>5128</v>
      </c>
      <c r="Q133" s="96">
        <v>2.7</v>
      </c>
      <c r="R133" s="110">
        <f t="shared" si="51"/>
        <v>0.80000000000000027</v>
      </c>
      <c r="S133" s="109">
        <v>4308</v>
      </c>
      <c r="T133" s="96">
        <v>1.9</v>
      </c>
    </row>
    <row r="134" spans="1:23" ht="20.100000000000001" customHeight="1" x14ac:dyDescent="0.15">
      <c r="A134" s="184"/>
      <c r="B134" s="183"/>
      <c r="C134" s="54" t="s">
        <v>91</v>
      </c>
      <c r="D134" s="86">
        <f>IF('7-4-1'!V134&lt;&gt;"",'7-4-1'!V134,"")</f>
        <v>160797.70629864762</v>
      </c>
      <c r="E134" s="98">
        <f>IF('7-4-1'!W134&lt;&gt;"",'7-4-1'!W134,"")</f>
        <v>52.640649210754695</v>
      </c>
      <c r="F134" s="111">
        <f t="shared" si="47"/>
        <v>-15.75935078924531</v>
      </c>
      <c r="G134" s="86">
        <v>100437</v>
      </c>
      <c r="H134" s="98">
        <v>68.400000000000006</v>
      </c>
      <c r="I134" s="111">
        <f t="shared" si="48"/>
        <v>0.33575212048103253</v>
      </c>
      <c r="J134" s="86">
        <v>115708.77973322186</v>
      </c>
      <c r="K134" s="98">
        <v>68.064247879518973</v>
      </c>
      <c r="L134" s="111">
        <f t="shared" si="49"/>
        <v>0.46424787951897883</v>
      </c>
      <c r="M134" s="86">
        <v>111689.55</v>
      </c>
      <c r="N134" s="98">
        <v>67.599999999999994</v>
      </c>
      <c r="O134" s="111">
        <f t="shared" si="50"/>
        <v>-0.40000000000000568</v>
      </c>
      <c r="P134" s="86">
        <v>130450</v>
      </c>
      <c r="Q134" s="98">
        <v>68</v>
      </c>
      <c r="R134" s="111">
        <f t="shared" si="51"/>
        <v>-5.7999999999999972</v>
      </c>
      <c r="S134" s="86">
        <v>169933</v>
      </c>
      <c r="T134" s="98">
        <v>73.8</v>
      </c>
    </row>
    <row r="135" spans="1:23" ht="20.100000000000001" customHeight="1" x14ac:dyDescent="0.15">
      <c r="A135" s="170"/>
      <c r="B135" s="171"/>
      <c r="C135" s="172"/>
      <c r="D135" s="112">
        <f>IF('7-4-1'!V135&lt;&gt;"",'7-4-1'!V135,"")</f>
        <v>305463</v>
      </c>
      <c r="E135" s="100">
        <f>IF('7-4-1'!W135&lt;&gt;"",'7-4-1'!W135,"")</f>
        <v>100</v>
      </c>
      <c r="F135" s="113" t="s">
        <v>70</v>
      </c>
      <c r="G135" s="112">
        <v>146871</v>
      </c>
      <c r="H135" s="100">
        <v>100</v>
      </c>
      <c r="I135" s="113" t="s">
        <v>71</v>
      </c>
      <c r="J135" s="112">
        <v>169999.35111020226</v>
      </c>
      <c r="K135" s="100">
        <v>100</v>
      </c>
      <c r="L135" s="113" t="s">
        <v>71</v>
      </c>
      <c r="M135" s="112">
        <v>165210.43</v>
      </c>
      <c r="N135" s="100">
        <v>100</v>
      </c>
      <c r="O135" s="113" t="s">
        <v>71</v>
      </c>
      <c r="P135" s="112">
        <v>191884</v>
      </c>
      <c r="Q135" s="100">
        <v>100</v>
      </c>
      <c r="R135" s="113" t="s">
        <v>71</v>
      </c>
      <c r="S135" s="112">
        <v>230414</v>
      </c>
      <c r="T135" s="100">
        <v>100</v>
      </c>
    </row>
    <row r="136" spans="1:23" ht="17.25" customHeight="1" x14ac:dyDescent="0.15">
      <c r="D136" s="61"/>
      <c r="E136" s="61"/>
      <c r="F136" s="14"/>
      <c r="G136" s="61"/>
      <c r="H136" s="61"/>
      <c r="I136" s="14"/>
      <c r="J136" s="61"/>
      <c r="K136" s="61"/>
      <c r="L136" s="14"/>
      <c r="M136" s="17" t="s">
        <v>31</v>
      </c>
      <c r="N136" s="61" t="str">
        <f>'7-4-1'!O136</f>
        <v>1．(     )の数値は各合計を100とした場合の構成比（複数回答）</v>
      </c>
      <c r="T136" s="64"/>
      <c r="U136" s="64"/>
      <c r="V136" s="64"/>
      <c r="W136" s="64"/>
    </row>
    <row r="137" spans="1:23" ht="18" customHeight="1" x14ac:dyDescent="0.15">
      <c r="N137" s="61"/>
    </row>
  </sheetData>
  <mergeCells count="32">
    <mergeCell ref="S4:T5"/>
    <mergeCell ref="D4:E5"/>
    <mergeCell ref="G4:H5"/>
    <mergeCell ref="J4:K5"/>
    <mergeCell ref="M4:N5"/>
    <mergeCell ref="P4:Q5"/>
    <mergeCell ref="A5:B5"/>
    <mergeCell ref="A6:A17"/>
    <mergeCell ref="B6:B17"/>
    <mergeCell ref="B18:C18"/>
    <mergeCell ref="A19:A31"/>
    <mergeCell ref="B19:B30"/>
    <mergeCell ref="B31:C31"/>
    <mergeCell ref="B96:C96"/>
    <mergeCell ref="A32:A44"/>
    <mergeCell ref="B32:B43"/>
    <mergeCell ref="B44:C44"/>
    <mergeCell ref="B45:B56"/>
    <mergeCell ref="B57:C57"/>
    <mergeCell ref="A58:B69"/>
    <mergeCell ref="A70:C70"/>
    <mergeCell ref="A71:A83"/>
    <mergeCell ref="B71:B82"/>
    <mergeCell ref="B83:C83"/>
    <mergeCell ref="B84:B95"/>
    <mergeCell ref="A135:C135"/>
    <mergeCell ref="A97:B108"/>
    <mergeCell ref="A109:C109"/>
    <mergeCell ref="A110:A122"/>
    <mergeCell ref="B110:B121"/>
    <mergeCell ref="B122:C122"/>
    <mergeCell ref="A123:B134"/>
  </mergeCells>
  <phoneticPr fontId="4"/>
  <pageMargins left="0.59055118110236227" right="0.59055118110236227" top="0.98425196850393704" bottom="0.98425196850393704" header="0.51181102362204722" footer="0.51181102362204722"/>
  <pageSetup paperSize="9" scale="50" orientation="portrait" horizontalDpi="1200" verticalDpi="1200" r:id="rId1"/>
  <headerFooter alignWithMargins="0"/>
  <rowBreaks count="1" manualBreakCount="1"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9"/>
  <dimension ref="A1:V151"/>
  <sheetViews>
    <sheetView zoomScale="85" zoomScaleNormal="85" workbookViewId="0"/>
  </sheetViews>
  <sheetFormatPr defaultRowHeight="13.5" x14ac:dyDescent="0.15"/>
  <cols>
    <col min="1" max="1" width="5.625" style="15" customWidth="1"/>
    <col min="2" max="2" width="38" style="15" bestFit="1" customWidth="1"/>
    <col min="3" max="3" width="7.125" style="13" customWidth="1"/>
    <col min="4" max="5" width="7.125" style="14" customWidth="1"/>
    <col min="6" max="6" width="7.125" style="13" customWidth="1"/>
    <col min="7" max="8" width="7.125" style="14" customWidth="1"/>
    <col min="9" max="9" width="7.125" style="13" customWidth="1"/>
    <col min="10" max="11" width="7.125" style="14" customWidth="1"/>
    <col min="12" max="12" width="7.125" style="13" customWidth="1"/>
    <col min="13" max="15" width="7.125" style="14" customWidth="1"/>
    <col min="16" max="16" width="7.125" style="13" customWidth="1"/>
    <col min="17" max="17" width="7.125" style="14" customWidth="1"/>
    <col min="18" max="18" width="7.125" style="13" customWidth="1"/>
    <col min="19" max="20" width="7.125" style="14" customWidth="1"/>
    <col min="21" max="21" width="7.125" style="13" customWidth="1"/>
    <col min="22" max="22" width="7.125" style="14" customWidth="1"/>
    <col min="23" max="256" width="9" style="15"/>
    <col min="257" max="257" width="5.625" style="15" customWidth="1"/>
    <col min="258" max="258" width="38" style="15" bestFit="1" customWidth="1"/>
    <col min="259" max="278" width="7.125" style="15" customWidth="1"/>
    <col min="279" max="512" width="9" style="15"/>
    <col min="513" max="513" width="5.625" style="15" customWidth="1"/>
    <col min="514" max="514" width="38" style="15" bestFit="1" customWidth="1"/>
    <col min="515" max="534" width="7.125" style="15" customWidth="1"/>
    <col min="535" max="768" width="9" style="15"/>
    <col min="769" max="769" width="5.625" style="15" customWidth="1"/>
    <col min="770" max="770" width="38" style="15" bestFit="1" customWidth="1"/>
    <col min="771" max="790" width="7.125" style="15" customWidth="1"/>
    <col min="791" max="1024" width="9" style="15"/>
    <col min="1025" max="1025" width="5.625" style="15" customWidth="1"/>
    <col min="1026" max="1026" width="38" style="15" bestFit="1" customWidth="1"/>
    <col min="1027" max="1046" width="7.125" style="15" customWidth="1"/>
    <col min="1047" max="1280" width="9" style="15"/>
    <col min="1281" max="1281" width="5.625" style="15" customWidth="1"/>
    <col min="1282" max="1282" width="38" style="15" bestFit="1" customWidth="1"/>
    <col min="1283" max="1302" width="7.125" style="15" customWidth="1"/>
    <col min="1303" max="1536" width="9" style="15"/>
    <col min="1537" max="1537" width="5.625" style="15" customWidth="1"/>
    <col min="1538" max="1538" width="38" style="15" bestFit="1" customWidth="1"/>
    <col min="1539" max="1558" width="7.125" style="15" customWidth="1"/>
    <col min="1559" max="1792" width="9" style="15"/>
    <col min="1793" max="1793" width="5.625" style="15" customWidth="1"/>
    <col min="1794" max="1794" width="38" style="15" bestFit="1" customWidth="1"/>
    <col min="1795" max="1814" width="7.125" style="15" customWidth="1"/>
    <col min="1815" max="2048" width="9" style="15"/>
    <col min="2049" max="2049" width="5.625" style="15" customWidth="1"/>
    <col min="2050" max="2050" width="38" style="15" bestFit="1" customWidth="1"/>
    <col min="2051" max="2070" width="7.125" style="15" customWidth="1"/>
    <col min="2071" max="2304" width="9" style="15"/>
    <col min="2305" max="2305" width="5.625" style="15" customWidth="1"/>
    <col min="2306" max="2306" width="38" style="15" bestFit="1" customWidth="1"/>
    <col min="2307" max="2326" width="7.125" style="15" customWidth="1"/>
    <col min="2327" max="2560" width="9" style="15"/>
    <col min="2561" max="2561" width="5.625" style="15" customWidth="1"/>
    <col min="2562" max="2562" width="38" style="15" bestFit="1" customWidth="1"/>
    <col min="2563" max="2582" width="7.125" style="15" customWidth="1"/>
    <col min="2583" max="2816" width="9" style="15"/>
    <col min="2817" max="2817" width="5.625" style="15" customWidth="1"/>
    <col min="2818" max="2818" width="38" style="15" bestFit="1" customWidth="1"/>
    <col min="2819" max="2838" width="7.125" style="15" customWidth="1"/>
    <col min="2839" max="3072" width="9" style="15"/>
    <col min="3073" max="3073" width="5.625" style="15" customWidth="1"/>
    <col min="3074" max="3074" width="38" style="15" bestFit="1" customWidth="1"/>
    <col min="3075" max="3094" width="7.125" style="15" customWidth="1"/>
    <col min="3095" max="3328" width="9" style="15"/>
    <col min="3329" max="3329" width="5.625" style="15" customWidth="1"/>
    <col min="3330" max="3330" width="38" style="15" bestFit="1" customWidth="1"/>
    <col min="3331" max="3350" width="7.125" style="15" customWidth="1"/>
    <col min="3351" max="3584" width="9" style="15"/>
    <col min="3585" max="3585" width="5.625" style="15" customWidth="1"/>
    <col min="3586" max="3586" width="38" style="15" bestFit="1" customWidth="1"/>
    <col min="3587" max="3606" width="7.125" style="15" customWidth="1"/>
    <col min="3607" max="3840" width="9" style="15"/>
    <col min="3841" max="3841" width="5.625" style="15" customWidth="1"/>
    <col min="3842" max="3842" width="38" style="15" bestFit="1" customWidth="1"/>
    <col min="3843" max="3862" width="7.125" style="15" customWidth="1"/>
    <col min="3863" max="4096" width="9" style="15"/>
    <col min="4097" max="4097" width="5.625" style="15" customWidth="1"/>
    <col min="4098" max="4098" width="38" style="15" bestFit="1" customWidth="1"/>
    <col min="4099" max="4118" width="7.125" style="15" customWidth="1"/>
    <col min="4119" max="4352" width="9" style="15"/>
    <col min="4353" max="4353" width="5.625" style="15" customWidth="1"/>
    <col min="4354" max="4354" width="38" style="15" bestFit="1" customWidth="1"/>
    <col min="4355" max="4374" width="7.125" style="15" customWidth="1"/>
    <col min="4375" max="4608" width="9" style="15"/>
    <col min="4609" max="4609" width="5.625" style="15" customWidth="1"/>
    <col min="4610" max="4610" width="38" style="15" bestFit="1" customWidth="1"/>
    <col min="4611" max="4630" width="7.125" style="15" customWidth="1"/>
    <col min="4631" max="4864" width="9" style="15"/>
    <col min="4865" max="4865" width="5.625" style="15" customWidth="1"/>
    <col min="4866" max="4866" width="38" style="15" bestFit="1" customWidth="1"/>
    <col min="4867" max="4886" width="7.125" style="15" customWidth="1"/>
    <col min="4887" max="5120" width="9" style="15"/>
    <col min="5121" max="5121" width="5.625" style="15" customWidth="1"/>
    <col min="5122" max="5122" width="38" style="15" bestFit="1" customWidth="1"/>
    <col min="5123" max="5142" width="7.125" style="15" customWidth="1"/>
    <col min="5143" max="5376" width="9" style="15"/>
    <col min="5377" max="5377" width="5.625" style="15" customWidth="1"/>
    <col min="5378" max="5378" width="38" style="15" bestFit="1" customWidth="1"/>
    <col min="5379" max="5398" width="7.125" style="15" customWidth="1"/>
    <col min="5399" max="5632" width="9" style="15"/>
    <col min="5633" max="5633" width="5.625" style="15" customWidth="1"/>
    <col min="5634" max="5634" width="38" style="15" bestFit="1" customWidth="1"/>
    <col min="5635" max="5654" width="7.125" style="15" customWidth="1"/>
    <col min="5655" max="5888" width="9" style="15"/>
    <col min="5889" max="5889" width="5.625" style="15" customWidth="1"/>
    <col min="5890" max="5890" width="38" style="15" bestFit="1" customWidth="1"/>
    <col min="5891" max="5910" width="7.125" style="15" customWidth="1"/>
    <col min="5911" max="6144" width="9" style="15"/>
    <col min="6145" max="6145" width="5.625" style="15" customWidth="1"/>
    <col min="6146" max="6146" width="38" style="15" bestFit="1" customWidth="1"/>
    <col min="6147" max="6166" width="7.125" style="15" customWidth="1"/>
    <col min="6167" max="6400" width="9" style="15"/>
    <col min="6401" max="6401" width="5.625" style="15" customWidth="1"/>
    <col min="6402" max="6402" width="38" style="15" bestFit="1" customWidth="1"/>
    <col min="6403" max="6422" width="7.125" style="15" customWidth="1"/>
    <col min="6423" max="6656" width="9" style="15"/>
    <col min="6657" max="6657" width="5.625" style="15" customWidth="1"/>
    <col min="6658" max="6658" width="38" style="15" bestFit="1" customWidth="1"/>
    <col min="6659" max="6678" width="7.125" style="15" customWidth="1"/>
    <col min="6679" max="6912" width="9" style="15"/>
    <col min="6913" max="6913" width="5.625" style="15" customWidth="1"/>
    <col min="6914" max="6914" width="38" style="15" bestFit="1" customWidth="1"/>
    <col min="6915" max="6934" width="7.125" style="15" customWidth="1"/>
    <col min="6935" max="7168" width="9" style="15"/>
    <col min="7169" max="7169" width="5.625" style="15" customWidth="1"/>
    <col min="7170" max="7170" width="38" style="15" bestFit="1" customWidth="1"/>
    <col min="7171" max="7190" width="7.125" style="15" customWidth="1"/>
    <col min="7191" max="7424" width="9" style="15"/>
    <col min="7425" max="7425" width="5.625" style="15" customWidth="1"/>
    <col min="7426" max="7426" width="38" style="15" bestFit="1" customWidth="1"/>
    <col min="7427" max="7446" width="7.125" style="15" customWidth="1"/>
    <col min="7447" max="7680" width="9" style="15"/>
    <col min="7681" max="7681" width="5.625" style="15" customWidth="1"/>
    <col min="7682" max="7682" width="38" style="15" bestFit="1" customWidth="1"/>
    <col min="7683" max="7702" width="7.125" style="15" customWidth="1"/>
    <col min="7703" max="7936" width="9" style="15"/>
    <col min="7937" max="7937" width="5.625" style="15" customWidth="1"/>
    <col min="7938" max="7938" width="38" style="15" bestFit="1" customWidth="1"/>
    <col min="7939" max="7958" width="7.125" style="15" customWidth="1"/>
    <col min="7959" max="8192" width="9" style="15"/>
    <col min="8193" max="8193" width="5.625" style="15" customWidth="1"/>
    <col min="8194" max="8194" width="38" style="15" bestFit="1" customWidth="1"/>
    <col min="8195" max="8214" width="7.125" style="15" customWidth="1"/>
    <col min="8215" max="8448" width="9" style="15"/>
    <col min="8449" max="8449" width="5.625" style="15" customWidth="1"/>
    <col min="8450" max="8450" width="38" style="15" bestFit="1" customWidth="1"/>
    <col min="8451" max="8470" width="7.125" style="15" customWidth="1"/>
    <col min="8471" max="8704" width="9" style="15"/>
    <col min="8705" max="8705" width="5.625" style="15" customWidth="1"/>
    <col min="8706" max="8706" width="38" style="15" bestFit="1" customWidth="1"/>
    <col min="8707" max="8726" width="7.125" style="15" customWidth="1"/>
    <col min="8727" max="8960" width="9" style="15"/>
    <col min="8961" max="8961" width="5.625" style="15" customWidth="1"/>
    <col min="8962" max="8962" width="38" style="15" bestFit="1" customWidth="1"/>
    <col min="8963" max="8982" width="7.125" style="15" customWidth="1"/>
    <col min="8983" max="9216" width="9" style="15"/>
    <col min="9217" max="9217" width="5.625" style="15" customWidth="1"/>
    <col min="9218" max="9218" width="38" style="15" bestFit="1" customWidth="1"/>
    <col min="9219" max="9238" width="7.125" style="15" customWidth="1"/>
    <col min="9239" max="9472" width="9" style="15"/>
    <col min="9473" max="9473" width="5.625" style="15" customWidth="1"/>
    <col min="9474" max="9474" width="38" style="15" bestFit="1" customWidth="1"/>
    <col min="9475" max="9494" width="7.125" style="15" customWidth="1"/>
    <col min="9495" max="9728" width="9" style="15"/>
    <col min="9729" max="9729" width="5.625" style="15" customWidth="1"/>
    <col min="9730" max="9730" width="38" style="15" bestFit="1" customWidth="1"/>
    <col min="9731" max="9750" width="7.125" style="15" customWidth="1"/>
    <col min="9751" max="9984" width="9" style="15"/>
    <col min="9985" max="9985" width="5.625" style="15" customWidth="1"/>
    <col min="9986" max="9986" width="38" style="15" bestFit="1" customWidth="1"/>
    <col min="9987" max="10006" width="7.125" style="15" customWidth="1"/>
    <col min="10007" max="10240" width="9" style="15"/>
    <col min="10241" max="10241" width="5.625" style="15" customWidth="1"/>
    <col min="10242" max="10242" width="38" style="15" bestFit="1" customWidth="1"/>
    <col min="10243" max="10262" width="7.125" style="15" customWidth="1"/>
    <col min="10263" max="10496" width="9" style="15"/>
    <col min="10497" max="10497" width="5.625" style="15" customWidth="1"/>
    <col min="10498" max="10498" width="38" style="15" bestFit="1" customWidth="1"/>
    <col min="10499" max="10518" width="7.125" style="15" customWidth="1"/>
    <col min="10519" max="10752" width="9" style="15"/>
    <col min="10753" max="10753" width="5.625" style="15" customWidth="1"/>
    <col min="10754" max="10754" width="38" style="15" bestFit="1" customWidth="1"/>
    <col min="10755" max="10774" width="7.125" style="15" customWidth="1"/>
    <col min="10775" max="11008" width="9" style="15"/>
    <col min="11009" max="11009" width="5.625" style="15" customWidth="1"/>
    <col min="11010" max="11010" width="38" style="15" bestFit="1" customWidth="1"/>
    <col min="11011" max="11030" width="7.125" style="15" customWidth="1"/>
    <col min="11031" max="11264" width="9" style="15"/>
    <col min="11265" max="11265" width="5.625" style="15" customWidth="1"/>
    <col min="11266" max="11266" width="38" style="15" bestFit="1" customWidth="1"/>
    <col min="11267" max="11286" width="7.125" style="15" customWidth="1"/>
    <col min="11287" max="11520" width="9" style="15"/>
    <col min="11521" max="11521" width="5.625" style="15" customWidth="1"/>
    <col min="11522" max="11522" width="38" style="15" bestFit="1" customWidth="1"/>
    <col min="11523" max="11542" width="7.125" style="15" customWidth="1"/>
    <col min="11543" max="11776" width="9" style="15"/>
    <col min="11777" max="11777" width="5.625" style="15" customWidth="1"/>
    <col min="11778" max="11778" width="38" style="15" bestFit="1" customWidth="1"/>
    <col min="11779" max="11798" width="7.125" style="15" customWidth="1"/>
    <col min="11799" max="12032" width="9" style="15"/>
    <col min="12033" max="12033" width="5.625" style="15" customWidth="1"/>
    <col min="12034" max="12034" width="38" style="15" bestFit="1" customWidth="1"/>
    <col min="12035" max="12054" width="7.125" style="15" customWidth="1"/>
    <col min="12055" max="12288" width="9" style="15"/>
    <col min="12289" max="12289" width="5.625" style="15" customWidth="1"/>
    <col min="12290" max="12290" width="38" style="15" bestFit="1" customWidth="1"/>
    <col min="12291" max="12310" width="7.125" style="15" customWidth="1"/>
    <col min="12311" max="12544" width="9" style="15"/>
    <col min="12545" max="12545" width="5.625" style="15" customWidth="1"/>
    <col min="12546" max="12546" width="38" style="15" bestFit="1" customWidth="1"/>
    <col min="12547" max="12566" width="7.125" style="15" customWidth="1"/>
    <col min="12567" max="12800" width="9" style="15"/>
    <col min="12801" max="12801" width="5.625" style="15" customWidth="1"/>
    <col min="12802" max="12802" width="38" style="15" bestFit="1" customWidth="1"/>
    <col min="12803" max="12822" width="7.125" style="15" customWidth="1"/>
    <col min="12823" max="13056" width="9" style="15"/>
    <col min="13057" max="13057" width="5.625" style="15" customWidth="1"/>
    <col min="13058" max="13058" width="38" style="15" bestFit="1" customWidth="1"/>
    <col min="13059" max="13078" width="7.125" style="15" customWidth="1"/>
    <col min="13079" max="13312" width="9" style="15"/>
    <col min="13313" max="13313" width="5.625" style="15" customWidth="1"/>
    <col min="13314" max="13314" width="38" style="15" bestFit="1" customWidth="1"/>
    <col min="13315" max="13334" width="7.125" style="15" customWidth="1"/>
    <col min="13335" max="13568" width="9" style="15"/>
    <col min="13569" max="13569" width="5.625" style="15" customWidth="1"/>
    <col min="13570" max="13570" width="38" style="15" bestFit="1" customWidth="1"/>
    <col min="13571" max="13590" width="7.125" style="15" customWidth="1"/>
    <col min="13591" max="13824" width="9" style="15"/>
    <col min="13825" max="13825" width="5.625" style="15" customWidth="1"/>
    <col min="13826" max="13826" width="38" style="15" bestFit="1" customWidth="1"/>
    <col min="13827" max="13846" width="7.125" style="15" customWidth="1"/>
    <col min="13847" max="14080" width="9" style="15"/>
    <col min="14081" max="14081" width="5.625" style="15" customWidth="1"/>
    <col min="14082" max="14082" width="38" style="15" bestFit="1" customWidth="1"/>
    <col min="14083" max="14102" width="7.125" style="15" customWidth="1"/>
    <col min="14103" max="14336" width="9" style="15"/>
    <col min="14337" max="14337" width="5.625" style="15" customWidth="1"/>
    <col min="14338" max="14338" width="38" style="15" bestFit="1" customWidth="1"/>
    <col min="14339" max="14358" width="7.125" style="15" customWidth="1"/>
    <col min="14359" max="14592" width="9" style="15"/>
    <col min="14593" max="14593" width="5.625" style="15" customWidth="1"/>
    <col min="14594" max="14594" width="38" style="15" bestFit="1" customWidth="1"/>
    <col min="14595" max="14614" width="7.125" style="15" customWidth="1"/>
    <col min="14615" max="14848" width="9" style="15"/>
    <col min="14849" max="14849" width="5.625" style="15" customWidth="1"/>
    <col min="14850" max="14850" width="38" style="15" bestFit="1" customWidth="1"/>
    <col min="14851" max="14870" width="7.125" style="15" customWidth="1"/>
    <col min="14871" max="15104" width="9" style="15"/>
    <col min="15105" max="15105" width="5.625" style="15" customWidth="1"/>
    <col min="15106" max="15106" width="38" style="15" bestFit="1" customWidth="1"/>
    <col min="15107" max="15126" width="7.125" style="15" customWidth="1"/>
    <col min="15127" max="15360" width="9" style="15"/>
    <col min="15361" max="15361" width="5.625" style="15" customWidth="1"/>
    <col min="15362" max="15362" width="38" style="15" bestFit="1" customWidth="1"/>
    <col min="15363" max="15382" width="7.125" style="15" customWidth="1"/>
    <col min="15383" max="15616" width="9" style="15"/>
    <col min="15617" max="15617" width="5.625" style="15" customWidth="1"/>
    <col min="15618" max="15618" width="38" style="15" bestFit="1" customWidth="1"/>
    <col min="15619" max="15638" width="7.125" style="15" customWidth="1"/>
    <col min="15639" max="15872" width="9" style="15"/>
    <col min="15873" max="15873" width="5.625" style="15" customWidth="1"/>
    <col min="15874" max="15874" width="38" style="15" bestFit="1" customWidth="1"/>
    <col min="15875" max="15894" width="7.125" style="15" customWidth="1"/>
    <col min="15895" max="16128" width="9" style="15"/>
    <col min="16129" max="16129" width="5.625" style="15" customWidth="1"/>
    <col min="16130" max="16130" width="38" style="15" bestFit="1" customWidth="1"/>
    <col min="16131" max="16150" width="7.125" style="15" customWidth="1"/>
    <col min="16151" max="16384" width="9" style="15"/>
  </cols>
  <sheetData>
    <row r="1" spans="1:22" ht="17.25" customHeight="1" x14ac:dyDescent="0.15">
      <c r="A1" s="11" t="s">
        <v>94</v>
      </c>
      <c r="B1" s="12"/>
    </row>
    <row r="2" spans="1:22" x14ac:dyDescent="0.15">
      <c r="A2" s="16"/>
    </row>
    <row r="3" spans="1:22" ht="17.25" customHeight="1" x14ac:dyDescent="0.15"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P3" s="44"/>
      <c r="Q3" s="44"/>
      <c r="R3" s="44"/>
      <c r="S3" s="44"/>
      <c r="T3" s="44"/>
      <c r="U3" s="44"/>
      <c r="V3" s="24" t="s">
        <v>0</v>
      </c>
    </row>
    <row r="4" spans="1:22" ht="15.95" customHeight="1" x14ac:dyDescent="0.15">
      <c r="A4" s="18"/>
      <c r="B4" s="19" t="s">
        <v>37</v>
      </c>
      <c r="C4" s="132" t="s">
        <v>38</v>
      </c>
      <c r="D4" s="156"/>
      <c r="E4" s="133" t="s">
        <v>39</v>
      </c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2"/>
      <c r="U4" s="132" t="s">
        <v>40</v>
      </c>
      <c r="V4" s="156"/>
    </row>
    <row r="5" spans="1:22" ht="15.95" customHeight="1" x14ac:dyDescent="0.15">
      <c r="A5" s="20"/>
      <c r="B5" s="21"/>
      <c r="C5" s="159"/>
      <c r="D5" s="160"/>
      <c r="E5" s="134" t="s">
        <v>41</v>
      </c>
      <c r="F5" s="163"/>
      <c r="G5" s="134" t="s">
        <v>75</v>
      </c>
      <c r="H5" s="163"/>
      <c r="I5" s="134" t="s">
        <v>42</v>
      </c>
      <c r="J5" s="163"/>
      <c r="K5" s="213" t="s">
        <v>43</v>
      </c>
      <c r="L5" s="214"/>
      <c r="M5" s="135" t="s">
        <v>44</v>
      </c>
      <c r="N5" s="216"/>
      <c r="O5" s="134" t="s">
        <v>76</v>
      </c>
      <c r="P5" s="168"/>
      <c r="Q5" s="134" t="s">
        <v>45</v>
      </c>
      <c r="R5" s="168"/>
      <c r="S5" s="132" t="s">
        <v>46</v>
      </c>
      <c r="T5" s="156"/>
      <c r="U5" s="159"/>
      <c r="V5" s="160"/>
    </row>
    <row r="6" spans="1:22" s="23" customFormat="1" ht="15.95" customHeight="1" x14ac:dyDescent="0.15">
      <c r="A6" s="22" t="s">
        <v>32</v>
      </c>
      <c r="B6" s="25" t="s">
        <v>78</v>
      </c>
      <c r="C6" s="157"/>
      <c r="D6" s="158"/>
      <c r="E6" s="164"/>
      <c r="F6" s="165"/>
      <c r="G6" s="164"/>
      <c r="H6" s="165"/>
      <c r="I6" s="164"/>
      <c r="J6" s="165"/>
      <c r="K6" s="167"/>
      <c r="L6" s="215"/>
      <c r="M6" s="215"/>
      <c r="N6" s="166"/>
      <c r="O6" s="166"/>
      <c r="P6" s="169"/>
      <c r="Q6" s="166"/>
      <c r="R6" s="169"/>
      <c r="S6" s="157"/>
      <c r="T6" s="158"/>
      <c r="U6" s="157"/>
      <c r="V6" s="158"/>
    </row>
    <row r="7" spans="1:22" ht="20.100000000000001" customHeight="1" x14ac:dyDescent="0.15">
      <c r="A7" s="211" t="s">
        <v>118</v>
      </c>
      <c r="B7" s="52" t="s">
        <v>80</v>
      </c>
      <c r="C7" s="93">
        <f>IF('7-4-1'!D123&lt;&gt;"",'7-4-1'!D123,"")</f>
        <v>3639.8515547317711</v>
      </c>
      <c r="D7" s="83">
        <f>IF('7-4-1'!E123&lt;&gt;"",'7-4-1'!E123,"")</f>
        <v>7.4883279254670549</v>
      </c>
      <c r="E7" s="85">
        <f>IF('7-4-1'!F123&lt;&gt;"",'7-4-1'!F123,"")</f>
        <v>8264.2940684931455</v>
      </c>
      <c r="F7" s="83">
        <f>IF('7-4-1'!G123&lt;&gt;"",'7-4-1'!G123,"")</f>
        <v>9.0247166974175475</v>
      </c>
      <c r="G7" s="85">
        <f>IF('7-4-1'!H123&lt;&gt;"",'7-4-1'!H123,"")</f>
        <v>7438.6169148899362</v>
      </c>
      <c r="H7" s="83">
        <f>IF('7-4-1'!I123&lt;&gt;"",'7-4-1'!I123,"")</f>
        <v>12.825643840977166</v>
      </c>
      <c r="I7" s="85">
        <f>IF('7-4-1'!J123&lt;&gt;"",'7-4-1'!J123,"")</f>
        <v>10617.380301413532</v>
      </c>
      <c r="J7" s="83">
        <f>IF('7-4-1'!K123&lt;&gt;"",'7-4-1'!K123,"")</f>
        <v>12.533502102905766</v>
      </c>
      <c r="K7" s="85">
        <f>IF('7-4-1'!L123&lt;&gt;"",'7-4-1'!L123,"")</f>
        <v>2399.7987262409429</v>
      </c>
      <c r="L7" s="83">
        <f>IF('7-4-1'!M123&lt;&gt;"",'7-4-1'!M123,"")</f>
        <v>15.41494556937913</v>
      </c>
      <c r="M7" s="85">
        <f>IF('7-4-1'!N123&lt;&gt;"",'7-4-1'!N123,"")</f>
        <v>892.34859499255697</v>
      </c>
      <c r="N7" s="83">
        <f>IF('7-4-1'!O123&lt;&gt;"",'7-4-1'!O123,"")</f>
        <v>15.502929030447479</v>
      </c>
      <c r="O7" s="85">
        <f>IF('7-4-1'!P123&lt;&gt;"",'7-4-1'!P123,"")</f>
        <v>205.92019379490503</v>
      </c>
      <c r="P7" s="83">
        <f>IF('7-4-1'!Q123&lt;&gt;"",'7-4-1'!Q123,"")</f>
        <v>21.929733098498939</v>
      </c>
      <c r="Q7" s="85">
        <f>IF('7-4-1'!R123&lt;&gt;"",'7-4-1'!R123,"")</f>
        <v>44.205012531328322</v>
      </c>
      <c r="R7" s="83">
        <f>IF('7-4-1'!S123&lt;&gt;"",'7-4-1'!S123,"")</f>
        <v>32.503685684800239</v>
      </c>
      <c r="S7" s="85">
        <f>IF('7-4-1'!T123&lt;&gt;"",'7-4-1'!T123,"")</f>
        <v>97.533333333333331</v>
      </c>
      <c r="T7" s="83">
        <f>IF('7-4-1'!U123&lt;&gt;"",'7-4-1'!U123,"")</f>
        <v>56.377649325626201</v>
      </c>
      <c r="U7" s="128">
        <f>IF('7-4-1'!V123&lt;&gt;"",'7-4-1'!V123,"")</f>
        <v>33599.948700421453</v>
      </c>
      <c r="V7" s="91">
        <f>IF('7-4-1'!W123&lt;&gt;"",'7-4-1'!W123,"")</f>
        <v>10.999678750101143</v>
      </c>
    </row>
    <row r="8" spans="1:22" ht="20.100000000000001" customHeight="1" x14ac:dyDescent="0.15">
      <c r="A8" s="212"/>
      <c r="B8" s="53" t="s">
        <v>81</v>
      </c>
      <c r="C8" s="95">
        <f>IF('7-4-1'!D124&lt;&gt;"",'7-4-1'!D124,"")</f>
        <v>475.9652755654667</v>
      </c>
      <c r="D8" s="90">
        <f>IF('7-4-1'!E124&lt;&gt;"",'7-4-1'!E124,"")</f>
        <v>0.97921138018282705</v>
      </c>
      <c r="E8" s="109">
        <f>IF('7-4-1'!F124&lt;&gt;"",'7-4-1'!F124,"")</f>
        <v>1093.5088860727005</v>
      </c>
      <c r="F8" s="90">
        <f>IF('7-4-1'!G124&lt;&gt;"",'7-4-1'!G124,"")</f>
        <v>1.1941259375725648</v>
      </c>
      <c r="G8" s="109">
        <f>IF('7-4-1'!H124&lt;&gt;"",'7-4-1'!H124,"")</f>
        <v>1219.2731427295626</v>
      </c>
      <c r="H8" s="90">
        <f>IF('7-4-1'!I124&lt;&gt;"",'7-4-1'!I124,"")</f>
        <v>2.1022675656566823</v>
      </c>
      <c r="I8" s="109">
        <f>IF('7-4-1'!J124&lt;&gt;"",'7-4-1'!J124,"")</f>
        <v>3530.4914762959152</v>
      </c>
      <c r="J8" s="90">
        <f>IF('7-4-1'!K124&lt;&gt;"",'7-4-1'!K124,"")</f>
        <v>4.1676403299366269</v>
      </c>
      <c r="K8" s="109">
        <f>IF('7-4-1'!L124&lt;&gt;"",'7-4-1'!L124,"")</f>
        <v>379.47929175278733</v>
      </c>
      <c r="L8" s="90">
        <f>IF('7-4-1'!M124&lt;&gt;"",'7-4-1'!M124,"")</f>
        <v>2.437559684948531</v>
      </c>
      <c r="M8" s="109">
        <f>IF('7-4-1'!N124&lt;&gt;"",'7-4-1'!N124,"")</f>
        <v>277.45546569263212</v>
      </c>
      <c r="N8" s="90">
        <f>IF('7-4-1'!O124&lt;&gt;"",'7-4-1'!O124,"")</f>
        <v>4.8202825867378758</v>
      </c>
      <c r="O8" s="109">
        <f>IF('7-4-1'!P124&lt;&gt;"",'7-4-1'!P124,"")</f>
        <v>78.556028622587661</v>
      </c>
      <c r="P8" s="90">
        <f>IF('7-4-1'!Q124&lt;&gt;"",'7-4-1'!Q124,"")</f>
        <v>8.3659242409571526</v>
      </c>
      <c r="Q8" s="109">
        <f>IF('7-4-1'!R124&lt;&gt;"",'7-4-1'!R124,"")</f>
        <v>19.813032581453633</v>
      </c>
      <c r="R8" s="90">
        <f>IF('7-4-1'!S124&lt;&gt;"",'7-4-1'!S124,"")</f>
        <v>14.568406309892378</v>
      </c>
      <c r="S8" s="109">
        <f>IF('7-4-1'!T124&lt;&gt;"",'7-4-1'!T124,"")</f>
        <v>29.633333333333333</v>
      </c>
      <c r="T8" s="90">
        <f>IF('7-4-1'!U124&lt;&gt;"",'7-4-1'!U124,"")</f>
        <v>17.129094412331405</v>
      </c>
      <c r="U8" s="109">
        <f>IF('7-4-1'!V124&lt;&gt;"",'7-4-1'!V124,"")</f>
        <v>7104.1759326464389</v>
      </c>
      <c r="V8" s="90">
        <f>IF('7-4-1'!W124&lt;&gt;"",'7-4-1'!W124,"")</f>
        <v>2.3257075104501821</v>
      </c>
    </row>
    <row r="9" spans="1:22" ht="20.100000000000001" customHeight="1" x14ac:dyDescent="0.15">
      <c r="A9" s="212"/>
      <c r="B9" s="53" t="s">
        <v>82</v>
      </c>
      <c r="C9" s="95">
        <f>IF('7-4-1'!D125&lt;&gt;"",'7-4-1'!D125,"")</f>
        <v>454.5051426751013</v>
      </c>
      <c r="D9" s="90">
        <f>IF('7-4-1'!E125&lt;&gt;"",'7-4-1'!E125,"")</f>
        <v>0.93506108724072923</v>
      </c>
      <c r="E9" s="109">
        <f>IF('7-4-1'!F125&lt;&gt;"",'7-4-1'!F125,"")</f>
        <v>1308.7975307011018</v>
      </c>
      <c r="F9" s="90">
        <f>IF('7-4-1'!G125&lt;&gt;"",'7-4-1'!G125,"")</f>
        <v>1.4292239398749664</v>
      </c>
      <c r="G9" s="109">
        <f>IF('7-4-1'!H125&lt;&gt;"",'7-4-1'!H125,"")</f>
        <v>1086.2104414409407</v>
      </c>
      <c r="H9" s="90">
        <f>IF('7-4-1'!I125&lt;&gt;"",'7-4-1'!I125,"")</f>
        <v>1.8728412039052049</v>
      </c>
      <c r="I9" s="109">
        <f>IF('7-4-1'!J125&lt;&gt;"",'7-4-1'!J125,"")</f>
        <v>2035.0820507435474</v>
      </c>
      <c r="J9" s="90">
        <f>IF('7-4-1'!K125&lt;&gt;"",'7-4-1'!K125,"")</f>
        <v>2.4023539176781887</v>
      </c>
      <c r="K9" s="109">
        <f>IF('7-4-1'!L125&lt;&gt;"",'7-4-1'!L125,"")</f>
        <v>435.43161562042303</v>
      </c>
      <c r="L9" s="90">
        <f>IF('7-4-1'!M125&lt;&gt;"",'7-4-1'!M125,"")</f>
        <v>2.7969656707375581</v>
      </c>
      <c r="M9" s="109">
        <f>IF('7-4-1'!N125&lt;&gt;"",'7-4-1'!N125,"")</f>
        <v>244.06896324698783</v>
      </c>
      <c r="N9" s="90">
        <f>IF('7-4-1'!O125&lt;&gt;"",'7-4-1'!O125,"")</f>
        <v>4.2402530098503792</v>
      </c>
      <c r="O9" s="109">
        <f>IF('7-4-1'!P125&lt;&gt;"",'7-4-1'!P125,"")</f>
        <v>51.2086513878562</v>
      </c>
      <c r="P9" s="90">
        <f>IF('7-4-1'!Q125&lt;&gt;"",'7-4-1'!Q125,"")</f>
        <v>5.4535304992392124</v>
      </c>
      <c r="Q9" s="109">
        <f>IF('7-4-1'!R125&lt;&gt;"",'7-4-1'!R125,"")</f>
        <v>4.2456140350877192</v>
      </c>
      <c r="R9" s="90">
        <f>IF('7-4-1'!S125&lt;&gt;"",'7-4-1'!S125,"")</f>
        <v>3.1217750257997934</v>
      </c>
      <c r="S9" s="109">
        <f>IF('7-4-1'!T125&lt;&gt;"",'7-4-1'!T125,"")</f>
        <v>21.955555555555556</v>
      </c>
      <c r="T9" s="90">
        <f>IF('7-4-1'!U125&lt;&gt;"",'7-4-1'!U125,"")</f>
        <v>12.69107257546564</v>
      </c>
      <c r="U9" s="109">
        <f>IF('7-4-1'!V125&lt;&gt;"",'7-4-1'!V125,"")</f>
        <v>5641.5055654066009</v>
      </c>
      <c r="V9" s="90">
        <f>IF('7-4-1'!W125&lt;&gt;"",'7-4-1'!W125,"")</f>
        <v>1.8468703461324614</v>
      </c>
    </row>
    <row r="10" spans="1:22" ht="20.100000000000001" customHeight="1" x14ac:dyDescent="0.15">
      <c r="A10" s="212"/>
      <c r="B10" s="53" t="s">
        <v>83</v>
      </c>
      <c r="C10" s="95">
        <f>IF('7-4-1'!D126&lt;&gt;"",'7-4-1'!D126,"")</f>
        <v>3001.8891218968092</v>
      </c>
      <c r="D10" s="90">
        <f>IF('7-4-1'!E126&lt;&gt;"",'7-4-1'!E126,"")</f>
        <v>6.175837064408026</v>
      </c>
      <c r="E10" s="109">
        <f>IF('7-4-1'!F126&lt;&gt;"",'7-4-1'!F126,"")</f>
        <v>13155.415467977549</v>
      </c>
      <c r="F10" s="90">
        <f>IF('7-4-1'!G126&lt;&gt;"",'7-4-1'!G126,"")</f>
        <v>14.365884932379878</v>
      </c>
      <c r="G10" s="109">
        <f>IF('7-4-1'!H126&lt;&gt;"",'7-4-1'!H126,"")</f>
        <v>9070.9537924935212</v>
      </c>
      <c r="H10" s="90">
        <f>IF('7-4-1'!I126&lt;&gt;"",'7-4-1'!I126,"")</f>
        <v>15.640114818603266</v>
      </c>
      <c r="I10" s="109">
        <f>IF('7-4-1'!J126&lt;&gt;"",'7-4-1'!J126,"")</f>
        <v>17131.733251794623</v>
      </c>
      <c r="J10" s="90">
        <f>IF('7-4-1'!K126&lt;&gt;"",'7-4-1'!K126,"")</f>
        <v>20.223502280426178</v>
      </c>
      <c r="K10" s="109">
        <f>IF('7-4-1'!L126&lt;&gt;"",'7-4-1'!L126,"")</f>
        <v>4157.1155389874475</v>
      </c>
      <c r="L10" s="90">
        <f>IF('7-4-1'!M126&lt;&gt;"",'7-4-1'!M126,"")</f>
        <v>26.702951817750819</v>
      </c>
      <c r="M10" s="109">
        <f>IF('7-4-1'!N126&lt;&gt;"",'7-4-1'!N126,"")</f>
        <v>1851.8022036349798</v>
      </c>
      <c r="N10" s="90">
        <f>IF('7-4-1'!O126&lt;&gt;"",'7-4-1'!O126,"")</f>
        <v>32.171685261205347</v>
      </c>
      <c r="O10" s="109">
        <f>IF('7-4-1'!P126&lt;&gt;"",'7-4-1'!P126,"")</f>
        <v>342.58104383115369</v>
      </c>
      <c r="P10" s="90">
        <f>IF('7-4-1'!Q126&lt;&gt;"",'7-4-1'!Q126,"")</f>
        <v>36.483604241869408</v>
      </c>
      <c r="Q10" s="109">
        <f>IF('7-4-1'!R126&lt;&gt;"",'7-4-1'!R126,"")</f>
        <v>58.395488721804519</v>
      </c>
      <c r="R10" s="90">
        <f>IF('7-4-1'!S126&lt;&gt;"",'7-4-1'!S126,"")</f>
        <v>42.937859354268028</v>
      </c>
      <c r="S10" s="109">
        <f>IF('7-4-1'!T126&lt;&gt;"",'7-4-1'!T126,"")</f>
        <v>117.5888888888889</v>
      </c>
      <c r="T10" s="90">
        <f>IF('7-4-1'!U126&lt;&gt;"",'7-4-1'!U126,"")</f>
        <v>67.970456005138089</v>
      </c>
      <c r="U10" s="109">
        <f>IF('7-4-1'!V126&lt;&gt;"",'7-4-1'!V126,"")</f>
        <v>48887.47479822678</v>
      </c>
      <c r="V10" s="90">
        <f>IF('7-4-1'!W126&lt;&gt;"",'7-4-1'!W126,"")</f>
        <v>16.004385080427671</v>
      </c>
    </row>
    <row r="11" spans="1:22" ht="20.100000000000001" customHeight="1" x14ac:dyDescent="0.15">
      <c r="A11" s="212"/>
      <c r="B11" s="53" t="s">
        <v>84</v>
      </c>
      <c r="C11" s="95">
        <f>IF('7-4-1'!D127&lt;&gt;"",'7-4-1'!D127,"")</f>
        <v>969.82093214878546</v>
      </c>
      <c r="D11" s="90">
        <f>IF('7-4-1'!E127&lt;&gt;"",'7-4-1'!E127,"")</f>
        <v>1.9952289426395078</v>
      </c>
      <c r="E11" s="109">
        <f>IF('7-4-1'!F127&lt;&gt;"",'7-4-1'!F127,"")</f>
        <v>799.88750355687489</v>
      </c>
      <c r="F11" s="90">
        <f>IF('7-4-1'!G127&lt;&gt;"",'7-4-1'!G127,"")</f>
        <v>0.87348756585589238</v>
      </c>
      <c r="G11" s="109">
        <f>IF('7-4-1'!H127&lt;&gt;"",'7-4-1'!H127,"")</f>
        <v>2234.2164867412348</v>
      </c>
      <c r="H11" s="90">
        <f>IF('7-4-1'!I127&lt;&gt;"",'7-4-1'!I127,"")</f>
        <v>3.8522302264582136</v>
      </c>
      <c r="I11" s="109">
        <f>IF('7-4-1'!J127&lt;&gt;"",'7-4-1'!J127,"")</f>
        <v>5220.4995985910846</v>
      </c>
      <c r="J11" s="90">
        <f>IF('7-4-1'!K127&lt;&gt;"",'7-4-1'!K127,"")</f>
        <v>6.1626447239955198</v>
      </c>
      <c r="K11" s="109">
        <f>IF('7-4-1'!L127&lt;&gt;"",'7-4-1'!L127,"")</f>
        <v>1094.0482313421339</v>
      </c>
      <c r="L11" s="90">
        <f>IF('7-4-1'!M127&lt;&gt;"",'7-4-1'!M127,"")</f>
        <v>7.0275451653528647</v>
      </c>
      <c r="M11" s="109">
        <f>IF('7-4-1'!N127&lt;&gt;"",'7-4-1'!N127,"")</f>
        <v>722.51845370286333</v>
      </c>
      <c r="N11" s="90">
        <f>IF('7-4-1'!O127&lt;&gt;"",'7-4-1'!O127,"")</f>
        <v>12.552440126873929</v>
      </c>
      <c r="O11" s="109">
        <f>IF('7-4-1'!P127&lt;&gt;"",'7-4-1'!P127,"")</f>
        <v>97.244844262957756</v>
      </c>
      <c r="P11" s="90">
        <f>IF('7-4-1'!Q127&lt;&gt;"",'7-4-1'!Q127,"")</f>
        <v>10.356213446534372</v>
      </c>
      <c r="Q11" s="109">
        <f>IF('7-4-1'!R127&lt;&gt;"",'7-4-1'!R127,"")</f>
        <v>15.765413533834586</v>
      </c>
      <c r="R11" s="90">
        <f>IF('7-4-1'!S127&lt;&gt;"",'7-4-1'!S127,"")</f>
        <v>11.592215833701902</v>
      </c>
      <c r="S11" s="109">
        <f>IF('7-4-1'!T127&lt;&gt;"",'7-4-1'!T127,"")</f>
        <v>17.944444444444443</v>
      </c>
      <c r="T11" s="90">
        <f>IF('7-4-1'!U127&lt;&gt;"",'7-4-1'!U127,"")</f>
        <v>10.372511239563261</v>
      </c>
      <c r="U11" s="109">
        <f>IF('7-4-1'!V127&lt;&gt;"",'7-4-1'!V127,"")</f>
        <v>11171.945908324215</v>
      </c>
      <c r="V11" s="90">
        <f>IF('7-4-1'!W127&lt;&gt;"",'7-4-1'!W127,"")</f>
        <v>3.6573810603327455</v>
      </c>
    </row>
    <row r="12" spans="1:22" ht="20.100000000000001" customHeight="1" x14ac:dyDescent="0.15">
      <c r="A12" s="212"/>
      <c r="B12" s="53" t="s">
        <v>85</v>
      </c>
      <c r="C12" s="95">
        <f>IF('7-4-1'!D128&lt;&gt;"",'7-4-1'!D128,"")</f>
        <v>750.72718032737146</v>
      </c>
      <c r="D12" s="90">
        <f>IF('7-4-1'!E128&lt;&gt;"",'7-4-1'!E128,"")</f>
        <v>1.544483675864323</v>
      </c>
      <c r="E12" s="109">
        <f>IF('7-4-1'!F128&lt;&gt;"",'7-4-1'!F128,"")</f>
        <v>3697.9143571540553</v>
      </c>
      <c r="F12" s="90">
        <f>IF('7-4-1'!G128&lt;&gt;"",'7-4-1'!G128,"")</f>
        <v>4.0381706130059358</v>
      </c>
      <c r="G12" s="109">
        <f>IF('7-4-1'!H128&lt;&gt;"",'7-4-1'!H128,"")</f>
        <v>3130.4825157759319</v>
      </c>
      <c r="H12" s="90">
        <f>IF('7-4-1'!I128&lt;&gt;"",'7-4-1'!I128,"")</f>
        <v>5.3975697709850889</v>
      </c>
      <c r="I12" s="109">
        <f>IF('7-4-1'!J128&lt;&gt;"",'7-4-1'!J128,"")</f>
        <v>6064.3103613095263</v>
      </c>
      <c r="J12" s="90">
        <f>IF('7-4-1'!K128&lt;&gt;"",'7-4-1'!K128,"")</f>
        <v>7.1587382676710813</v>
      </c>
      <c r="K12" s="109">
        <f>IF('7-4-1'!L128&lt;&gt;"",'7-4-1'!L128,"")</f>
        <v>1797.8288398552345</v>
      </c>
      <c r="L12" s="90">
        <f>IF('7-4-1'!M128&lt;&gt;"",'7-4-1'!M128,"")</f>
        <v>11.548232527333212</v>
      </c>
      <c r="M12" s="109">
        <f>IF('7-4-1'!N128&lt;&gt;"",'7-4-1'!N128,"")</f>
        <v>925.53138628310535</v>
      </c>
      <c r="N12" s="90">
        <f>IF('7-4-1'!O128&lt;&gt;"",'7-4-1'!O128,"")</f>
        <v>16.079419497621707</v>
      </c>
      <c r="O12" s="109">
        <f>IF('7-4-1'!P128&lt;&gt;"",'7-4-1'!P128,"")</f>
        <v>262.61480114882659</v>
      </c>
      <c r="P12" s="90">
        <f>IF('7-4-1'!Q128&lt;&gt;"",'7-4-1'!Q128,"")</f>
        <v>27.967497459938933</v>
      </c>
      <c r="Q12" s="109">
        <f>IF('7-4-1'!R128&lt;&gt;"",'7-4-1'!R128,"")</f>
        <v>38.56892230576441</v>
      </c>
      <c r="R12" s="90">
        <f>IF('7-4-1'!S128&lt;&gt;"",'7-4-1'!S128,"")</f>
        <v>28.359501695415005</v>
      </c>
      <c r="S12" s="109">
        <f>IF('7-4-1'!T128&lt;&gt;"",'7-4-1'!T128,"")</f>
        <v>112.82222222222222</v>
      </c>
      <c r="T12" s="90">
        <f>IF('7-4-1'!U128&lt;&gt;"",'7-4-1'!U128,"")</f>
        <v>65.215157353885672</v>
      </c>
      <c r="U12" s="109">
        <f>IF('7-4-1'!V128&lt;&gt;"",'7-4-1'!V128,"")</f>
        <v>16780.800586382036</v>
      </c>
      <c r="V12" s="90">
        <f>IF('7-4-1'!W128&lt;&gt;"",'7-4-1'!W128,"")</f>
        <v>5.4935624237246534</v>
      </c>
    </row>
    <row r="13" spans="1:22" ht="20.100000000000001" customHeight="1" x14ac:dyDescent="0.15">
      <c r="A13" s="212"/>
      <c r="B13" s="53" t="s">
        <v>86</v>
      </c>
      <c r="C13" s="95">
        <f>IF('7-4-1'!D129&lt;&gt;"",'7-4-1'!D129,"")</f>
        <v>4959.3268712558711</v>
      </c>
      <c r="D13" s="90">
        <f>IF('7-4-1'!E129&lt;&gt;"",'7-4-1'!E129,"")</f>
        <v>10.202906723837865</v>
      </c>
      <c r="E13" s="109">
        <f>IF('7-4-1'!F129&lt;&gt;"",'7-4-1'!F129,"")</f>
        <v>8298.3309355085548</v>
      </c>
      <c r="F13" s="90">
        <f>IF('7-4-1'!G129&lt;&gt;"",'7-4-1'!G129,"")</f>
        <v>9.0618853992493005</v>
      </c>
      <c r="G13" s="109">
        <f>IF('7-4-1'!H129&lt;&gt;"",'7-4-1'!H129,"")</f>
        <v>6869.4284236374879</v>
      </c>
      <c r="H13" s="90">
        <f>IF('7-4-1'!I129&lt;&gt;"",'7-4-1'!I129,"")</f>
        <v>11.84425053215195</v>
      </c>
      <c r="I13" s="109">
        <f>IF('7-4-1'!J129&lt;&gt;"",'7-4-1'!J129,"")</f>
        <v>15304.512175187501</v>
      </c>
      <c r="J13" s="90">
        <f>IF('7-4-1'!K129&lt;&gt;"",'7-4-1'!K129,"")</f>
        <v>18.066522069113585</v>
      </c>
      <c r="K13" s="109">
        <f>IF('7-4-1'!L129&lt;&gt;"",'7-4-1'!L129,"")</f>
        <v>3230.8023466092586</v>
      </c>
      <c r="L13" s="90">
        <f>IF('7-4-1'!M129&lt;&gt;"",'7-4-1'!M129,"")</f>
        <v>20.752841383666873</v>
      </c>
      <c r="M13" s="109">
        <f>IF('7-4-1'!N129&lt;&gt;"",'7-4-1'!N129,"")</f>
        <v>1431.7252218788826</v>
      </c>
      <c r="N13" s="90">
        <f>IF('7-4-1'!O129&lt;&gt;"",'7-4-1'!O129,"")</f>
        <v>24.873614000675516</v>
      </c>
      <c r="O13" s="109">
        <f>IF('7-4-1'!P129&lt;&gt;"",'7-4-1'!P129,"")</f>
        <v>174.8635384733648</v>
      </c>
      <c r="P13" s="90">
        <f>IF('7-4-1'!Q129&lt;&gt;"",'7-4-1'!Q129,"")</f>
        <v>18.622315066386026</v>
      </c>
      <c r="Q13" s="109">
        <f>IF('7-4-1'!R129&lt;&gt;"",'7-4-1'!R129,"")</f>
        <v>37.849122807017544</v>
      </c>
      <c r="R13" s="90">
        <f>IF('7-4-1'!S129&lt;&gt;"",'7-4-1'!S129,"")</f>
        <v>27.830237358101133</v>
      </c>
      <c r="S13" s="109">
        <f>IF('7-4-1'!T129&lt;&gt;"",'7-4-1'!T129,"")</f>
        <v>95.644444444444446</v>
      </c>
      <c r="T13" s="90">
        <f>IF('7-4-1'!U129&lt;&gt;"",'7-4-1'!U129,"")</f>
        <v>55.285806037251128</v>
      </c>
      <c r="U13" s="109">
        <f>IF('7-4-1'!V129&lt;&gt;"",'7-4-1'!V129,"")</f>
        <v>40402.483079802383</v>
      </c>
      <c r="V13" s="90">
        <f>IF('7-4-1'!W129&lt;&gt;"",'7-4-1'!W129,"")</f>
        <v>13.226637294795896</v>
      </c>
    </row>
    <row r="14" spans="1:22" ht="20.100000000000001" customHeight="1" x14ac:dyDescent="0.15">
      <c r="A14" s="212"/>
      <c r="B14" s="53" t="s">
        <v>87</v>
      </c>
      <c r="C14" s="95">
        <f>IF('7-4-1'!D130&lt;&gt;"",'7-4-1'!D130,"")</f>
        <v>2350.3542398453196</v>
      </c>
      <c r="D14" s="90">
        <f>IF('7-4-1'!E130&lt;&gt;"",'7-4-1'!E130,"")</f>
        <v>4.8354233749157931</v>
      </c>
      <c r="E14" s="109">
        <f>IF('7-4-1'!F130&lt;&gt;"",'7-4-1'!F130,"")</f>
        <v>12674.249334034885</v>
      </c>
      <c r="F14" s="90">
        <f>IF('7-4-1'!G130&lt;&gt;"",'7-4-1'!G130,"")</f>
        <v>13.840445250873485</v>
      </c>
      <c r="G14" s="109">
        <f>IF('7-4-1'!H130&lt;&gt;"",'7-4-1'!H130,"")</f>
        <v>10575.28332088983</v>
      </c>
      <c r="H14" s="90">
        <f>IF('7-4-1'!I130&lt;&gt;"",'7-4-1'!I130,"")</f>
        <v>18.233875859322442</v>
      </c>
      <c r="I14" s="109">
        <f>IF('7-4-1'!J130&lt;&gt;"",'7-4-1'!J130,"")</f>
        <v>24082.305969934685</v>
      </c>
      <c r="J14" s="90">
        <f>IF('7-4-1'!K130&lt;&gt;"",'7-4-1'!K130,"")</f>
        <v>28.42844693778294</v>
      </c>
      <c r="K14" s="109">
        <f>IF('7-4-1'!L130&lt;&gt;"",'7-4-1'!L130,"")</f>
        <v>5442.9215825519541</v>
      </c>
      <c r="L14" s="90">
        <f>IF('7-4-1'!M130&lt;&gt;"",'7-4-1'!M130,"")</f>
        <v>34.962240381243284</v>
      </c>
      <c r="M14" s="109">
        <f>IF('7-4-1'!N130&lt;&gt;"",'7-4-1'!N130,"")</f>
        <v>2368.7715770818736</v>
      </c>
      <c r="N14" s="90">
        <f>IF('7-4-1'!O130&lt;&gt;"",'7-4-1'!O130,"")</f>
        <v>41.153085077864375</v>
      </c>
      <c r="O14" s="109">
        <f>IF('7-4-1'!P130&lt;&gt;"",'7-4-1'!P130,"")</f>
        <v>510.22155686678354</v>
      </c>
      <c r="P14" s="90">
        <f>IF('7-4-1'!Q130&lt;&gt;"",'7-4-1'!Q130,"")</f>
        <v>54.336694022021682</v>
      </c>
      <c r="Q14" s="109">
        <f>IF('7-4-1'!R130&lt;&gt;"",'7-4-1'!R130,"")</f>
        <v>86.701253132832079</v>
      </c>
      <c r="R14" s="90">
        <f>IF('7-4-1'!S130&lt;&gt;"",'7-4-1'!S130,"")</f>
        <v>63.750921421200054</v>
      </c>
      <c r="S14" s="109">
        <f>IF('7-4-1'!T130&lt;&gt;"",'7-4-1'!T130,"")</f>
        <v>132.4</v>
      </c>
      <c r="T14" s="90">
        <f>IF('7-4-1'!U130&lt;&gt;"",'7-4-1'!U130,"")</f>
        <v>76.53179190751446</v>
      </c>
      <c r="U14" s="109">
        <f>IF('7-4-1'!V130&lt;&gt;"",'7-4-1'!V130,"")</f>
        <v>58223.208834338162</v>
      </c>
      <c r="V14" s="90">
        <f>IF('7-4-1'!W130&lt;&gt;"",'7-4-1'!W130,"")</f>
        <v>19.060641987519983</v>
      </c>
    </row>
    <row r="15" spans="1:22" ht="20.100000000000001" customHeight="1" x14ac:dyDescent="0.15">
      <c r="A15" s="65"/>
      <c r="B15" s="53" t="s">
        <v>88</v>
      </c>
      <c r="C15" s="95">
        <f>IF('7-4-1'!D131&lt;&gt;"",'7-4-1'!D131,"")</f>
        <v>7801.0327049559373</v>
      </c>
      <c r="D15" s="90">
        <f>IF('7-4-1'!E131&lt;&gt;"",'7-4-1'!E131,"")</f>
        <v>16.049196010771983</v>
      </c>
      <c r="E15" s="109">
        <f>IF('7-4-1'!F131&lt;&gt;"",'7-4-1'!F131,"")</f>
        <v>26725.264196206757</v>
      </c>
      <c r="F15" s="90">
        <f>IF('7-4-1'!G131&lt;&gt;"",'7-4-1'!G131,"")</f>
        <v>29.184336379547421</v>
      </c>
      <c r="G15" s="109">
        <f>IF('7-4-1'!H131&lt;&gt;"",'7-4-1'!H131,"")</f>
        <v>19388.666523525295</v>
      </c>
      <c r="H15" s="90">
        <f>IF('7-4-1'!I131&lt;&gt;"",'7-4-1'!I131,"")</f>
        <v>33.429888140151895</v>
      </c>
      <c r="I15" s="109">
        <f>IF('7-4-1'!J131&lt;&gt;"",'7-4-1'!J131,"")</f>
        <v>32449.322410675341</v>
      </c>
      <c r="J15" s="90">
        <f>IF('7-4-1'!K131&lt;&gt;"",'7-4-1'!K131,"")</f>
        <v>38.305461340394913</v>
      </c>
      <c r="K15" s="109">
        <f>IF('7-4-1'!L131&lt;&gt;"",'7-4-1'!L131,"")</f>
        <v>6355.3297291360095</v>
      </c>
      <c r="L15" s="90">
        <f>IF('7-4-1'!M131&lt;&gt;"",'7-4-1'!M131,"")</f>
        <v>40.823032689722574</v>
      </c>
      <c r="M15" s="109">
        <f>IF('7-4-1'!N131&lt;&gt;"",'7-4-1'!N131,"")</f>
        <v>2261.785270133671</v>
      </c>
      <c r="N15" s="90">
        <f>IF('7-4-1'!O131&lt;&gt;"",'7-4-1'!O131,"")</f>
        <v>39.294393157291019</v>
      </c>
      <c r="O15" s="109">
        <f>IF('7-4-1'!P131&lt;&gt;"",'7-4-1'!P131,"")</f>
        <v>336.27027510606234</v>
      </c>
      <c r="P15" s="90">
        <f>IF('7-4-1'!Q131&lt;&gt;"",'7-4-1'!Q131,"")</f>
        <v>35.811530895214304</v>
      </c>
      <c r="Q15" s="109">
        <f>IF('7-4-1'!R131&lt;&gt;"",'7-4-1'!R131,"")</f>
        <v>29.632080200501253</v>
      </c>
      <c r="R15" s="90">
        <f>IF('7-4-1'!S131&lt;&gt;"",'7-4-1'!S131,"")</f>
        <v>21.788294265074452</v>
      </c>
      <c r="S15" s="109">
        <f>IF('7-4-1'!T131&lt;&gt;"",'7-4-1'!T131,"")</f>
        <v>42.3</v>
      </c>
      <c r="T15" s="90">
        <f>IF('7-4-1'!U131&lt;&gt;"",'7-4-1'!U131,"")</f>
        <v>24.450867052023121</v>
      </c>
      <c r="U15" s="109">
        <f>IF('7-4-1'!V131&lt;&gt;"",'7-4-1'!V131,"")</f>
        <v>95389.60318993956</v>
      </c>
      <c r="V15" s="90">
        <f>IF('7-4-1'!W131&lt;&gt;"",'7-4-1'!W131,"")</f>
        <v>31.227874796600425</v>
      </c>
    </row>
    <row r="16" spans="1:22" ht="20.100000000000001" customHeight="1" x14ac:dyDescent="0.15">
      <c r="A16" s="65"/>
      <c r="B16" s="53" t="s">
        <v>89</v>
      </c>
      <c r="C16" s="95">
        <f>IF('7-4-1'!D132&lt;&gt;"",'7-4-1'!D132,"")</f>
        <v>6553.7544826472904</v>
      </c>
      <c r="D16" s="90">
        <f>IF('7-4-1'!E132&lt;&gt;"",'7-4-1'!E132,"")</f>
        <v>13.483149510661613</v>
      </c>
      <c r="E16" s="109">
        <f>IF('7-4-1'!F132&lt;&gt;"",'7-4-1'!F132,"")</f>
        <v>21735.499600997999</v>
      </c>
      <c r="F16" s="90">
        <f>IF('7-4-1'!G132&lt;&gt;"",'7-4-1'!G132,"")</f>
        <v>23.735448490835825</v>
      </c>
      <c r="G16" s="109">
        <f>IF('7-4-1'!H132&lt;&gt;"",'7-4-1'!H132,"")</f>
        <v>16153.099688882785</v>
      </c>
      <c r="H16" s="90">
        <f>IF('7-4-1'!I132&lt;&gt;"",'7-4-1'!I132,"")</f>
        <v>27.851132261255191</v>
      </c>
      <c r="I16" s="109">
        <f>IF('7-4-1'!J132&lt;&gt;"",'7-4-1'!J132,"")</f>
        <v>28561.146057910701</v>
      </c>
      <c r="J16" s="90">
        <f>IF('7-4-1'!K132&lt;&gt;"",'7-4-1'!K132,"")</f>
        <v>33.715584637254111</v>
      </c>
      <c r="K16" s="109">
        <f>IF('7-4-1'!L132&lt;&gt;"",'7-4-1'!L132,"")</f>
        <v>5854.4320867993611</v>
      </c>
      <c r="L16" s="90">
        <f>IF('7-4-1'!M132&lt;&gt;"",'7-4-1'!M132,"")</f>
        <v>37.605550403387468</v>
      </c>
      <c r="M16" s="109">
        <f>IF('7-4-1'!N132&lt;&gt;"",'7-4-1'!N132,"")</f>
        <v>2119.3548937892328</v>
      </c>
      <c r="N16" s="90">
        <f>IF('7-4-1'!O132&lt;&gt;"",'7-4-1'!O132,"")</f>
        <v>36.819925187443239</v>
      </c>
      <c r="O16" s="109">
        <f>IF('7-4-1'!P132&lt;&gt;"",'7-4-1'!P132,"")</f>
        <v>255.67590539012789</v>
      </c>
      <c r="P16" s="90">
        <f>IF('7-4-1'!Q132&lt;&gt;"",'7-4-1'!Q132,"")</f>
        <v>27.228530925466231</v>
      </c>
      <c r="Q16" s="109">
        <f>IF('7-4-1'!R132&lt;&gt;"",'7-4-1'!R132,"")</f>
        <v>30.174937343358394</v>
      </c>
      <c r="R16" s="90">
        <f>IF('7-4-1'!S132&lt;&gt;"",'7-4-1'!S132,"")</f>
        <v>22.187453928939995</v>
      </c>
      <c r="S16" s="109">
        <f>IF('7-4-1'!T132&lt;&gt;"",'7-4-1'!T132,"")</f>
        <v>35.222222222222221</v>
      </c>
      <c r="T16" s="90">
        <f>IF('7-4-1'!U132&lt;&gt;"",'7-4-1'!U132,"")</f>
        <v>20.359666024405911</v>
      </c>
      <c r="U16" s="109">
        <f>IF('7-4-1'!V132&lt;&gt;"",'7-4-1'!V132,"")</f>
        <v>81298.359875983093</v>
      </c>
      <c r="V16" s="90">
        <f>IF('7-4-1'!W132&lt;&gt;"",'7-4-1'!W132,"")</f>
        <v>26.614797823626134</v>
      </c>
    </row>
    <row r="17" spans="1:22" ht="20.100000000000001" customHeight="1" x14ac:dyDescent="0.15">
      <c r="A17" s="65"/>
      <c r="B17" s="53" t="s">
        <v>90</v>
      </c>
      <c r="C17" s="95">
        <f>IF('7-4-1'!D133&lt;&gt;"",'7-4-1'!D133,"")</f>
        <v>3615.8855956393054</v>
      </c>
      <c r="D17" s="90">
        <f>IF('7-4-1'!E133&lt;&gt;"",'7-4-1'!E133,"")</f>
        <v>7.4390223540628009</v>
      </c>
      <c r="E17" s="109">
        <f>IF('7-4-1'!F133&lt;&gt;"",'7-4-1'!F133,"")</f>
        <v>9720.3216452814504</v>
      </c>
      <c r="F17" s="90">
        <f>IF('7-4-1'!G133&lt;&gt;"",'7-4-1'!G133,"")</f>
        <v>10.614717764083091</v>
      </c>
      <c r="G17" s="109">
        <f>IF('7-4-1'!H133&lt;&gt;"",'7-4-1'!H133,"")</f>
        <v>6188.9518036948448</v>
      </c>
      <c r="H17" s="90">
        <f>IF('7-4-1'!I133&lt;&gt;"",'7-4-1'!I133,"")</f>
        <v>10.670974522733275</v>
      </c>
      <c r="I17" s="109">
        <f>IF('7-4-1'!J133&lt;&gt;"",'7-4-1'!J133,"")</f>
        <v>8709.4129628658775</v>
      </c>
      <c r="J17" s="90">
        <f>IF('7-4-1'!K133&lt;&gt;"",'7-4-1'!K133,"")</f>
        <v>10.281203327587447</v>
      </c>
      <c r="K17" s="109">
        <f>IF('7-4-1'!L133&lt;&gt;"",'7-4-1'!L133,"")</f>
        <v>1916.6856259895503</v>
      </c>
      <c r="L17" s="90">
        <f>IF('7-4-1'!M133&lt;&gt;"",'7-4-1'!M133,"")</f>
        <v>12.311701091916433</v>
      </c>
      <c r="M17" s="109">
        <f>IF('7-4-1'!N133&lt;&gt;"",'7-4-1'!N133,"")</f>
        <v>570.4764975238752</v>
      </c>
      <c r="N17" s="90">
        <f>IF('7-4-1'!O133&lt;&gt;"",'7-4-1'!O133,"")</f>
        <v>9.9109884906858099</v>
      </c>
      <c r="O17" s="109">
        <f>IF('7-4-1'!P133&lt;&gt;"",'7-4-1'!P133,"")</f>
        <v>94.911680708911362</v>
      </c>
      <c r="P17" s="90">
        <f>IF('7-4-1'!Q133&lt;&gt;"",'7-4-1'!Q133,"")</f>
        <v>10.1077402245912</v>
      </c>
      <c r="Q17" s="109">
        <f>IF('7-4-1'!R133&lt;&gt;"",'7-4-1'!R133,"")</f>
        <v>16.138847117794487</v>
      </c>
      <c r="R17" s="90">
        <f>IF('7-4-1'!S133&lt;&gt;"",'7-4-1'!S133,"")</f>
        <v>11.866799351319477</v>
      </c>
      <c r="S17" s="109">
        <f>IF('7-4-1'!T133&lt;&gt;"",'7-4-1'!T133,"")</f>
        <v>4.9888888888888889</v>
      </c>
      <c r="T17" s="90">
        <f>IF('7-4-1'!U133&lt;&gt;"",'7-4-1'!U133,"")</f>
        <v>2.8837508028259471</v>
      </c>
      <c r="U17" s="109">
        <f>IF('7-4-1'!V133&lt;&gt;"",'7-4-1'!V133,"")</f>
        <v>30837.773547710502</v>
      </c>
      <c r="V17" s="90">
        <f>IF('7-4-1'!W133&lt;&gt;"",'7-4-1'!W133,"")</f>
        <v>10.09542024654721</v>
      </c>
    </row>
    <row r="18" spans="1:22" ht="20.100000000000001" customHeight="1" x14ac:dyDescent="0.15">
      <c r="A18" s="65"/>
      <c r="B18" s="54" t="s">
        <v>91</v>
      </c>
      <c r="C18" s="97">
        <f>IF('7-4-1'!D134&lt;&gt;"",'7-4-1'!D134,"")</f>
        <v>35189.91023218941</v>
      </c>
      <c r="D18" s="87">
        <f>IF('7-4-1'!E134&lt;&gt;"",'7-4-1'!E134,"")</f>
        <v>72.396795178038985</v>
      </c>
      <c r="E18" s="86">
        <f>IF('7-4-1'!F134&lt;&gt;"",'7-4-1'!F134,"")</f>
        <v>53938.956445819604</v>
      </c>
      <c r="F18" s="87">
        <f>IF('7-4-1'!G134&lt;&gt;"",'7-4-1'!G134,"")</f>
        <v>58.90204255118222</v>
      </c>
      <c r="G18" s="86">
        <f>IF('7-4-1'!H134&lt;&gt;"",'7-4-1'!H134,"")</f>
        <v>30546.428554886133</v>
      </c>
      <c r="H18" s="87">
        <f>IF('7-4-1'!I134&lt;&gt;"",'7-4-1'!I134,"")</f>
        <v>52.668072269537113</v>
      </c>
      <c r="I18" s="86">
        <f>IF('7-4-1'!J134&lt;&gt;"",'7-4-1'!J134,"")</f>
        <v>32840.19034551493</v>
      </c>
      <c r="J18" s="87">
        <f>IF('7-4-1'!K134&lt;&gt;"",'7-4-1'!K134,"")</f>
        <v>38.766869328448074</v>
      </c>
      <c r="K18" s="86">
        <f>IF('7-4-1'!L134&lt;&gt;"",'7-4-1'!L134,"")</f>
        <v>6143.6848079541651</v>
      </c>
      <c r="L18" s="87">
        <f>IF('7-4-1'!M134&lt;&gt;"",'7-4-1'!M134,"")</f>
        <v>39.463545785933739</v>
      </c>
      <c r="M18" s="86">
        <f>IF('7-4-1'!N134&lt;&gt;"",'7-4-1'!N134,"")</f>
        <v>1823.7573293682935</v>
      </c>
      <c r="N18" s="87">
        <f>IF('7-4-1'!O134&lt;&gt;"",'7-4-1'!O134,"")</f>
        <v>31.684456729817466</v>
      </c>
      <c r="O18" s="86">
        <f>IF('7-4-1'!P134&lt;&gt;"",'7-4-1'!P134,"")</f>
        <v>268.08894214648205</v>
      </c>
      <c r="P18" s="87">
        <f>IF('7-4-1'!Q134&lt;&gt;"",'7-4-1'!Q134,"")</f>
        <v>28.550473072042813</v>
      </c>
      <c r="Q18" s="86">
        <f>IF('7-4-1'!R134&lt;&gt;"",'7-4-1'!R134,"")</f>
        <v>25.234085213032582</v>
      </c>
      <c r="R18" s="87">
        <f>IF('7-4-1'!S134&lt;&gt;"",'7-4-1'!S134,"")</f>
        <v>18.554474421347486</v>
      </c>
      <c r="S18" s="86">
        <f>IF('7-4-1'!T134&lt;&gt;"",'7-4-1'!T134,"")</f>
        <v>21.455555555555556</v>
      </c>
      <c r="T18" s="87">
        <f>IF('7-4-1'!U134&lt;&gt;"",'7-4-1'!U134,"")</f>
        <v>12.402055234425177</v>
      </c>
      <c r="U18" s="86">
        <f>IF('7-4-1'!V134&lt;&gt;"",'7-4-1'!V134,"")</f>
        <v>160797.70629864762</v>
      </c>
      <c r="V18" s="87">
        <f>IF('7-4-1'!W134&lt;&gt;"",'7-4-1'!W134,"")</f>
        <v>52.640649210754695</v>
      </c>
    </row>
    <row r="19" spans="1:22" ht="20.100000000000001" customHeight="1" x14ac:dyDescent="0.15">
      <c r="A19" s="66"/>
      <c r="B19" s="45"/>
      <c r="C19" s="99">
        <f>IF('7-4-1'!D135&lt;&gt;"",'7-4-1'!D135,"")</f>
        <v>48607</v>
      </c>
      <c r="D19" s="84">
        <f>IF('7-4-1'!E135&lt;&gt;"",'7-4-1'!E135,"")</f>
        <v>100</v>
      </c>
      <c r="E19" s="112">
        <f>IF('7-4-1'!F135&lt;&gt;"",'7-4-1'!F135,"")</f>
        <v>91574</v>
      </c>
      <c r="F19" s="84">
        <f>IF('7-4-1'!G135&lt;&gt;"",'7-4-1'!G135,"")</f>
        <v>100</v>
      </c>
      <c r="G19" s="120">
        <f>IF('7-4-1'!H135&lt;&gt;"",'7-4-1'!H135,"")</f>
        <v>57998</v>
      </c>
      <c r="H19" s="84">
        <f>IF('7-4-1'!I135&lt;&gt;"",'7-4-1'!I135,"")</f>
        <v>100</v>
      </c>
      <c r="I19" s="120">
        <f>IF('7-4-1'!J135&lt;&gt;"",'7-4-1'!J135,"")</f>
        <v>84712</v>
      </c>
      <c r="J19" s="84">
        <f>IF('7-4-1'!K135&lt;&gt;"",'7-4-1'!K135,"")</f>
        <v>100</v>
      </c>
      <c r="K19" s="120">
        <f>IF('7-4-1'!L135&lt;&gt;"",'7-4-1'!L135,"")</f>
        <v>15568</v>
      </c>
      <c r="L19" s="84">
        <f>IF('7-4-1'!M135&lt;&gt;"",'7-4-1'!M135,"")</f>
        <v>100</v>
      </c>
      <c r="M19" s="120">
        <f>IF('7-4-1'!N135&lt;&gt;"",'7-4-1'!N135,"")</f>
        <v>5756</v>
      </c>
      <c r="N19" s="84">
        <f>IF('7-4-1'!O135&lt;&gt;"",'7-4-1'!O135,"")</f>
        <v>100</v>
      </c>
      <c r="O19" s="120">
        <f>IF('7-4-1'!P135&lt;&gt;"",'7-4-1'!P135,"")</f>
        <v>939</v>
      </c>
      <c r="P19" s="84">
        <f>IF('7-4-1'!Q135&lt;&gt;"",'7-4-1'!Q135,"")</f>
        <v>100</v>
      </c>
      <c r="Q19" s="120">
        <f>IF('7-4-1'!R135&lt;&gt;"",'7-4-1'!R135,"")</f>
        <v>136</v>
      </c>
      <c r="R19" s="84">
        <f>IF('7-4-1'!S135&lt;&gt;"",'7-4-1'!S135,"")</f>
        <v>100</v>
      </c>
      <c r="S19" s="120">
        <f>IF('7-4-1'!T135&lt;&gt;"",'7-4-1'!T135,"")</f>
        <v>173</v>
      </c>
      <c r="T19" s="84">
        <f>IF('7-4-1'!U135&lt;&gt;"",'7-4-1'!U135,"")</f>
        <v>100</v>
      </c>
      <c r="U19" s="120">
        <f>IF('7-4-1'!V135&lt;&gt;"",'7-4-1'!V135,"")</f>
        <v>305463</v>
      </c>
      <c r="V19" s="84">
        <f>IF('7-4-1'!W135&lt;&gt;"",'7-4-1'!W135,"")</f>
        <v>100</v>
      </c>
    </row>
    <row r="20" spans="1:22" ht="20.100000000000001" customHeight="1" x14ac:dyDescent="0.15">
      <c r="A20" s="211" t="s">
        <v>35</v>
      </c>
      <c r="B20" s="52" t="s">
        <v>80</v>
      </c>
      <c r="C20" s="93"/>
      <c r="D20" s="88">
        <f>IF(AND(ISNUMBER(D7),ISNUMBER(D33)),D7-D33,"")</f>
        <v>1.5883279254670546</v>
      </c>
      <c r="E20" s="93"/>
      <c r="F20" s="88">
        <f t="shared" ref="F20:F31" si="0">IF(AND(ISNUMBER(F7),ISNUMBER(F33)),F7-F33,"")</f>
        <v>4.1247166974175471</v>
      </c>
      <c r="G20" s="93"/>
      <c r="H20" s="88">
        <f t="shared" ref="H20:H31" si="1">IF(AND(ISNUMBER(H7),ISNUMBER(H33)),H7-H33,"")</f>
        <v>6.2256438409771668</v>
      </c>
      <c r="I20" s="93"/>
      <c r="J20" s="88">
        <f t="shared" ref="J20:J31" si="2">IF(AND(ISNUMBER(J7),ISNUMBER(J33)),J7-J33,"")</f>
        <v>7.1335021029057657</v>
      </c>
      <c r="K20" s="93"/>
      <c r="L20" s="88">
        <f t="shared" ref="L20:L31" si="3">IF(AND(ISNUMBER(L7),ISNUMBER(L33)),L7-L33,"")</f>
        <v>9.114945569379131</v>
      </c>
      <c r="M20" s="93"/>
      <c r="N20" s="88">
        <f t="shared" ref="N20:N31" si="4">IF(AND(ISNUMBER(N7),ISNUMBER(N33)),N7-N33,"")</f>
        <v>9.5029290304474792</v>
      </c>
      <c r="O20" s="93"/>
      <c r="P20" s="88">
        <f t="shared" ref="P20:P31" si="5">IF(AND(ISNUMBER(P7),ISNUMBER(P33)),P7-P33,"")</f>
        <v>6.6297330984989387</v>
      </c>
      <c r="Q20" s="93"/>
      <c r="R20" s="88">
        <f t="shared" ref="R20:R31" si="6">IF(AND(ISNUMBER(R7),ISNUMBER(R33)),R7-R33,"")</f>
        <v>20.203685684800238</v>
      </c>
      <c r="S20" s="93"/>
      <c r="T20" s="88">
        <f t="shared" ref="T20:T31" si="7">IF(AND(ISNUMBER(T7),ISNUMBER(T33)),T7-T33,"")</f>
        <v>26.877649325626201</v>
      </c>
      <c r="U20" s="93"/>
      <c r="V20" s="88">
        <f t="shared" ref="V20:V31" si="8">IF(AND(ISNUMBER(V7),ISNUMBER(V33)),V7-V33,"")</f>
        <v>5.2996787501011431</v>
      </c>
    </row>
    <row r="21" spans="1:22" ht="20.100000000000001" customHeight="1" x14ac:dyDescent="0.15">
      <c r="A21" s="212"/>
      <c r="B21" s="53" t="s">
        <v>81</v>
      </c>
      <c r="C21" s="95"/>
      <c r="D21" s="92" t="str">
        <f t="shared" ref="D21:D31" si="9">IF(AND(ISNUMBER(D8),ISNUMBER(D34)),D8-D34,"")</f>
        <v/>
      </c>
      <c r="E21" s="95"/>
      <c r="F21" s="92">
        <f t="shared" si="0"/>
        <v>0.89412593757256476</v>
      </c>
      <c r="G21" s="95"/>
      <c r="H21" s="92">
        <f t="shared" si="1"/>
        <v>2.0022675656566822</v>
      </c>
      <c r="I21" s="95"/>
      <c r="J21" s="92">
        <f t="shared" si="2"/>
        <v>4.0676403299366273</v>
      </c>
      <c r="K21" s="95"/>
      <c r="L21" s="92">
        <f t="shared" si="3"/>
        <v>2.1375596849485312</v>
      </c>
      <c r="M21" s="95"/>
      <c r="N21" s="92">
        <f t="shared" si="4"/>
        <v>4.020282586737876</v>
      </c>
      <c r="O21" s="95"/>
      <c r="P21" s="92">
        <f t="shared" si="5"/>
        <v>6.0659242409571528</v>
      </c>
      <c r="Q21" s="95"/>
      <c r="R21" s="92">
        <f t="shared" si="6"/>
        <v>13.068406309892378</v>
      </c>
      <c r="S21" s="95"/>
      <c r="T21" s="92">
        <f t="shared" si="7"/>
        <v>15.229094412331404</v>
      </c>
      <c r="U21" s="95"/>
      <c r="V21" s="92">
        <f t="shared" si="8"/>
        <v>2.1257075104501819</v>
      </c>
    </row>
    <row r="22" spans="1:22" ht="20.100000000000001" customHeight="1" x14ac:dyDescent="0.15">
      <c r="A22" s="212"/>
      <c r="B22" s="53" t="s">
        <v>82</v>
      </c>
      <c r="C22" s="95"/>
      <c r="D22" s="92" t="str">
        <f t="shared" si="9"/>
        <v/>
      </c>
      <c r="E22" s="95"/>
      <c r="F22" s="92">
        <f t="shared" si="0"/>
        <v>1.1292239398749664</v>
      </c>
      <c r="G22" s="95"/>
      <c r="H22" s="92">
        <f t="shared" si="1"/>
        <v>0.87284120390520492</v>
      </c>
      <c r="I22" s="95"/>
      <c r="J22" s="92">
        <f t="shared" si="2"/>
        <v>1.9023539176781887</v>
      </c>
      <c r="K22" s="95"/>
      <c r="L22" s="92">
        <f t="shared" si="3"/>
        <v>1.0969656707375581</v>
      </c>
      <c r="M22" s="95"/>
      <c r="N22" s="92">
        <f t="shared" si="4"/>
        <v>2.5402530098503791</v>
      </c>
      <c r="O22" s="95"/>
      <c r="P22" s="92">
        <f t="shared" si="5"/>
        <v>2.4535304992392124</v>
      </c>
      <c r="Q22" s="95"/>
      <c r="R22" s="92">
        <f t="shared" si="6"/>
        <v>2.3217750257997931</v>
      </c>
      <c r="S22" s="95"/>
      <c r="T22" s="92">
        <f t="shared" si="7"/>
        <v>7.0910725754656401</v>
      </c>
      <c r="U22" s="95"/>
      <c r="V22" s="92">
        <f t="shared" si="8"/>
        <v>1.2468703461324613</v>
      </c>
    </row>
    <row r="23" spans="1:22" ht="20.100000000000001" customHeight="1" x14ac:dyDescent="0.15">
      <c r="A23" s="212"/>
      <c r="B23" s="53" t="s">
        <v>83</v>
      </c>
      <c r="C23" s="95"/>
      <c r="D23" s="92">
        <f t="shared" si="9"/>
        <v>2.7758370644080261</v>
      </c>
      <c r="E23" s="95"/>
      <c r="F23" s="92">
        <f t="shared" si="0"/>
        <v>11.365884932379878</v>
      </c>
      <c r="G23" s="95"/>
      <c r="H23" s="92">
        <f t="shared" si="1"/>
        <v>7.4401148186032664</v>
      </c>
      <c r="I23" s="95"/>
      <c r="J23" s="92">
        <f t="shared" si="2"/>
        <v>12.123502280426179</v>
      </c>
      <c r="K23" s="95"/>
      <c r="L23" s="92">
        <f t="shared" si="3"/>
        <v>14.002951817750819</v>
      </c>
      <c r="M23" s="95"/>
      <c r="N23" s="92">
        <f t="shared" si="4"/>
        <v>16.571685261205346</v>
      </c>
      <c r="O23" s="95"/>
      <c r="P23" s="92">
        <f t="shared" si="5"/>
        <v>12.183604241869407</v>
      </c>
      <c r="Q23" s="95"/>
      <c r="R23" s="92">
        <f t="shared" si="6"/>
        <v>4.737859354268025</v>
      </c>
      <c r="S23" s="95"/>
      <c r="T23" s="92">
        <f t="shared" si="7"/>
        <v>34.670456005138092</v>
      </c>
      <c r="U23" s="95"/>
      <c r="V23" s="92">
        <f t="shared" si="8"/>
        <v>9.1043850804276705</v>
      </c>
    </row>
    <row r="24" spans="1:22" ht="20.100000000000001" customHeight="1" x14ac:dyDescent="0.15">
      <c r="A24" s="212"/>
      <c r="B24" s="53" t="s">
        <v>84</v>
      </c>
      <c r="C24" s="95"/>
      <c r="D24" s="92">
        <f t="shared" si="9"/>
        <v>1.7952289426395078</v>
      </c>
      <c r="E24" s="95"/>
      <c r="F24" s="92">
        <f t="shared" si="0"/>
        <v>-1.1265124341441077</v>
      </c>
      <c r="G24" s="95"/>
      <c r="H24" s="92">
        <f t="shared" si="1"/>
        <v>0.45223022645821365</v>
      </c>
      <c r="I24" s="95"/>
      <c r="J24" s="92">
        <f t="shared" si="2"/>
        <v>2.2626447239955199</v>
      </c>
      <c r="K24" s="95"/>
      <c r="L24" s="92">
        <f t="shared" si="3"/>
        <v>1.2275451653528648</v>
      </c>
      <c r="M24" s="95"/>
      <c r="N24" s="92">
        <f t="shared" si="4"/>
        <v>3.2524401268739283</v>
      </c>
      <c r="O24" s="95"/>
      <c r="P24" s="92">
        <f t="shared" si="5"/>
        <v>0.15621344653437319</v>
      </c>
      <c r="Q24" s="95"/>
      <c r="R24" s="92">
        <f t="shared" si="6"/>
        <v>1.792215833701901</v>
      </c>
      <c r="S24" s="95"/>
      <c r="T24" s="92">
        <f t="shared" si="7"/>
        <v>1.6725112395632618</v>
      </c>
      <c r="U24" s="95"/>
      <c r="V24" s="92">
        <f t="shared" si="8"/>
        <v>0.45738106033274528</v>
      </c>
    </row>
    <row r="25" spans="1:22" ht="20.100000000000001" customHeight="1" x14ac:dyDescent="0.15">
      <c r="A25" s="212"/>
      <c r="B25" s="53" t="s">
        <v>85</v>
      </c>
      <c r="C25" s="95"/>
      <c r="D25" s="92">
        <f t="shared" si="9"/>
        <v>1.1444836758643229</v>
      </c>
      <c r="E25" s="95"/>
      <c r="F25" s="92">
        <f t="shared" si="0"/>
        <v>3.3381706130059356</v>
      </c>
      <c r="G25" s="95"/>
      <c r="H25" s="92">
        <f t="shared" si="1"/>
        <v>4.2975697709850884</v>
      </c>
      <c r="I25" s="95"/>
      <c r="J25" s="92">
        <f t="shared" si="2"/>
        <v>4.3587382676710815</v>
      </c>
      <c r="K25" s="95"/>
      <c r="L25" s="92">
        <f t="shared" si="3"/>
        <v>7.6482325273332119</v>
      </c>
      <c r="M25" s="95"/>
      <c r="N25" s="92">
        <f t="shared" si="4"/>
        <v>9.9794194976217074</v>
      </c>
      <c r="O25" s="95"/>
      <c r="P25" s="92">
        <f t="shared" si="5"/>
        <v>14.967497459938933</v>
      </c>
      <c r="Q25" s="95"/>
      <c r="R25" s="92">
        <f t="shared" si="6"/>
        <v>12.959501695415005</v>
      </c>
      <c r="S25" s="95"/>
      <c r="T25" s="92">
        <f t="shared" si="7"/>
        <v>44.615157353885671</v>
      </c>
      <c r="U25" s="95"/>
      <c r="V25" s="92">
        <f t="shared" si="8"/>
        <v>3.5935624237246535</v>
      </c>
    </row>
    <row r="26" spans="1:22" ht="20.100000000000001" customHeight="1" x14ac:dyDescent="0.15">
      <c r="A26" s="212"/>
      <c r="B26" s="53" t="s">
        <v>86</v>
      </c>
      <c r="C26" s="95"/>
      <c r="D26" s="92">
        <f t="shared" si="9"/>
        <v>1.6029067238378651</v>
      </c>
      <c r="E26" s="95"/>
      <c r="F26" s="92">
        <f t="shared" si="0"/>
        <v>2.3618853992493003</v>
      </c>
      <c r="G26" s="95"/>
      <c r="H26" s="92">
        <f t="shared" si="1"/>
        <v>0.74425053215195014</v>
      </c>
      <c r="I26" s="95"/>
      <c r="J26" s="92">
        <f t="shared" si="2"/>
        <v>3.9665220691135854</v>
      </c>
      <c r="K26" s="95"/>
      <c r="L26" s="92">
        <f t="shared" si="3"/>
        <v>3.5528413836668733</v>
      </c>
      <c r="M26" s="95"/>
      <c r="N26" s="92">
        <f t="shared" si="4"/>
        <v>2.9736140006755178</v>
      </c>
      <c r="O26" s="95"/>
      <c r="P26" s="92">
        <f t="shared" si="5"/>
        <v>-12.077684933613973</v>
      </c>
      <c r="Q26" s="95"/>
      <c r="R26" s="92">
        <f t="shared" si="6"/>
        <v>4.1302373581011338</v>
      </c>
      <c r="S26" s="95"/>
      <c r="T26" s="92">
        <f t="shared" si="7"/>
        <v>21.48580603725113</v>
      </c>
      <c r="U26" s="95"/>
      <c r="V26" s="92">
        <f t="shared" si="8"/>
        <v>1.6266372947958967</v>
      </c>
    </row>
    <row r="27" spans="1:22" ht="20.100000000000001" customHeight="1" x14ac:dyDescent="0.15">
      <c r="A27" s="212"/>
      <c r="B27" s="53" t="s">
        <v>87</v>
      </c>
      <c r="C27" s="95"/>
      <c r="D27" s="92">
        <f t="shared" si="9"/>
        <v>3.5354233749157933</v>
      </c>
      <c r="E27" s="95"/>
      <c r="F27" s="92">
        <f t="shared" si="0"/>
        <v>12.340445250873485</v>
      </c>
      <c r="G27" s="95"/>
      <c r="H27" s="92">
        <f t="shared" si="1"/>
        <v>15.233875859322442</v>
      </c>
      <c r="I27" s="95"/>
      <c r="J27" s="92">
        <f t="shared" si="2"/>
        <v>22.42844693778294</v>
      </c>
      <c r="K27" s="95"/>
      <c r="L27" s="92">
        <f t="shared" si="3"/>
        <v>27.562240381243285</v>
      </c>
      <c r="M27" s="95"/>
      <c r="N27" s="92">
        <f t="shared" si="4"/>
        <v>26.153085077864375</v>
      </c>
      <c r="O27" s="95"/>
      <c r="P27" s="92">
        <f t="shared" si="5"/>
        <v>19.436694022021683</v>
      </c>
      <c r="Q27" s="95"/>
      <c r="R27" s="92">
        <f t="shared" si="6"/>
        <v>28.750921421200054</v>
      </c>
      <c r="S27" s="95"/>
      <c r="T27" s="92">
        <f t="shared" si="7"/>
        <v>35.631791907514462</v>
      </c>
      <c r="U27" s="95"/>
      <c r="V27" s="92">
        <f t="shared" si="8"/>
        <v>14.760641987519982</v>
      </c>
    </row>
    <row r="28" spans="1:22" ht="20.100000000000001" customHeight="1" x14ac:dyDescent="0.15">
      <c r="A28" s="65"/>
      <c r="B28" s="53" t="s">
        <v>88</v>
      </c>
      <c r="C28" s="95"/>
      <c r="D28" s="92">
        <f t="shared" si="9"/>
        <v>7.2491960107719819</v>
      </c>
      <c r="E28" s="95"/>
      <c r="F28" s="92">
        <f t="shared" si="0"/>
        <v>16.88433637954742</v>
      </c>
      <c r="G28" s="95"/>
      <c r="H28" s="92">
        <f t="shared" si="1"/>
        <v>14.129888140151895</v>
      </c>
      <c r="I28" s="95"/>
      <c r="J28" s="92">
        <f t="shared" si="2"/>
        <v>16.105461340394914</v>
      </c>
      <c r="K28" s="95"/>
      <c r="L28" s="92">
        <f t="shared" si="3"/>
        <v>13.423032689722575</v>
      </c>
      <c r="M28" s="95"/>
      <c r="N28" s="92">
        <f t="shared" si="4"/>
        <v>16.994393157291018</v>
      </c>
      <c r="O28" s="95"/>
      <c r="P28" s="92">
        <f t="shared" si="5"/>
        <v>8.4115308952143053</v>
      </c>
      <c r="Q28" s="95"/>
      <c r="R28" s="92">
        <f t="shared" si="6"/>
        <v>-4.2117057349255482</v>
      </c>
      <c r="S28" s="95"/>
      <c r="T28" s="92">
        <f t="shared" si="7"/>
        <v>14.55086705202312</v>
      </c>
      <c r="U28" s="95"/>
      <c r="V28" s="92">
        <f t="shared" si="8"/>
        <v>13.127874796600423</v>
      </c>
    </row>
    <row r="29" spans="1:22" ht="20.100000000000001" customHeight="1" x14ac:dyDescent="0.15">
      <c r="A29" s="65"/>
      <c r="B29" s="53" t="s">
        <v>89</v>
      </c>
      <c r="C29" s="95"/>
      <c r="D29" s="92">
        <f t="shared" si="9"/>
        <v>8.0831495106616131</v>
      </c>
      <c r="E29" s="95"/>
      <c r="F29" s="92">
        <f t="shared" si="0"/>
        <v>16.235448490835825</v>
      </c>
      <c r="G29" s="95"/>
      <c r="H29" s="92">
        <f t="shared" si="1"/>
        <v>15.651132261255192</v>
      </c>
      <c r="I29" s="95"/>
      <c r="J29" s="92">
        <f t="shared" si="2"/>
        <v>17.41558463725411</v>
      </c>
      <c r="K29" s="95"/>
      <c r="L29" s="92">
        <f t="shared" si="3"/>
        <v>21.305550403387468</v>
      </c>
      <c r="M29" s="95"/>
      <c r="N29" s="92">
        <f t="shared" si="4"/>
        <v>22.519925187443238</v>
      </c>
      <c r="O29" s="95"/>
      <c r="P29" s="92">
        <f t="shared" si="5"/>
        <v>10.328530925466232</v>
      </c>
      <c r="Q29" s="95"/>
      <c r="R29" s="92">
        <f t="shared" si="6"/>
        <v>2.9874539289399955</v>
      </c>
      <c r="S29" s="95"/>
      <c r="T29" s="92">
        <f t="shared" si="7"/>
        <v>15.05966602440591</v>
      </c>
      <c r="U29" s="95"/>
      <c r="V29" s="92">
        <f t="shared" si="8"/>
        <v>14.514797823626134</v>
      </c>
    </row>
    <row r="30" spans="1:22" ht="20.100000000000001" customHeight="1" x14ac:dyDescent="0.15">
      <c r="A30" s="65"/>
      <c r="B30" s="53" t="s">
        <v>90</v>
      </c>
      <c r="C30" s="95"/>
      <c r="D30" s="92">
        <f t="shared" si="9"/>
        <v>2.6390223540628011</v>
      </c>
      <c r="E30" s="95"/>
      <c r="F30" s="92">
        <f t="shared" si="0"/>
        <v>8.4147177640830897</v>
      </c>
      <c r="G30" s="95"/>
      <c r="H30" s="92">
        <f t="shared" si="1"/>
        <v>6.9709745227332744</v>
      </c>
      <c r="I30" s="95"/>
      <c r="J30" s="92">
        <f t="shared" si="2"/>
        <v>7.4812033275874468</v>
      </c>
      <c r="K30" s="95"/>
      <c r="L30" s="92">
        <f t="shared" si="3"/>
        <v>7.6117010919164327</v>
      </c>
      <c r="M30" s="95"/>
      <c r="N30" s="92">
        <f t="shared" si="4"/>
        <v>7.3109884906858102</v>
      </c>
      <c r="O30" s="95"/>
      <c r="P30" s="92">
        <f t="shared" si="5"/>
        <v>6.0077402245912008</v>
      </c>
      <c r="Q30" s="95"/>
      <c r="R30" s="92">
        <f t="shared" si="6"/>
        <v>10.466799351319477</v>
      </c>
      <c r="S30" s="95"/>
      <c r="T30" s="92" t="str">
        <f t="shared" si="7"/>
        <v/>
      </c>
      <c r="U30" s="95"/>
      <c r="V30" s="92">
        <f t="shared" si="8"/>
        <v>6.8954202465472099</v>
      </c>
    </row>
    <row r="31" spans="1:22" ht="20.100000000000001" customHeight="1" x14ac:dyDescent="0.15">
      <c r="A31" s="65"/>
      <c r="B31" s="54" t="s">
        <v>91</v>
      </c>
      <c r="C31" s="97"/>
      <c r="D31" s="89">
        <f t="shared" si="9"/>
        <v>-6.203204821961009</v>
      </c>
      <c r="E31" s="97"/>
      <c r="F31" s="89">
        <f t="shared" si="0"/>
        <v>-18.397957448817778</v>
      </c>
      <c r="G31" s="97"/>
      <c r="H31" s="89">
        <f t="shared" si="1"/>
        <v>-15.631927730462884</v>
      </c>
      <c r="I31" s="97"/>
      <c r="J31" s="89">
        <f t="shared" si="2"/>
        <v>-24.133130671551925</v>
      </c>
      <c r="K31" s="97"/>
      <c r="L31" s="89">
        <f t="shared" si="3"/>
        <v>-17.436454214066259</v>
      </c>
      <c r="M31" s="97"/>
      <c r="N31" s="89">
        <f t="shared" si="4"/>
        <v>-19.115543270182531</v>
      </c>
      <c r="O31" s="97"/>
      <c r="P31" s="89">
        <f t="shared" si="5"/>
        <v>-11.049526927957189</v>
      </c>
      <c r="Q31" s="97"/>
      <c r="R31" s="89">
        <f t="shared" si="6"/>
        <v>-11.745525578652515</v>
      </c>
      <c r="S31" s="97"/>
      <c r="T31" s="89">
        <f t="shared" si="7"/>
        <v>-20.997944765574822</v>
      </c>
      <c r="U31" s="97"/>
      <c r="V31" s="89">
        <f t="shared" si="8"/>
        <v>-15.75935078924531</v>
      </c>
    </row>
    <row r="32" spans="1:22" ht="20.100000000000001" customHeight="1" x14ac:dyDescent="0.15">
      <c r="A32" s="66"/>
      <c r="B32" s="45"/>
      <c r="C32" s="99"/>
      <c r="D32" s="121" t="s">
        <v>95</v>
      </c>
      <c r="E32" s="99"/>
      <c r="F32" s="121" t="s">
        <v>95</v>
      </c>
      <c r="G32" s="99"/>
      <c r="H32" s="121" t="s">
        <v>70</v>
      </c>
      <c r="I32" s="99"/>
      <c r="J32" s="121" t="s">
        <v>95</v>
      </c>
      <c r="K32" s="99"/>
      <c r="L32" s="121" t="s">
        <v>96</v>
      </c>
      <c r="M32" s="99"/>
      <c r="N32" s="121" t="s">
        <v>95</v>
      </c>
      <c r="O32" s="99"/>
      <c r="P32" s="121" t="s">
        <v>70</v>
      </c>
      <c r="Q32" s="99"/>
      <c r="R32" s="121" t="s">
        <v>96</v>
      </c>
      <c r="S32" s="99"/>
      <c r="T32" s="121" t="s">
        <v>96</v>
      </c>
      <c r="U32" s="99"/>
      <c r="V32" s="121" t="s">
        <v>95</v>
      </c>
    </row>
    <row r="33" spans="1:22" ht="20.100000000000001" customHeight="1" x14ac:dyDescent="0.15">
      <c r="A33" s="211" t="s">
        <v>33</v>
      </c>
      <c r="B33" s="52" t="s">
        <v>80</v>
      </c>
      <c r="C33" s="93">
        <v>942</v>
      </c>
      <c r="D33" s="83">
        <v>5.9</v>
      </c>
      <c r="E33" s="85">
        <v>1852</v>
      </c>
      <c r="F33" s="83">
        <v>4.9000000000000004</v>
      </c>
      <c r="G33" s="85">
        <v>1697</v>
      </c>
      <c r="H33" s="83">
        <v>6.6</v>
      </c>
      <c r="I33" s="85">
        <v>2873</v>
      </c>
      <c r="J33" s="83">
        <v>5.4</v>
      </c>
      <c r="K33" s="85">
        <v>641</v>
      </c>
      <c r="L33" s="83">
        <v>6.3</v>
      </c>
      <c r="M33" s="85">
        <v>221</v>
      </c>
      <c r="N33" s="83">
        <v>6</v>
      </c>
      <c r="O33" s="85">
        <v>87</v>
      </c>
      <c r="P33" s="83">
        <v>15.3</v>
      </c>
      <c r="Q33" s="85">
        <v>16</v>
      </c>
      <c r="R33" s="83">
        <v>12.3</v>
      </c>
      <c r="S33" s="85">
        <v>48</v>
      </c>
      <c r="T33" s="83">
        <v>29.5</v>
      </c>
      <c r="U33" s="119">
        <v>8377</v>
      </c>
      <c r="V33" s="91">
        <v>5.7</v>
      </c>
    </row>
    <row r="34" spans="1:22" ht="20.100000000000001" customHeight="1" x14ac:dyDescent="0.15">
      <c r="A34" s="212"/>
      <c r="B34" s="53" t="s">
        <v>81</v>
      </c>
      <c r="C34" s="95"/>
      <c r="D34" s="90"/>
      <c r="E34" s="109">
        <v>110</v>
      </c>
      <c r="F34" s="90">
        <v>0.3</v>
      </c>
      <c r="G34" s="109">
        <v>16</v>
      </c>
      <c r="H34" s="90">
        <v>0.1</v>
      </c>
      <c r="I34" s="109">
        <v>78</v>
      </c>
      <c r="J34" s="90">
        <v>0.1</v>
      </c>
      <c r="K34" s="109">
        <v>33</v>
      </c>
      <c r="L34" s="90">
        <v>0.3</v>
      </c>
      <c r="M34" s="109">
        <v>29</v>
      </c>
      <c r="N34" s="90">
        <v>0.8</v>
      </c>
      <c r="O34" s="109">
        <v>13</v>
      </c>
      <c r="P34" s="90">
        <v>2.2999999999999998</v>
      </c>
      <c r="Q34" s="109">
        <v>2</v>
      </c>
      <c r="R34" s="90">
        <v>1.5</v>
      </c>
      <c r="S34" s="109">
        <v>3</v>
      </c>
      <c r="T34" s="90">
        <v>1.9</v>
      </c>
      <c r="U34" s="109">
        <v>285</v>
      </c>
      <c r="V34" s="90">
        <v>0.2</v>
      </c>
    </row>
    <row r="35" spans="1:22" ht="20.100000000000001" customHeight="1" x14ac:dyDescent="0.15">
      <c r="A35" s="212"/>
      <c r="B35" s="53" t="s">
        <v>82</v>
      </c>
      <c r="C35" s="95"/>
      <c r="D35" s="90"/>
      <c r="E35" s="109">
        <v>124</v>
      </c>
      <c r="F35" s="90">
        <v>0.3</v>
      </c>
      <c r="G35" s="109">
        <v>254</v>
      </c>
      <c r="H35" s="90">
        <v>1</v>
      </c>
      <c r="I35" s="109">
        <v>277</v>
      </c>
      <c r="J35" s="90">
        <v>0.5</v>
      </c>
      <c r="K35" s="109">
        <v>176</v>
      </c>
      <c r="L35" s="90">
        <v>1.7</v>
      </c>
      <c r="M35" s="109">
        <v>63</v>
      </c>
      <c r="N35" s="90">
        <v>1.7</v>
      </c>
      <c r="O35" s="109">
        <v>17</v>
      </c>
      <c r="P35" s="90">
        <v>3</v>
      </c>
      <c r="Q35" s="109">
        <v>1</v>
      </c>
      <c r="R35" s="90">
        <v>0.8</v>
      </c>
      <c r="S35" s="109">
        <v>9</v>
      </c>
      <c r="T35" s="90">
        <v>5.6</v>
      </c>
      <c r="U35" s="109">
        <v>922</v>
      </c>
      <c r="V35" s="90">
        <v>0.6</v>
      </c>
    </row>
    <row r="36" spans="1:22" ht="20.100000000000001" customHeight="1" x14ac:dyDescent="0.15">
      <c r="A36" s="212"/>
      <c r="B36" s="53" t="s">
        <v>83</v>
      </c>
      <c r="C36" s="95">
        <v>553</v>
      </c>
      <c r="D36" s="90">
        <v>3.4</v>
      </c>
      <c r="E36" s="109">
        <v>1107</v>
      </c>
      <c r="F36" s="90">
        <v>3</v>
      </c>
      <c r="G36" s="109">
        <v>2105</v>
      </c>
      <c r="H36" s="90">
        <v>8.1999999999999993</v>
      </c>
      <c r="I36" s="109">
        <v>4264</v>
      </c>
      <c r="J36" s="90">
        <v>8.1</v>
      </c>
      <c r="K36" s="109">
        <v>1295</v>
      </c>
      <c r="L36" s="90">
        <v>12.7</v>
      </c>
      <c r="M36" s="109">
        <v>578</v>
      </c>
      <c r="N36" s="90">
        <v>15.6</v>
      </c>
      <c r="O36" s="109">
        <v>139</v>
      </c>
      <c r="P36" s="90">
        <v>24.3</v>
      </c>
      <c r="Q36" s="109">
        <v>48</v>
      </c>
      <c r="R36" s="90">
        <v>38.200000000000003</v>
      </c>
      <c r="S36" s="109">
        <v>54</v>
      </c>
      <c r="T36" s="90">
        <v>33.299999999999997</v>
      </c>
      <c r="U36" s="109">
        <v>10143</v>
      </c>
      <c r="V36" s="90">
        <v>6.9</v>
      </c>
    </row>
    <row r="37" spans="1:22" ht="20.100000000000001" customHeight="1" x14ac:dyDescent="0.15">
      <c r="A37" s="212"/>
      <c r="B37" s="53" t="s">
        <v>84</v>
      </c>
      <c r="C37" s="95">
        <v>26</v>
      </c>
      <c r="D37" s="90">
        <v>0.2</v>
      </c>
      <c r="E37" s="109">
        <v>733</v>
      </c>
      <c r="F37" s="90">
        <v>2</v>
      </c>
      <c r="G37" s="109">
        <v>866</v>
      </c>
      <c r="H37" s="90">
        <v>3.4</v>
      </c>
      <c r="I37" s="109">
        <v>2051</v>
      </c>
      <c r="J37" s="90">
        <v>3.9</v>
      </c>
      <c r="K37" s="109">
        <v>586</v>
      </c>
      <c r="L37" s="90">
        <v>5.8</v>
      </c>
      <c r="M37" s="109">
        <v>343</v>
      </c>
      <c r="N37" s="90">
        <v>9.3000000000000007</v>
      </c>
      <c r="O37" s="109">
        <v>58</v>
      </c>
      <c r="P37" s="90">
        <v>10.199999999999999</v>
      </c>
      <c r="Q37" s="109">
        <v>12</v>
      </c>
      <c r="R37" s="90">
        <v>9.8000000000000007</v>
      </c>
      <c r="S37" s="109">
        <v>14</v>
      </c>
      <c r="T37" s="90">
        <v>8.6999999999999993</v>
      </c>
      <c r="U37" s="109">
        <v>4691</v>
      </c>
      <c r="V37" s="90">
        <v>3.2</v>
      </c>
    </row>
    <row r="38" spans="1:22" ht="20.100000000000001" customHeight="1" x14ac:dyDescent="0.15">
      <c r="A38" s="212"/>
      <c r="B38" s="53" t="s">
        <v>85</v>
      </c>
      <c r="C38" s="95">
        <v>62</v>
      </c>
      <c r="D38" s="90">
        <v>0.4</v>
      </c>
      <c r="E38" s="109">
        <v>247</v>
      </c>
      <c r="F38" s="90">
        <v>0.7</v>
      </c>
      <c r="G38" s="109">
        <v>285</v>
      </c>
      <c r="H38" s="90">
        <v>1.1000000000000001</v>
      </c>
      <c r="I38" s="109">
        <v>1488</v>
      </c>
      <c r="J38" s="90">
        <v>2.8</v>
      </c>
      <c r="K38" s="109">
        <v>395</v>
      </c>
      <c r="L38" s="90">
        <v>3.9</v>
      </c>
      <c r="M38" s="109">
        <v>227</v>
      </c>
      <c r="N38" s="90">
        <v>6.1</v>
      </c>
      <c r="O38" s="109">
        <v>74</v>
      </c>
      <c r="P38" s="90">
        <v>13</v>
      </c>
      <c r="Q38" s="109">
        <v>20</v>
      </c>
      <c r="R38" s="90">
        <v>15.4</v>
      </c>
      <c r="S38" s="109">
        <v>33</v>
      </c>
      <c r="T38" s="90">
        <v>20.6</v>
      </c>
      <c r="U38" s="109">
        <v>2830</v>
      </c>
      <c r="V38" s="90">
        <v>1.9</v>
      </c>
    </row>
    <row r="39" spans="1:22" ht="20.100000000000001" customHeight="1" x14ac:dyDescent="0.15">
      <c r="A39" s="212"/>
      <c r="B39" s="53" t="s">
        <v>86</v>
      </c>
      <c r="C39" s="95">
        <v>1386</v>
      </c>
      <c r="D39" s="90">
        <v>8.6</v>
      </c>
      <c r="E39" s="109">
        <v>2512</v>
      </c>
      <c r="F39" s="90">
        <v>6.7</v>
      </c>
      <c r="G39" s="109">
        <v>2857</v>
      </c>
      <c r="H39" s="90">
        <v>11.1</v>
      </c>
      <c r="I39" s="109">
        <v>7458</v>
      </c>
      <c r="J39" s="90">
        <v>14.1</v>
      </c>
      <c r="K39" s="109">
        <v>1747</v>
      </c>
      <c r="L39" s="90">
        <v>17.2</v>
      </c>
      <c r="M39" s="109">
        <v>809</v>
      </c>
      <c r="N39" s="90">
        <v>21.9</v>
      </c>
      <c r="O39" s="109">
        <v>175</v>
      </c>
      <c r="P39" s="90">
        <v>30.7</v>
      </c>
      <c r="Q39" s="109">
        <v>30</v>
      </c>
      <c r="R39" s="90">
        <v>23.7</v>
      </c>
      <c r="S39" s="109">
        <v>55</v>
      </c>
      <c r="T39" s="90">
        <v>33.799999999999997</v>
      </c>
      <c r="U39" s="109">
        <v>17029</v>
      </c>
      <c r="V39" s="90">
        <v>11.6</v>
      </c>
    </row>
    <row r="40" spans="1:22" ht="20.100000000000001" customHeight="1" x14ac:dyDescent="0.15">
      <c r="A40" s="212"/>
      <c r="B40" s="53" t="s">
        <v>87</v>
      </c>
      <c r="C40" s="95">
        <v>208</v>
      </c>
      <c r="D40" s="90">
        <v>1.3</v>
      </c>
      <c r="E40" s="109">
        <v>575</v>
      </c>
      <c r="F40" s="90">
        <v>1.5</v>
      </c>
      <c r="G40" s="109">
        <v>777</v>
      </c>
      <c r="H40" s="90">
        <v>3</v>
      </c>
      <c r="I40" s="109">
        <v>3156</v>
      </c>
      <c r="J40" s="90">
        <v>6</v>
      </c>
      <c r="K40" s="109">
        <v>755</v>
      </c>
      <c r="L40" s="90">
        <v>7.4</v>
      </c>
      <c r="M40" s="109">
        <v>555</v>
      </c>
      <c r="N40" s="90">
        <v>15</v>
      </c>
      <c r="O40" s="109">
        <v>199</v>
      </c>
      <c r="P40" s="90">
        <v>34.9</v>
      </c>
      <c r="Q40" s="109">
        <v>44</v>
      </c>
      <c r="R40" s="90">
        <v>35</v>
      </c>
      <c r="S40" s="109">
        <v>66</v>
      </c>
      <c r="T40" s="90">
        <v>40.9</v>
      </c>
      <c r="U40" s="109">
        <v>6334</v>
      </c>
      <c r="V40" s="90">
        <v>4.3</v>
      </c>
    </row>
    <row r="41" spans="1:22" ht="20.100000000000001" customHeight="1" x14ac:dyDescent="0.15">
      <c r="A41" s="65"/>
      <c r="B41" s="53" t="s">
        <v>88</v>
      </c>
      <c r="C41" s="95">
        <v>1417</v>
      </c>
      <c r="D41" s="90">
        <v>8.8000000000000007</v>
      </c>
      <c r="E41" s="109">
        <v>4597</v>
      </c>
      <c r="F41" s="90">
        <v>12.3</v>
      </c>
      <c r="G41" s="109">
        <v>4984</v>
      </c>
      <c r="H41" s="90">
        <v>19.3</v>
      </c>
      <c r="I41" s="109">
        <v>11728</v>
      </c>
      <c r="J41" s="90">
        <v>22.2</v>
      </c>
      <c r="K41" s="109">
        <v>2779</v>
      </c>
      <c r="L41" s="90">
        <v>27.4</v>
      </c>
      <c r="M41" s="109">
        <v>825</v>
      </c>
      <c r="N41" s="90">
        <v>22.3</v>
      </c>
      <c r="O41" s="109">
        <v>156</v>
      </c>
      <c r="P41" s="90">
        <v>27.4</v>
      </c>
      <c r="Q41" s="109">
        <v>33</v>
      </c>
      <c r="R41" s="90">
        <v>26</v>
      </c>
      <c r="S41" s="109">
        <v>16</v>
      </c>
      <c r="T41" s="90">
        <v>9.9</v>
      </c>
      <c r="U41" s="109">
        <v>26536</v>
      </c>
      <c r="V41" s="90">
        <v>18.100000000000001</v>
      </c>
    </row>
    <row r="42" spans="1:22" ht="20.100000000000001" customHeight="1" x14ac:dyDescent="0.15">
      <c r="A42" s="65"/>
      <c r="B42" s="53" t="s">
        <v>89</v>
      </c>
      <c r="C42" s="95">
        <v>871</v>
      </c>
      <c r="D42" s="90">
        <v>5.4</v>
      </c>
      <c r="E42" s="109">
        <v>2806</v>
      </c>
      <c r="F42" s="90">
        <v>7.5</v>
      </c>
      <c r="G42" s="109">
        <v>3148</v>
      </c>
      <c r="H42" s="90">
        <v>12.2</v>
      </c>
      <c r="I42" s="109">
        <v>8580</v>
      </c>
      <c r="J42" s="90">
        <v>16.3</v>
      </c>
      <c r="K42" s="109">
        <v>1651</v>
      </c>
      <c r="L42" s="90">
        <v>16.3</v>
      </c>
      <c r="M42" s="109">
        <v>528</v>
      </c>
      <c r="N42" s="90">
        <v>14.3</v>
      </c>
      <c r="O42" s="109">
        <v>96</v>
      </c>
      <c r="P42" s="90">
        <v>16.899999999999999</v>
      </c>
      <c r="Q42" s="109">
        <v>24</v>
      </c>
      <c r="R42" s="90">
        <v>19.2</v>
      </c>
      <c r="S42" s="109">
        <v>9</v>
      </c>
      <c r="T42" s="90">
        <v>5.3</v>
      </c>
      <c r="U42" s="109">
        <v>17713</v>
      </c>
      <c r="V42" s="90">
        <v>12.1</v>
      </c>
    </row>
    <row r="43" spans="1:22" ht="20.100000000000001" customHeight="1" x14ac:dyDescent="0.15">
      <c r="A43" s="65"/>
      <c r="B43" s="53" t="s">
        <v>90</v>
      </c>
      <c r="C43" s="95">
        <v>773</v>
      </c>
      <c r="D43" s="90">
        <v>4.8</v>
      </c>
      <c r="E43" s="109">
        <v>841</v>
      </c>
      <c r="F43" s="90">
        <v>2.2000000000000002</v>
      </c>
      <c r="G43" s="109">
        <v>946</v>
      </c>
      <c r="H43" s="90">
        <v>3.7</v>
      </c>
      <c r="I43" s="109">
        <v>1472</v>
      </c>
      <c r="J43" s="90">
        <v>2.8</v>
      </c>
      <c r="K43" s="109">
        <v>478</v>
      </c>
      <c r="L43" s="90">
        <v>4.7</v>
      </c>
      <c r="M43" s="109">
        <v>97</v>
      </c>
      <c r="N43" s="90">
        <v>2.6</v>
      </c>
      <c r="O43" s="109">
        <v>24</v>
      </c>
      <c r="P43" s="90">
        <v>4.0999999999999996</v>
      </c>
      <c r="Q43" s="109">
        <v>2</v>
      </c>
      <c r="R43" s="90">
        <v>1.4</v>
      </c>
      <c r="S43" s="109"/>
      <c r="T43" s="90"/>
      <c r="U43" s="109">
        <v>4634</v>
      </c>
      <c r="V43" s="90">
        <v>3.2</v>
      </c>
    </row>
    <row r="44" spans="1:22" ht="20.100000000000001" customHeight="1" x14ac:dyDescent="0.15">
      <c r="A44" s="65"/>
      <c r="B44" s="54" t="s">
        <v>91</v>
      </c>
      <c r="C44" s="97">
        <v>12617</v>
      </c>
      <c r="D44" s="87">
        <v>78.599999999999994</v>
      </c>
      <c r="E44" s="86">
        <v>29006</v>
      </c>
      <c r="F44" s="87">
        <v>77.3</v>
      </c>
      <c r="G44" s="86">
        <v>17626</v>
      </c>
      <c r="H44" s="87">
        <v>68.3</v>
      </c>
      <c r="I44" s="86">
        <v>33217</v>
      </c>
      <c r="J44" s="87">
        <v>62.9</v>
      </c>
      <c r="K44" s="86">
        <v>5775</v>
      </c>
      <c r="L44" s="87">
        <v>56.9</v>
      </c>
      <c r="M44" s="86">
        <v>1879</v>
      </c>
      <c r="N44" s="87">
        <v>50.8</v>
      </c>
      <c r="O44" s="86">
        <v>226</v>
      </c>
      <c r="P44" s="87">
        <v>39.6</v>
      </c>
      <c r="Q44" s="86">
        <v>38</v>
      </c>
      <c r="R44" s="87">
        <v>30.3</v>
      </c>
      <c r="S44" s="86">
        <v>54</v>
      </c>
      <c r="T44" s="87">
        <v>33.4</v>
      </c>
      <c r="U44" s="86">
        <v>100437</v>
      </c>
      <c r="V44" s="87">
        <v>68.400000000000006</v>
      </c>
    </row>
    <row r="45" spans="1:22" ht="20.100000000000001" customHeight="1" x14ac:dyDescent="0.15">
      <c r="A45" s="66"/>
      <c r="B45" s="45"/>
      <c r="C45" s="99">
        <v>16059</v>
      </c>
      <c r="D45" s="84">
        <v>100</v>
      </c>
      <c r="E45" s="112">
        <v>37514</v>
      </c>
      <c r="F45" s="84">
        <v>100</v>
      </c>
      <c r="G45" s="120">
        <v>25806</v>
      </c>
      <c r="H45" s="84">
        <v>100</v>
      </c>
      <c r="I45" s="120">
        <v>52777</v>
      </c>
      <c r="J45" s="84">
        <v>100</v>
      </c>
      <c r="K45" s="120">
        <v>10158</v>
      </c>
      <c r="L45" s="84">
        <v>100</v>
      </c>
      <c r="M45" s="120">
        <v>3698</v>
      </c>
      <c r="N45" s="84">
        <v>100</v>
      </c>
      <c r="O45" s="120">
        <v>570</v>
      </c>
      <c r="P45" s="84">
        <v>100</v>
      </c>
      <c r="Q45" s="120">
        <v>127</v>
      </c>
      <c r="R45" s="84">
        <v>100</v>
      </c>
      <c r="S45" s="120">
        <v>162</v>
      </c>
      <c r="T45" s="84">
        <v>100</v>
      </c>
      <c r="U45" s="120">
        <v>146871</v>
      </c>
      <c r="V45" s="84">
        <v>100</v>
      </c>
    </row>
    <row r="46" spans="1:22" ht="20.100000000000001" customHeight="1" x14ac:dyDescent="0.15">
      <c r="A46" s="211" t="s">
        <v>35</v>
      </c>
      <c r="B46" s="52" t="s">
        <v>80</v>
      </c>
      <c r="C46" s="93"/>
      <c r="D46" s="88">
        <f t="shared" ref="D46:D57" si="10">IF(AND(ISNUMBER(D33),ISNUMBER(D59)),D33-D59,"")</f>
        <v>0.62679142383363118</v>
      </c>
      <c r="E46" s="93"/>
      <c r="F46" s="88">
        <f t="shared" ref="F46:F57" si="11">IF(AND(ISNUMBER(F33),ISNUMBER(F59)),F33-F59,"")</f>
        <v>-0.34766345292397283</v>
      </c>
      <c r="G46" s="93"/>
      <c r="H46" s="88">
        <f t="shared" ref="H46:H57" si="12">IF(AND(ISNUMBER(H33),ISNUMBER(H59)),H33-H59,"")</f>
        <v>1.3854313720783127</v>
      </c>
      <c r="I46" s="93"/>
      <c r="J46" s="88">
        <f t="shared" ref="J46:J57" si="13">IF(AND(ISNUMBER(J33),ISNUMBER(J59)),J33-J59,"")</f>
        <v>0.85121565297075197</v>
      </c>
      <c r="K46" s="93"/>
      <c r="L46" s="88">
        <f t="shared" ref="L46:L57" si="14">IF(AND(ISNUMBER(L33),ISNUMBER(L59)),L33-L59,"")</f>
        <v>-0.77284703627429341</v>
      </c>
      <c r="M46" s="93"/>
      <c r="N46" s="88">
        <f t="shared" ref="N46:N57" si="15">IF(AND(ISNUMBER(N33),ISNUMBER(N59)),N33-N59,"")</f>
        <v>-0.72467587515392218</v>
      </c>
      <c r="O46" s="93"/>
      <c r="P46" s="88">
        <f t="shared" ref="P46:P57" si="16">IF(AND(ISNUMBER(P33),ISNUMBER(P59)),P33-P59,"")</f>
        <v>9.7334959721187175</v>
      </c>
      <c r="Q46" s="93"/>
      <c r="R46" s="88">
        <f t="shared" ref="R46:R57" si="17">IF(AND(ISNUMBER(R33),ISNUMBER(R59)),R33-R59,"")</f>
        <v>1.7841801713983969</v>
      </c>
      <c r="S46" s="93"/>
      <c r="T46" s="88">
        <f t="shared" ref="T46:T57" si="18">IF(AND(ISNUMBER(T33),ISNUMBER(T59)),T33-T59,"")</f>
        <v>9.3628307087503693</v>
      </c>
      <c r="U46" s="93"/>
      <c r="V46" s="88">
        <f t="shared" ref="V46:V57" si="19">IF(AND(ISNUMBER(V33),ISNUMBER(V59)),V33-V59,"")</f>
        <v>0.54107247347338294</v>
      </c>
    </row>
    <row r="47" spans="1:22" ht="20.100000000000001" customHeight="1" x14ac:dyDescent="0.15">
      <c r="A47" s="212"/>
      <c r="B47" s="53" t="s">
        <v>81</v>
      </c>
      <c r="C47" s="95"/>
      <c r="D47" s="92" t="str">
        <f t="shared" si="10"/>
        <v/>
      </c>
      <c r="E47" s="95"/>
      <c r="F47" s="92">
        <f t="shared" si="11"/>
        <v>-2.7744644243267391E-2</v>
      </c>
      <c r="G47" s="95"/>
      <c r="H47" s="92" t="str">
        <f t="shared" si="12"/>
        <v/>
      </c>
      <c r="I47" s="95"/>
      <c r="J47" s="92">
        <f t="shared" si="13"/>
        <v>-0.20368074222392255</v>
      </c>
      <c r="K47" s="95"/>
      <c r="L47" s="92">
        <f t="shared" si="14"/>
        <v>-0.73932497225161198</v>
      </c>
      <c r="M47" s="95"/>
      <c r="N47" s="92">
        <f t="shared" si="15"/>
        <v>6.8624963634655312E-2</v>
      </c>
      <c r="O47" s="95"/>
      <c r="P47" s="92">
        <f t="shared" si="16"/>
        <v>1.4977879562589513</v>
      </c>
      <c r="Q47" s="95"/>
      <c r="R47" s="92">
        <f t="shared" si="17"/>
        <v>-0.85571260306242714</v>
      </c>
      <c r="S47" s="95"/>
      <c r="T47" s="92">
        <f t="shared" si="18"/>
        <v>-0.60672149296220157</v>
      </c>
      <c r="U47" s="95"/>
      <c r="V47" s="92">
        <f t="shared" si="19"/>
        <v>-0.1146912407741838</v>
      </c>
    </row>
    <row r="48" spans="1:22" ht="20.100000000000001" customHeight="1" x14ac:dyDescent="0.15">
      <c r="A48" s="212"/>
      <c r="B48" s="53" t="s">
        <v>82</v>
      </c>
      <c r="C48" s="95"/>
      <c r="D48" s="92" t="str">
        <f t="shared" si="10"/>
        <v/>
      </c>
      <c r="E48" s="95"/>
      <c r="F48" s="92">
        <f t="shared" si="11"/>
        <v>0.13492733349154865</v>
      </c>
      <c r="G48" s="95"/>
      <c r="H48" s="92">
        <f t="shared" si="12"/>
        <v>0.71798544135892739</v>
      </c>
      <c r="I48" s="95"/>
      <c r="J48" s="92">
        <f t="shared" si="13"/>
        <v>-0.11059072489380972</v>
      </c>
      <c r="K48" s="95"/>
      <c r="L48" s="92">
        <f t="shared" si="14"/>
        <v>0.66858860872370984</v>
      </c>
      <c r="M48" s="95"/>
      <c r="N48" s="92">
        <f t="shared" si="15"/>
        <v>0.4338682458852039</v>
      </c>
      <c r="O48" s="95"/>
      <c r="P48" s="92">
        <f t="shared" si="16"/>
        <v>-8.4459650998682356E-2</v>
      </c>
      <c r="Q48" s="95"/>
      <c r="R48" s="92">
        <f t="shared" si="17"/>
        <v>9.3286219081271993E-2</v>
      </c>
      <c r="S48" s="95"/>
      <c r="T48" s="92">
        <f t="shared" si="18"/>
        <v>4.1608097422109758</v>
      </c>
      <c r="U48" s="95"/>
      <c r="V48" s="92">
        <f t="shared" si="19"/>
        <v>0.11936285105092892</v>
      </c>
    </row>
    <row r="49" spans="1:22" ht="20.100000000000001" customHeight="1" x14ac:dyDescent="0.15">
      <c r="A49" s="212"/>
      <c r="B49" s="53" t="s">
        <v>83</v>
      </c>
      <c r="C49" s="95"/>
      <c r="D49" s="92">
        <f t="shared" si="10"/>
        <v>-0.23027498102203392</v>
      </c>
      <c r="E49" s="95"/>
      <c r="F49" s="92">
        <f t="shared" si="11"/>
        <v>-2.080709668293224</v>
      </c>
      <c r="G49" s="95"/>
      <c r="H49" s="92">
        <f t="shared" si="12"/>
        <v>2.5547475626840779</v>
      </c>
      <c r="I49" s="95"/>
      <c r="J49" s="92">
        <f t="shared" si="13"/>
        <v>-0.89008215252602163</v>
      </c>
      <c r="K49" s="95"/>
      <c r="L49" s="92">
        <f t="shared" si="14"/>
        <v>6.8857800838086902E-2</v>
      </c>
      <c r="M49" s="95"/>
      <c r="N49" s="92">
        <f t="shared" si="15"/>
        <v>0.44892333176226451</v>
      </c>
      <c r="O49" s="95"/>
      <c r="P49" s="92">
        <f t="shared" si="16"/>
        <v>3.4471592389506256</v>
      </c>
      <c r="Q49" s="95"/>
      <c r="R49" s="92">
        <f t="shared" si="17"/>
        <v>3.1685228057349448</v>
      </c>
      <c r="S49" s="95"/>
      <c r="T49" s="92">
        <f t="shared" si="18"/>
        <v>0.50086532161497388</v>
      </c>
      <c r="U49" s="95"/>
      <c r="V49" s="92">
        <f t="shared" si="19"/>
        <v>-0.30937633452335778</v>
      </c>
    </row>
    <row r="50" spans="1:22" ht="20.100000000000001" customHeight="1" x14ac:dyDescent="0.15">
      <c r="A50" s="212"/>
      <c r="B50" s="53" t="s">
        <v>84</v>
      </c>
      <c r="C50" s="95"/>
      <c r="D50" s="92">
        <f t="shared" si="10"/>
        <v>-0.22965437249227932</v>
      </c>
      <c r="E50" s="95"/>
      <c r="F50" s="92">
        <f t="shared" si="11"/>
        <v>0.6445596045694868</v>
      </c>
      <c r="G50" s="95"/>
      <c r="H50" s="92">
        <f t="shared" si="12"/>
        <v>1.5153729613383566</v>
      </c>
      <c r="I50" s="95"/>
      <c r="J50" s="92">
        <f t="shared" si="13"/>
        <v>1.4864014419626836</v>
      </c>
      <c r="K50" s="95"/>
      <c r="L50" s="92">
        <f t="shared" si="14"/>
        <v>0.4920505807343778</v>
      </c>
      <c r="M50" s="95"/>
      <c r="N50" s="92">
        <f t="shared" si="15"/>
        <v>5.1970578504032172</v>
      </c>
      <c r="O50" s="95"/>
      <c r="P50" s="92">
        <f t="shared" si="16"/>
        <v>3.4575349519698761</v>
      </c>
      <c r="Q50" s="95"/>
      <c r="R50" s="92">
        <f t="shared" si="17"/>
        <v>3.630469924048576</v>
      </c>
      <c r="S50" s="95"/>
      <c r="T50" s="92">
        <f t="shared" si="18"/>
        <v>4.5714217934524743</v>
      </c>
      <c r="U50" s="95"/>
      <c r="V50" s="92">
        <f t="shared" si="19"/>
        <v>1.1753591963785732</v>
      </c>
    </row>
    <row r="51" spans="1:22" ht="20.100000000000001" customHeight="1" x14ac:dyDescent="0.15">
      <c r="A51" s="212"/>
      <c r="B51" s="53" t="s">
        <v>85</v>
      </c>
      <c r="C51" s="95"/>
      <c r="D51" s="92">
        <f t="shared" si="10"/>
        <v>-0.55793220589598302</v>
      </c>
      <c r="E51" s="95"/>
      <c r="F51" s="92">
        <f t="shared" si="11"/>
        <v>0.38056692547124338</v>
      </c>
      <c r="G51" s="95"/>
      <c r="H51" s="92">
        <f t="shared" si="12"/>
        <v>-0.10007968206339779</v>
      </c>
      <c r="I51" s="95"/>
      <c r="J51" s="92">
        <f t="shared" si="13"/>
        <v>0.90101964832205406</v>
      </c>
      <c r="K51" s="95"/>
      <c r="L51" s="92">
        <f t="shared" si="14"/>
        <v>3.4399169812232788E-2</v>
      </c>
      <c r="M51" s="95"/>
      <c r="N51" s="92">
        <f t="shared" si="15"/>
        <v>1.3626305941274577</v>
      </c>
      <c r="O51" s="95"/>
      <c r="P51" s="92">
        <f t="shared" si="16"/>
        <v>2.1843074569531051</v>
      </c>
      <c r="Q51" s="95"/>
      <c r="R51" s="92">
        <f t="shared" si="17"/>
        <v>2.0479834287803076</v>
      </c>
      <c r="S51" s="95"/>
      <c r="T51" s="92">
        <f t="shared" si="18"/>
        <v>8.3184767628386176</v>
      </c>
      <c r="U51" s="95"/>
      <c r="V51" s="92">
        <f t="shared" si="19"/>
        <v>0.38804876521700615</v>
      </c>
    </row>
    <row r="52" spans="1:22" ht="20.100000000000001" customHeight="1" x14ac:dyDescent="0.15">
      <c r="A52" s="212"/>
      <c r="B52" s="53" t="s">
        <v>86</v>
      </c>
      <c r="C52" s="95"/>
      <c r="D52" s="92">
        <f t="shared" si="10"/>
        <v>-0.16999994064499546</v>
      </c>
      <c r="E52" s="95"/>
      <c r="F52" s="92">
        <f t="shared" si="11"/>
        <v>-1.3042693346677163</v>
      </c>
      <c r="G52" s="95"/>
      <c r="H52" s="92">
        <f t="shared" si="12"/>
        <v>2.2352814437013198</v>
      </c>
      <c r="I52" s="95"/>
      <c r="J52" s="92">
        <f t="shared" si="13"/>
        <v>-2.2984714576966976</v>
      </c>
      <c r="K52" s="95"/>
      <c r="L52" s="92">
        <f t="shared" si="14"/>
        <v>-3.0691005452965712</v>
      </c>
      <c r="M52" s="95"/>
      <c r="N52" s="92">
        <f t="shared" si="15"/>
        <v>3.202817855277214</v>
      </c>
      <c r="O52" s="95"/>
      <c r="P52" s="92">
        <f t="shared" si="16"/>
        <v>7.394822230991295</v>
      </c>
      <c r="Q52" s="95"/>
      <c r="R52" s="92">
        <f t="shared" si="17"/>
        <v>-0.20709827653899993</v>
      </c>
      <c r="S52" s="95"/>
      <c r="T52" s="92">
        <f t="shared" si="18"/>
        <v>-13.48539233184971</v>
      </c>
      <c r="U52" s="95"/>
      <c r="V52" s="92">
        <f t="shared" si="19"/>
        <v>-0.88245773472253752</v>
      </c>
    </row>
    <row r="53" spans="1:22" ht="20.100000000000001" customHeight="1" x14ac:dyDescent="0.15">
      <c r="A53" s="212"/>
      <c r="B53" s="53" t="s">
        <v>87</v>
      </c>
      <c r="C53" s="95"/>
      <c r="D53" s="92">
        <f t="shared" si="10"/>
        <v>-0.26603002190280156</v>
      </c>
      <c r="E53" s="95"/>
      <c r="F53" s="92">
        <f t="shared" si="11"/>
        <v>-0.56255784607443537</v>
      </c>
      <c r="G53" s="95"/>
      <c r="H53" s="92">
        <f t="shared" si="12"/>
        <v>1.1474779669893469</v>
      </c>
      <c r="I53" s="95"/>
      <c r="J53" s="92">
        <f t="shared" si="13"/>
        <v>0.12184598222115461</v>
      </c>
      <c r="K53" s="95"/>
      <c r="L53" s="92">
        <f t="shared" si="14"/>
        <v>-2.6883097399252414</v>
      </c>
      <c r="M53" s="95"/>
      <c r="N53" s="92">
        <f t="shared" si="15"/>
        <v>0.75900653748558256</v>
      </c>
      <c r="O53" s="95"/>
      <c r="P53" s="92">
        <f t="shared" si="16"/>
        <v>7.7664832771851593</v>
      </c>
      <c r="Q53" s="95"/>
      <c r="R53" s="92">
        <f t="shared" si="17"/>
        <v>5.570380298661032</v>
      </c>
      <c r="S53" s="95"/>
      <c r="T53" s="92">
        <f t="shared" si="18"/>
        <v>-3.5324292266329351</v>
      </c>
      <c r="U53" s="95"/>
      <c r="V53" s="92">
        <f t="shared" si="19"/>
        <v>-1.2219362175310167E-2</v>
      </c>
    </row>
    <row r="54" spans="1:22" ht="20.100000000000001" customHeight="1" x14ac:dyDescent="0.15">
      <c r="A54" s="65"/>
      <c r="B54" s="53" t="s">
        <v>88</v>
      </c>
      <c r="C54" s="95"/>
      <c r="D54" s="92">
        <f t="shared" si="10"/>
        <v>1.1239892714674298</v>
      </c>
      <c r="E54" s="95"/>
      <c r="F54" s="92">
        <f t="shared" si="11"/>
        <v>-2.6671602521155915</v>
      </c>
      <c r="G54" s="95"/>
      <c r="H54" s="92">
        <f t="shared" si="12"/>
        <v>5.1803020985815262</v>
      </c>
      <c r="I54" s="95"/>
      <c r="J54" s="92">
        <f t="shared" si="13"/>
        <v>-2.6216578861090731</v>
      </c>
      <c r="K54" s="95"/>
      <c r="L54" s="92">
        <f t="shared" si="14"/>
        <v>1.3834677902782033</v>
      </c>
      <c r="M54" s="95"/>
      <c r="N54" s="92">
        <f t="shared" si="15"/>
        <v>-4.5328327654538043</v>
      </c>
      <c r="O54" s="95"/>
      <c r="P54" s="92">
        <f t="shared" si="16"/>
        <v>3.8217375184459996</v>
      </c>
      <c r="Q54" s="95"/>
      <c r="R54" s="92">
        <f t="shared" si="17"/>
        <v>1.6319131364823996</v>
      </c>
      <c r="S54" s="95"/>
      <c r="T54" s="92">
        <f t="shared" si="18"/>
        <v>-9.78781771762951</v>
      </c>
      <c r="U54" s="95"/>
      <c r="V54" s="92">
        <f t="shared" si="19"/>
        <v>-0.3177802371185301</v>
      </c>
    </row>
    <row r="55" spans="1:22" ht="20.100000000000001" customHeight="1" x14ac:dyDescent="0.15">
      <c r="A55" s="65"/>
      <c r="B55" s="53" t="s">
        <v>89</v>
      </c>
      <c r="C55" s="95"/>
      <c r="D55" s="92">
        <f t="shared" si="10"/>
        <v>0.90576589915313921</v>
      </c>
      <c r="E55" s="95"/>
      <c r="F55" s="92">
        <f t="shared" si="11"/>
        <v>-3.0906622620667203</v>
      </c>
      <c r="G55" s="95"/>
      <c r="H55" s="92">
        <f t="shared" si="12"/>
        <v>2.8630656822242475</v>
      </c>
      <c r="I55" s="95"/>
      <c r="J55" s="92">
        <f t="shared" si="13"/>
        <v>0.90189291248239556</v>
      </c>
      <c r="K55" s="95"/>
      <c r="L55" s="92">
        <f t="shared" si="14"/>
        <v>-1.1306905974333503</v>
      </c>
      <c r="M55" s="95"/>
      <c r="N55" s="92">
        <f t="shared" si="15"/>
        <v>-3.5989490452388679</v>
      </c>
      <c r="O55" s="95"/>
      <c r="P55" s="92">
        <f t="shared" si="16"/>
        <v>1.790565907002037</v>
      </c>
      <c r="Q55" s="95"/>
      <c r="R55" s="92">
        <f t="shared" si="17"/>
        <v>3.8055535247688272</v>
      </c>
      <c r="S55" s="95"/>
      <c r="T55" s="92">
        <f t="shared" si="18"/>
        <v>-7.6314181785318906</v>
      </c>
      <c r="U55" s="95"/>
      <c r="V55" s="92">
        <f t="shared" si="19"/>
        <v>0.19846414632684173</v>
      </c>
    </row>
    <row r="56" spans="1:22" ht="20.100000000000001" customHeight="1" x14ac:dyDescent="0.15">
      <c r="A56" s="65"/>
      <c r="B56" s="53" t="s">
        <v>90</v>
      </c>
      <c r="C56" s="95"/>
      <c r="D56" s="92">
        <f t="shared" si="10"/>
        <v>2.8814111609293627</v>
      </c>
      <c r="E56" s="95"/>
      <c r="F56" s="92">
        <f t="shared" si="11"/>
        <v>-0.69277677518845238</v>
      </c>
      <c r="G56" s="95"/>
      <c r="H56" s="92">
        <f t="shared" si="12"/>
        <v>1.4241386135624623</v>
      </c>
      <c r="I56" s="95"/>
      <c r="J56" s="92">
        <f t="shared" si="13"/>
        <v>-0.29360216962470753</v>
      </c>
      <c r="K56" s="95"/>
      <c r="L56" s="92">
        <f t="shared" si="14"/>
        <v>0.46837239090473926</v>
      </c>
      <c r="M56" s="95"/>
      <c r="N56" s="92">
        <f t="shared" si="15"/>
        <v>-0.86031047250251502</v>
      </c>
      <c r="O56" s="95"/>
      <c r="P56" s="92">
        <f t="shared" si="16"/>
        <v>2.0523735285677263</v>
      </c>
      <c r="Q56" s="95"/>
      <c r="R56" s="92">
        <f t="shared" si="17"/>
        <v>-2.2143942163194033</v>
      </c>
      <c r="S56" s="95"/>
      <c r="T56" s="92" t="str">
        <f t="shared" si="18"/>
        <v/>
      </c>
      <c r="U56" s="95"/>
      <c r="V56" s="92">
        <f t="shared" si="19"/>
        <v>0.37346119748777262</v>
      </c>
    </row>
    <row r="57" spans="1:22" ht="20.100000000000001" customHeight="1" x14ac:dyDescent="0.15">
      <c r="A57" s="65"/>
      <c r="B57" s="54" t="s">
        <v>91</v>
      </c>
      <c r="C57" s="97"/>
      <c r="D57" s="89">
        <f t="shared" si="10"/>
        <v>0.34867045719846601</v>
      </c>
      <c r="E57" s="97"/>
      <c r="F57" s="89">
        <f t="shared" si="11"/>
        <v>3.3521136043296735</v>
      </c>
      <c r="G57" s="97"/>
      <c r="H57" s="89">
        <f t="shared" si="12"/>
        <v>-4.4940404944699281</v>
      </c>
      <c r="I57" s="97"/>
      <c r="J57" s="89">
        <f t="shared" si="13"/>
        <v>0.95830006895858588</v>
      </c>
      <c r="K57" s="97"/>
      <c r="L57" s="89">
        <f t="shared" si="14"/>
        <v>2.360152775775056</v>
      </c>
      <c r="M57" s="97"/>
      <c r="N57" s="89">
        <f t="shared" si="15"/>
        <v>-1.7468302981961372</v>
      </c>
      <c r="O57" s="97"/>
      <c r="P57" s="89">
        <f t="shared" si="16"/>
        <v>-0.58162076352588343</v>
      </c>
      <c r="Q57" s="97"/>
      <c r="R57" s="89">
        <f t="shared" si="17"/>
        <v>-8.688397438501017</v>
      </c>
      <c r="S57" s="97"/>
      <c r="T57" s="89">
        <f t="shared" si="18"/>
        <v>6.5250423623506038</v>
      </c>
      <c r="U57" s="97"/>
      <c r="V57" s="89">
        <f t="shared" si="19"/>
        <v>0.33575212048103253</v>
      </c>
    </row>
    <row r="58" spans="1:22" ht="20.100000000000001" customHeight="1" x14ac:dyDescent="0.15">
      <c r="A58" s="66"/>
      <c r="B58" s="45"/>
      <c r="C58" s="99"/>
      <c r="D58" s="121" t="s">
        <v>97</v>
      </c>
      <c r="E58" s="99"/>
      <c r="F58" s="121" t="s">
        <v>97</v>
      </c>
      <c r="G58" s="99"/>
      <c r="H58" s="121" t="s">
        <v>96</v>
      </c>
      <c r="I58" s="99"/>
      <c r="J58" s="121" t="s">
        <v>70</v>
      </c>
      <c r="K58" s="99"/>
      <c r="L58" s="121" t="s">
        <v>70</v>
      </c>
      <c r="M58" s="99"/>
      <c r="N58" s="121" t="s">
        <v>98</v>
      </c>
      <c r="O58" s="99"/>
      <c r="P58" s="121" t="s">
        <v>70</v>
      </c>
      <c r="Q58" s="99"/>
      <c r="R58" s="121" t="s">
        <v>96</v>
      </c>
      <c r="S58" s="99"/>
      <c r="T58" s="121" t="s">
        <v>98</v>
      </c>
      <c r="U58" s="99"/>
      <c r="V58" s="121" t="s">
        <v>74</v>
      </c>
    </row>
    <row r="59" spans="1:22" ht="20.100000000000001" customHeight="1" x14ac:dyDescent="0.15">
      <c r="A59" s="211" t="s">
        <v>117</v>
      </c>
      <c r="B59" s="52" t="s">
        <v>80</v>
      </c>
      <c r="C59" s="93">
        <v>1342.3514405140099</v>
      </c>
      <c r="D59" s="83">
        <v>5.2732085761663692</v>
      </c>
      <c r="E59" s="85">
        <v>2187.9266814318544</v>
      </c>
      <c r="F59" s="83">
        <v>5.2476634529239732</v>
      </c>
      <c r="G59" s="85">
        <v>1267.7858218592505</v>
      </c>
      <c r="H59" s="83">
        <v>5.214568627921687</v>
      </c>
      <c r="I59" s="85">
        <v>2863.3123813235002</v>
      </c>
      <c r="J59" s="83">
        <v>4.5487843470292484</v>
      </c>
      <c r="K59" s="85">
        <v>770.44263347626077</v>
      </c>
      <c r="L59" s="83">
        <v>7.0728470362742932</v>
      </c>
      <c r="M59" s="85">
        <v>253.61797429781586</v>
      </c>
      <c r="N59" s="83">
        <v>6.7246758751539222</v>
      </c>
      <c r="O59" s="85">
        <v>33.705275443510736</v>
      </c>
      <c r="P59" s="83">
        <v>5.5665040278812841</v>
      </c>
      <c r="Q59" s="85">
        <v>14.879885057471267</v>
      </c>
      <c r="R59" s="83">
        <v>10.515819828601604</v>
      </c>
      <c r="S59" s="85">
        <v>36.121225937183382</v>
      </c>
      <c r="T59" s="83">
        <v>20.137169291249631</v>
      </c>
      <c r="U59" s="119">
        <v>8770.1433193408575</v>
      </c>
      <c r="V59" s="91">
        <v>5.1589275265266172</v>
      </c>
    </row>
    <row r="60" spans="1:22" ht="20.100000000000001" customHeight="1" x14ac:dyDescent="0.15">
      <c r="A60" s="212"/>
      <c r="B60" s="53" t="s">
        <v>81</v>
      </c>
      <c r="C60" s="95">
        <v>53.684210526315788</v>
      </c>
      <c r="D60" s="90">
        <v>0.21088966034385889</v>
      </c>
      <c r="E60" s="109">
        <v>136.64772107988011</v>
      </c>
      <c r="F60" s="90">
        <v>0.32774464424326738</v>
      </c>
      <c r="G60" s="109" t="s">
        <v>72</v>
      </c>
      <c r="H60" s="90" t="s">
        <v>72</v>
      </c>
      <c r="I60" s="109">
        <v>191.15718900746486</v>
      </c>
      <c r="J60" s="90">
        <v>0.30368074222392255</v>
      </c>
      <c r="K60" s="109">
        <v>113.2132880228346</v>
      </c>
      <c r="L60" s="90">
        <v>1.039324972251612</v>
      </c>
      <c r="M60" s="109">
        <v>27.583464038811304</v>
      </c>
      <c r="N60" s="90">
        <v>0.73137503636534473</v>
      </c>
      <c r="O60" s="109">
        <v>4.8574074074074076</v>
      </c>
      <c r="P60" s="90">
        <v>0.80221204374104838</v>
      </c>
      <c r="Q60" s="109">
        <v>3.3333333333333335</v>
      </c>
      <c r="R60" s="90">
        <v>2.3557126030624271</v>
      </c>
      <c r="S60" s="109">
        <v>4.4964539007092199</v>
      </c>
      <c r="T60" s="90">
        <v>2.5067214929622015</v>
      </c>
      <c r="U60" s="109">
        <v>534.97306731675667</v>
      </c>
      <c r="V60" s="90">
        <v>0.31469124077418381</v>
      </c>
    </row>
    <row r="61" spans="1:22" ht="20.100000000000001" customHeight="1" x14ac:dyDescent="0.15">
      <c r="A61" s="212"/>
      <c r="B61" s="53" t="s">
        <v>82</v>
      </c>
      <c r="C61" s="95">
        <v>112.98333333333333</v>
      </c>
      <c r="D61" s="90">
        <v>0.4438365872867544</v>
      </c>
      <c r="E61" s="109">
        <v>68.824324324324323</v>
      </c>
      <c r="F61" s="90">
        <v>0.16507266650845134</v>
      </c>
      <c r="G61" s="109">
        <v>68.564455569461828</v>
      </c>
      <c r="H61" s="90">
        <v>0.28201455864107261</v>
      </c>
      <c r="I61" s="109">
        <v>384.34708025926449</v>
      </c>
      <c r="J61" s="90">
        <v>0.61059072489380972</v>
      </c>
      <c r="K61" s="109">
        <v>112.35126454974301</v>
      </c>
      <c r="L61" s="90">
        <v>1.0314113912762901</v>
      </c>
      <c r="M61" s="109">
        <v>47.751561061726989</v>
      </c>
      <c r="N61" s="90">
        <v>1.2661317541147961</v>
      </c>
      <c r="O61" s="109">
        <v>18.676455026455031</v>
      </c>
      <c r="P61" s="90">
        <v>3.0844596509986824</v>
      </c>
      <c r="Q61" s="109">
        <v>1</v>
      </c>
      <c r="R61" s="90">
        <v>0.70671378091872805</v>
      </c>
      <c r="S61" s="109">
        <v>2.5815602836879434</v>
      </c>
      <c r="T61" s="90">
        <v>1.4391902577890243</v>
      </c>
      <c r="U61" s="109">
        <v>817.08003440799712</v>
      </c>
      <c r="V61" s="90">
        <v>0.48063714894907106</v>
      </c>
    </row>
    <row r="62" spans="1:22" ht="20.100000000000001" customHeight="1" x14ac:dyDescent="0.15">
      <c r="A62" s="212"/>
      <c r="B62" s="53" t="s">
        <v>100</v>
      </c>
      <c r="C62" s="95">
        <v>924.1251848565513</v>
      </c>
      <c r="D62" s="90">
        <v>3.6302749810220338</v>
      </c>
      <c r="E62" s="109">
        <v>2118.3180559480479</v>
      </c>
      <c r="F62" s="90">
        <v>5.080709668293224</v>
      </c>
      <c r="G62" s="109">
        <v>1372.4953129436476</v>
      </c>
      <c r="H62" s="90">
        <v>5.6452524373159214</v>
      </c>
      <c r="I62" s="109">
        <v>5658.9654669504307</v>
      </c>
      <c r="J62" s="90">
        <v>8.9900821525260213</v>
      </c>
      <c r="K62" s="109">
        <v>1375.9056868931882</v>
      </c>
      <c r="L62" s="90">
        <v>12.631142199161912</v>
      </c>
      <c r="M62" s="109">
        <v>571.41570008255633</v>
      </c>
      <c r="N62" s="90">
        <v>15.151076668237735</v>
      </c>
      <c r="O62" s="109">
        <v>126.26430127606599</v>
      </c>
      <c r="P62" s="90">
        <v>20.852840761049375</v>
      </c>
      <c r="Q62" s="109">
        <v>49.56954022988505</v>
      </c>
      <c r="R62" s="90">
        <v>35.031477194265058</v>
      </c>
      <c r="S62" s="109">
        <v>58.833738601823697</v>
      </c>
      <c r="T62" s="90">
        <v>32.799134678385023</v>
      </c>
      <c r="U62" s="109">
        <v>12255.892987782194</v>
      </c>
      <c r="V62" s="90">
        <v>7.2093763345233581</v>
      </c>
    </row>
    <row r="63" spans="1:22" ht="20.100000000000001" customHeight="1" x14ac:dyDescent="0.15">
      <c r="A63" s="212"/>
      <c r="B63" s="53" t="s">
        <v>84</v>
      </c>
      <c r="C63" s="95">
        <v>109.37309941520468</v>
      </c>
      <c r="D63" s="90">
        <v>0.42965437249227934</v>
      </c>
      <c r="E63" s="109">
        <v>565.12850583063641</v>
      </c>
      <c r="F63" s="90">
        <v>1.3554403954305132</v>
      </c>
      <c r="G63" s="109">
        <v>458.19771674193026</v>
      </c>
      <c r="H63" s="90">
        <v>1.8846270386616433</v>
      </c>
      <c r="I63" s="109">
        <v>1519.2820999057042</v>
      </c>
      <c r="J63" s="90">
        <v>2.4135985580373163</v>
      </c>
      <c r="K63" s="109">
        <v>578.19298338621672</v>
      </c>
      <c r="L63" s="90">
        <v>5.307949419265622</v>
      </c>
      <c r="M63" s="109">
        <v>154.74052518821875</v>
      </c>
      <c r="N63" s="90">
        <v>4.1029421495967835</v>
      </c>
      <c r="O63" s="109">
        <v>40.825739184562721</v>
      </c>
      <c r="P63" s="90">
        <v>6.7424650480301231</v>
      </c>
      <c r="Q63" s="109">
        <v>8.7298850574712645</v>
      </c>
      <c r="R63" s="90">
        <v>6.1695300759514247</v>
      </c>
      <c r="S63" s="109">
        <v>7.4056737588652481</v>
      </c>
      <c r="T63" s="90">
        <v>4.1285782065475249</v>
      </c>
      <c r="U63" s="109">
        <v>3441.87622846881</v>
      </c>
      <c r="V63" s="90">
        <v>2.024640803621427</v>
      </c>
    </row>
    <row r="64" spans="1:22" ht="20.100000000000001" customHeight="1" x14ac:dyDescent="0.15">
      <c r="A64" s="212"/>
      <c r="B64" s="53" t="s">
        <v>85</v>
      </c>
      <c r="C64" s="95">
        <v>243.85185185185185</v>
      </c>
      <c r="D64" s="90">
        <v>0.95793220589598305</v>
      </c>
      <c r="E64" s="109">
        <v>133.18234924228133</v>
      </c>
      <c r="F64" s="90">
        <v>0.31943307452875658</v>
      </c>
      <c r="G64" s="109">
        <v>291.76795140343529</v>
      </c>
      <c r="H64" s="90">
        <v>1.2000796820633979</v>
      </c>
      <c r="I64" s="109">
        <v>1195.3466108809037</v>
      </c>
      <c r="J64" s="90">
        <v>1.8989803516779458</v>
      </c>
      <c r="K64" s="109">
        <v>421.07848060385851</v>
      </c>
      <c r="L64" s="90">
        <v>3.8656008301877671</v>
      </c>
      <c r="M64" s="109">
        <v>178.66764949326881</v>
      </c>
      <c r="N64" s="90">
        <v>4.737369405872542</v>
      </c>
      <c r="O64" s="109">
        <v>65.489200124494246</v>
      </c>
      <c r="P64" s="90">
        <v>10.815692543046895</v>
      </c>
      <c r="Q64" s="109">
        <v>18.893103448275863</v>
      </c>
      <c r="R64" s="90">
        <v>13.352016571219693</v>
      </c>
      <c r="S64" s="109">
        <v>22.030091185410335</v>
      </c>
      <c r="T64" s="90">
        <v>12.281523237161384</v>
      </c>
      <c r="U64" s="109">
        <v>2570.3072882337801</v>
      </c>
      <c r="V64" s="90">
        <v>1.5119512347829938</v>
      </c>
    </row>
    <row r="65" spans="1:22" ht="20.100000000000001" customHeight="1" x14ac:dyDescent="0.15">
      <c r="A65" s="212"/>
      <c r="B65" s="53" t="s">
        <v>102</v>
      </c>
      <c r="C65" s="95">
        <v>2232.496948222587</v>
      </c>
      <c r="D65" s="90">
        <v>8.7699999406449951</v>
      </c>
      <c r="E65" s="109">
        <v>3337.2480151958434</v>
      </c>
      <c r="F65" s="90">
        <v>8.0042693346677165</v>
      </c>
      <c r="G65" s="109">
        <v>2155.2242001899399</v>
      </c>
      <c r="H65" s="90">
        <v>8.8647185562986799</v>
      </c>
      <c r="I65" s="109">
        <v>10322.306527955758</v>
      </c>
      <c r="J65" s="90">
        <v>16.398471457696697</v>
      </c>
      <c r="K65" s="109">
        <v>2207.9056880805119</v>
      </c>
      <c r="L65" s="90">
        <v>20.26910054529657</v>
      </c>
      <c r="M65" s="109">
        <v>705.15539316061768</v>
      </c>
      <c r="N65" s="90">
        <v>18.697182144722785</v>
      </c>
      <c r="O65" s="109">
        <v>141.11324307500777</v>
      </c>
      <c r="P65" s="90">
        <v>23.305177769008704</v>
      </c>
      <c r="Q65" s="109">
        <v>33.828544061302679</v>
      </c>
      <c r="R65" s="90">
        <v>23.907098276538999</v>
      </c>
      <c r="S65" s="109">
        <v>84.818591691995948</v>
      </c>
      <c r="T65" s="90">
        <v>47.285392331849707</v>
      </c>
      <c r="U65" s="109">
        <v>21220.097151633567</v>
      </c>
      <c r="V65" s="90">
        <v>12.482457734722537</v>
      </c>
    </row>
    <row r="66" spans="1:22" ht="20.100000000000001" customHeight="1" x14ac:dyDescent="0.15">
      <c r="A66" s="212"/>
      <c r="B66" s="53" t="s">
        <v>87</v>
      </c>
      <c r="C66" s="95">
        <v>398.64963151480117</v>
      </c>
      <c r="D66" s="90">
        <v>1.5660300219028016</v>
      </c>
      <c r="E66" s="109">
        <v>859.94945825049126</v>
      </c>
      <c r="F66" s="90">
        <v>2.0625578460744354</v>
      </c>
      <c r="G66" s="109">
        <v>450.39222526616481</v>
      </c>
      <c r="H66" s="90">
        <v>1.8525220330106531</v>
      </c>
      <c r="I66" s="109">
        <v>3700.1075220074449</v>
      </c>
      <c r="J66" s="90">
        <v>5.8781540177788454</v>
      </c>
      <c r="K66" s="109">
        <v>1098.9158797708783</v>
      </c>
      <c r="L66" s="90">
        <v>10.088309739925242</v>
      </c>
      <c r="M66" s="109">
        <v>537.09234184743138</v>
      </c>
      <c r="N66" s="90">
        <v>14.240993462514417</v>
      </c>
      <c r="O66" s="109">
        <v>164.29389978213507</v>
      </c>
      <c r="P66" s="90">
        <v>27.133516722814839</v>
      </c>
      <c r="Q66" s="109">
        <v>41.642911877394631</v>
      </c>
      <c r="R66" s="90">
        <v>29.429619701338968</v>
      </c>
      <c r="S66" s="109">
        <v>79.701063829787245</v>
      </c>
      <c r="T66" s="90">
        <v>44.432429226632934</v>
      </c>
      <c r="U66" s="109">
        <v>7330.744934146529</v>
      </c>
      <c r="V66" s="90">
        <v>4.31221936217531</v>
      </c>
    </row>
    <row r="67" spans="1:22" ht="20.100000000000001" customHeight="1" x14ac:dyDescent="0.15">
      <c r="A67" s="65"/>
      <c r="B67" s="53" t="s">
        <v>88</v>
      </c>
      <c r="C67" s="95">
        <v>1954.010335456453</v>
      </c>
      <c r="D67" s="90">
        <v>7.6760107285325709</v>
      </c>
      <c r="E67" s="109">
        <v>6240.3104838256204</v>
      </c>
      <c r="F67" s="90">
        <v>14.967160252115592</v>
      </c>
      <c r="G67" s="109">
        <v>3432.8348298080914</v>
      </c>
      <c r="H67" s="90">
        <v>14.119697901418474</v>
      </c>
      <c r="I67" s="109">
        <v>15624.429502068722</v>
      </c>
      <c r="J67" s="90">
        <v>24.821657886109072</v>
      </c>
      <c r="K67" s="109">
        <v>2833.9713112382774</v>
      </c>
      <c r="L67" s="90">
        <v>26.016532209721795</v>
      </c>
      <c r="M67" s="109">
        <v>1011.9876135280182</v>
      </c>
      <c r="N67" s="90">
        <v>26.832832765453805</v>
      </c>
      <c r="O67" s="109">
        <v>142.76677559912855</v>
      </c>
      <c r="P67" s="90">
        <v>23.578262481553999</v>
      </c>
      <c r="Q67" s="109">
        <v>34.480842911877396</v>
      </c>
      <c r="R67" s="90">
        <v>24.3680868635176</v>
      </c>
      <c r="S67" s="109">
        <v>35.315197568389053</v>
      </c>
      <c r="T67" s="90">
        <v>19.68781771762951</v>
      </c>
      <c r="U67" s="109">
        <v>31310.106892004576</v>
      </c>
      <c r="V67" s="90">
        <v>18.417780237118532</v>
      </c>
    </row>
    <row r="68" spans="1:22" ht="20.100000000000001" customHeight="1" x14ac:dyDescent="0.15">
      <c r="A68" s="65"/>
      <c r="B68" s="53" t="s">
        <v>89</v>
      </c>
      <c r="C68" s="95">
        <v>1144.0551861623603</v>
      </c>
      <c r="D68" s="90">
        <v>4.4942341008468611</v>
      </c>
      <c r="E68" s="109">
        <v>4415.6018664455542</v>
      </c>
      <c r="F68" s="90">
        <v>10.59066226206672</v>
      </c>
      <c r="G68" s="109">
        <v>2270.0310979366682</v>
      </c>
      <c r="H68" s="90">
        <v>9.3369343177757518</v>
      </c>
      <c r="I68" s="109">
        <v>9692.6095653289503</v>
      </c>
      <c r="J68" s="90">
        <v>15.398107087517605</v>
      </c>
      <c r="K68" s="109">
        <v>1898.7187335342853</v>
      </c>
      <c r="L68" s="90">
        <v>17.430690597433351</v>
      </c>
      <c r="M68" s="109">
        <v>675.05040885102915</v>
      </c>
      <c r="N68" s="90">
        <v>17.898949045238869</v>
      </c>
      <c r="O68" s="109">
        <v>91.4878773731715</v>
      </c>
      <c r="P68" s="90">
        <v>15.109434092997962</v>
      </c>
      <c r="Q68" s="109">
        <v>21.783141762452104</v>
      </c>
      <c r="R68" s="90">
        <v>15.394446475231172</v>
      </c>
      <c r="S68" s="109">
        <v>23.19584599797366</v>
      </c>
      <c r="T68" s="90">
        <v>12.93141817853189</v>
      </c>
      <c r="U68" s="109">
        <v>20232.53372339244</v>
      </c>
      <c r="V68" s="90">
        <v>11.901535853673158</v>
      </c>
    </row>
    <row r="69" spans="1:22" ht="20.100000000000001" customHeight="1" x14ac:dyDescent="0.15">
      <c r="A69" s="65"/>
      <c r="B69" s="53" t="s">
        <v>90</v>
      </c>
      <c r="C69" s="95">
        <v>488.39723570215892</v>
      </c>
      <c r="D69" s="90">
        <v>1.9185888390706372</v>
      </c>
      <c r="E69" s="109">
        <v>1206.095540737206</v>
      </c>
      <c r="F69" s="90">
        <v>2.8927767751884526</v>
      </c>
      <c r="G69" s="109">
        <v>553.31610419180765</v>
      </c>
      <c r="H69" s="90">
        <v>2.2758613864375379</v>
      </c>
      <c r="I69" s="109">
        <v>1947.3223435972905</v>
      </c>
      <c r="J69" s="90">
        <v>3.0936021696247074</v>
      </c>
      <c r="K69" s="109">
        <v>460.94964337862581</v>
      </c>
      <c r="L69" s="90">
        <v>4.2316276090952609</v>
      </c>
      <c r="M69" s="109">
        <v>130.50397502727498</v>
      </c>
      <c r="N69" s="90">
        <v>3.4603104725025151</v>
      </c>
      <c r="O69" s="109">
        <v>12.398412698412699</v>
      </c>
      <c r="P69" s="90">
        <v>2.0476264714322734</v>
      </c>
      <c r="Q69" s="109">
        <v>5.1143678160919546</v>
      </c>
      <c r="R69" s="90">
        <v>3.6143942163194032</v>
      </c>
      <c r="S69" s="109">
        <v>1</v>
      </c>
      <c r="T69" s="90">
        <v>0.55748853392377029</v>
      </c>
      <c r="U69" s="109">
        <v>4805.0976231488685</v>
      </c>
      <c r="V69" s="90">
        <v>2.8265388025122276</v>
      </c>
    </row>
    <row r="70" spans="1:22" ht="20.100000000000001" customHeight="1" x14ac:dyDescent="0.15">
      <c r="A70" s="65"/>
      <c r="B70" s="54" t="s">
        <v>91</v>
      </c>
      <c r="C70" s="97">
        <v>19919.709872405798</v>
      </c>
      <c r="D70" s="87">
        <v>78.251329542801528</v>
      </c>
      <c r="E70" s="86">
        <v>30831.350968292129</v>
      </c>
      <c r="F70" s="87">
        <v>73.947886395670324</v>
      </c>
      <c r="G70" s="86">
        <v>17697.964882575347</v>
      </c>
      <c r="H70" s="87">
        <v>72.794040494469925</v>
      </c>
      <c r="I70" s="86">
        <v>38990.293406326535</v>
      </c>
      <c r="J70" s="87">
        <v>61.941699931041413</v>
      </c>
      <c r="K70" s="86">
        <v>5941.0055539613704</v>
      </c>
      <c r="L70" s="87">
        <v>54.539847224224943</v>
      </c>
      <c r="M70" s="86">
        <v>1981.7788847249919</v>
      </c>
      <c r="N70" s="87">
        <v>52.546830298196134</v>
      </c>
      <c r="O70" s="86">
        <v>243.30038904450674</v>
      </c>
      <c r="P70" s="87">
        <v>40.181620763525885</v>
      </c>
      <c r="Q70" s="86">
        <v>55.168582375478927</v>
      </c>
      <c r="R70" s="87">
        <v>38.988397438501018</v>
      </c>
      <c r="S70" s="86">
        <v>48.207193515704148</v>
      </c>
      <c r="T70" s="87">
        <v>26.874957637649395</v>
      </c>
      <c r="U70" s="86">
        <v>115708.77973322186</v>
      </c>
      <c r="V70" s="87">
        <v>68.064247879518973</v>
      </c>
    </row>
    <row r="71" spans="1:22" ht="20.100000000000001" customHeight="1" x14ac:dyDescent="0.15">
      <c r="A71" s="66"/>
      <c r="B71" s="45"/>
      <c r="C71" s="99">
        <v>25456.065716442827</v>
      </c>
      <c r="D71" s="84">
        <v>100</v>
      </c>
      <c r="E71" s="112">
        <v>41693.349831966683</v>
      </c>
      <c r="F71" s="84">
        <v>100</v>
      </c>
      <c r="G71" s="120">
        <v>24312.381566345171</v>
      </c>
      <c r="H71" s="84">
        <v>100</v>
      </c>
      <c r="I71" s="120">
        <v>62946.760340342182</v>
      </c>
      <c r="J71" s="84">
        <v>100</v>
      </c>
      <c r="K71" s="120">
        <v>10892.963321911464</v>
      </c>
      <c r="L71" s="84">
        <v>100</v>
      </c>
      <c r="M71" s="120">
        <v>3771.4527659968558</v>
      </c>
      <c r="N71" s="84">
        <v>100</v>
      </c>
      <c r="O71" s="120">
        <v>605.50168067226923</v>
      </c>
      <c r="P71" s="84">
        <v>100</v>
      </c>
      <c r="Q71" s="120">
        <v>141.49999999999997</v>
      </c>
      <c r="R71" s="84">
        <v>100</v>
      </c>
      <c r="S71" s="120">
        <v>179.3758865248227</v>
      </c>
      <c r="T71" s="84">
        <v>100</v>
      </c>
      <c r="U71" s="120">
        <v>169999.35111020226</v>
      </c>
      <c r="V71" s="84">
        <v>100</v>
      </c>
    </row>
    <row r="72" spans="1:22" ht="20.100000000000001" customHeight="1" x14ac:dyDescent="0.15">
      <c r="A72" s="211" t="s">
        <v>113</v>
      </c>
      <c r="B72" s="52" t="s">
        <v>80</v>
      </c>
      <c r="C72" s="93"/>
      <c r="D72" s="88">
        <f t="shared" ref="D72:D83" si="20">IF(AND(ISNUMBER(D59),ISNUMBER(D85)),D59-D85,"")</f>
        <v>2.573208576166369</v>
      </c>
      <c r="E72" s="93"/>
      <c r="F72" s="88">
        <f t="shared" ref="F72:F83" si="21">IF(AND(ISNUMBER(F59),ISNUMBER(F85)),F59-F85,"")</f>
        <v>1.9476634529239734</v>
      </c>
      <c r="G72" s="93"/>
      <c r="H72" s="88">
        <f t="shared" ref="H72:H83" si="22">IF(AND(ISNUMBER(H59),ISNUMBER(H85)),H59-H85,"")</f>
        <v>0.51456862792168678</v>
      </c>
      <c r="I72" s="93"/>
      <c r="J72" s="88">
        <f t="shared" ref="J72:J83" si="23">IF(AND(ISNUMBER(J59),ISNUMBER(J85)),J59-J85,"")</f>
        <v>-0.75121565297075144</v>
      </c>
      <c r="K72" s="93"/>
      <c r="L72" s="88">
        <f t="shared" ref="L72:L83" si="24">IF(AND(ISNUMBER(L59),ISNUMBER(L85)),L59-L85,"")</f>
        <v>2.4728470362742936</v>
      </c>
      <c r="M72" s="93"/>
      <c r="N72" s="88">
        <f t="shared" ref="N72:N83" si="25">IF(AND(ISNUMBER(N59),ISNUMBER(N85)),N59-N85,"")</f>
        <v>0.32467587515392182</v>
      </c>
      <c r="O72" s="93"/>
      <c r="P72" s="88">
        <f t="shared" ref="P72:P83" si="26">IF(AND(ISNUMBER(P59),ISNUMBER(P85)),P59-P85,"")</f>
        <v>-1.0334959721187156</v>
      </c>
      <c r="Q72" s="93"/>
      <c r="R72" s="88">
        <f t="shared" ref="R72:R83" si="27">IF(AND(ISNUMBER(R59),ISNUMBER(R85)),R59-R85,"")</f>
        <v>-6.3841801713983948</v>
      </c>
      <c r="S72" s="93"/>
      <c r="T72" s="88">
        <f t="shared" ref="T72:T83" si="28">IF(AND(ISNUMBER(T59),ISNUMBER(T85)),T59-T85,"")</f>
        <v>1.9371692912496314</v>
      </c>
      <c r="U72" s="93"/>
      <c r="V72" s="88">
        <f t="shared" ref="V72:V83" si="29">IF(AND(ISNUMBER(V59),ISNUMBER(V85)),V59-V85,"")</f>
        <v>0.85892752652661741</v>
      </c>
    </row>
    <row r="73" spans="1:22" ht="20.100000000000001" customHeight="1" x14ac:dyDescent="0.15">
      <c r="A73" s="212"/>
      <c r="B73" s="53" t="s">
        <v>81</v>
      </c>
      <c r="C73" s="95"/>
      <c r="D73" s="92">
        <f t="shared" si="20"/>
        <v>-0.28911033965614108</v>
      </c>
      <c r="E73" s="95"/>
      <c r="F73" s="92" t="str">
        <f t="shared" si="21"/>
        <v/>
      </c>
      <c r="G73" s="95"/>
      <c r="H73" s="92" t="str">
        <f t="shared" si="22"/>
        <v/>
      </c>
      <c r="I73" s="95"/>
      <c r="J73" s="92">
        <f t="shared" si="23"/>
        <v>3.6807422239225618E-3</v>
      </c>
      <c r="K73" s="95"/>
      <c r="L73" s="92">
        <f t="shared" si="24"/>
        <v>0.139324972251612</v>
      </c>
      <c r="M73" s="95"/>
      <c r="N73" s="92">
        <f t="shared" si="25"/>
        <v>-0.86862496363465536</v>
      </c>
      <c r="O73" s="95"/>
      <c r="P73" s="92">
        <f t="shared" si="26"/>
        <v>-1.3977879562589517</v>
      </c>
      <c r="Q73" s="95"/>
      <c r="R73" s="92">
        <f t="shared" si="27"/>
        <v>-1.5442873969375728</v>
      </c>
      <c r="S73" s="95"/>
      <c r="T73" s="92">
        <f t="shared" si="28"/>
        <v>0.60672149296220157</v>
      </c>
      <c r="U73" s="95"/>
      <c r="V73" s="92">
        <f t="shared" si="29"/>
        <v>1.4691240774183822E-2</v>
      </c>
    </row>
    <row r="74" spans="1:22" ht="20.100000000000001" customHeight="1" x14ac:dyDescent="0.15">
      <c r="A74" s="212"/>
      <c r="B74" s="53" t="s">
        <v>82</v>
      </c>
      <c r="C74" s="95"/>
      <c r="D74" s="92" t="str">
        <f t="shared" si="20"/>
        <v/>
      </c>
      <c r="E74" s="95"/>
      <c r="F74" s="92" t="str">
        <f t="shared" si="21"/>
        <v/>
      </c>
      <c r="G74" s="95"/>
      <c r="H74" s="92">
        <f t="shared" si="22"/>
        <v>-0.11798544135892741</v>
      </c>
      <c r="I74" s="95"/>
      <c r="J74" s="92">
        <f t="shared" si="23"/>
        <v>0.11059072489380972</v>
      </c>
      <c r="K74" s="95"/>
      <c r="L74" s="92">
        <f t="shared" si="24"/>
        <v>-0.16858860872370984</v>
      </c>
      <c r="M74" s="95"/>
      <c r="N74" s="92">
        <f t="shared" si="25"/>
        <v>-1.1338682458852039</v>
      </c>
      <c r="O74" s="95"/>
      <c r="P74" s="92">
        <f t="shared" si="26"/>
        <v>0.68445965099868245</v>
      </c>
      <c r="Q74" s="95"/>
      <c r="R74" s="92">
        <f t="shared" si="27"/>
        <v>-5.1932862190812727</v>
      </c>
      <c r="S74" s="95"/>
      <c r="T74" s="92">
        <f t="shared" si="28"/>
        <v>-5.2608097422109754</v>
      </c>
      <c r="U74" s="95"/>
      <c r="V74" s="92">
        <f t="shared" si="29"/>
        <v>8.0637148949071036E-2</v>
      </c>
    </row>
    <row r="75" spans="1:22" ht="20.100000000000001" customHeight="1" x14ac:dyDescent="0.15">
      <c r="A75" s="212"/>
      <c r="B75" s="53" t="s">
        <v>100</v>
      </c>
      <c r="C75" s="95"/>
      <c r="D75" s="92">
        <f t="shared" si="20"/>
        <v>-0.46972501897796581</v>
      </c>
      <c r="E75" s="95"/>
      <c r="F75" s="92">
        <f t="shared" si="21"/>
        <v>0.48070966829322437</v>
      </c>
      <c r="G75" s="95"/>
      <c r="H75" s="92">
        <f t="shared" si="22"/>
        <v>1.0452524373159218</v>
      </c>
      <c r="I75" s="95"/>
      <c r="J75" s="92">
        <f t="shared" si="23"/>
        <v>1.8900821525260216</v>
      </c>
      <c r="K75" s="95"/>
      <c r="L75" s="92">
        <f t="shared" si="24"/>
        <v>2.1311421991619124</v>
      </c>
      <c r="M75" s="95"/>
      <c r="N75" s="92">
        <f t="shared" si="25"/>
        <v>-1.1489233317622656</v>
      </c>
      <c r="O75" s="95"/>
      <c r="P75" s="92">
        <f t="shared" si="26"/>
        <v>1.0528407610493744</v>
      </c>
      <c r="Q75" s="95"/>
      <c r="R75" s="92">
        <f t="shared" si="27"/>
        <v>5.2314771942650573</v>
      </c>
      <c r="S75" s="95"/>
      <c r="T75" s="92">
        <f t="shared" si="28"/>
        <v>-2.4008653216149796</v>
      </c>
      <c r="U75" s="95"/>
      <c r="V75" s="92">
        <f t="shared" si="29"/>
        <v>1.009376334523358</v>
      </c>
    </row>
    <row r="76" spans="1:22" ht="20.100000000000001" customHeight="1" x14ac:dyDescent="0.15">
      <c r="A76" s="212"/>
      <c r="B76" s="53" t="s">
        <v>84</v>
      </c>
      <c r="C76" s="95"/>
      <c r="D76" s="92">
        <f t="shared" si="20"/>
        <v>0.42965437249227934</v>
      </c>
      <c r="E76" s="95"/>
      <c r="F76" s="92">
        <f t="shared" si="21"/>
        <v>0.65544039543051325</v>
      </c>
      <c r="G76" s="95"/>
      <c r="H76" s="92">
        <f t="shared" si="22"/>
        <v>0.88462703866164327</v>
      </c>
      <c r="I76" s="95"/>
      <c r="J76" s="92">
        <f t="shared" si="23"/>
        <v>-8.6401441962683734E-2</v>
      </c>
      <c r="K76" s="95"/>
      <c r="L76" s="92">
        <f t="shared" si="24"/>
        <v>1.5079494192656222</v>
      </c>
      <c r="M76" s="95"/>
      <c r="N76" s="92">
        <f t="shared" si="25"/>
        <v>-0.69705785040321633</v>
      </c>
      <c r="O76" s="95"/>
      <c r="P76" s="92">
        <f t="shared" si="26"/>
        <v>1.4424650480301233</v>
      </c>
      <c r="Q76" s="95"/>
      <c r="R76" s="92">
        <f t="shared" si="27"/>
        <v>-3.7304699240485757</v>
      </c>
      <c r="S76" s="95"/>
      <c r="T76" s="92">
        <f t="shared" si="28"/>
        <v>-1.7714217934524754</v>
      </c>
      <c r="U76" s="95"/>
      <c r="V76" s="92">
        <f t="shared" si="29"/>
        <v>0.42464080362142687</v>
      </c>
    </row>
    <row r="77" spans="1:22" ht="20.100000000000001" customHeight="1" x14ac:dyDescent="0.15">
      <c r="A77" s="212"/>
      <c r="B77" s="53" t="s">
        <v>85</v>
      </c>
      <c r="C77" s="95"/>
      <c r="D77" s="92">
        <f t="shared" si="20"/>
        <v>0.85793220589598307</v>
      </c>
      <c r="E77" s="95"/>
      <c r="F77" s="92">
        <f t="shared" si="21"/>
        <v>-0.58056692547124344</v>
      </c>
      <c r="G77" s="95"/>
      <c r="H77" s="92">
        <f t="shared" si="22"/>
        <v>0.20007968206339788</v>
      </c>
      <c r="I77" s="95"/>
      <c r="J77" s="92">
        <f t="shared" si="23"/>
        <v>0.59898035167794572</v>
      </c>
      <c r="K77" s="95"/>
      <c r="L77" s="92">
        <f t="shared" si="24"/>
        <v>2.1656008301877669</v>
      </c>
      <c r="M77" s="95"/>
      <c r="N77" s="92">
        <f t="shared" si="25"/>
        <v>-6.2630594127457861E-2</v>
      </c>
      <c r="O77" s="95"/>
      <c r="P77" s="92">
        <f t="shared" si="26"/>
        <v>0.41569254304689451</v>
      </c>
      <c r="Q77" s="95"/>
      <c r="R77" s="92">
        <f t="shared" si="27"/>
        <v>-2.1479834287803072</v>
      </c>
      <c r="S77" s="95"/>
      <c r="T77" s="92">
        <f t="shared" si="28"/>
        <v>-3.5184767628386169</v>
      </c>
      <c r="U77" s="95"/>
      <c r="V77" s="92">
        <f t="shared" si="29"/>
        <v>0.41195123478299367</v>
      </c>
    </row>
    <row r="78" spans="1:22" ht="20.100000000000001" customHeight="1" x14ac:dyDescent="0.15">
      <c r="A78" s="212"/>
      <c r="B78" s="53" t="s">
        <v>102</v>
      </c>
      <c r="C78" s="95"/>
      <c r="D78" s="92">
        <f t="shared" si="20"/>
        <v>0.26999994064499511</v>
      </c>
      <c r="E78" s="95"/>
      <c r="F78" s="92">
        <f t="shared" si="21"/>
        <v>-0.2957306653322842</v>
      </c>
      <c r="G78" s="95"/>
      <c r="H78" s="92">
        <f t="shared" si="22"/>
        <v>-2.2352814437013198</v>
      </c>
      <c r="I78" s="95"/>
      <c r="J78" s="92">
        <f t="shared" si="23"/>
        <v>0.99847145769669687</v>
      </c>
      <c r="K78" s="95"/>
      <c r="L78" s="92">
        <f t="shared" si="24"/>
        <v>-0.53089945470343025</v>
      </c>
      <c r="M78" s="95"/>
      <c r="N78" s="92">
        <f t="shared" si="25"/>
        <v>-0.40281785527721681</v>
      </c>
      <c r="O78" s="95"/>
      <c r="P78" s="92">
        <f t="shared" si="26"/>
        <v>3.0051777690087036</v>
      </c>
      <c r="Q78" s="95"/>
      <c r="R78" s="92">
        <f t="shared" si="27"/>
        <v>2.8070982765389978</v>
      </c>
      <c r="S78" s="95"/>
      <c r="T78" s="92">
        <f t="shared" si="28"/>
        <v>-1.0146076681502905</v>
      </c>
      <c r="U78" s="95"/>
      <c r="V78" s="92">
        <f t="shared" si="29"/>
        <v>-1.7542265277462832E-2</v>
      </c>
    </row>
    <row r="79" spans="1:22" ht="20.100000000000001" customHeight="1" x14ac:dyDescent="0.15">
      <c r="A79" s="212"/>
      <c r="B79" s="53" t="s">
        <v>87</v>
      </c>
      <c r="C79" s="95"/>
      <c r="D79" s="92">
        <f t="shared" si="20"/>
        <v>1.2660300219028016</v>
      </c>
      <c r="E79" s="95"/>
      <c r="F79" s="92">
        <f t="shared" si="21"/>
        <v>-3.7442153925564714E-2</v>
      </c>
      <c r="G79" s="95"/>
      <c r="H79" s="92">
        <f t="shared" si="22"/>
        <v>-0.6474779669893469</v>
      </c>
      <c r="I79" s="95"/>
      <c r="J79" s="92">
        <f t="shared" si="23"/>
        <v>0.17815401777884521</v>
      </c>
      <c r="K79" s="95"/>
      <c r="L79" s="92">
        <f t="shared" si="24"/>
        <v>-0.51169026007475793</v>
      </c>
      <c r="M79" s="95"/>
      <c r="N79" s="92">
        <f t="shared" si="25"/>
        <v>-1.6590065374855829</v>
      </c>
      <c r="O79" s="95"/>
      <c r="P79" s="92">
        <f t="shared" si="26"/>
        <v>-0.66648327718516143</v>
      </c>
      <c r="Q79" s="95"/>
      <c r="R79" s="92">
        <f t="shared" si="27"/>
        <v>-4.6703802986610334</v>
      </c>
      <c r="S79" s="95"/>
      <c r="T79" s="92">
        <f t="shared" si="28"/>
        <v>-13.867570773367063</v>
      </c>
      <c r="U79" s="95"/>
      <c r="V79" s="92">
        <f t="shared" si="29"/>
        <v>1.2219362175310167E-2</v>
      </c>
    </row>
    <row r="80" spans="1:22" ht="20.100000000000001" customHeight="1" x14ac:dyDescent="0.15">
      <c r="A80" s="65"/>
      <c r="B80" s="53" t="s">
        <v>88</v>
      </c>
      <c r="C80" s="95"/>
      <c r="D80" s="92">
        <f t="shared" si="20"/>
        <v>-0.12398927146742889</v>
      </c>
      <c r="E80" s="95"/>
      <c r="F80" s="92">
        <f t="shared" si="21"/>
        <v>-0.23283974788440709</v>
      </c>
      <c r="G80" s="95"/>
      <c r="H80" s="92">
        <f t="shared" si="22"/>
        <v>0.51969790141847483</v>
      </c>
      <c r="I80" s="95"/>
      <c r="J80" s="92">
        <f t="shared" si="23"/>
        <v>2.1657886109071711E-2</v>
      </c>
      <c r="K80" s="95"/>
      <c r="L80" s="92">
        <f t="shared" si="24"/>
        <v>-1.0834677902782062</v>
      </c>
      <c r="M80" s="95"/>
      <c r="N80" s="92">
        <f t="shared" si="25"/>
        <v>2.0328327654538043</v>
      </c>
      <c r="O80" s="95"/>
      <c r="P80" s="92">
        <f t="shared" si="26"/>
        <v>-0.42173751844600105</v>
      </c>
      <c r="Q80" s="95"/>
      <c r="R80" s="92">
        <f t="shared" si="27"/>
        <v>8.9680868635176001</v>
      </c>
      <c r="S80" s="95"/>
      <c r="T80" s="92">
        <f t="shared" si="28"/>
        <v>0.58781771762950896</v>
      </c>
      <c r="U80" s="95"/>
      <c r="V80" s="92">
        <f t="shared" si="29"/>
        <v>1.7780237118532938E-2</v>
      </c>
    </row>
    <row r="81" spans="1:22" ht="20.100000000000001" customHeight="1" x14ac:dyDescent="0.15">
      <c r="A81" s="65"/>
      <c r="B81" s="53" t="s">
        <v>89</v>
      </c>
      <c r="C81" s="95"/>
      <c r="D81" s="92">
        <f t="shared" si="20"/>
        <v>-0.1057658991531385</v>
      </c>
      <c r="E81" s="95"/>
      <c r="F81" s="92">
        <f t="shared" si="21"/>
        <v>0.29066226206671963</v>
      </c>
      <c r="G81" s="95"/>
      <c r="H81" s="92">
        <f t="shared" si="22"/>
        <v>1.3369343177757518</v>
      </c>
      <c r="I81" s="95"/>
      <c r="J81" s="92">
        <f t="shared" si="23"/>
        <v>-1.5018929124823934</v>
      </c>
      <c r="K81" s="95"/>
      <c r="L81" s="92">
        <f t="shared" si="24"/>
        <v>3.3306905974333514</v>
      </c>
      <c r="M81" s="95"/>
      <c r="N81" s="92">
        <f t="shared" si="25"/>
        <v>1.9989490452388683</v>
      </c>
      <c r="O81" s="95"/>
      <c r="P81" s="92">
        <f t="shared" si="26"/>
        <v>0.20943409299796123</v>
      </c>
      <c r="Q81" s="95"/>
      <c r="R81" s="92">
        <f t="shared" si="27"/>
        <v>2.5944464752311713</v>
      </c>
      <c r="S81" s="95"/>
      <c r="T81" s="92">
        <f t="shared" si="28"/>
        <v>-1.3685818214681102</v>
      </c>
      <c r="U81" s="95"/>
      <c r="V81" s="92">
        <f t="shared" si="29"/>
        <v>-9.8464146326842084E-2</v>
      </c>
    </row>
    <row r="82" spans="1:22" ht="20.100000000000001" customHeight="1" x14ac:dyDescent="0.15">
      <c r="A82" s="65"/>
      <c r="B82" s="53" t="s">
        <v>90</v>
      </c>
      <c r="C82" s="95"/>
      <c r="D82" s="92">
        <f t="shared" si="20"/>
        <v>-0.98141116092936276</v>
      </c>
      <c r="E82" s="95"/>
      <c r="F82" s="92">
        <f t="shared" si="21"/>
        <v>-1.1072232248115474</v>
      </c>
      <c r="G82" s="95"/>
      <c r="H82" s="92">
        <f t="shared" si="22"/>
        <v>0.17586138643753779</v>
      </c>
      <c r="I82" s="95"/>
      <c r="J82" s="92">
        <f t="shared" si="23"/>
        <v>-0.60639783037529282</v>
      </c>
      <c r="K82" s="95"/>
      <c r="L82" s="92">
        <f t="shared" si="24"/>
        <v>1.5316276090952607</v>
      </c>
      <c r="M82" s="95"/>
      <c r="N82" s="92">
        <f t="shared" si="25"/>
        <v>0.5603104725025152</v>
      </c>
      <c r="O82" s="95"/>
      <c r="P82" s="92">
        <f t="shared" si="26"/>
        <v>0.34762647143227343</v>
      </c>
      <c r="Q82" s="95"/>
      <c r="R82" s="92">
        <f t="shared" si="27"/>
        <v>2.5143942163194031</v>
      </c>
      <c r="S82" s="95"/>
      <c r="T82" s="92">
        <f t="shared" si="28"/>
        <v>0.15748853392377027</v>
      </c>
      <c r="U82" s="95"/>
      <c r="V82" s="92">
        <f t="shared" si="29"/>
        <v>-0.47346119748777227</v>
      </c>
    </row>
    <row r="83" spans="1:22" ht="20.100000000000001" customHeight="1" x14ac:dyDescent="0.15">
      <c r="A83" s="65"/>
      <c r="B83" s="54" t="s">
        <v>91</v>
      </c>
      <c r="C83" s="97"/>
      <c r="D83" s="89">
        <f t="shared" si="20"/>
        <v>-2.848670457198466</v>
      </c>
      <c r="E83" s="97"/>
      <c r="F83" s="89">
        <f t="shared" si="21"/>
        <v>-0.45211360432968206</v>
      </c>
      <c r="G83" s="97"/>
      <c r="H83" s="89">
        <f t="shared" si="22"/>
        <v>1.194040494469931</v>
      </c>
      <c r="I83" s="97"/>
      <c r="J83" s="89">
        <f t="shared" si="23"/>
        <v>2.5416999310414141</v>
      </c>
      <c r="K83" s="97"/>
      <c r="L83" s="89">
        <f t="shared" si="24"/>
        <v>-2.5601527757750588</v>
      </c>
      <c r="M83" s="97"/>
      <c r="N83" s="89">
        <f t="shared" si="25"/>
        <v>0.6468302981961358</v>
      </c>
      <c r="O83" s="97"/>
      <c r="P83" s="89">
        <f t="shared" si="26"/>
        <v>-4.8183792364741151</v>
      </c>
      <c r="Q83" s="97"/>
      <c r="R83" s="89">
        <f t="shared" si="27"/>
        <v>2.2883974385010148</v>
      </c>
      <c r="S83" s="97"/>
      <c r="T83" s="89">
        <f t="shared" si="28"/>
        <v>6.8749576376493948</v>
      </c>
      <c r="U83" s="97"/>
      <c r="V83" s="89">
        <f t="shared" si="29"/>
        <v>0.46424787951897883</v>
      </c>
    </row>
    <row r="84" spans="1:22" ht="20.100000000000001" customHeight="1" x14ac:dyDescent="0.15">
      <c r="A84" s="66"/>
      <c r="B84" s="45"/>
      <c r="C84" s="99"/>
      <c r="D84" s="121" t="s">
        <v>71</v>
      </c>
      <c r="E84" s="99"/>
      <c r="F84" s="121" t="s">
        <v>71</v>
      </c>
      <c r="G84" s="99"/>
      <c r="H84" s="121" t="s">
        <v>71</v>
      </c>
      <c r="I84" s="99"/>
      <c r="J84" s="121" t="s">
        <v>71</v>
      </c>
      <c r="K84" s="99"/>
      <c r="L84" s="121" t="s">
        <v>71</v>
      </c>
      <c r="M84" s="99"/>
      <c r="N84" s="121" t="s">
        <v>71</v>
      </c>
      <c r="O84" s="99"/>
      <c r="P84" s="121" t="s">
        <v>71</v>
      </c>
      <c r="Q84" s="99"/>
      <c r="R84" s="121" t="s">
        <v>71</v>
      </c>
      <c r="S84" s="99"/>
      <c r="T84" s="121" t="s">
        <v>71</v>
      </c>
      <c r="U84" s="99"/>
      <c r="V84" s="121" t="s">
        <v>71</v>
      </c>
    </row>
    <row r="85" spans="1:22" ht="20.100000000000001" customHeight="1" x14ac:dyDescent="0.15">
      <c r="A85" s="211" t="s">
        <v>116</v>
      </c>
      <c r="B85" s="52" t="s">
        <v>80</v>
      </c>
      <c r="C85" s="93">
        <v>698.85</v>
      </c>
      <c r="D85" s="83">
        <v>2.7</v>
      </c>
      <c r="E85" s="85">
        <v>1299.1500000000001</v>
      </c>
      <c r="F85" s="83">
        <v>3.3</v>
      </c>
      <c r="G85" s="85">
        <v>1063.5</v>
      </c>
      <c r="H85" s="83">
        <v>4.7</v>
      </c>
      <c r="I85" s="85">
        <v>3261.58</v>
      </c>
      <c r="J85" s="83">
        <v>5.3</v>
      </c>
      <c r="K85" s="85">
        <v>501.44</v>
      </c>
      <c r="L85" s="83">
        <v>4.5999999999999996</v>
      </c>
      <c r="M85" s="85">
        <v>235.96</v>
      </c>
      <c r="N85" s="83">
        <v>6.4</v>
      </c>
      <c r="O85" s="85">
        <v>39.729999999999997</v>
      </c>
      <c r="P85" s="83">
        <v>6.6</v>
      </c>
      <c r="Q85" s="85">
        <v>26.48</v>
      </c>
      <c r="R85" s="83">
        <v>16.899999999999999</v>
      </c>
      <c r="S85" s="85">
        <v>33.03</v>
      </c>
      <c r="T85" s="83">
        <v>18.2</v>
      </c>
      <c r="U85" s="119">
        <v>7159.72</v>
      </c>
      <c r="V85" s="91">
        <v>4.3</v>
      </c>
    </row>
    <row r="86" spans="1:22" ht="20.100000000000001" customHeight="1" x14ac:dyDescent="0.15">
      <c r="A86" s="212"/>
      <c r="B86" s="53" t="s">
        <v>81</v>
      </c>
      <c r="C86" s="95">
        <v>118.69</v>
      </c>
      <c r="D86" s="90">
        <v>0.5</v>
      </c>
      <c r="E86" s="109" t="s">
        <v>73</v>
      </c>
      <c r="F86" s="90" t="s">
        <v>73</v>
      </c>
      <c r="G86" s="109">
        <v>62.62</v>
      </c>
      <c r="H86" s="90">
        <v>0.3</v>
      </c>
      <c r="I86" s="109">
        <v>194.56</v>
      </c>
      <c r="J86" s="90">
        <v>0.3</v>
      </c>
      <c r="K86" s="109">
        <v>94.17</v>
      </c>
      <c r="L86" s="90">
        <v>0.9</v>
      </c>
      <c r="M86" s="109">
        <v>58.97</v>
      </c>
      <c r="N86" s="90">
        <v>1.6</v>
      </c>
      <c r="O86" s="109">
        <v>13.06</v>
      </c>
      <c r="P86" s="90">
        <v>2.2000000000000002</v>
      </c>
      <c r="Q86" s="109">
        <v>6.19</v>
      </c>
      <c r="R86" s="90">
        <v>3.9</v>
      </c>
      <c r="S86" s="109">
        <v>3.44</v>
      </c>
      <c r="T86" s="90">
        <v>1.9</v>
      </c>
      <c r="U86" s="109">
        <v>551.69000000000005</v>
      </c>
      <c r="V86" s="90">
        <v>0.3</v>
      </c>
    </row>
    <row r="87" spans="1:22" ht="20.100000000000001" customHeight="1" x14ac:dyDescent="0.15">
      <c r="A87" s="212"/>
      <c r="B87" s="53" t="s">
        <v>82</v>
      </c>
      <c r="C87" s="95" t="s">
        <v>73</v>
      </c>
      <c r="D87" s="90" t="s">
        <v>73</v>
      </c>
      <c r="E87" s="109" t="s">
        <v>73</v>
      </c>
      <c r="F87" s="90" t="s">
        <v>73</v>
      </c>
      <c r="G87" s="109">
        <v>95.49</v>
      </c>
      <c r="H87" s="90">
        <v>0.4</v>
      </c>
      <c r="I87" s="109">
        <v>308.41000000000003</v>
      </c>
      <c r="J87" s="90">
        <v>0.5</v>
      </c>
      <c r="K87" s="109">
        <v>133.09</v>
      </c>
      <c r="L87" s="90">
        <v>1.2</v>
      </c>
      <c r="M87" s="109">
        <v>88.4</v>
      </c>
      <c r="N87" s="90">
        <v>2.4</v>
      </c>
      <c r="O87" s="109">
        <v>14.22</v>
      </c>
      <c r="P87" s="90">
        <v>2.4</v>
      </c>
      <c r="Q87" s="109">
        <v>9.23</v>
      </c>
      <c r="R87" s="90">
        <v>5.9</v>
      </c>
      <c r="S87" s="109">
        <v>12.21</v>
      </c>
      <c r="T87" s="90">
        <v>6.7</v>
      </c>
      <c r="U87" s="109">
        <v>661.06</v>
      </c>
      <c r="V87" s="90">
        <v>0.4</v>
      </c>
    </row>
    <row r="88" spans="1:22" ht="20.100000000000001" customHeight="1" x14ac:dyDescent="0.15">
      <c r="A88" s="212"/>
      <c r="B88" s="53" t="s">
        <v>100</v>
      </c>
      <c r="C88" s="95">
        <v>1038.24</v>
      </c>
      <c r="D88" s="90">
        <v>4.0999999999999996</v>
      </c>
      <c r="E88" s="109">
        <v>1829.4</v>
      </c>
      <c r="F88" s="90">
        <v>4.5999999999999996</v>
      </c>
      <c r="G88" s="109">
        <v>1031.5899999999999</v>
      </c>
      <c r="H88" s="90">
        <v>4.5999999999999996</v>
      </c>
      <c r="I88" s="109">
        <v>4393.8</v>
      </c>
      <c r="J88" s="90">
        <v>7.1</v>
      </c>
      <c r="K88" s="109">
        <v>1151.71</v>
      </c>
      <c r="L88" s="90">
        <v>10.5</v>
      </c>
      <c r="M88" s="109">
        <v>602.99</v>
      </c>
      <c r="N88" s="90">
        <v>16.3</v>
      </c>
      <c r="O88" s="109">
        <v>118.47</v>
      </c>
      <c r="P88" s="90">
        <v>19.8</v>
      </c>
      <c r="Q88" s="109">
        <v>46.78</v>
      </c>
      <c r="R88" s="90">
        <v>29.8</v>
      </c>
      <c r="S88" s="109">
        <v>63.77</v>
      </c>
      <c r="T88" s="90">
        <v>35.200000000000003</v>
      </c>
      <c r="U88" s="109">
        <v>10276.75</v>
      </c>
      <c r="V88" s="90">
        <v>6.2</v>
      </c>
    </row>
    <row r="89" spans="1:22" ht="20.100000000000001" customHeight="1" x14ac:dyDescent="0.15">
      <c r="A89" s="212"/>
      <c r="B89" s="53" t="s">
        <v>84</v>
      </c>
      <c r="C89" s="95">
        <v>8.2200000000000006</v>
      </c>
      <c r="D89" s="90">
        <v>0</v>
      </c>
      <c r="E89" s="109">
        <v>271.05</v>
      </c>
      <c r="F89" s="90">
        <v>0.7</v>
      </c>
      <c r="G89" s="109">
        <v>219.72</v>
      </c>
      <c r="H89" s="90">
        <v>1</v>
      </c>
      <c r="I89" s="109">
        <v>1546.75</v>
      </c>
      <c r="J89" s="90">
        <v>2.5</v>
      </c>
      <c r="K89" s="109">
        <v>410.04</v>
      </c>
      <c r="L89" s="90">
        <v>3.8</v>
      </c>
      <c r="M89" s="109">
        <v>176.22</v>
      </c>
      <c r="N89" s="90">
        <v>4.8</v>
      </c>
      <c r="O89" s="109">
        <v>31.44</v>
      </c>
      <c r="P89" s="90">
        <v>5.3</v>
      </c>
      <c r="Q89" s="109">
        <v>15.5</v>
      </c>
      <c r="R89" s="90">
        <v>9.9</v>
      </c>
      <c r="S89" s="109">
        <v>10.67</v>
      </c>
      <c r="T89" s="90">
        <v>5.9</v>
      </c>
      <c r="U89" s="109">
        <v>2689.61</v>
      </c>
      <c r="V89" s="90">
        <v>1.6</v>
      </c>
    </row>
    <row r="90" spans="1:22" ht="20.100000000000001" customHeight="1" x14ac:dyDescent="0.15">
      <c r="A90" s="212"/>
      <c r="B90" s="53" t="s">
        <v>85</v>
      </c>
      <c r="C90" s="95">
        <v>17.52</v>
      </c>
      <c r="D90" s="90">
        <v>0.1</v>
      </c>
      <c r="E90" s="109">
        <v>350.62</v>
      </c>
      <c r="F90" s="90">
        <v>0.9</v>
      </c>
      <c r="G90" s="109">
        <v>214.7</v>
      </c>
      <c r="H90" s="90">
        <v>1</v>
      </c>
      <c r="I90" s="109">
        <v>832.52</v>
      </c>
      <c r="J90" s="90">
        <v>1.3</v>
      </c>
      <c r="K90" s="109">
        <v>184.13</v>
      </c>
      <c r="L90" s="90">
        <v>1.7</v>
      </c>
      <c r="M90" s="109">
        <v>179.69</v>
      </c>
      <c r="N90" s="90">
        <v>4.8</v>
      </c>
      <c r="O90" s="109">
        <v>62.45</v>
      </c>
      <c r="P90" s="90">
        <v>10.4</v>
      </c>
      <c r="Q90" s="109">
        <v>24.24</v>
      </c>
      <c r="R90" s="90">
        <v>15.5</v>
      </c>
      <c r="S90" s="109">
        <v>28.58</v>
      </c>
      <c r="T90" s="90">
        <v>15.8</v>
      </c>
      <c r="U90" s="109">
        <v>1894.47</v>
      </c>
      <c r="V90" s="90">
        <v>1.1000000000000001</v>
      </c>
    </row>
    <row r="91" spans="1:22" ht="20.100000000000001" customHeight="1" x14ac:dyDescent="0.15">
      <c r="A91" s="212"/>
      <c r="B91" s="53" t="s">
        <v>102</v>
      </c>
      <c r="C91" s="95">
        <v>2170.9499999999998</v>
      </c>
      <c r="D91" s="90">
        <v>8.5</v>
      </c>
      <c r="E91" s="109">
        <v>3308.04</v>
      </c>
      <c r="F91" s="90">
        <v>8.3000000000000007</v>
      </c>
      <c r="G91" s="109">
        <v>2487.91</v>
      </c>
      <c r="H91" s="90">
        <v>11.1</v>
      </c>
      <c r="I91" s="109">
        <v>9516.4</v>
      </c>
      <c r="J91" s="90">
        <v>15.4</v>
      </c>
      <c r="K91" s="109">
        <v>2270.71</v>
      </c>
      <c r="L91" s="90">
        <v>20.8</v>
      </c>
      <c r="M91" s="109">
        <v>709.06</v>
      </c>
      <c r="N91" s="90">
        <v>19.100000000000001</v>
      </c>
      <c r="O91" s="109">
        <v>121.18</v>
      </c>
      <c r="P91" s="90">
        <v>20.3</v>
      </c>
      <c r="Q91" s="109">
        <v>33.119999999999997</v>
      </c>
      <c r="R91" s="90">
        <v>21.1</v>
      </c>
      <c r="S91" s="109">
        <v>87.49</v>
      </c>
      <c r="T91" s="90">
        <v>48.3</v>
      </c>
      <c r="U91" s="109">
        <v>20704.87</v>
      </c>
      <c r="V91" s="90">
        <v>12.5</v>
      </c>
    </row>
    <row r="92" spans="1:22" ht="20.100000000000001" customHeight="1" x14ac:dyDescent="0.15">
      <c r="A92" s="212"/>
      <c r="B92" s="53" t="s">
        <v>87</v>
      </c>
      <c r="C92" s="95">
        <v>71.55</v>
      </c>
      <c r="D92" s="90">
        <v>0.3</v>
      </c>
      <c r="E92" s="109">
        <v>851.31</v>
      </c>
      <c r="F92" s="90">
        <v>2.1</v>
      </c>
      <c r="G92" s="109">
        <v>569.26</v>
      </c>
      <c r="H92" s="90">
        <v>2.5</v>
      </c>
      <c r="I92" s="109">
        <v>3516.24</v>
      </c>
      <c r="J92" s="90">
        <v>5.7</v>
      </c>
      <c r="K92" s="109">
        <v>1152.3</v>
      </c>
      <c r="L92" s="90">
        <v>10.6</v>
      </c>
      <c r="M92" s="109">
        <v>588.49</v>
      </c>
      <c r="N92" s="90">
        <v>15.9</v>
      </c>
      <c r="O92" s="109">
        <v>166.34</v>
      </c>
      <c r="P92" s="90">
        <v>27.8</v>
      </c>
      <c r="Q92" s="109">
        <v>53.53</v>
      </c>
      <c r="R92" s="90">
        <v>34.1</v>
      </c>
      <c r="S92" s="109">
        <v>105.46</v>
      </c>
      <c r="T92" s="90">
        <v>58.3</v>
      </c>
      <c r="U92" s="109">
        <v>7074.47</v>
      </c>
      <c r="V92" s="90">
        <v>4.3</v>
      </c>
    </row>
    <row r="93" spans="1:22" ht="20.100000000000001" customHeight="1" x14ac:dyDescent="0.15">
      <c r="A93" s="65"/>
      <c r="B93" s="53" t="s">
        <v>88</v>
      </c>
      <c r="C93" s="95">
        <v>1990.67</v>
      </c>
      <c r="D93" s="90">
        <v>7.8</v>
      </c>
      <c r="E93" s="109">
        <v>6041.05</v>
      </c>
      <c r="F93" s="90">
        <v>15.2</v>
      </c>
      <c r="G93" s="109">
        <v>3064.71</v>
      </c>
      <c r="H93" s="90">
        <v>13.6</v>
      </c>
      <c r="I93" s="109">
        <v>15306.16</v>
      </c>
      <c r="J93" s="90">
        <v>24.8</v>
      </c>
      <c r="K93" s="109">
        <v>2958.26</v>
      </c>
      <c r="L93" s="90">
        <v>27.1</v>
      </c>
      <c r="M93" s="109">
        <v>917.85</v>
      </c>
      <c r="N93" s="90">
        <v>24.8</v>
      </c>
      <c r="O93" s="109">
        <v>143.5</v>
      </c>
      <c r="P93" s="90">
        <v>24</v>
      </c>
      <c r="Q93" s="109">
        <v>24.21</v>
      </c>
      <c r="R93" s="90">
        <v>15.4</v>
      </c>
      <c r="S93" s="109">
        <v>34.53</v>
      </c>
      <c r="T93" s="90">
        <v>19.100000000000001</v>
      </c>
      <c r="U93" s="109">
        <v>30480.95</v>
      </c>
      <c r="V93" s="90">
        <v>18.399999999999999</v>
      </c>
    </row>
    <row r="94" spans="1:22" ht="20.100000000000001" customHeight="1" x14ac:dyDescent="0.15">
      <c r="A94" s="65"/>
      <c r="B94" s="53" t="s">
        <v>89</v>
      </c>
      <c r="C94" s="95">
        <v>1179.9100000000001</v>
      </c>
      <c r="D94" s="90">
        <v>4.5999999999999996</v>
      </c>
      <c r="E94" s="109">
        <v>4081.86</v>
      </c>
      <c r="F94" s="90">
        <v>10.3</v>
      </c>
      <c r="G94" s="109">
        <v>1792.47</v>
      </c>
      <c r="H94" s="90">
        <v>8</v>
      </c>
      <c r="I94" s="109">
        <v>10447.799999999999</v>
      </c>
      <c r="J94" s="90">
        <v>16.899999999999999</v>
      </c>
      <c r="K94" s="109">
        <v>1545.13</v>
      </c>
      <c r="L94" s="90">
        <v>14.1</v>
      </c>
      <c r="M94" s="109">
        <v>588.96</v>
      </c>
      <c r="N94" s="90">
        <v>15.9</v>
      </c>
      <c r="O94" s="109">
        <v>88.84</v>
      </c>
      <c r="P94" s="90">
        <v>14.9</v>
      </c>
      <c r="Q94" s="109">
        <v>20.07</v>
      </c>
      <c r="R94" s="90">
        <v>12.8</v>
      </c>
      <c r="S94" s="109">
        <v>25.97</v>
      </c>
      <c r="T94" s="90">
        <v>14.3</v>
      </c>
      <c r="U94" s="109">
        <v>19771.02</v>
      </c>
      <c r="V94" s="90">
        <v>12</v>
      </c>
    </row>
    <row r="95" spans="1:22" ht="20.100000000000001" customHeight="1" x14ac:dyDescent="0.15">
      <c r="A95" s="65"/>
      <c r="B95" s="53" t="s">
        <v>90</v>
      </c>
      <c r="C95" s="95">
        <v>747.34</v>
      </c>
      <c r="D95" s="90">
        <v>2.9</v>
      </c>
      <c r="E95" s="109">
        <v>1602.89</v>
      </c>
      <c r="F95" s="90">
        <v>4</v>
      </c>
      <c r="G95" s="109">
        <v>481.9</v>
      </c>
      <c r="H95" s="90">
        <v>2.1</v>
      </c>
      <c r="I95" s="109">
        <v>2268.9899999999998</v>
      </c>
      <c r="J95" s="90">
        <v>3.7</v>
      </c>
      <c r="K95" s="109">
        <v>292.83999999999997</v>
      </c>
      <c r="L95" s="90">
        <v>2.7</v>
      </c>
      <c r="M95" s="109">
        <v>107.79</v>
      </c>
      <c r="N95" s="90">
        <v>2.9</v>
      </c>
      <c r="O95" s="109">
        <v>10.3</v>
      </c>
      <c r="P95" s="90">
        <v>1.7</v>
      </c>
      <c r="Q95" s="109">
        <v>1.75</v>
      </c>
      <c r="R95" s="90">
        <v>1.1000000000000001</v>
      </c>
      <c r="S95" s="109">
        <v>0.67</v>
      </c>
      <c r="T95" s="90">
        <v>0.4</v>
      </c>
      <c r="U95" s="109">
        <v>5514.46</v>
      </c>
      <c r="V95" s="90">
        <v>3.3</v>
      </c>
    </row>
    <row r="96" spans="1:22" ht="20.100000000000001" customHeight="1" x14ac:dyDescent="0.15">
      <c r="A96" s="65"/>
      <c r="B96" s="54" t="s">
        <v>91</v>
      </c>
      <c r="C96" s="97">
        <v>20688.05</v>
      </c>
      <c r="D96" s="87">
        <v>81.099999999999994</v>
      </c>
      <c r="E96" s="86">
        <v>29643.57</v>
      </c>
      <c r="F96" s="87">
        <v>74.400000000000006</v>
      </c>
      <c r="G96" s="86">
        <v>16096.07</v>
      </c>
      <c r="H96" s="87">
        <v>71.599999999999994</v>
      </c>
      <c r="I96" s="86">
        <v>36741.79</v>
      </c>
      <c r="J96" s="87">
        <v>59.4</v>
      </c>
      <c r="K96" s="86">
        <v>6234.34</v>
      </c>
      <c r="L96" s="87">
        <v>57.1</v>
      </c>
      <c r="M96" s="86">
        <v>1923.11</v>
      </c>
      <c r="N96" s="87">
        <v>51.9</v>
      </c>
      <c r="O96" s="86">
        <v>269.02</v>
      </c>
      <c r="P96" s="87">
        <v>45</v>
      </c>
      <c r="Q96" s="86">
        <v>57.47</v>
      </c>
      <c r="R96" s="87">
        <v>36.700000000000003</v>
      </c>
      <c r="S96" s="86">
        <v>36.130000000000003</v>
      </c>
      <c r="T96" s="87">
        <v>20</v>
      </c>
      <c r="U96" s="86">
        <v>111689.55</v>
      </c>
      <c r="V96" s="87">
        <v>67.599999999999994</v>
      </c>
    </row>
    <row r="97" spans="1:22" ht="20.100000000000001" customHeight="1" x14ac:dyDescent="0.15">
      <c r="A97" s="66"/>
      <c r="B97" s="45"/>
      <c r="C97" s="99">
        <v>25521.03</v>
      </c>
      <c r="D97" s="84">
        <v>100</v>
      </c>
      <c r="E97" s="112">
        <v>39822.22</v>
      </c>
      <c r="F97" s="84">
        <v>100</v>
      </c>
      <c r="G97" s="120">
        <v>22476.65</v>
      </c>
      <c r="H97" s="84">
        <v>100</v>
      </c>
      <c r="I97" s="120">
        <v>61827.47</v>
      </c>
      <c r="J97" s="84">
        <v>100</v>
      </c>
      <c r="K97" s="120">
        <v>10921.93</v>
      </c>
      <c r="L97" s="84">
        <v>100</v>
      </c>
      <c r="M97" s="120">
        <v>3705.09</v>
      </c>
      <c r="N97" s="84">
        <v>100</v>
      </c>
      <c r="O97" s="120">
        <v>598.23</v>
      </c>
      <c r="P97" s="84">
        <v>100</v>
      </c>
      <c r="Q97" s="120">
        <v>156.78</v>
      </c>
      <c r="R97" s="84">
        <v>100</v>
      </c>
      <c r="S97" s="120">
        <v>181.03</v>
      </c>
      <c r="T97" s="84">
        <v>100</v>
      </c>
      <c r="U97" s="120">
        <v>165210.43</v>
      </c>
      <c r="V97" s="84">
        <v>100</v>
      </c>
    </row>
    <row r="98" spans="1:22" ht="20.100000000000001" customHeight="1" x14ac:dyDescent="0.15">
      <c r="A98" s="211" t="s">
        <v>113</v>
      </c>
      <c r="B98" s="52" t="s">
        <v>80</v>
      </c>
      <c r="C98" s="93"/>
      <c r="D98" s="88">
        <f t="shared" ref="D98:D109" si="30">IF(AND(ISNUMBER(D85),ISNUMBER(D111)),D85-D111,"")</f>
        <v>0.40000000000000036</v>
      </c>
      <c r="E98" s="93"/>
      <c r="F98" s="88">
        <f t="shared" ref="F98:F109" si="31">IF(AND(ISNUMBER(F85),ISNUMBER(F111)),F85-F111,"")</f>
        <v>-1.2999999999999998</v>
      </c>
      <c r="G98" s="93"/>
      <c r="H98" s="88">
        <f t="shared" ref="H98:H109" si="32">IF(AND(ISNUMBER(H85),ISNUMBER(H111)),H85-H111,"")</f>
        <v>0.20000000000000018</v>
      </c>
      <c r="I98" s="93"/>
      <c r="J98" s="88">
        <f t="shared" ref="J98:J109" si="33">IF(AND(ISNUMBER(J85),ISNUMBER(J111)),J85-J111,"")</f>
        <v>1.2999999999999998</v>
      </c>
      <c r="K98" s="93"/>
      <c r="L98" s="88">
        <f t="shared" ref="L98:L109" si="34">IF(AND(ISNUMBER(L85),ISNUMBER(L111)),L85-L111,"")</f>
        <v>-0.90000000000000036</v>
      </c>
      <c r="M98" s="93"/>
      <c r="N98" s="88">
        <f t="shared" ref="N98:N109" si="35">IF(AND(ISNUMBER(N85),ISNUMBER(N111)),N85-N111,"")</f>
        <v>-0.79999999999999982</v>
      </c>
      <c r="O98" s="93"/>
      <c r="P98" s="88">
        <f t="shared" ref="P98:P109" si="36">IF(AND(ISNUMBER(P85),ISNUMBER(P111)),P85-P111,"")</f>
        <v>9.9999999999999645E-2</v>
      </c>
      <c r="Q98" s="93"/>
      <c r="R98" s="88">
        <f t="shared" ref="R98:R109" si="37">IF(AND(ISNUMBER(R85),ISNUMBER(R111)),R85-R111,"")</f>
        <v>10.7</v>
      </c>
      <c r="S98" s="93"/>
      <c r="T98" s="88">
        <f t="shared" ref="T98:T109" si="38">IF(AND(ISNUMBER(T85),ISNUMBER(T111)),T85-T111,"")</f>
        <v>-16.099999999999998</v>
      </c>
      <c r="U98" s="93"/>
      <c r="V98" s="88">
        <f t="shared" ref="V98:V109" si="39">IF(AND(ISNUMBER(V85),ISNUMBER(V111)),V85-V111,"")</f>
        <v>0.20000000000000018</v>
      </c>
    </row>
    <row r="99" spans="1:22" ht="20.100000000000001" customHeight="1" x14ac:dyDescent="0.15">
      <c r="A99" s="212"/>
      <c r="B99" s="53" t="s">
        <v>81</v>
      </c>
      <c r="C99" s="95"/>
      <c r="D99" s="92">
        <f t="shared" si="30"/>
        <v>0.4</v>
      </c>
      <c r="E99" s="95"/>
      <c r="F99" s="92" t="str">
        <f t="shared" si="31"/>
        <v/>
      </c>
      <c r="G99" s="95"/>
      <c r="H99" s="92">
        <f t="shared" si="32"/>
        <v>9.9999999999999978E-2</v>
      </c>
      <c r="I99" s="95"/>
      <c r="J99" s="92">
        <f t="shared" si="33"/>
        <v>9.9999999999999978E-2</v>
      </c>
      <c r="K99" s="95"/>
      <c r="L99" s="92">
        <f t="shared" si="34"/>
        <v>0.20000000000000007</v>
      </c>
      <c r="M99" s="95"/>
      <c r="N99" s="92">
        <f t="shared" si="35"/>
        <v>0.30000000000000004</v>
      </c>
      <c r="O99" s="95"/>
      <c r="P99" s="92">
        <f t="shared" si="36"/>
        <v>0.80000000000000027</v>
      </c>
      <c r="Q99" s="95"/>
      <c r="R99" s="92">
        <f t="shared" si="37"/>
        <v>-3.3000000000000003</v>
      </c>
      <c r="S99" s="95"/>
      <c r="T99" s="92">
        <f t="shared" si="38"/>
        <v>-2.6</v>
      </c>
      <c r="U99" s="95"/>
      <c r="V99" s="92">
        <f t="shared" si="39"/>
        <v>0</v>
      </c>
    </row>
    <row r="100" spans="1:22" ht="20.100000000000001" customHeight="1" x14ac:dyDescent="0.15">
      <c r="A100" s="212"/>
      <c r="B100" s="53" t="s">
        <v>82</v>
      </c>
      <c r="C100" s="95"/>
      <c r="D100" s="92" t="str">
        <f t="shared" si="30"/>
        <v/>
      </c>
      <c r="E100" s="95"/>
      <c r="F100" s="92" t="str">
        <f t="shared" si="31"/>
        <v/>
      </c>
      <c r="G100" s="95"/>
      <c r="H100" s="92">
        <f t="shared" si="32"/>
        <v>-0.29999999999999993</v>
      </c>
      <c r="I100" s="95"/>
      <c r="J100" s="92">
        <f t="shared" si="33"/>
        <v>-0.60000000000000009</v>
      </c>
      <c r="K100" s="95"/>
      <c r="L100" s="92">
        <f t="shared" si="34"/>
        <v>-0.10000000000000009</v>
      </c>
      <c r="M100" s="95"/>
      <c r="N100" s="92">
        <f t="shared" si="35"/>
        <v>-0.70000000000000018</v>
      </c>
      <c r="O100" s="95"/>
      <c r="P100" s="92">
        <f t="shared" si="36"/>
        <v>-1.3000000000000003</v>
      </c>
      <c r="Q100" s="95"/>
      <c r="R100" s="92">
        <f t="shared" si="37"/>
        <v>-1.8999999999999995</v>
      </c>
      <c r="S100" s="95"/>
      <c r="T100" s="92">
        <f t="shared" si="38"/>
        <v>2.2000000000000002</v>
      </c>
      <c r="U100" s="95"/>
      <c r="V100" s="92">
        <f t="shared" si="39"/>
        <v>-0.4</v>
      </c>
    </row>
    <row r="101" spans="1:22" ht="20.100000000000001" customHeight="1" x14ac:dyDescent="0.15">
      <c r="A101" s="212"/>
      <c r="B101" s="53" t="s">
        <v>100</v>
      </c>
      <c r="C101" s="95"/>
      <c r="D101" s="92">
        <f t="shared" si="30"/>
        <v>0.59999999999999964</v>
      </c>
      <c r="E101" s="95"/>
      <c r="F101" s="92">
        <f t="shared" si="31"/>
        <v>-1.4000000000000004</v>
      </c>
      <c r="G101" s="95"/>
      <c r="H101" s="92">
        <f t="shared" si="32"/>
        <v>-0.10000000000000053</v>
      </c>
      <c r="I101" s="95"/>
      <c r="J101" s="92">
        <f t="shared" si="33"/>
        <v>0.5</v>
      </c>
      <c r="K101" s="95"/>
      <c r="L101" s="92">
        <f t="shared" si="34"/>
        <v>1</v>
      </c>
      <c r="M101" s="95"/>
      <c r="N101" s="92">
        <f t="shared" si="35"/>
        <v>2.1000000000000014</v>
      </c>
      <c r="O101" s="95"/>
      <c r="P101" s="92">
        <f t="shared" si="36"/>
        <v>1</v>
      </c>
      <c r="Q101" s="95"/>
      <c r="R101" s="92">
        <f t="shared" si="37"/>
        <v>1.1000000000000014</v>
      </c>
      <c r="S101" s="95"/>
      <c r="T101" s="92">
        <f t="shared" si="38"/>
        <v>5.0000000000000036</v>
      </c>
      <c r="U101" s="95"/>
      <c r="V101" s="92">
        <f t="shared" si="39"/>
        <v>0.10000000000000053</v>
      </c>
    </row>
    <row r="102" spans="1:22" ht="20.100000000000001" customHeight="1" x14ac:dyDescent="0.15">
      <c r="A102" s="212"/>
      <c r="B102" s="53" t="s">
        <v>84</v>
      </c>
      <c r="C102" s="95"/>
      <c r="D102" s="92" t="str">
        <f t="shared" si="30"/>
        <v/>
      </c>
      <c r="E102" s="95"/>
      <c r="F102" s="92">
        <f t="shared" si="31"/>
        <v>-0.20000000000000007</v>
      </c>
      <c r="G102" s="95"/>
      <c r="H102" s="92">
        <f t="shared" si="32"/>
        <v>9.9999999999999978E-2</v>
      </c>
      <c r="I102" s="95"/>
      <c r="J102" s="92">
        <f t="shared" si="33"/>
        <v>0.20000000000000018</v>
      </c>
      <c r="K102" s="95"/>
      <c r="L102" s="92">
        <f t="shared" si="34"/>
        <v>1.1999999999999997</v>
      </c>
      <c r="M102" s="95"/>
      <c r="N102" s="92">
        <f t="shared" si="35"/>
        <v>2.1999999999999997</v>
      </c>
      <c r="O102" s="95"/>
      <c r="P102" s="92">
        <f t="shared" si="36"/>
        <v>0.79999999999999982</v>
      </c>
      <c r="Q102" s="95"/>
      <c r="R102" s="92">
        <f t="shared" si="37"/>
        <v>-2.0999999999999996</v>
      </c>
      <c r="S102" s="95"/>
      <c r="T102" s="92">
        <f t="shared" si="38"/>
        <v>0</v>
      </c>
      <c r="U102" s="95"/>
      <c r="V102" s="92">
        <f t="shared" si="39"/>
        <v>0.20000000000000018</v>
      </c>
    </row>
    <row r="103" spans="1:22" ht="20.100000000000001" customHeight="1" x14ac:dyDescent="0.15">
      <c r="A103" s="212"/>
      <c r="B103" s="53" t="s">
        <v>85</v>
      </c>
      <c r="C103" s="95"/>
      <c r="D103" s="92">
        <f t="shared" si="30"/>
        <v>-0.6</v>
      </c>
      <c r="E103" s="95"/>
      <c r="F103" s="92">
        <f t="shared" si="31"/>
        <v>0.5</v>
      </c>
      <c r="G103" s="95"/>
      <c r="H103" s="92">
        <f t="shared" si="32"/>
        <v>0.4</v>
      </c>
      <c r="I103" s="95"/>
      <c r="J103" s="92">
        <f t="shared" si="33"/>
        <v>-9.9999999999999867E-2</v>
      </c>
      <c r="K103" s="95"/>
      <c r="L103" s="92">
        <f t="shared" si="34"/>
        <v>-0.59999999999999987</v>
      </c>
      <c r="M103" s="95"/>
      <c r="N103" s="92">
        <f t="shared" si="35"/>
        <v>-0.29999999999999982</v>
      </c>
      <c r="O103" s="95"/>
      <c r="P103" s="92">
        <f t="shared" si="36"/>
        <v>4.8000000000000007</v>
      </c>
      <c r="Q103" s="95"/>
      <c r="R103" s="92">
        <f t="shared" si="37"/>
        <v>5</v>
      </c>
      <c r="S103" s="95"/>
      <c r="T103" s="92">
        <f t="shared" si="38"/>
        <v>0.70000000000000107</v>
      </c>
      <c r="U103" s="95"/>
      <c r="V103" s="92">
        <f t="shared" si="39"/>
        <v>0</v>
      </c>
    </row>
    <row r="104" spans="1:22" ht="20.100000000000001" customHeight="1" x14ac:dyDescent="0.15">
      <c r="A104" s="212"/>
      <c r="B104" s="53" t="s">
        <v>102</v>
      </c>
      <c r="C104" s="95"/>
      <c r="D104" s="92">
        <f t="shared" si="30"/>
        <v>1.2999999999999998</v>
      </c>
      <c r="E104" s="95"/>
      <c r="F104" s="92">
        <f t="shared" si="31"/>
        <v>-0.29999999999999893</v>
      </c>
      <c r="G104" s="95"/>
      <c r="H104" s="92">
        <f t="shared" si="32"/>
        <v>1.2999999999999989</v>
      </c>
      <c r="I104" s="95"/>
      <c r="J104" s="92">
        <f t="shared" si="33"/>
        <v>-2.7000000000000011</v>
      </c>
      <c r="K104" s="95"/>
      <c r="L104" s="92">
        <f t="shared" si="34"/>
        <v>3.1000000000000014</v>
      </c>
      <c r="M104" s="95"/>
      <c r="N104" s="92">
        <f t="shared" si="35"/>
        <v>-2.0999999999999979</v>
      </c>
      <c r="O104" s="95"/>
      <c r="P104" s="92">
        <f t="shared" si="36"/>
        <v>-4.8000000000000007</v>
      </c>
      <c r="Q104" s="95"/>
      <c r="R104" s="92">
        <f t="shared" si="37"/>
        <v>-0.19999999999999929</v>
      </c>
      <c r="S104" s="95"/>
      <c r="T104" s="92">
        <f t="shared" si="38"/>
        <v>9</v>
      </c>
      <c r="U104" s="95"/>
      <c r="V104" s="92">
        <f t="shared" si="39"/>
        <v>-0.59999999999999964</v>
      </c>
    </row>
    <row r="105" spans="1:22" ht="20.100000000000001" customHeight="1" x14ac:dyDescent="0.15">
      <c r="A105" s="212"/>
      <c r="B105" s="53" t="s">
        <v>87</v>
      </c>
      <c r="C105" s="95"/>
      <c r="D105" s="92">
        <f t="shared" si="30"/>
        <v>-0.60000000000000009</v>
      </c>
      <c r="E105" s="95"/>
      <c r="F105" s="92">
        <f t="shared" si="31"/>
        <v>-0.89999999999999991</v>
      </c>
      <c r="G105" s="95"/>
      <c r="H105" s="92">
        <f t="shared" si="32"/>
        <v>-0.10000000000000009</v>
      </c>
      <c r="I105" s="95"/>
      <c r="J105" s="92">
        <f t="shared" si="33"/>
        <v>-1.5</v>
      </c>
      <c r="K105" s="95"/>
      <c r="L105" s="92">
        <f t="shared" si="34"/>
        <v>0.29999999999999893</v>
      </c>
      <c r="M105" s="95"/>
      <c r="N105" s="92">
        <f t="shared" si="35"/>
        <v>-1.4000000000000004</v>
      </c>
      <c r="O105" s="95"/>
      <c r="P105" s="92">
        <f t="shared" si="36"/>
        <v>1.9000000000000021</v>
      </c>
      <c r="Q105" s="95"/>
      <c r="R105" s="92">
        <f t="shared" si="37"/>
        <v>-4.1000000000000014</v>
      </c>
      <c r="S105" s="95"/>
      <c r="T105" s="92">
        <f t="shared" si="38"/>
        <v>10.599999999999994</v>
      </c>
      <c r="U105" s="95"/>
      <c r="V105" s="92">
        <f t="shared" si="39"/>
        <v>-0.79999999999999982</v>
      </c>
    </row>
    <row r="106" spans="1:22" ht="20.100000000000001" customHeight="1" x14ac:dyDescent="0.15">
      <c r="A106" s="65"/>
      <c r="B106" s="53" t="s">
        <v>88</v>
      </c>
      <c r="C106" s="95"/>
      <c r="D106" s="92">
        <f t="shared" si="30"/>
        <v>-0.79999999999999982</v>
      </c>
      <c r="E106" s="95"/>
      <c r="F106" s="92">
        <f t="shared" si="31"/>
        <v>2</v>
      </c>
      <c r="G106" s="95"/>
      <c r="H106" s="92">
        <f t="shared" si="32"/>
        <v>-3.4000000000000004</v>
      </c>
      <c r="I106" s="95"/>
      <c r="J106" s="92">
        <f t="shared" si="33"/>
        <v>1.6999999999999993</v>
      </c>
      <c r="K106" s="95"/>
      <c r="L106" s="92">
        <f t="shared" si="34"/>
        <v>1.4000000000000021</v>
      </c>
      <c r="M106" s="95"/>
      <c r="N106" s="92">
        <f t="shared" si="35"/>
        <v>-2.6999999999999993</v>
      </c>
      <c r="O106" s="95"/>
      <c r="P106" s="92">
        <f t="shared" si="36"/>
        <v>2.3999999999999986</v>
      </c>
      <c r="Q106" s="95"/>
      <c r="R106" s="92">
        <f t="shared" si="37"/>
        <v>-7.2000000000000011</v>
      </c>
      <c r="S106" s="95"/>
      <c r="T106" s="92">
        <f t="shared" si="38"/>
        <v>-0.5</v>
      </c>
      <c r="U106" s="95"/>
      <c r="V106" s="92">
        <f t="shared" si="39"/>
        <v>0.69999999999999929</v>
      </c>
    </row>
    <row r="107" spans="1:22" ht="20.100000000000001" customHeight="1" x14ac:dyDescent="0.15">
      <c r="A107" s="65"/>
      <c r="B107" s="53" t="s">
        <v>89</v>
      </c>
      <c r="C107" s="95"/>
      <c r="D107" s="92">
        <f t="shared" si="30"/>
        <v>-1.2000000000000002</v>
      </c>
      <c r="E107" s="95"/>
      <c r="F107" s="92">
        <f t="shared" si="31"/>
        <v>0.10000000000000142</v>
      </c>
      <c r="G107" s="95"/>
      <c r="H107" s="92">
        <f t="shared" si="32"/>
        <v>-3.3000000000000007</v>
      </c>
      <c r="I107" s="95"/>
      <c r="J107" s="92">
        <f t="shared" si="33"/>
        <v>0.89999999999999858</v>
      </c>
      <c r="K107" s="95"/>
      <c r="L107" s="92">
        <f t="shared" si="34"/>
        <v>-3.0999999999999996</v>
      </c>
      <c r="M107" s="95"/>
      <c r="N107" s="92">
        <f t="shared" si="35"/>
        <v>-1.9999999999999982</v>
      </c>
      <c r="O107" s="95"/>
      <c r="P107" s="92">
        <f t="shared" si="36"/>
        <v>-3.9999999999999982</v>
      </c>
      <c r="Q107" s="95"/>
      <c r="R107" s="92">
        <f t="shared" si="37"/>
        <v>1</v>
      </c>
      <c r="S107" s="95"/>
      <c r="T107" s="92">
        <f t="shared" si="38"/>
        <v>-2.6999999999999993</v>
      </c>
      <c r="U107" s="95"/>
      <c r="V107" s="92">
        <f t="shared" si="39"/>
        <v>-0.40000000000000036</v>
      </c>
    </row>
    <row r="108" spans="1:22" ht="20.100000000000001" customHeight="1" x14ac:dyDescent="0.15">
      <c r="A108" s="65"/>
      <c r="B108" s="53" t="s">
        <v>90</v>
      </c>
      <c r="C108" s="95"/>
      <c r="D108" s="92">
        <f t="shared" si="30"/>
        <v>2.2999999999999998</v>
      </c>
      <c r="E108" s="95"/>
      <c r="F108" s="92">
        <f t="shared" si="31"/>
        <v>0.60000000000000009</v>
      </c>
      <c r="G108" s="95"/>
      <c r="H108" s="92">
        <f t="shared" si="32"/>
        <v>0.10000000000000009</v>
      </c>
      <c r="I108" s="95"/>
      <c r="J108" s="92">
        <f t="shared" si="33"/>
        <v>0.40000000000000036</v>
      </c>
      <c r="K108" s="95"/>
      <c r="L108" s="92">
        <f t="shared" si="34"/>
        <v>-9.9999999999999645E-2</v>
      </c>
      <c r="M108" s="95"/>
      <c r="N108" s="92">
        <f t="shared" si="35"/>
        <v>-1.9</v>
      </c>
      <c r="O108" s="95"/>
      <c r="P108" s="92">
        <f t="shared" si="36"/>
        <v>-3.5999999999999996</v>
      </c>
      <c r="Q108" s="95"/>
      <c r="R108" s="92">
        <f t="shared" si="37"/>
        <v>-9.9999999999999867E-2</v>
      </c>
      <c r="S108" s="95"/>
      <c r="T108" s="92">
        <f t="shared" si="38"/>
        <v>-1.2000000000000002</v>
      </c>
      <c r="U108" s="95"/>
      <c r="V108" s="92">
        <f t="shared" si="39"/>
        <v>0.59999999999999964</v>
      </c>
    </row>
    <row r="109" spans="1:22" ht="20.100000000000001" customHeight="1" x14ac:dyDescent="0.15">
      <c r="A109" s="65"/>
      <c r="B109" s="54" t="s">
        <v>91</v>
      </c>
      <c r="C109" s="97"/>
      <c r="D109" s="89">
        <f t="shared" si="30"/>
        <v>-1.1000000000000085</v>
      </c>
      <c r="E109" s="97"/>
      <c r="F109" s="89">
        <f t="shared" si="31"/>
        <v>-0.29999999999999716</v>
      </c>
      <c r="G109" s="97"/>
      <c r="H109" s="89">
        <f t="shared" si="32"/>
        <v>2</v>
      </c>
      <c r="I109" s="97"/>
      <c r="J109" s="89">
        <f t="shared" si="33"/>
        <v>-0.89999999999999858</v>
      </c>
      <c r="K109" s="97"/>
      <c r="L109" s="89">
        <f t="shared" si="34"/>
        <v>1.6000000000000014</v>
      </c>
      <c r="M109" s="97"/>
      <c r="N109" s="89">
        <f t="shared" si="35"/>
        <v>3.6000000000000014</v>
      </c>
      <c r="O109" s="97"/>
      <c r="P109" s="89">
        <f t="shared" si="36"/>
        <v>-0.39999999999999858</v>
      </c>
      <c r="Q109" s="97"/>
      <c r="R109" s="89">
        <f t="shared" si="37"/>
        <v>5.2000000000000028</v>
      </c>
      <c r="S109" s="97"/>
      <c r="T109" s="89">
        <f t="shared" si="38"/>
        <v>-2.8000000000000007</v>
      </c>
      <c r="U109" s="97"/>
      <c r="V109" s="89">
        <f t="shared" si="39"/>
        <v>-0.40000000000000568</v>
      </c>
    </row>
    <row r="110" spans="1:22" ht="20.100000000000001" customHeight="1" x14ac:dyDescent="0.15">
      <c r="A110" s="66"/>
      <c r="B110" s="45"/>
      <c r="C110" s="99"/>
      <c r="D110" s="121" t="s">
        <v>71</v>
      </c>
      <c r="E110" s="99"/>
      <c r="F110" s="121" t="s">
        <v>71</v>
      </c>
      <c r="G110" s="99"/>
      <c r="H110" s="121" t="s">
        <v>71</v>
      </c>
      <c r="I110" s="99"/>
      <c r="J110" s="121" t="s">
        <v>71</v>
      </c>
      <c r="K110" s="99"/>
      <c r="L110" s="121" t="s">
        <v>71</v>
      </c>
      <c r="M110" s="99"/>
      <c r="N110" s="121" t="s">
        <v>71</v>
      </c>
      <c r="O110" s="99"/>
      <c r="P110" s="121" t="s">
        <v>71</v>
      </c>
      <c r="Q110" s="99"/>
      <c r="R110" s="121" t="s">
        <v>71</v>
      </c>
      <c r="S110" s="99"/>
      <c r="T110" s="121" t="s">
        <v>71</v>
      </c>
      <c r="U110" s="99"/>
      <c r="V110" s="121" t="s">
        <v>71</v>
      </c>
    </row>
    <row r="111" spans="1:22" ht="20.100000000000001" customHeight="1" x14ac:dyDescent="0.15">
      <c r="A111" s="211" t="s">
        <v>115</v>
      </c>
      <c r="B111" s="52" t="s">
        <v>80</v>
      </c>
      <c r="C111" s="93">
        <v>801</v>
      </c>
      <c r="D111" s="83">
        <v>2.2999999999999998</v>
      </c>
      <c r="E111" s="85">
        <v>1986</v>
      </c>
      <c r="F111" s="83">
        <v>4.5999999999999996</v>
      </c>
      <c r="G111" s="85">
        <v>1027</v>
      </c>
      <c r="H111" s="83">
        <v>4.5</v>
      </c>
      <c r="I111" s="85">
        <v>2946</v>
      </c>
      <c r="J111" s="83">
        <v>4</v>
      </c>
      <c r="K111" s="85">
        <v>697</v>
      </c>
      <c r="L111" s="83">
        <v>5.5</v>
      </c>
      <c r="M111" s="85">
        <v>291</v>
      </c>
      <c r="N111" s="83">
        <v>7.2</v>
      </c>
      <c r="O111" s="85">
        <v>45</v>
      </c>
      <c r="P111" s="83">
        <v>6.5</v>
      </c>
      <c r="Q111" s="85">
        <v>11</v>
      </c>
      <c r="R111" s="83">
        <v>6.2</v>
      </c>
      <c r="S111" s="85">
        <v>72</v>
      </c>
      <c r="T111" s="83">
        <v>34.299999999999997</v>
      </c>
      <c r="U111" s="119">
        <v>7876</v>
      </c>
      <c r="V111" s="91">
        <v>4.0999999999999996</v>
      </c>
    </row>
    <row r="112" spans="1:22" ht="20.100000000000001" customHeight="1" x14ac:dyDescent="0.15">
      <c r="A112" s="212"/>
      <c r="B112" s="53" t="s">
        <v>81</v>
      </c>
      <c r="C112" s="95">
        <v>37</v>
      </c>
      <c r="D112" s="90">
        <v>0.1</v>
      </c>
      <c r="E112" s="109">
        <v>111</v>
      </c>
      <c r="F112" s="90">
        <v>0.3</v>
      </c>
      <c r="G112" s="109">
        <v>46</v>
      </c>
      <c r="H112" s="90">
        <v>0.2</v>
      </c>
      <c r="I112" s="109">
        <v>155</v>
      </c>
      <c r="J112" s="90">
        <v>0.2</v>
      </c>
      <c r="K112" s="109">
        <v>94</v>
      </c>
      <c r="L112" s="90">
        <v>0.7</v>
      </c>
      <c r="M112" s="109">
        <v>53</v>
      </c>
      <c r="N112" s="90">
        <v>1.3</v>
      </c>
      <c r="O112" s="109">
        <v>10</v>
      </c>
      <c r="P112" s="90">
        <v>1.4</v>
      </c>
      <c r="Q112" s="109">
        <v>13</v>
      </c>
      <c r="R112" s="90">
        <v>7.2</v>
      </c>
      <c r="S112" s="109">
        <v>9</v>
      </c>
      <c r="T112" s="90">
        <v>4.5</v>
      </c>
      <c r="U112" s="109">
        <v>528</v>
      </c>
      <c r="V112" s="90">
        <v>0.3</v>
      </c>
    </row>
    <row r="113" spans="1:22" ht="20.100000000000001" customHeight="1" x14ac:dyDescent="0.15">
      <c r="A113" s="212"/>
      <c r="B113" s="53" t="s">
        <v>82</v>
      </c>
      <c r="C113" s="95">
        <v>51</v>
      </c>
      <c r="D113" s="90">
        <v>0.1</v>
      </c>
      <c r="E113" s="109">
        <v>126</v>
      </c>
      <c r="F113" s="90">
        <v>0.3</v>
      </c>
      <c r="G113" s="109">
        <v>154</v>
      </c>
      <c r="H113" s="90">
        <v>0.7</v>
      </c>
      <c r="I113" s="109">
        <v>827</v>
      </c>
      <c r="J113" s="90">
        <v>1.1000000000000001</v>
      </c>
      <c r="K113" s="109">
        <v>169</v>
      </c>
      <c r="L113" s="90">
        <v>1.3</v>
      </c>
      <c r="M113" s="109">
        <v>124</v>
      </c>
      <c r="N113" s="90">
        <v>3.1</v>
      </c>
      <c r="O113" s="109">
        <v>26</v>
      </c>
      <c r="P113" s="90">
        <v>3.7</v>
      </c>
      <c r="Q113" s="109">
        <v>14</v>
      </c>
      <c r="R113" s="90">
        <v>7.8</v>
      </c>
      <c r="S113" s="109">
        <v>9</v>
      </c>
      <c r="T113" s="90">
        <v>4.5</v>
      </c>
      <c r="U113" s="109">
        <v>1501</v>
      </c>
      <c r="V113" s="90">
        <v>0.8</v>
      </c>
    </row>
    <row r="114" spans="1:22" ht="20.100000000000001" customHeight="1" x14ac:dyDescent="0.15">
      <c r="A114" s="212"/>
      <c r="B114" s="53" t="s">
        <v>100</v>
      </c>
      <c r="C114" s="95">
        <v>1233</v>
      </c>
      <c r="D114" s="90">
        <v>3.5</v>
      </c>
      <c r="E114" s="109">
        <v>2573</v>
      </c>
      <c r="F114" s="90">
        <v>6</v>
      </c>
      <c r="G114" s="109">
        <v>1065</v>
      </c>
      <c r="H114" s="90">
        <v>4.7</v>
      </c>
      <c r="I114" s="109">
        <v>4824</v>
      </c>
      <c r="J114" s="90">
        <v>6.6</v>
      </c>
      <c r="K114" s="109">
        <v>1213</v>
      </c>
      <c r="L114" s="90">
        <v>9.5</v>
      </c>
      <c r="M114" s="109">
        <v>574</v>
      </c>
      <c r="N114" s="90">
        <v>14.2</v>
      </c>
      <c r="O114" s="109">
        <v>132</v>
      </c>
      <c r="P114" s="90">
        <v>18.8</v>
      </c>
      <c r="Q114" s="109">
        <v>53</v>
      </c>
      <c r="R114" s="90">
        <v>28.7</v>
      </c>
      <c r="S114" s="109">
        <v>63</v>
      </c>
      <c r="T114" s="90">
        <v>30.2</v>
      </c>
      <c r="U114" s="109">
        <v>11729</v>
      </c>
      <c r="V114" s="90">
        <v>6.1</v>
      </c>
    </row>
    <row r="115" spans="1:22" ht="20.100000000000001" customHeight="1" x14ac:dyDescent="0.15">
      <c r="A115" s="212"/>
      <c r="B115" s="53" t="s">
        <v>84</v>
      </c>
      <c r="C115" s="95" t="s">
        <v>73</v>
      </c>
      <c r="D115" s="90"/>
      <c r="E115" s="109">
        <v>367</v>
      </c>
      <c r="F115" s="90">
        <v>0.9</v>
      </c>
      <c r="G115" s="109">
        <v>199</v>
      </c>
      <c r="H115" s="90">
        <v>0.9</v>
      </c>
      <c r="I115" s="109">
        <v>1707</v>
      </c>
      <c r="J115" s="90">
        <v>2.2999999999999998</v>
      </c>
      <c r="K115" s="109">
        <v>334</v>
      </c>
      <c r="L115" s="90">
        <v>2.6</v>
      </c>
      <c r="M115" s="109">
        <v>107</v>
      </c>
      <c r="N115" s="90">
        <v>2.6</v>
      </c>
      <c r="O115" s="109">
        <v>32</v>
      </c>
      <c r="P115" s="90">
        <v>4.5</v>
      </c>
      <c r="Q115" s="109">
        <v>22</v>
      </c>
      <c r="R115" s="90">
        <v>12</v>
      </c>
      <c r="S115" s="109">
        <v>12</v>
      </c>
      <c r="T115" s="90">
        <v>5.9</v>
      </c>
      <c r="U115" s="109">
        <v>2780</v>
      </c>
      <c r="V115" s="90">
        <v>1.4</v>
      </c>
    </row>
    <row r="116" spans="1:22" ht="20.100000000000001" customHeight="1" x14ac:dyDescent="0.15">
      <c r="A116" s="212"/>
      <c r="B116" s="53" t="s">
        <v>85</v>
      </c>
      <c r="C116" s="95">
        <v>248</v>
      </c>
      <c r="D116" s="90">
        <v>0.7</v>
      </c>
      <c r="E116" s="109">
        <v>165</v>
      </c>
      <c r="F116" s="90">
        <v>0.4</v>
      </c>
      <c r="G116" s="109">
        <v>138</v>
      </c>
      <c r="H116" s="90">
        <v>0.6</v>
      </c>
      <c r="I116" s="109">
        <v>1013</v>
      </c>
      <c r="J116" s="90">
        <v>1.4</v>
      </c>
      <c r="K116" s="109">
        <v>288</v>
      </c>
      <c r="L116" s="90">
        <v>2.2999999999999998</v>
      </c>
      <c r="M116" s="109">
        <v>206</v>
      </c>
      <c r="N116" s="90">
        <v>5.0999999999999996</v>
      </c>
      <c r="O116" s="109">
        <v>39</v>
      </c>
      <c r="P116" s="90">
        <v>5.6</v>
      </c>
      <c r="Q116" s="109">
        <v>19</v>
      </c>
      <c r="R116" s="90">
        <v>10.5</v>
      </c>
      <c r="S116" s="109">
        <v>32</v>
      </c>
      <c r="T116" s="90">
        <v>15.1</v>
      </c>
      <c r="U116" s="109">
        <v>2149</v>
      </c>
      <c r="V116" s="90">
        <v>1.1000000000000001</v>
      </c>
    </row>
    <row r="117" spans="1:22" ht="20.100000000000001" customHeight="1" x14ac:dyDescent="0.15">
      <c r="A117" s="212"/>
      <c r="B117" s="53" t="s">
        <v>102</v>
      </c>
      <c r="C117" s="95">
        <v>2522</v>
      </c>
      <c r="D117" s="90">
        <v>7.2</v>
      </c>
      <c r="E117" s="109">
        <v>3718</v>
      </c>
      <c r="F117" s="90">
        <v>8.6</v>
      </c>
      <c r="G117" s="109">
        <v>2247</v>
      </c>
      <c r="H117" s="90">
        <v>9.8000000000000007</v>
      </c>
      <c r="I117" s="109">
        <v>13186</v>
      </c>
      <c r="J117" s="90">
        <v>18.100000000000001</v>
      </c>
      <c r="K117" s="109">
        <v>2253</v>
      </c>
      <c r="L117" s="90">
        <v>17.7</v>
      </c>
      <c r="M117" s="109">
        <v>855</v>
      </c>
      <c r="N117" s="90">
        <v>21.2</v>
      </c>
      <c r="O117" s="109">
        <v>176</v>
      </c>
      <c r="P117" s="90">
        <v>25.1</v>
      </c>
      <c r="Q117" s="109">
        <v>39</v>
      </c>
      <c r="R117" s="90">
        <v>21.3</v>
      </c>
      <c r="S117" s="109">
        <v>82</v>
      </c>
      <c r="T117" s="90">
        <v>39.299999999999997</v>
      </c>
      <c r="U117" s="109">
        <v>25077</v>
      </c>
      <c r="V117" s="90">
        <v>13.1</v>
      </c>
    </row>
    <row r="118" spans="1:22" ht="20.100000000000001" customHeight="1" x14ac:dyDescent="0.15">
      <c r="A118" s="212"/>
      <c r="B118" s="53" t="s">
        <v>87</v>
      </c>
      <c r="C118" s="95">
        <v>324</v>
      </c>
      <c r="D118" s="90">
        <v>0.9</v>
      </c>
      <c r="E118" s="109">
        <v>1288</v>
      </c>
      <c r="F118" s="90">
        <v>3</v>
      </c>
      <c r="G118" s="109">
        <v>599</v>
      </c>
      <c r="H118" s="90">
        <v>2.6</v>
      </c>
      <c r="I118" s="109">
        <v>5248</v>
      </c>
      <c r="J118" s="90">
        <v>7.2</v>
      </c>
      <c r="K118" s="109">
        <v>1313</v>
      </c>
      <c r="L118" s="90">
        <v>10.3</v>
      </c>
      <c r="M118" s="109">
        <v>699</v>
      </c>
      <c r="N118" s="90">
        <v>17.3</v>
      </c>
      <c r="O118" s="109">
        <v>181</v>
      </c>
      <c r="P118" s="90">
        <v>25.9</v>
      </c>
      <c r="Q118" s="109">
        <v>70</v>
      </c>
      <c r="R118" s="90">
        <v>38.200000000000003</v>
      </c>
      <c r="S118" s="109">
        <v>100</v>
      </c>
      <c r="T118" s="90">
        <v>47.7</v>
      </c>
      <c r="U118" s="109">
        <v>9822</v>
      </c>
      <c r="V118" s="90">
        <v>5.0999999999999996</v>
      </c>
    </row>
    <row r="119" spans="1:22" ht="20.100000000000001" customHeight="1" x14ac:dyDescent="0.15">
      <c r="A119" s="65"/>
      <c r="B119" s="53" t="s">
        <v>88</v>
      </c>
      <c r="C119" s="95">
        <v>3036</v>
      </c>
      <c r="D119" s="90">
        <v>8.6</v>
      </c>
      <c r="E119" s="109">
        <v>5697</v>
      </c>
      <c r="F119" s="90">
        <v>13.2</v>
      </c>
      <c r="G119" s="109">
        <v>3886</v>
      </c>
      <c r="H119" s="90">
        <v>17</v>
      </c>
      <c r="I119" s="109">
        <v>16834</v>
      </c>
      <c r="J119" s="90">
        <v>23.1</v>
      </c>
      <c r="K119" s="109">
        <v>3260</v>
      </c>
      <c r="L119" s="90">
        <v>25.7</v>
      </c>
      <c r="M119" s="109">
        <v>1111</v>
      </c>
      <c r="N119" s="90">
        <v>27.5</v>
      </c>
      <c r="O119" s="109">
        <v>151</v>
      </c>
      <c r="P119" s="90">
        <v>21.6</v>
      </c>
      <c r="Q119" s="109">
        <v>41</v>
      </c>
      <c r="R119" s="90">
        <v>22.6</v>
      </c>
      <c r="S119" s="109">
        <v>41</v>
      </c>
      <c r="T119" s="90">
        <v>19.600000000000001</v>
      </c>
      <c r="U119" s="109">
        <v>34059</v>
      </c>
      <c r="V119" s="90">
        <v>17.7</v>
      </c>
    </row>
    <row r="120" spans="1:22" ht="20.100000000000001" customHeight="1" x14ac:dyDescent="0.15">
      <c r="A120" s="65"/>
      <c r="B120" s="53" t="s">
        <v>89</v>
      </c>
      <c r="C120" s="95">
        <v>2051</v>
      </c>
      <c r="D120" s="90">
        <v>5.8</v>
      </c>
      <c r="E120" s="109">
        <v>4405</v>
      </c>
      <c r="F120" s="90">
        <v>10.199999999999999</v>
      </c>
      <c r="G120" s="109">
        <v>2581</v>
      </c>
      <c r="H120" s="90">
        <v>11.3</v>
      </c>
      <c r="I120" s="109">
        <v>11659</v>
      </c>
      <c r="J120" s="90">
        <v>16</v>
      </c>
      <c r="K120" s="109">
        <v>2181</v>
      </c>
      <c r="L120" s="90">
        <v>17.2</v>
      </c>
      <c r="M120" s="109">
        <v>721</v>
      </c>
      <c r="N120" s="90">
        <v>17.899999999999999</v>
      </c>
      <c r="O120" s="109">
        <v>132</v>
      </c>
      <c r="P120" s="90">
        <v>18.899999999999999</v>
      </c>
      <c r="Q120" s="109">
        <v>22</v>
      </c>
      <c r="R120" s="90">
        <v>11.8</v>
      </c>
      <c r="S120" s="109">
        <v>35</v>
      </c>
      <c r="T120" s="90">
        <v>17</v>
      </c>
      <c r="U120" s="109">
        <v>23787</v>
      </c>
      <c r="V120" s="90">
        <v>12.4</v>
      </c>
    </row>
    <row r="121" spans="1:22" ht="20.100000000000001" customHeight="1" x14ac:dyDescent="0.15">
      <c r="A121" s="65"/>
      <c r="B121" s="53" t="s">
        <v>90</v>
      </c>
      <c r="C121" s="95">
        <v>221</v>
      </c>
      <c r="D121" s="90">
        <v>0.6</v>
      </c>
      <c r="E121" s="109">
        <v>1447</v>
      </c>
      <c r="F121" s="90">
        <v>3.4</v>
      </c>
      <c r="G121" s="109">
        <v>460</v>
      </c>
      <c r="H121" s="90">
        <v>2</v>
      </c>
      <c r="I121" s="109">
        <v>2416</v>
      </c>
      <c r="J121" s="90">
        <v>3.3</v>
      </c>
      <c r="K121" s="109">
        <v>350</v>
      </c>
      <c r="L121" s="90">
        <v>2.8</v>
      </c>
      <c r="M121" s="109">
        <v>193</v>
      </c>
      <c r="N121" s="90">
        <v>4.8</v>
      </c>
      <c r="O121" s="109">
        <v>37</v>
      </c>
      <c r="P121" s="90">
        <v>5.3</v>
      </c>
      <c r="Q121" s="109">
        <v>2</v>
      </c>
      <c r="R121" s="90">
        <v>1.2</v>
      </c>
      <c r="S121" s="109">
        <v>3</v>
      </c>
      <c r="T121" s="90">
        <v>1.6</v>
      </c>
      <c r="U121" s="109">
        <v>5128</v>
      </c>
      <c r="V121" s="90">
        <v>2.7</v>
      </c>
    </row>
    <row r="122" spans="1:22" ht="20.100000000000001" customHeight="1" x14ac:dyDescent="0.15">
      <c r="A122" s="65"/>
      <c r="B122" s="54" t="s">
        <v>91</v>
      </c>
      <c r="C122" s="97">
        <v>28944</v>
      </c>
      <c r="D122" s="87">
        <v>82.2</v>
      </c>
      <c r="E122" s="86">
        <v>32205</v>
      </c>
      <c r="F122" s="87">
        <v>74.7</v>
      </c>
      <c r="G122" s="86">
        <v>15938</v>
      </c>
      <c r="H122" s="87">
        <v>69.599999999999994</v>
      </c>
      <c r="I122" s="86">
        <v>43933</v>
      </c>
      <c r="J122" s="87">
        <v>60.3</v>
      </c>
      <c r="K122" s="86">
        <v>7057</v>
      </c>
      <c r="L122" s="87">
        <v>55.5</v>
      </c>
      <c r="M122" s="86">
        <v>1949</v>
      </c>
      <c r="N122" s="87">
        <v>48.3</v>
      </c>
      <c r="O122" s="86">
        <v>318</v>
      </c>
      <c r="P122" s="87">
        <v>45.4</v>
      </c>
      <c r="Q122" s="86">
        <v>58</v>
      </c>
      <c r="R122" s="87">
        <v>31.5</v>
      </c>
      <c r="S122" s="86">
        <v>48</v>
      </c>
      <c r="T122" s="87">
        <v>22.8</v>
      </c>
      <c r="U122" s="86">
        <v>130450</v>
      </c>
      <c r="V122" s="87">
        <v>68</v>
      </c>
    </row>
    <row r="123" spans="1:22" ht="20.100000000000001" customHeight="1" x14ac:dyDescent="0.15">
      <c r="A123" s="66"/>
      <c r="B123" s="45"/>
      <c r="C123" s="99">
        <v>35225</v>
      </c>
      <c r="D123" s="84">
        <v>100</v>
      </c>
      <c r="E123" s="112">
        <v>43090</v>
      </c>
      <c r="F123" s="84">
        <v>100</v>
      </c>
      <c r="G123" s="120">
        <v>22891</v>
      </c>
      <c r="H123" s="84">
        <v>100</v>
      </c>
      <c r="I123" s="120">
        <v>72840</v>
      </c>
      <c r="J123" s="84">
        <v>100</v>
      </c>
      <c r="K123" s="120">
        <v>12710</v>
      </c>
      <c r="L123" s="84">
        <v>100</v>
      </c>
      <c r="M123" s="120">
        <v>4036</v>
      </c>
      <c r="N123" s="84">
        <v>100</v>
      </c>
      <c r="O123" s="120">
        <v>700</v>
      </c>
      <c r="P123" s="84">
        <v>100</v>
      </c>
      <c r="Q123" s="120">
        <v>183</v>
      </c>
      <c r="R123" s="84">
        <v>100</v>
      </c>
      <c r="S123" s="120">
        <v>209</v>
      </c>
      <c r="T123" s="84">
        <v>100</v>
      </c>
      <c r="U123" s="120">
        <v>191884</v>
      </c>
      <c r="V123" s="84">
        <v>100</v>
      </c>
    </row>
    <row r="124" spans="1:22" ht="20.100000000000001" customHeight="1" x14ac:dyDescent="0.15">
      <c r="A124" s="211" t="s">
        <v>113</v>
      </c>
      <c r="B124" s="52" t="s">
        <v>80</v>
      </c>
      <c r="C124" s="93"/>
      <c r="D124" s="88">
        <f t="shared" ref="D124:D135" si="40">D111-D137</f>
        <v>0</v>
      </c>
      <c r="E124" s="93"/>
      <c r="F124" s="88">
        <f t="shared" ref="F124:F135" si="41">F111-F137</f>
        <v>0.69999999999999973</v>
      </c>
      <c r="G124" s="93"/>
      <c r="H124" s="88">
        <f t="shared" ref="H124:H135" si="42">H111-H137</f>
        <v>1.9</v>
      </c>
      <c r="I124" s="93"/>
      <c r="J124" s="88">
        <f t="shared" ref="J124:J135" si="43">J111-J137</f>
        <v>-0.40000000000000036</v>
      </c>
      <c r="K124" s="93"/>
      <c r="L124" s="88">
        <f t="shared" ref="L124:L135" si="44">L111-L137</f>
        <v>0.5</v>
      </c>
      <c r="M124" s="93"/>
      <c r="N124" s="88">
        <f t="shared" ref="N124:N135" si="45">N111-N137</f>
        <v>1.5</v>
      </c>
      <c r="O124" s="93"/>
      <c r="P124" s="88">
        <f t="shared" ref="P124:P135" si="46">P111-P137</f>
        <v>-1.5999999999999996</v>
      </c>
      <c r="Q124" s="93"/>
      <c r="R124" s="88">
        <f>R111-R137</f>
        <v>-5.7</v>
      </c>
      <c r="S124" s="93"/>
      <c r="T124" s="88">
        <f>T111-T137</f>
        <v>7.4999999999999964</v>
      </c>
      <c r="U124" s="93"/>
      <c r="V124" s="88">
        <f>V111-V137</f>
        <v>0.29999999999999982</v>
      </c>
    </row>
    <row r="125" spans="1:22" ht="20.100000000000001" customHeight="1" x14ac:dyDescent="0.15">
      <c r="A125" s="212"/>
      <c r="B125" s="53" t="s">
        <v>81</v>
      </c>
      <c r="C125" s="95"/>
      <c r="D125" s="92">
        <f t="shared" si="40"/>
        <v>0.1</v>
      </c>
      <c r="E125" s="95"/>
      <c r="F125" s="92">
        <f t="shared" si="41"/>
        <v>9.9999999999999978E-2</v>
      </c>
      <c r="G125" s="95"/>
      <c r="H125" s="92">
        <f t="shared" si="42"/>
        <v>0.1</v>
      </c>
      <c r="I125" s="95"/>
      <c r="J125" s="92">
        <f t="shared" si="43"/>
        <v>-0.3</v>
      </c>
      <c r="K125" s="95"/>
      <c r="L125" s="92">
        <f t="shared" si="44"/>
        <v>-0.40000000000000013</v>
      </c>
      <c r="M125" s="95"/>
      <c r="N125" s="92">
        <f t="shared" si="45"/>
        <v>-0.30000000000000004</v>
      </c>
      <c r="O125" s="95"/>
      <c r="P125" s="92">
        <f t="shared" si="46"/>
        <v>0</v>
      </c>
      <c r="Q125" s="95"/>
      <c r="R125" s="92">
        <f t="shared" ref="R125:R135" si="47">R112-R138</f>
        <v>1.7000000000000002</v>
      </c>
      <c r="S125" s="95"/>
      <c r="T125" s="92">
        <f t="shared" ref="T125:T135" si="48">T112-T138</f>
        <v>-1.2999999999999998</v>
      </c>
      <c r="U125" s="95"/>
      <c r="V125" s="92">
        <f t="shared" ref="V125:V135" si="49">V112-V138</f>
        <v>0</v>
      </c>
    </row>
    <row r="126" spans="1:22" ht="20.100000000000001" customHeight="1" x14ac:dyDescent="0.15">
      <c r="A126" s="212"/>
      <c r="B126" s="53" t="s">
        <v>82</v>
      </c>
      <c r="C126" s="95"/>
      <c r="D126" s="92">
        <f t="shared" si="40"/>
        <v>0.1</v>
      </c>
      <c r="E126" s="95"/>
      <c r="F126" s="92">
        <f t="shared" si="41"/>
        <v>0.19999999999999998</v>
      </c>
      <c r="G126" s="95"/>
      <c r="H126" s="92">
        <f t="shared" si="42"/>
        <v>0.7</v>
      </c>
      <c r="I126" s="95"/>
      <c r="J126" s="92">
        <f t="shared" si="43"/>
        <v>0.30000000000000004</v>
      </c>
      <c r="K126" s="95"/>
      <c r="L126" s="92">
        <f t="shared" si="44"/>
        <v>-0.5</v>
      </c>
      <c r="M126" s="95"/>
      <c r="N126" s="92">
        <f t="shared" si="45"/>
        <v>0.5</v>
      </c>
      <c r="O126" s="95"/>
      <c r="P126" s="92">
        <f t="shared" si="46"/>
        <v>1.5</v>
      </c>
      <c r="Q126" s="95"/>
      <c r="R126" s="92">
        <f t="shared" si="47"/>
        <v>3.3999999999999995</v>
      </c>
      <c r="S126" s="95"/>
      <c r="T126" s="92">
        <f t="shared" si="48"/>
        <v>-10.199999999999999</v>
      </c>
      <c r="U126" s="95"/>
      <c r="V126" s="92">
        <f t="shared" si="49"/>
        <v>0.30000000000000004</v>
      </c>
    </row>
    <row r="127" spans="1:22" ht="20.100000000000001" customHeight="1" x14ac:dyDescent="0.15">
      <c r="A127" s="212"/>
      <c r="B127" s="53" t="s">
        <v>100</v>
      </c>
      <c r="C127" s="95"/>
      <c r="D127" s="92">
        <f t="shared" si="40"/>
        <v>1.9</v>
      </c>
      <c r="E127" s="95"/>
      <c r="F127" s="92">
        <f t="shared" si="41"/>
        <v>3.4</v>
      </c>
      <c r="G127" s="95"/>
      <c r="H127" s="92">
        <f t="shared" si="42"/>
        <v>1.7000000000000002</v>
      </c>
      <c r="I127" s="95"/>
      <c r="J127" s="92">
        <f t="shared" si="43"/>
        <v>0.39999999999999947</v>
      </c>
      <c r="K127" s="95"/>
      <c r="L127" s="92">
        <f t="shared" si="44"/>
        <v>1.9000000000000004</v>
      </c>
      <c r="M127" s="95"/>
      <c r="N127" s="92">
        <f t="shared" si="45"/>
        <v>1.2999999999999989</v>
      </c>
      <c r="O127" s="95"/>
      <c r="P127" s="92">
        <f t="shared" si="46"/>
        <v>-1.0999999999999979</v>
      </c>
      <c r="Q127" s="95"/>
      <c r="R127" s="92">
        <f t="shared" si="47"/>
        <v>10.399999999999999</v>
      </c>
      <c r="S127" s="95"/>
      <c r="T127" s="92">
        <f t="shared" si="48"/>
        <v>3.8000000000000007</v>
      </c>
      <c r="U127" s="95"/>
      <c r="V127" s="92">
        <f t="shared" si="49"/>
        <v>1.6999999999999993</v>
      </c>
    </row>
    <row r="128" spans="1:22" ht="20.100000000000001" customHeight="1" x14ac:dyDescent="0.15">
      <c r="A128" s="212"/>
      <c r="B128" s="53" t="s">
        <v>84</v>
      </c>
      <c r="C128" s="95"/>
      <c r="D128" s="92">
        <f t="shared" si="40"/>
        <v>0</v>
      </c>
      <c r="E128" s="95"/>
      <c r="F128" s="92">
        <f t="shared" si="41"/>
        <v>0.8</v>
      </c>
      <c r="G128" s="95"/>
      <c r="H128" s="92">
        <f t="shared" si="42"/>
        <v>0.8</v>
      </c>
      <c r="I128" s="95"/>
      <c r="J128" s="92">
        <f t="shared" si="43"/>
        <v>1.5999999999999999</v>
      </c>
      <c r="K128" s="95"/>
      <c r="L128" s="92">
        <f t="shared" si="44"/>
        <v>1.7000000000000002</v>
      </c>
      <c r="M128" s="95"/>
      <c r="N128" s="92">
        <f t="shared" si="45"/>
        <v>1</v>
      </c>
      <c r="O128" s="95"/>
      <c r="P128" s="92">
        <f t="shared" si="46"/>
        <v>1.6</v>
      </c>
      <c r="Q128" s="95"/>
      <c r="R128" s="92">
        <f t="shared" si="47"/>
        <v>8.6</v>
      </c>
      <c r="S128" s="95"/>
      <c r="T128" s="92">
        <f t="shared" si="48"/>
        <v>0.10000000000000053</v>
      </c>
      <c r="U128" s="95"/>
      <c r="V128" s="92">
        <f t="shared" si="49"/>
        <v>0.99999999999999989</v>
      </c>
    </row>
    <row r="129" spans="1:22" ht="20.100000000000001" customHeight="1" x14ac:dyDescent="0.15">
      <c r="A129" s="212"/>
      <c r="B129" s="53" t="s">
        <v>85</v>
      </c>
      <c r="C129" s="95"/>
      <c r="D129" s="92">
        <f t="shared" si="40"/>
        <v>0.7</v>
      </c>
      <c r="E129" s="95"/>
      <c r="F129" s="92">
        <f t="shared" si="41"/>
        <v>-0.70000000000000007</v>
      </c>
      <c r="G129" s="95"/>
      <c r="H129" s="92">
        <f t="shared" si="42"/>
        <v>0.3</v>
      </c>
      <c r="I129" s="95"/>
      <c r="J129" s="92">
        <f t="shared" si="43"/>
        <v>-0.20000000000000018</v>
      </c>
      <c r="K129" s="95"/>
      <c r="L129" s="92">
        <f t="shared" si="44"/>
        <v>9.9999999999999645E-2</v>
      </c>
      <c r="M129" s="95"/>
      <c r="N129" s="92">
        <f t="shared" si="45"/>
        <v>0.89999999999999947</v>
      </c>
      <c r="O129" s="95"/>
      <c r="P129" s="92">
        <f t="shared" si="46"/>
        <v>-0.5</v>
      </c>
      <c r="Q129" s="95"/>
      <c r="R129" s="92">
        <f t="shared" si="47"/>
        <v>-2</v>
      </c>
      <c r="S129" s="95"/>
      <c r="T129" s="92">
        <f t="shared" si="48"/>
        <v>-6.6</v>
      </c>
      <c r="U129" s="95"/>
      <c r="V129" s="92">
        <f t="shared" si="49"/>
        <v>-9.9999999999999867E-2</v>
      </c>
    </row>
    <row r="130" spans="1:22" ht="20.100000000000001" customHeight="1" x14ac:dyDescent="0.15">
      <c r="A130" s="212"/>
      <c r="B130" s="53" t="s">
        <v>102</v>
      </c>
      <c r="C130" s="95"/>
      <c r="D130" s="92">
        <f t="shared" si="40"/>
        <v>1.6000000000000005</v>
      </c>
      <c r="E130" s="95"/>
      <c r="F130" s="92">
        <f t="shared" si="41"/>
        <v>3.1999999999999993</v>
      </c>
      <c r="G130" s="95"/>
      <c r="H130" s="92">
        <f t="shared" si="42"/>
        <v>4.5000000000000009</v>
      </c>
      <c r="I130" s="95"/>
      <c r="J130" s="92">
        <f t="shared" si="43"/>
        <v>7.0000000000000018</v>
      </c>
      <c r="K130" s="95"/>
      <c r="L130" s="92">
        <f t="shared" si="44"/>
        <v>5.7999999999999989</v>
      </c>
      <c r="M130" s="95"/>
      <c r="N130" s="92">
        <f t="shared" si="45"/>
        <v>7.2999999999999989</v>
      </c>
      <c r="O130" s="95"/>
      <c r="P130" s="92">
        <f t="shared" si="46"/>
        <v>7.7000000000000028</v>
      </c>
      <c r="Q130" s="95"/>
      <c r="R130" s="92">
        <f t="shared" si="47"/>
        <v>4.6000000000000014</v>
      </c>
      <c r="S130" s="95"/>
      <c r="T130" s="92">
        <f t="shared" si="48"/>
        <v>16.899999999999999</v>
      </c>
      <c r="U130" s="95"/>
      <c r="V130" s="92">
        <f t="shared" si="49"/>
        <v>5</v>
      </c>
    </row>
    <row r="131" spans="1:22" ht="20.100000000000001" customHeight="1" x14ac:dyDescent="0.15">
      <c r="A131" s="212"/>
      <c r="B131" s="53" t="s">
        <v>87</v>
      </c>
      <c r="C131" s="95"/>
      <c r="D131" s="92">
        <f t="shared" si="40"/>
        <v>0.7</v>
      </c>
      <c r="E131" s="95"/>
      <c r="F131" s="92">
        <f t="shared" si="41"/>
        <v>-0.20000000000000018</v>
      </c>
      <c r="G131" s="95"/>
      <c r="H131" s="92">
        <f t="shared" si="42"/>
        <v>-0.29999999999999982</v>
      </c>
      <c r="I131" s="95"/>
      <c r="J131" s="92">
        <f t="shared" si="43"/>
        <v>-1.7999999999999998</v>
      </c>
      <c r="K131" s="95"/>
      <c r="L131" s="92">
        <f t="shared" si="44"/>
        <v>-1.6999999999999993</v>
      </c>
      <c r="M131" s="95"/>
      <c r="N131" s="92">
        <f t="shared" si="45"/>
        <v>-3.0999999999999979</v>
      </c>
      <c r="O131" s="95"/>
      <c r="P131" s="92">
        <f t="shared" si="46"/>
        <v>-6</v>
      </c>
      <c r="Q131" s="95"/>
      <c r="R131" s="92">
        <f t="shared" si="47"/>
        <v>-6</v>
      </c>
      <c r="S131" s="95"/>
      <c r="T131" s="92">
        <f t="shared" si="48"/>
        <v>-14</v>
      </c>
      <c r="U131" s="95"/>
      <c r="V131" s="92">
        <f t="shared" si="49"/>
        <v>-0.70000000000000018</v>
      </c>
    </row>
    <row r="132" spans="1:22" ht="20.100000000000001" customHeight="1" x14ac:dyDescent="0.15">
      <c r="A132" s="65"/>
      <c r="B132" s="53" t="s">
        <v>88</v>
      </c>
      <c r="C132" s="95"/>
      <c r="D132" s="92">
        <f t="shared" si="40"/>
        <v>2.5999999999999996</v>
      </c>
      <c r="E132" s="95"/>
      <c r="F132" s="92">
        <f t="shared" si="41"/>
        <v>6.2999999999999989</v>
      </c>
      <c r="G132" s="95"/>
      <c r="H132" s="92">
        <f t="shared" si="42"/>
        <v>8.5</v>
      </c>
      <c r="I132" s="95"/>
      <c r="J132" s="92">
        <f t="shared" si="43"/>
        <v>10.200000000000001</v>
      </c>
      <c r="K132" s="95"/>
      <c r="L132" s="92">
        <f t="shared" si="44"/>
        <v>12.5</v>
      </c>
      <c r="M132" s="95"/>
      <c r="N132" s="92">
        <f t="shared" si="45"/>
        <v>14.2</v>
      </c>
      <c r="O132" s="95"/>
      <c r="P132" s="92">
        <f t="shared" si="46"/>
        <v>9.7000000000000011</v>
      </c>
      <c r="Q132" s="95"/>
      <c r="R132" s="92">
        <f t="shared" si="47"/>
        <v>13.600000000000001</v>
      </c>
      <c r="S132" s="95"/>
      <c r="T132" s="92">
        <f t="shared" si="48"/>
        <v>5.9000000000000021</v>
      </c>
      <c r="U132" s="95"/>
      <c r="V132" s="92">
        <f t="shared" si="49"/>
        <v>8.1</v>
      </c>
    </row>
    <row r="133" spans="1:22" ht="20.100000000000001" customHeight="1" x14ac:dyDescent="0.15">
      <c r="A133" s="65"/>
      <c r="B133" s="53" t="s">
        <v>89</v>
      </c>
      <c r="C133" s="95"/>
      <c r="D133" s="92">
        <f t="shared" si="40"/>
        <v>1</v>
      </c>
      <c r="E133" s="95"/>
      <c r="F133" s="92">
        <f t="shared" si="41"/>
        <v>4.9999999999999991</v>
      </c>
      <c r="G133" s="95"/>
      <c r="H133" s="92">
        <f t="shared" si="42"/>
        <v>4.3000000000000007</v>
      </c>
      <c r="I133" s="95"/>
      <c r="J133" s="92">
        <f t="shared" si="43"/>
        <v>4.5</v>
      </c>
      <c r="K133" s="95"/>
      <c r="L133" s="92">
        <f t="shared" si="44"/>
        <v>5.2999999999999989</v>
      </c>
      <c r="M133" s="95"/>
      <c r="N133" s="92">
        <f t="shared" si="45"/>
        <v>5.4999999999999982</v>
      </c>
      <c r="O133" s="95"/>
      <c r="P133" s="92">
        <f t="shared" si="46"/>
        <v>9.4999999999999982</v>
      </c>
      <c r="Q133" s="95"/>
      <c r="R133" s="92">
        <f t="shared" si="47"/>
        <v>-0.89999999999999858</v>
      </c>
      <c r="S133" s="95"/>
      <c r="T133" s="92">
        <f t="shared" si="48"/>
        <v>0.80000000000000071</v>
      </c>
      <c r="U133" s="95"/>
      <c r="V133" s="92">
        <f t="shared" si="49"/>
        <v>4.2000000000000011</v>
      </c>
    </row>
    <row r="134" spans="1:22" ht="20.100000000000001" customHeight="1" x14ac:dyDescent="0.15">
      <c r="A134" s="65"/>
      <c r="B134" s="53" t="s">
        <v>90</v>
      </c>
      <c r="C134" s="95"/>
      <c r="D134" s="92">
        <f t="shared" si="40"/>
        <v>-0.30000000000000004</v>
      </c>
      <c r="E134" s="95"/>
      <c r="F134" s="92">
        <f t="shared" si="41"/>
        <v>1.5</v>
      </c>
      <c r="G134" s="95"/>
      <c r="H134" s="92">
        <f t="shared" si="42"/>
        <v>0.19999999999999996</v>
      </c>
      <c r="I134" s="95"/>
      <c r="J134" s="92">
        <f t="shared" si="43"/>
        <v>1</v>
      </c>
      <c r="K134" s="95"/>
      <c r="L134" s="92">
        <f t="shared" si="44"/>
        <v>0.19999999999999973</v>
      </c>
      <c r="M134" s="95"/>
      <c r="N134" s="92">
        <f t="shared" si="45"/>
        <v>2.9</v>
      </c>
      <c r="O134" s="95"/>
      <c r="P134" s="92">
        <f t="shared" si="46"/>
        <v>3</v>
      </c>
      <c r="Q134" s="95"/>
      <c r="R134" s="92">
        <f t="shared" si="47"/>
        <v>0.39999999999999991</v>
      </c>
      <c r="S134" s="95"/>
      <c r="T134" s="92">
        <f t="shared" si="48"/>
        <v>0.90000000000000013</v>
      </c>
      <c r="U134" s="95"/>
      <c r="V134" s="92">
        <f t="shared" si="49"/>
        <v>0.80000000000000027</v>
      </c>
    </row>
    <row r="135" spans="1:22" ht="20.100000000000001" customHeight="1" x14ac:dyDescent="0.15">
      <c r="A135" s="65"/>
      <c r="B135" s="54" t="s">
        <v>91</v>
      </c>
      <c r="C135" s="97"/>
      <c r="D135" s="89">
        <f t="shared" si="40"/>
        <v>-1.7999999999999972</v>
      </c>
      <c r="E135" s="97"/>
      <c r="F135" s="89">
        <f t="shared" si="41"/>
        <v>-6.2000000000000028</v>
      </c>
      <c r="G135" s="97"/>
      <c r="H135" s="89">
        <f t="shared" si="42"/>
        <v>-10.100000000000009</v>
      </c>
      <c r="I135" s="97"/>
      <c r="J135" s="89">
        <f t="shared" si="43"/>
        <v>-5</v>
      </c>
      <c r="K135" s="97"/>
      <c r="L135" s="89">
        <f t="shared" si="44"/>
        <v>-6</v>
      </c>
      <c r="M135" s="97"/>
      <c r="N135" s="89">
        <f t="shared" si="45"/>
        <v>-4.1000000000000014</v>
      </c>
      <c r="O135" s="97"/>
      <c r="P135" s="89">
        <f t="shared" si="46"/>
        <v>2.1000000000000014</v>
      </c>
      <c r="Q135" s="97"/>
      <c r="R135" s="89">
        <f t="shared" si="47"/>
        <v>-6.3999999999999986</v>
      </c>
      <c r="S135" s="97"/>
      <c r="T135" s="89">
        <f t="shared" si="48"/>
        <v>0.5</v>
      </c>
      <c r="U135" s="97"/>
      <c r="V135" s="89">
        <f t="shared" si="49"/>
        <v>-5.7999999999999972</v>
      </c>
    </row>
    <row r="136" spans="1:22" ht="20.100000000000001" customHeight="1" x14ac:dyDescent="0.15">
      <c r="A136" s="66"/>
      <c r="B136" s="45"/>
      <c r="C136" s="99"/>
      <c r="D136" s="121" t="s">
        <v>71</v>
      </c>
      <c r="E136" s="99"/>
      <c r="F136" s="121" t="s">
        <v>71</v>
      </c>
      <c r="G136" s="99"/>
      <c r="H136" s="121" t="s">
        <v>71</v>
      </c>
      <c r="I136" s="99"/>
      <c r="J136" s="121" t="s">
        <v>71</v>
      </c>
      <c r="K136" s="99"/>
      <c r="L136" s="121" t="s">
        <v>71</v>
      </c>
      <c r="M136" s="99"/>
      <c r="N136" s="121" t="s">
        <v>71</v>
      </c>
      <c r="O136" s="99"/>
      <c r="P136" s="121" t="s">
        <v>71</v>
      </c>
      <c r="Q136" s="99"/>
      <c r="R136" s="121" t="s">
        <v>71</v>
      </c>
      <c r="S136" s="99"/>
      <c r="T136" s="121" t="s">
        <v>71</v>
      </c>
      <c r="U136" s="99"/>
      <c r="V136" s="121" t="s">
        <v>71</v>
      </c>
    </row>
    <row r="137" spans="1:22" ht="20.100000000000001" customHeight="1" x14ac:dyDescent="0.15">
      <c r="A137" s="211" t="s">
        <v>114</v>
      </c>
      <c r="B137" s="52" t="s">
        <v>80</v>
      </c>
      <c r="C137" s="93">
        <v>1094</v>
      </c>
      <c r="D137" s="83">
        <v>2.2999999999999998</v>
      </c>
      <c r="E137" s="85">
        <v>2006</v>
      </c>
      <c r="F137" s="83">
        <v>3.9</v>
      </c>
      <c r="G137" s="85">
        <v>755</v>
      </c>
      <c r="H137" s="83">
        <v>2.6</v>
      </c>
      <c r="I137" s="85">
        <v>3663</v>
      </c>
      <c r="J137" s="83">
        <v>4.4000000000000004</v>
      </c>
      <c r="K137" s="85">
        <v>716</v>
      </c>
      <c r="L137" s="83">
        <v>5</v>
      </c>
      <c r="M137" s="85">
        <v>250</v>
      </c>
      <c r="N137" s="83">
        <v>5.7</v>
      </c>
      <c r="O137" s="85">
        <v>68</v>
      </c>
      <c r="P137" s="83">
        <v>8.1</v>
      </c>
      <c r="Q137" s="85">
        <v>26</v>
      </c>
      <c r="R137" s="83">
        <v>11.9</v>
      </c>
      <c r="S137" s="85">
        <v>67</v>
      </c>
      <c r="T137" s="83">
        <v>26.8</v>
      </c>
      <c r="U137" s="119">
        <v>8643</v>
      </c>
      <c r="V137" s="91">
        <v>3.8</v>
      </c>
    </row>
    <row r="138" spans="1:22" ht="20.100000000000001" customHeight="1" x14ac:dyDescent="0.15">
      <c r="A138" s="212"/>
      <c r="B138" s="53" t="s">
        <v>81</v>
      </c>
      <c r="C138" s="95" t="s">
        <v>73</v>
      </c>
      <c r="D138" s="90"/>
      <c r="E138" s="109">
        <v>89</v>
      </c>
      <c r="F138" s="90">
        <v>0.2</v>
      </c>
      <c r="G138" s="109">
        <v>18</v>
      </c>
      <c r="H138" s="90">
        <v>0.1</v>
      </c>
      <c r="I138" s="109">
        <v>413</v>
      </c>
      <c r="J138" s="90">
        <v>0.5</v>
      </c>
      <c r="K138" s="109">
        <v>163</v>
      </c>
      <c r="L138" s="90">
        <v>1.1000000000000001</v>
      </c>
      <c r="M138" s="109">
        <v>70</v>
      </c>
      <c r="N138" s="90">
        <v>1.6</v>
      </c>
      <c r="O138" s="109">
        <v>11</v>
      </c>
      <c r="P138" s="90">
        <v>1.4</v>
      </c>
      <c r="Q138" s="109">
        <v>12</v>
      </c>
      <c r="R138" s="90">
        <v>5.5</v>
      </c>
      <c r="S138" s="109">
        <v>15</v>
      </c>
      <c r="T138" s="90">
        <v>5.8</v>
      </c>
      <c r="U138" s="109">
        <v>790</v>
      </c>
      <c r="V138" s="90">
        <v>0.3</v>
      </c>
    </row>
    <row r="139" spans="1:22" ht="20.100000000000001" customHeight="1" x14ac:dyDescent="0.15">
      <c r="A139" s="212"/>
      <c r="B139" s="53" t="s">
        <v>82</v>
      </c>
      <c r="C139" s="95" t="s">
        <v>73</v>
      </c>
      <c r="D139" s="90"/>
      <c r="E139" s="109">
        <v>74</v>
      </c>
      <c r="F139" s="90">
        <v>0.1</v>
      </c>
      <c r="G139" s="109">
        <v>12</v>
      </c>
      <c r="H139" s="90">
        <v>0</v>
      </c>
      <c r="I139" s="109">
        <v>692</v>
      </c>
      <c r="J139" s="90">
        <v>0.8</v>
      </c>
      <c r="K139" s="109">
        <v>256</v>
      </c>
      <c r="L139" s="90">
        <v>1.8</v>
      </c>
      <c r="M139" s="109">
        <v>113</v>
      </c>
      <c r="N139" s="90">
        <v>2.6</v>
      </c>
      <c r="O139" s="109">
        <v>18</v>
      </c>
      <c r="P139" s="90">
        <v>2.2000000000000002</v>
      </c>
      <c r="Q139" s="109">
        <v>10</v>
      </c>
      <c r="R139" s="90">
        <v>4.4000000000000004</v>
      </c>
      <c r="S139" s="109">
        <v>37</v>
      </c>
      <c r="T139" s="90">
        <v>14.7</v>
      </c>
      <c r="U139" s="109">
        <v>1211</v>
      </c>
      <c r="V139" s="90">
        <v>0.5</v>
      </c>
    </row>
    <row r="140" spans="1:22" ht="20.100000000000001" customHeight="1" x14ac:dyDescent="0.15">
      <c r="A140" s="212"/>
      <c r="B140" s="53" t="s">
        <v>100</v>
      </c>
      <c r="C140" s="95">
        <v>756</v>
      </c>
      <c r="D140" s="90">
        <v>1.6</v>
      </c>
      <c r="E140" s="109">
        <v>1331</v>
      </c>
      <c r="F140" s="90">
        <v>2.6</v>
      </c>
      <c r="G140" s="109">
        <v>868</v>
      </c>
      <c r="H140" s="90">
        <v>3</v>
      </c>
      <c r="I140" s="109">
        <v>5180</v>
      </c>
      <c r="J140" s="90">
        <v>6.2</v>
      </c>
      <c r="K140" s="109">
        <v>1099</v>
      </c>
      <c r="L140" s="90">
        <v>7.6</v>
      </c>
      <c r="M140" s="109">
        <v>566</v>
      </c>
      <c r="N140" s="90">
        <v>12.9</v>
      </c>
      <c r="O140" s="109">
        <v>166</v>
      </c>
      <c r="P140" s="90">
        <v>19.899999999999999</v>
      </c>
      <c r="Q140" s="109">
        <v>39</v>
      </c>
      <c r="R140" s="90">
        <v>18.3</v>
      </c>
      <c r="S140" s="109">
        <v>67</v>
      </c>
      <c r="T140" s="90">
        <v>26.4</v>
      </c>
      <c r="U140" s="109">
        <v>10073</v>
      </c>
      <c r="V140" s="90">
        <v>4.4000000000000004</v>
      </c>
    </row>
    <row r="141" spans="1:22" ht="20.100000000000001" customHeight="1" x14ac:dyDescent="0.15">
      <c r="A141" s="212"/>
      <c r="B141" s="53" t="s">
        <v>84</v>
      </c>
      <c r="C141" s="95">
        <v>8</v>
      </c>
      <c r="D141" s="90">
        <v>0</v>
      </c>
      <c r="E141" s="109">
        <v>51</v>
      </c>
      <c r="F141" s="90">
        <v>0.1</v>
      </c>
      <c r="G141" s="109">
        <v>27</v>
      </c>
      <c r="H141" s="90">
        <v>0.1</v>
      </c>
      <c r="I141" s="109">
        <v>540</v>
      </c>
      <c r="J141" s="90">
        <v>0.7</v>
      </c>
      <c r="K141" s="109">
        <v>127</v>
      </c>
      <c r="L141" s="90">
        <v>0.9</v>
      </c>
      <c r="M141" s="109">
        <v>71</v>
      </c>
      <c r="N141" s="90">
        <v>1.6</v>
      </c>
      <c r="O141" s="109">
        <v>24</v>
      </c>
      <c r="P141" s="90">
        <v>2.9</v>
      </c>
      <c r="Q141" s="109">
        <v>7</v>
      </c>
      <c r="R141" s="90">
        <v>3.4</v>
      </c>
      <c r="S141" s="109">
        <v>15</v>
      </c>
      <c r="T141" s="90">
        <v>5.8</v>
      </c>
      <c r="U141" s="109">
        <v>870</v>
      </c>
      <c r="V141" s="90">
        <v>0.4</v>
      </c>
    </row>
    <row r="142" spans="1:22" ht="20.100000000000001" customHeight="1" x14ac:dyDescent="0.15">
      <c r="A142" s="212"/>
      <c r="B142" s="53" t="s">
        <v>85</v>
      </c>
      <c r="C142" s="95">
        <v>20</v>
      </c>
      <c r="D142" s="90">
        <v>0</v>
      </c>
      <c r="E142" s="109">
        <v>568</v>
      </c>
      <c r="F142" s="90">
        <v>1.1000000000000001</v>
      </c>
      <c r="G142" s="109">
        <v>90</v>
      </c>
      <c r="H142" s="90">
        <v>0.3</v>
      </c>
      <c r="I142" s="109">
        <v>1333</v>
      </c>
      <c r="J142" s="90">
        <v>1.6</v>
      </c>
      <c r="K142" s="109">
        <v>322</v>
      </c>
      <c r="L142" s="90">
        <v>2.2000000000000002</v>
      </c>
      <c r="M142" s="109">
        <v>186</v>
      </c>
      <c r="N142" s="90">
        <v>4.2</v>
      </c>
      <c r="O142" s="109">
        <v>51</v>
      </c>
      <c r="P142" s="90">
        <v>6.1</v>
      </c>
      <c r="Q142" s="109">
        <v>27</v>
      </c>
      <c r="R142" s="90">
        <v>12.5</v>
      </c>
      <c r="S142" s="109">
        <v>55</v>
      </c>
      <c r="T142" s="90">
        <v>21.7</v>
      </c>
      <c r="U142" s="109">
        <v>2652</v>
      </c>
      <c r="V142" s="90">
        <v>1.2</v>
      </c>
    </row>
    <row r="143" spans="1:22" ht="20.100000000000001" customHeight="1" x14ac:dyDescent="0.15">
      <c r="A143" s="212"/>
      <c r="B143" s="53" t="s">
        <v>102</v>
      </c>
      <c r="C143" s="95">
        <v>2597</v>
      </c>
      <c r="D143" s="90">
        <v>5.6</v>
      </c>
      <c r="E143" s="109">
        <v>2799</v>
      </c>
      <c r="F143" s="90">
        <v>5.4</v>
      </c>
      <c r="G143" s="109">
        <v>1537</v>
      </c>
      <c r="H143" s="90">
        <v>5.3</v>
      </c>
      <c r="I143" s="109">
        <v>9216</v>
      </c>
      <c r="J143" s="90">
        <v>11.1</v>
      </c>
      <c r="K143" s="109">
        <v>1725</v>
      </c>
      <c r="L143" s="90">
        <v>11.9</v>
      </c>
      <c r="M143" s="109">
        <v>613</v>
      </c>
      <c r="N143" s="90">
        <v>13.9</v>
      </c>
      <c r="O143" s="109">
        <v>145</v>
      </c>
      <c r="P143" s="90">
        <v>17.399999999999999</v>
      </c>
      <c r="Q143" s="109">
        <v>36</v>
      </c>
      <c r="R143" s="90">
        <v>16.7</v>
      </c>
      <c r="S143" s="109">
        <v>57</v>
      </c>
      <c r="T143" s="90">
        <v>22.4</v>
      </c>
      <c r="U143" s="109">
        <v>18725</v>
      </c>
      <c r="V143" s="90">
        <v>8.1</v>
      </c>
    </row>
    <row r="144" spans="1:22" ht="20.100000000000001" customHeight="1" x14ac:dyDescent="0.15">
      <c r="A144" s="212"/>
      <c r="B144" s="53" t="s">
        <v>87</v>
      </c>
      <c r="C144" s="95">
        <v>113</v>
      </c>
      <c r="D144" s="90">
        <v>0.2</v>
      </c>
      <c r="E144" s="109">
        <v>1654</v>
      </c>
      <c r="F144" s="90">
        <v>3.2</v>
      </c>
      <c r="G144" s="109">
        <v>832</v>
      </c>
      <c r="H144" s="90">
        <v>2.9</v>
      </c>
      <c r="I144" s="109">
        <v>7505</v>
      </c>
      <c r="J144" s="90">
        <v>9</v>
      </c>
      <c r="K144" s="109">
        <v>1741</v>
      </c>
      <c r="L144" s="90">
        <v>12</v>
      </c>
      <c r="M144" s="109">
        <v>897</v>
      </c>
      <c r="N144" s="90">
        <v>20.399999999999999</v>
      </c>
      <c r="O144" s="109">
        <v>266</v>
      </c>
      <c r="P144" s="90">
        <v>31.9</v>
      </c>
      <c r="Q144" s="109">
        <v>95</v>
      </c>
      <c r="R144" s="90">
        <v>44.2</v>
      </c>
      <c r="S144" s="109">
        <v>155</v>
      </c>
      <c r="T144" s="90">
        <v>61.7</v>
      </c>
      <c r="U144" s="109">
        <v>13260</v>
      </c>
      <c r="V144" s="90">
        <v>5.8</v>
      </c>
    </row>
    <row r="145" spans="1:22" ht="20.100000000000001" customHeight="1" x14ac:dyDescent="0.15">
      <c r="A145" s="65"/>
      <c r="B145" s="53" t="s">
        <v>88</v>
      </c>
      <c r="C145" s="95">
        <v>2800</v>
      </c>
      <c r="D145" s="90">
        <v>6</v>
      </c>
      <c r="E145" s="109">
        <v>3568</v>
      </c>
      <c r="F145" s="90">
        <v>6.9</v>
      </c>
      <c r="G145" s="109">
        <v>2476</v>
      </c>
      <c r="H145" s="90">
        <v>8.5</v>
      </c>
      <c r="I145" s="109">
        <v>10702</v>
      </c>
      <c r="J145" s="90">
        <v>12.9</v>
      </c>
      <c r="K145" s="109">
        <v>1901</v>
      </c>
      <c r="L145" s="90">
        <v>13.2</v>
      </c>
      <c r="M145" s="109">
        <v>585</v>
      </c>
      <c r="N145" s="90">
        <v>13.3</v>
      </c>
      <c r="O145" s="109">
        <v>100</v>
      </c>
      <c r="P145" s="90">
        <v>11.9</v>
      </c>
      <c r="Q145" s="109">
        <v>19</v>
      </c>
      <c r="R145" s="90">
        <v>9</v>
      </c>
      <c r="S145" s="109">
        <v>35</v>
      </c>
      <c r="T145" s="90">
        <v>13.7</v>
      </c>
      <c r="U145" s="109">
        <v>22187</v>
      </c>
      <c r="V145" s="90">
        <v>9.6</v>
      </c>
    </row>
    <row r="146" spans="1:22" ht="20.100000000000001" customHeight="1" x14ac:dyDescent="0.15">
      <c r="A146" s="65"/>
      <c r="B146" s="53" t="s">
        <v>89</v>
      </c>
      <c r="C146" s="95">
        <v>2243</v>
      </c>
      <c r="D146" s="90">
        <v>4.8</v>
      </c>
      <c r="E146" s="109">
        <v>2663</v>
      </c>
      <c r="F146" s="90">
        <v>5.2</v>
      </c>
      <c r="G146" s="109">
        <v>2028</v>
      </c>
      <c r="H146" s="90">
        <v>7</v>
      </c>
      <c r="I146" s="109">
        <v>9534</v>
      </c>
      <c r="J146" s="90">
        <v>11.5</v>
      </c>
      <c r="K146" s="109">
        <v>1714</v>
      </c>
      <c r="L146" s="90">
        <v>11.9</v>
      </c>
      <c r="M146" s="109">
        <v>545</v>
      </c>
      <c r="N146" s="90">
        <v>12.4</v>
      </c>
      <c r="O146" s="109">
        <v>79</v>
      </c>
      <c r="P146" s="90">
        <v>9.4</v>
      </c>
      <c r="Q146" s="109">
        <v>27</v>
      </c>
      <c r="R146" s="90">
        <v>12.7</v>
      </c>
      <c r="S146" s="109">
        <v>41</v>
      </c>
      <c r="T146" s="90">
        <v>16.2</v>
      </c>
      <c r="U146" s="109">
        <v>18874</v>
      </c>
      <c r="V146" s="90">
        <v>8.1999999999999993</v>
      </c>
    </row>
    <row r="147" spans="1:22" ht="20.100000000000001" customHeight="1" x14ac:dyDescent="0.15">
      <c r="A147" s="65"/>
      <c r="B147" s="53" t="s">
        <v>90</v>
      </c>
      <c r="C147" s="95">
        <v>426</v>
      </c>
      <c r="D147" s="90">
        <v>0.9</v>
      </c>
      <c r="E147" s="109">
        <v>955</v>
      </c>
      <c r="F147" s="90">
        <v>1.9</v>
      </c>
      <c r="G147" s="109">
        <v>520</v>
      </c>
      <c r="H147" s="90">
        <v>1.8</v>
      </c>
      <c r="I147" s="109">
        <v>1933</v>
      </c>
      <c r="J147" s="90">
        <v>2.2999999999999998</v>
      </c>
      <c r="K147" s="109">
        <v>369</v>
      </c>
      <c r="L147" s="90">
        <v>2.6</v>
      </c>
      <c r="M147" s="109">
        <v>82</v>
      </c>
      <c r="N147" s="90">
        <v>1.9</v>
      </c>
      <c r="O147" s="109">
        <v>20</v>
      </c>
      <c r="P147" s="90">
        <v>2.2999999999999998</v>
      </c>
      <c r="Q147" s="109">
        <v>2</v>
      </c>
      <c r="R147" s="90">
        <v>0.8</v>
      </c>
      <c r="S147" s="109">
        <v>2</v>
      </c>
      <c r="T147" s="90">
        <v>0.7</v>
      </c>
      <c r="U147" s="109">
        <v>4308</v>
      </c>
      <c r="V147" s="90">
        <v>1.9</v>
      </c>
    </row>
    <row r="148" spans="1:22" ht="20.100000000000001" customHeight="1" x14ac:dyDescent="0.15">
      <c r="A148" s="65"/>
      <c r="B148" s="54" t="s">
        <v>91</v>
      </c>
      <c r="C148" s="97">
        <v>39217</v>
      </c>
      <c r="D148" s="87">
        <v>84</v>
      </c>
      <c r="E148" s="86">
        <v>41685</v>
      </c>
      <c r="F148" s="87">
        <v>80.900000000000006</v>
      </c>
      <c r="G148" s="86">
        <v>23191</v>
      </c>
      <c r="H148" s="87">
        <v>79.7</v>
      </c>
      <c r="I148" s="86">
        <v>54148</v>
      </c>
      <c r="J148" s="87">
        <v>65.3</v>
      </c>
      <c r="K148" s="86">
        <v>8887</v>
      </c>
      <c r="L148" s="87">
        <v>61.5</v>
      </c>
      <c r="M148" s="86">
        <v>2305</v>
      </c>
      <c r="N148" s="87">
        <v>52.4</v>
      </c>
      <c r="O148" s="86">
        <v>362</v>
      </c>
      <c r="P148" s="87">
        <v>43.3</v>
      </c>
      <c r="Q148" s="86">
        <v>81</v>
      </c>
      <c r="R148" s="87">
        <v>37.9</v>
      </c>
      <c r="S148" s="86">
        <v>56</v>
      </c>
      <c r="T148" s="87">
        <v>22.3</v>
      </c>
      <c r="U148" s="86">
        <v>169933</v>
      </c>
      <c r="V148" s="87">
        <v>73.8</v>
      </c>
    </row>
    <row r="149" spans="1:22" ht="20.100000000000001" customHeight="1" x14ac:dyDescent="0.15">
      <c r="A149" s="66"/>
      <c r="B149" s="45"/>
      <c r="C149" s="99">
        <v>46701</v>
      </c>
      <c r="D149" s="84">
        <v>100</v>
      </c>
      <c r="E149" s="112">
        <v>51510</v>
      </c>
      <c r="F149" s="84">
        <v>100</v>
      </c>
      <c r="G149" s="120">
        <v>29107</v>
      </c>
      <c r="H149" s="84">
        <v>100</v>
      </c>
      <c r="I149" s="120">
        <v>82938</v>
      </c>
      <c r="J149" s="84">
        <v>100</v>
      </c>
      <c r="K149" s="120">
        <v>14456</v>
      </c>
      <c r="L149" s="84">
        <v>100</v>
      </c>
      <c r="M149" s="120">
        <v>4399</v>
      </c>
      <c r="N149" s="84">
        <v>100</v>
      </c>
      <c r="O149" s="120">
        <v>835</v>
      </c>
      <c r="P149" s="84">
        <v>100</v>
      </c>
      <c r="Q149" s="120">
        <v>215</v>
      </c>
      <c r="R149" s="84">
        <v>100</v>
      </c>
      <c r="S149" s="120">
        <v>252</v>
      </c>
      <c r="T149" s="84">
        <v>100</v>
      </c>
      <c r="U149" s="120">
        <v>230414</v>
      </c>
      <c r="V149" s="84">
        <v>100</v>
      </c>
    </row>
    <row r="150" spans="1:22" ht="24.95" customHeight="1" x14ac:dyDescent="0.15">
      <c r="M150" s="17" t="s">
        <v>31</v>
      </c>
      <c r="N150" s="14" t="str">
        <f>'7-4-1'!O136</f>
        <v>1．(     )の数値は各合計を100とした場合の構成比（複数回答）</v>
      </c>
      <c r="O150" s="17"/>
      <c r="P150" s="60"/>
      <c r="Q150" s="60"/>
    </row>
    <row r="151" spans="1:22" ht="24.95" customHeight="1" x14ac:dyDescent="0.15">
      <c r="K151" s="15"/>
      <c r="P151" s="60"/>
    </row>
  </sheetData>
  <mergeCells count="22">
    <mergeCell ref="U4:V6"/>
    <mergeCell ref="E5:F6"/>
    <mergeCell ref="G5:H6"/>
    <mergeCell ref="I5:J6"/>
    <mergeCell ref="K5:L6"/>
    <mergeCell ref="M5:N6"/>
    <mergeCell ref="O5:P6"/>
    <mergeCell ref="Q5:R6"/>
    <mergeCell ref="A137:A144"/>
    <mergeCell ref="S5:T6"/>
    <mergeCell ref="A7:A14"/>
    <mergeCell ref="A20:A27"/>
    <mergeCell ref="A33:A40"/>
    <mergeCell ref="A46:A53"/>
    <mergeCell ref="A59:A66"/>
    <mergeCell ref="C4:D6"/>
    <mergeCell ref="E4:T4"/>
    <mergeCell ref="A72:A79"/>
    <mergeCell ref="A85:A92"/>
    <mergeCell ref="A98:A105"/>
    <mergeCell ref="A111:A118"/>
    <mergeCell ref="A124:A131"/>
  </mergeCells>
  <phoneticPr fontId="4"/>
  <pageMargins left="0.59055118110236227" right="0.59055118110236227" top="0.98425196850393704" bottom="0.98425196850393704" header="0.51181102362204722" footer="0.51181102362204722"/>
  <pageSetup paperSize="9" scale="44" orientation="portrait" horizontalDpi="1200" verticalDpi="1200" r:id="rId1"/>
  <headerFooter alignWithMargins="0"/>
  <rowBreaks count="1" manualBreakCount="1">
    <brk id="84" max="2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0">
    <pageSetUpPr fitToPage="1"/>
  </sheetPr>
  <dimension ref="A1:AB44"/>
  <sheetViews>
    <sheetView zoomScale="85" zoomScaleNormal="85" workbookViewId="0"/>
  </sheetViews>
  <sheetFormatPr defaultRowHeight="13.5" x14ac:dyDescent="0.15"/>
  <cols>
    <col min="1" max="1" width="14" style="2" customWidth="1"/>
    <col min="2" max="2" width="23.75" style="2" customWidth="1"/>
    <col min="3" max="3" width="6.625" style="26" customWidth="1"/>
    <col min="4" max="4" width="6.125" style="2" customWidth="1"/>
    <col min="5" max="5" width="6.625" style="26" customWidth="1"/>
    <col min="6" max="6" width="6.125" style="2" customWidth="1"/>
    <col min="7" max="7" width="6.625" style="26" customWidth="1"/>
    <col min="8" max="8" width="6.125" style="2" customWidth="1"/>
    <col min="9" max="9" width="6.625" style="26" customWidth="1"/>
    <col min="10" max="10" width="6.125" style="2" customWidth="1"/>
    <col min="11" max="11" width="6.625" style="26" customWidth="1"/>
    <col min="12" max="12" width="6.125" style="2" customWidth="1"/>
    <col min="13" max="13" width="6.625" style="26" customWidth="1"/>
    <col min="14" max="14" width="6.125" style="2" customWidth="1"/>
    <col min="15" max="15" width="6.625" style="26" customWidth="1"/>
    <col min="16" max="20" width="6.125" style="2" customWidth="1"/>
    <col min="21" max="21" width="6.625" style="26" customWidth="1"/>
    <col min="22" max="22" width="6.125" style="2" customWidth="1"/>
    <col min="23" max="23" width="6.625" style="26" customWidth="1"/>
    <col min="24" max="24" width="6.125" style="2" customWidth="1"/>
    <col min="25" max="25" width="7.125" style="26" customWidth="1"/>
    <col min="26" max="26" width="6.125" style="2" customWidth="1"/>
    <col min="27" max="27" width="6.875" style="26" customWidth="1"/>
    <col min="28" max="28" width="6.125" style="2" customWidth="1"/>
    <col min="29" max="226" width="9" style="2"/>
    <col min="227" max="227" width="14" style="2" customWidth="1"/>
    <col min="228" max="228" width="23.75" style="2" customWidth="1"/>
    <col min="229" max="229" width="6.625" style="2" customWidth="1"/>
    <col min="230" max="230" width="6.125" style="2" customWidth="1"/>
    <col min="231" max="231" width="6.625" style="2" customWidth="1"/>
    <col min="232" max="232" width="6.125" style="2" customWidth="1"/>
    <col min="233" max="233" width="6.625" style="2" customWidth="1"/>
    <col min="234" max="234" width="6.125" style="2" customWidth="1"/>
    <col min="235" max="235" width="6.625" style="2" customWidth="1"/>
    <col min="236" max="236" width="6.125" style="2" customWidth="1"/>
    <col min="237" max="237" width="6.625" style="2" customWidth="1"/>
    <col min="238" max="238" width="6.125" style="2" customWidth="1"/>
    <col min="239" max="239" width="6.625" style="2" customWidth="1"/>
    <col min="240" max="240" width="6.125" style="2" customWidth="1"/>
    <col min="241" max="241" width="6.625" style="2" customWidth="1"/>
    <col min="242" max="246" width="6.125" style="2" customWidth="1"/>
    <col min="247" max="247" width="6.625" style="2" customWidth="1"/>
    <col min="248" max="248" width="6.125" style="2" customWidth="1"/>
    <col min="249" max="249" width="6.625" style="2" customWidth="1"/>
    <col min="250" max="250" width="6.125" style="2" customWidth="1"/>
    <col min="251" max="251" width="7.125" style="2" customWidth="1"/>
    <col min="252" max="252" width="6.125" style="2" customWidth="1"/>
    <col min="253" max="253" width="6.875" style="2" customWidth="1"/>
    <col min="254" max="254" width="6.125" style="2" customWidth="1"/>
    <col min="255" max="482" width="9" style="2"/>
    <col min="483" max="483" width="14" style="2" customWidth="1"/>
    <col min="484" max="484" width="23.75" style="2" customWidth="1"/>
    <col min="485" max="485" width="6.625" style="2" customWidth="1"/>
    <col min="486" max="486" width="6.125" style="2" customWidth="1"/>
    <col min="487" max="487" width="6.625" style="2" customWidth="1"/>
    <col min="488" max="488" width="6.125" style="2" customWidth="1"/>
    <col min="489" max="489" width="6.625" style="2" customWidth="1"/>
    <col min="490" max="490" width="6.125" style="2" customWidth="1"/>
    <col min="491" max="491" width="6.625" style="2" customWidth="1"/>
    <col min="492" max="492" width="6.125" style="2" customWidth="1"/>
    <col min="493" max="493" width="6.625" style="2" customWidth="1"/>
    <col min="494" max="494" width="6.125" style="2" customWidth="1"/>
    <col min="495" max="495" width="6.625" style="2" customWidth="1"/>
    <col min="496" max="496" width="6.125" style="2" customWidth="1"/>
    <col min="497" max="497" width="6.625" style="2" customWidth="1"/>
    <col min="498" max="502" width="6.125" style="2" customWidth="1"/>
    <col min="503" max="503" width="6.625" style="2" customWidth="1"/>
    <col min="504" max="504" width="6.125" style="2" customWidth="1"/>
    <col min="505" max="505" width="6.625" style="2" customWidth="1"/>
    <col min="506" max="506" width="6.125" style="2" customWidth="1"/>
    <col min="507" max="507" width="7.125" style="2" customWidth="1"/>
    <col min="508" max="508" width="6.125" style="2" customWidth="1"/>
    <col min="509" max="509" width="6.875" style="2" customWidth="1"/>
    <col min="510" max="510" width="6.125" style="2" customWidth="1"/>
    <col min="511" max="738" width="9" style="2"/>
    <col min="739" max="739" width="14" style="2" customWidth="1"/>
    <col min="740" max="740" width="23.75" style="2" customWidth="1"/>
    <col min="741" max="741" width="6.625" style="2" customWidth="1"/>
    <col min="742" max="742" width="6.125" style="2" customWidth="1"/>
    <col min="743" max="743" width="6.625" style="2" customWidth="1"/>
    <col min="744" max="744" width="6.125" style="2" customWidth="1"/>
    <col min="745" max="745" width="6.625" style="2" customWidth="1"/>
    <col min="746" max="746" width="6.125" style="2" customWidth="1"/>
    <col min="747" max="747" width="6.625" style="2" customWidth="1"/>
    <col min="748" max="748" width="6.125" style="2" customWidth="1"/>
    <col min="749" max="749" width="6.625" style="2" customWidth="1"/>
    <col min="750" max="750" width="6.125" style="2" customWidth="1"/>
    <col min="751" max="751" width="6.625" style="2" customWidth="1"/>
    <col min="752" max="752" width="6.125" style="2" customWidth="1"/>
    <col min="753" max="753" width="6.625" style="2" customWidth="1"/>
    <col min="754" max="758" width="6.125" style="2" customWidth="1"/>
    <col min="759" max="759" width="6.625" style="2" customWidth="1"/>
    <col min="760" max="760" width="6.125" style="2" customWidth="1"/>
    <col min="761" max="761" width="6.625" style="2" customWidth="1"/>
    <col min="762" max="762" width="6.125" style="2" customWidth="1"/>
    <col min="763" max="763" width="7.125" style="2" customWidth="1"/>
    <col min="764" max="764" width="6.125" style="2" customWidth="1"/>
    <col min="765" max="765" width="6.875" style="2" customWidth="1"/>
    <col min="766" max="766" width="6.125" style="2" customWidth="1"/>
    <col min="767" max="994" width="9" style="2"/>
    <col min="995" max="995" width="14" style="2" customWidth="1"/>
    <col min="996" max="996" width="23.75" style="2" customWidth="1"/>
    <col min="997" max="997" width="6.625" style="2" customWidth="1"/>
    <col min="998" max="998" width="6.125" style="2" customWidth="1"/>
    <col min="999" max="999" width="6.625" style="2" customWidth="1"/>
    <col min="1000" max="1000" width="6.125" style="2" customWidth="1"/>
    <col min="1001" max="1001" width="6.625" style="2" customWidth="1"/>
    <col min="1002" max="1002" width="6.125" style="2" customWidth="1"/>
    <col min="1003" max="1003" width="6.625" style="2" customWidth="1"/>
    <col min="1004" max="1004" width="6.125" style="2" customWidth="1"/>
    <col min="1005" max="1005" width="6.625" style="2" customWidth="1"/>
    <col min="1006" max="1006" width="6.125" style="2" customWidth="1"/>
    <col min="1007" max="1007" width="6.625" style="2" customWidth="1"/>
    <col min="1008" max="1008" width="6.125" style="2" customWidth="1"/>
    <col min="1009" max="1009" width="6.625" style="2" customWidth="1"/>
    <col min="1010" max="1014" width="6.125" style="2" customWidth="1"/>
    <col min="1015" max="1015" width="6.625" style="2" customWidth="1"/>
    <col min="1016" max="1016" width="6.125" style="2" customWidth="1"/>
    <col min="1017" max="1017" width="6.625" style="2" customWidth="1"/>
    <col min="1018" max="1018" width="6.125" style="2" customWidth="1"/>
    <col min="1019" max="1019" width="7.125" style="2" customWidth="1"/>
    <col min="1020" max="1020" width="6.125" style="2" customWidth="1"/>
    <col min="1021" max="1021" width="6.875" style="2" customWidth="1"/>
    <col min="1022" max="1022" width="6.125" style="2" customWidth="1"/>
    <col min="1023" max="1250" width="9" style="2"/>
    <col min="1251" max="1251" width="14" style="2" customWidth="1"/>
    <col min="1252" max="1252" width="23.75" style="2" customWidth="1"/>
    <col min="1253" max="1253" width="6.625" style="2" customWidth="1"/>
    <col min="1254" max="1254" width="6.125" style="2" customWidth="1"/>
    <col min="1255" max="1255" width="6.625" style="2" customWidth="1"/>
    <col min="1256" max="1256" width="6.125" style="2" customWidth="1"/>
    <col min="1257" max="1257" width="6.625" style="2" customWidth="1"/>
    <col min="1258" max="1258" width="6.125" style="2" customWidth="1"/>
    <col min="1259" max="1259" width="6.625" style="2" customWidth="1"/>
    <col min="1260" max="1260" width="6.125" style="2" customWidth="1"/>
    <col min="1261" max="1261" width="6.625" style="2" customWidth="1"/>
    <col min="1262" max="1262" width="6.125" style="2" customWidth="1"/>
    <col min="1263" max="1263" width="6.625" style="2" customWidth="1"/>
    <col min="1264" max="1264" width="6.125" style="2" customWidth="1"/>
    <col min="1265" max="1265" width="6.625" style="2" customWidth="1"/>
    <col min="1266" max="1270" width="6.125" style="2" customWidth="1"/>
    <col min="1271" max="1271" width="6.625" style="2" customWidth="1"/>
    <col min="1272" max="1272" width="6.125" style="2" customWidth="1"/>
    <col min="1273" max="1273" width="6.625" style="2" customWidth="1"/>
    <col min="1274" max="1274" width="6.125" style="2" customWidth="1"/>
    <col min="1275" max="1275" width="7.125" style="2" customWidth="1"/>
    <col min="1276" max="1276" width="6.125" style="2" customWidth="1"/>
    <col min="1277" max="1277" width="6.875" style="2" customWidth="1"/>
    <col min="1278" max="1278" width="6.125" style="2" customWidth="1"/>
    <col min="1279" max="1506" width="9" style="2"/>
    <col min="1507" max="1507" width="14" style="2" customWidth="1"/>
    <col min="1508" max="1508" width="23.75" style="2" customWidth="1"/>
    <col min="1509" max="1509" width="6.625" style="2" customWidth="1"/>
    <col min="1510" max="1510" width="6.125" style="2" customWidth="1"/>
    <col min="1511" max="1511" width="6.625" style="2" customWidth="1"/>
    <col min="1512" max="1512" width="6.125" style="2" customWidth="1"/>
    <col min="1513" max="1513" width="6.625" style="2" customWidth="1"/>
    <col min="1514" max="1514" width="6.125" style="2" customWidth="1"/>
    <col min="1515" max="1515" width="6.625" style="2" customWidth="1"/>
    <col min="1516" max="1516" width="6.125" style="2" customWidth="1"/>
    <col min="1517" max="1517" width="6.625" style="2" customWidth="1"/>
    <col min="1518" max="1518" width="6.125" style="2" customWidth="1"/>
    <col min="1519" max="1519" width="6.625" style="2" customWidth="1"/>
    <col min="1520" max="1520" width="6.125" style="2" customWidth="1"/>
    <col min="1521" max="1521" width="6.625" style="2" customWidth="1"/>
    <col min="1522" max="1526" width="6.125" style="2" customWidth="1"/>
    <col min="1527" max="1527" width="6.625" style="2" customWidth="1"/>
    <col min="1528" max="1528" width="6.125" style="2" customWidth="1"/>
    <col min="1529" max="1529" width="6.625" style="2" customWidth="1"/>
    <col min="1530" max="1530" width="6.125" style="2" customWidth="1"/>
    <col min="1531" max="1531" width="7.125" style="2" customWidth="1"/>
    <col min="1532" max="1532" width="6.125" style="2" customWidth="1"/>
    <col min="1533" max="1533" width="6.875" style="2" customWidth="1"/>
    <col min="1534" max="1534" width="6.125" style="2" customWidth="1"/>
    <col min="1535" max="1762" width="9" style="2"/>
    <col min="1763" max="1763" width="14" style="2" customWidth="1"/>
    <col min="1764" max="1764" width="23.75" style="2" customWidth="1"/>
    <col min="1765" max="1765" width="6.625" style="2" customWidth="1"/>
    <col min="1766" max="1766" width="6.125" style="2" customWidth="1"/>
    <col min="1767" max="1767" width="6.625" style="2" customWidth="1"/>
    <col min="1768" max="1768" width="6.125" style="2" customWidth="1"/>
    <col min="1769" max="1769" width="6.625" style="2" customWidth="1"/>
    <col min="1770" max="1770" width="6.125" style="2" customWidth="1"/>
    <col min="1771" max="1771" width="6.625" style="2" customWidth="1"/>
    <col min="1772" max="1772" width="6.125" style="2" customWidth="1"/>
    <col min="1773" max="1773" width="6.625" style="2" customWidth="1"/>
    <col min="1774" max="1774" width="6.125" style="2" customWidth="1"/>
    <col min="1775" max="1775" width="6.625" style="2" customWidth="1"/>
    <col min="1776" max="1776" width="6.125" style="2" customWidth="1"/>
    <col min="1777" max="1777" width="6.625" style="2" customWidth="1"/>
    <col min="1778" max="1782" width="6.125" style="2" customWidth="1"/>
    <col min="1783" max="1783" width="6.625" style="2" customWidth="1"/>
    <col min="1784" max="1784" width="6.125" style="2" customWidth="1"/>
    <col min="1785" max="1785" width="6.625" style="2" customWidth="1"/>
    <col min="1786" max="1786" width="6.125" style="2" customWidth="1"/>
    <col min="1787" max="1787" width="7.125" style="2" customWidth="1"/>
    <col min="1788" max="1788" width="6.125" style="2" customWidth="1"/>
    <col min="1789" max="1789" width="6.875" style="2" customWidth="1"/>
    <col min="1790" max="1790" width="6.125" style="2" customWidth="1"/>
    <col min="1791" max="2018" width="9" style="2"/>
    <col min="2019" max="2019" width="14" style="2" customWidth="1"/>
    <col min="2020" max="2020" width="23.75" style="2" customWidth="1"/>
    <col min="2021" max="2021" width="6.625" style="2" customWidth="1"/>
    <col min="2022" max="2022" width="6.125" style="2" customWidth="1"/>
    <col min="2023" max="2023" width="6.625" style="2" customWidth="1"/>
    <col min="2024" max="2024" width="6.125" style="2" customWidth="1"/>
    <col min="2025" max="2025" width="6.625" style="2" customWidth="1"/>
    <col min="2026" max="2026" width="6.125" style="2" customWidth="1"/>
    <col min="2027" max="2027" width="6.625" style="2" customWidth="1"/>
    <col min="2028" max="2028" width="6.125" style="2" customWidth="1"/>
    <col min="2029" max="2029" width="6.625" style="2" customWidth="1"/>
    <col min="2030" max="2030" width="6.125" style="2" customWidth="1"/>
    <col min="2031" max="2031" width="6.625" style="2" customWidth="1"/>
    <col min="2032" max="2032" width="6.125" style="2" customWidth="1"/>
    <col min="2033" max="2033" width="6.625" style="2" customWidth="1"/>
    <col min="2034" max="2038" width="6.125" style="2" customWidth="1"/>
    <col min="2039" max="2039" width="6.625" style="2" customWidth="1"/>
    <col min="2040" max="2040" width="6.125" style="2" customWidth="1"/>
    <col min="2041" max="2041" width="6.625" style="2" customWidth="1"/>
    <col min="2042" max="2042" width="6.125" style="2" customWidth="1"/>
    <col min="2043" max="2043" width="7.125" style="2" customWidth="1"/>
    <col min="2044" max="2044" width="6.125" style="2" customWidth="1"/>
    <col min="2045" max="2045" width="6.875" style="2" customWidth="1"/>
    <col min="2046" max="2046" width="6.125" style="2" customWidth="1"/>
    <col min="2047" max="2274" width="9" style="2"/>
    <col min="2275" max="2275" width="14" style="2" customWidth="1"/>
    <col min="2276" max="2276" width="23.75" style="2" customWidth="1"/>
    <col min="2277" max="2277" width="6.625" style="2" customWidth="1"/>
    <col min="2278" max="2278" width="6.125" style="2" customWidth="1"/>
    <col min="2279" max="2279" width="6.625" style="2" customWidth="1"/>
    <col min="2280" max="2280" width="6.125" style="2" customWidth="1"/>
    <col min="2281" max="2281" width="6.625" style="2" customWidth="1"/>
    <col min="2282" max="2282" width="6.125" style="2" customWidth="1"/>
    <col min="2283" max="2283" width="6.625" style="2" customWidth="1"/>
    <col min="2284" max="2284" width="6.125" style="2" customWidth="1"/>
    <col min="2285" max="2285" width="6.625" style="2" customWidth="1"/>
    <col min="2286" max="2286" width="6.125" style="2" customWidth="1"/>
    <col min="2287" max="2287" width="6.625" style="2" customWidth="1"/>
    <col min="2288" max="2288" width="6.125" style="2" customWidth="1"/>
    <col min="2289" max="2289" width="6.625" style="2" customWidth="1"/>
    <col min="2290" max="2294" width="6.125" style="2" customWidth="1"/>
    <col min="2295" max="2295" width="6.625" style="2" customWidth="1"/>
    <col min="2296" max="2296" width="6.125" style="2" customWidth="1"/>
    <col min="2297" max="2297" width="6.625" style="2" customWidth="1"/>
    <col min="2298" max="2298" width="6.125" style="2" customWidth="1"/>
    <col min="2299" max="2299" width="7.125" style="2" customWidth="1"/>
    <col min="2300" max="2300" width="6.125" style="2" customWidth="1"/>
    <col min="2301" max="2301" width="6.875" style="2" customWidth="1"/>
    <col min="2302" max="2302" width="6.125" style="2" customWidth="1"/>
    <col min="2303" max="2530" width="9" style="2"/>
    <col min="2531" max="2531" width="14" style="2" customWidth="1"/>
    <col min="2532" max="2532" width="23.75" style="2" customWidth="1"/>
    <col min="2533" max="2533" width="6.625" style="2" customWidth="1"/>
    <col min="2534" max="2534" width="6.125" style="2" customWidth="1"/>
    <col min="2535" max="2535" width="6.625" style="2" customWidth="1"/>
    <col min="2536" max="2536" width="6.125" style="2" customWidth="1"/>
    <col min="2537" max="2537" width="6.625" style="2" customWidth="1"/>
    <col min="2538" max="2538" width="6.125" style="2" customWidth="1"/>
    <col min="2539" max="2539" width="6.625" style="2" customWidth="1"/>
    <col min="2540" max="2540" width="6.125" style="2" customWidth="1"/>
    <col min="2541" max="2541" width="6.625" style="2" customWidth="1"/>
    <col min="2542" max="2542" width="6.125" style="2" customWidth="1"/>
    <col min="2543" max="2543" width="6.625" style="2" customWidth="1"/>
    <col min="2544" max="2544" width="6.125" style="2" customWidth="1"/>
    <col min="2545" max="2545" width="6.625" style="2" customWidth="1"/>
    <col min="2546" max="2550" width="6.125" style="2" customWidth="1"/>
    <col min="2551" max="2551" width="6.625" style="2" customWidth="1"/>
    <col min="2552" max="2552" width="6.125" style="2" customWidth="1"/>
    <col min="2553" max="2553" width="6.625" style="2" customWidth="1"/>
    <col min="2554" max="2554" width="6.125" style="2" customWidth="1"/>
    <col min="2555" max="2555" width="7.125" style="2" customWidth="1"/>
    <col min="2556" max="2556" width="6.125" style="2" customWidth="1"/>
    <col min="2557" max="2557" width="6.875" style="2" customWidth="1"/>
    <col min="2558" max="2558" width="6.125" style="2" customWidth="1"/>
    <col min="2559" max="2786" width="9" style="2"/>
    <col min="2787" max="2787" width="14" style="2" customWidth="1"/>
    <col min="2788" max="2788" width="23.75" style="2" customWidth="1"/>
    <col min="2789" max="2789" width="6.625" style="2" customWidth="1"/>
    <col min="2790" max="2790" width="6.125" style="2" customWidth="1"/>
    <col min="2791" max="2791" width="6.625" style="2" customWidth="1"/>
    <col min="2792" max="2792" width="6.125" style="2" customWidth="1"/>
    <col min="2793" max="2793" width="6.625" style="2" customWidth="1"/>
    <col min="2794" max="2794" width="6.125" style="2" customWidth="1"/>
    <col min="2795" max="2795" width="6.625" style="2" customWidth="1"/>
    <col min="2796" max="2796" width="6.125" style="2" customWidth="1"/>
    <col min="2797" max="2797" width="6.625" style="2" customWidth="1"/>
    <col min="2798" max="2798" width="6.125" style="2" customWidth="1"/>
    <col min="2799" max="2799" width="6.625" style="2" customWidth="1"/>
    <col min="2800" max="2800" width="6.125" style="2" customWidth="1"/>
    <col min="2801" max="2801" width="6.625" style="2" customWidth="1"/>
    <col min="2802" max="2806" width="6.125" style="2" customWidth="1"/>
    <col min="2807" max="2807" width="6.625" style="2" customWidth="1"/>
    <col min="2808" max="2808" width="6.125" style="2" customWidth="1"/>
    <col min="2809" max="2809" width="6.625" style="2" customWidth="1"/>
    <col min="2810" max="2810" width="6.125" style="2" customWidth="1"/>
    <col min="2811" max="2811" width="7.125" style="2" customWidth="1"/>
    <col min="2812" max="2812" width="6.125" style="2" customWidth="1"/>
    <col min="2813" max="2813" width="6.875" style="2" customWidth="1"/>
    <col min="2814" max="2814" width="6.125" style="2" customWidth="1"/>
    <col min="2815" max="3042" width="9" style="2"/>
    <col min="3043" max="3043" width="14" style="2" customWidth="1"/>
    <col min="3044" max="3044" width="23.75" style="2" customWidth="1"/>
    <col min="3045" max="3045" width="6.625" style="2" customWidth="1"/>
    <col min="3046" max="3046" width="6.125" style="2" customWidth="1"/>
    <col min="3047" max="3047" width="6.625" style="2" customWidth="1"/>
    <col min="3048" max="3048" width="6.125" style="2" customWidth="1"/>
    <col min="3049" max="3049" width="6.625" style="2" customWidth="1"/>
    <col min="3050" max="3050" width="6.125" style="2" customWidth="1"/>
    <col min="3051" max="3051" width="6.625" style="2" customWidth="1"/>
    <col min="3052" max="3052" width="6.125" style="2" customWidth="1"/>
    <col min="3053" max="3053" width="6.625" style="2" customWidth="1"/>
    <col min="3054" max="3054" width="6.125" style="2" customWidth="1"/>
    <col min="3055" max="3055" width="6.625" style="2" customWidth="1"/>
    <col min="3056" max="3056" width="6.125" style="2" customWidth="1"/>
    <col min="3057" max="3057" width="6.625" style="2" customWidth="1"/>
    <col min="3058" max="3062" width="6.125" style="2" customWidth="1"/>
    <col min="3063" max="3063" width="6.625" style="2" customWidth="1"/>
    <col min="3064" max="3064" width="6.125" style="2" customWidth="1"/>
    <col min="3065" max="3065" width="6.625" style="2" customWidth="1"/>
    <col min="3066" max="3066" width="6.125" style="2" customWidth="1"/>
    <col min="3067" max="3067" width="7.125" style="2" customWidth="1"/>
    <col min="3068" max="3068" width="6.125" style="2" customWidth="1"/>
    <col min="3069" max="3069" width="6.875" style="2" customWidth="1"/>
    <col min="3070" max="3070" width="6.125" style="2" customWidth="1"/>
    <col min="3071" max="3298" width="9" style="2"/>
    <col min="3299" max="3299" width="14" style="2" customWidth="1"/>
    <col min="3300" max="3300" width="23.75" style="2" customWidth="1"/>
    <col min="3301" max="3301" width="6.625" style="2" customWidth="1"/>
    <col min="3302" max="3302" width="6.125" style="2" customWidth="1"/>
    <col min="3303" max="3303" width="6.625" style="2" customWidth="1"/>
    <col min="3304" max="3304" width="6.125" style="2" customWidth="1"/>
    <col min="3305" max="3305" width="6.625" style="2" customWidth="1"/>
    <col min="3306" max="3306" width="6.125" style="2" customWidth="1"/>
    <col min="3307" max="3307" width="6.625" style="2" customWidth="1"/>
    <col min="3308" max="3308" width="6.125" style="2" customWidth="1"/>
    <col min="3309" max="3309" width="6.625" style="2" customWidth="1"/>
    <col min="3310" max="3310" width="6.125" style="2" customWidth="1"/>
    <col min="3311" max="3311" width="6.625" style="2" customWidth="1"/>
    <col min="3312" max="3312" width="6.125" style="2" customWidth="1"/>
    <col min="3313" max="3313" width="6.625" style="2" customWidth="1"/>
    <col min="3314" max="3318" width="6.125" style="2" customWidth="1"/>
    <col min="3319" max="3319" width="6.625" style="2" customWidth="1"/>
    <col min="3320" max="3320" width="6.125" style="2" customWidth="1"/>
    <col min="3321" max="3321" width="6.625" style="2" customWidth="1"/>
    <col min="3322" max="3322" width="6.125" style="2" customWidth="1"/>
    <col min="3323" max="3323" width="7.125" style="2" customWidth="1"/>
    <col min="3324" max="3324" width="6.125" style="2" customWidth="1"/>
    <col min="3325" max="3325" width="6.875" style="2" customWidth="1"/>
    <col min="3326" max="3326" width="6.125" style="2" customWidth="1"/>
    <col min="3327" max="3554" width="9" style="2"/>
    <col min="3555" max="3555" width="14" style="2" customWidth="1"/>
    <col min="3556" max="3556" width="23.75" style="2" customWidth="1"/>
    <col min="3557" max="3557" width="6.625" style="2" customWidth="1"/>
    <col min="3558" max="3558" width="6.125" style="2" customWidth="1"/>
    <col min="3559" max="3559" width="6.625" style="2" customWidth="1"/>
    <col min="3560" max="3560" width="6.125" style="2" customWidth="1"/>
    <col min="3561" max="3561" width="6.625" style="2" customWidth="1"/>
    <col min="3562" max="3562" width="6.125" style="2" customWidth="1"/>
    <col min="3563" max="3563" width="6.625" style="2" customWidth="1"/>
    <col min="3564" max="3564" width="6.125" style="2" customWidth="1"/>
    <col min="3565" max="3565" width="6.625" style="2" customWidth="1"/>
    <col min="3566" max="3566" width="6.125" style="2" customWidth="1"/>
    <col min="3567" max="3567" width="6.625" style="2" customWidth="1"/>
    <col min="3568" max="3568" width="6.125" style="2" customWidth="1"/>
    <col min="3569" max="3569" width="6.625" style="2" customWidth="1"/>
    <col min="3570" max="3574" width="6.125" style="2" customWidth="1"/>
    <col min="3575" max="3575" width="6.625" style="2" customWidth="1"/>
    <col min="3576" max="3576" width="6.125" style="2" customWidth="1"/>
    <col min="3577" max="3577" width="6.625" style="2" customWidth="1"/>
    <col min="3578" max="3578" width="6.125" style="2" customWidth="1"/>
    <col min="3579" max="3579" width="7.125" style="2" customWidth="1"/>
    <col min="3580" max="3580" width="6.125" style="2" customWidth="1"/>
    <col min="3581" max="3581" width="6.875" style="2" customWidth="1"/>
    <col min="3582" max="3582" width="6.125" style="2" customWidth="1"/>
    <col min="3583" max="3810" width="9" style="2"/>
    <col min="3811" max="3811" width="14" style="2" customWidth="1"/>
    <col min="3812" max="3812" width="23.75" style="2" customWidth="1"/>
    <col min="3813" max="3813" width="6.625" style="2" customWidth="1"/>
    <col min="3814" max="3814" width="6.125" style="2" customWidth="1"/>
    <col min="3815" max="3815" width="6.625" style="2" customWidth="1"/>
    <col min="3816" max="3816" width="6.125" style="2" customWidth="1"/>
    <col min="3817" max="3817" width="6.625" style="2" customWidth="1"/>
    <col min="3818" max="3818" width="6.125" style="2" customWidth="1"/>
    <col min="3819" max="3819" width="6.625" style="2" customWidth="1"/>
    <col min="3820" max="3820" width="6.125" style="2" customWidth="1"/>
    <col min="3821" max="3821" width="6.625" style="2" customWidth="1"/>
    <col min="3822" max="3822" width="6.125" style="2" customWidth="1"/>
    <col min="3823" max="3823" width="6.625" style="2" customWidth="1"/>
    <col min="3824" max="3824" width="6.125" style="2" customWidth="1"/>
    <col min="3825" max="3825" width="6.625" style="2" customWidth="1"/>
    <col min="3826" max="3830" width="6.125" style="2" customWidth="1"/>
    <col min="3831" max="3831" width="6.625" style="2" customWidth="1"/>
    <col min="3832" max="3832" width="6.125" style="2" customWidth="1"/>
    <col min="3833" max="3833" width="6.625" style="2" customWidth="1"/>
    <col min="3834" max="3834" width="6.125" style="2" customWidth="1"/>
    <col min="3835" max="3835" width="7.125" style="2" customWidth="1"/>
    <col min="3836" max="3836" width="6.125" style="2" customWidth="1"/>
    <col min="3837" max="3837" width="6.875" style="2" customWidth="1"/>
    <col min="3838" max="3838" width="6.125" style="2" customWidth="1"/>
    <col min="3839" max="4066" width="9" style="2"/>
    <col min="4067" max="4067" width="14" style="2" customWidth="1"/>
    <col min="4068" max="4068" width="23.75" style="2" customWidth="1"/>
    <col min="4069" max="4069" width="6.625" style="2" customWidth="1"/>
    <col min="4070" max="4070" width="6.125" style="2" customWidth="1"/>
    <col min="4071" max="4071" width="6.625" style="2" customWidth="1"/>
    <col min="4072" max="4072" width="6.125" style="2" customWidth="1"/>
    <col min="4073" max="4073" width="6.625" style="2" customWidth="1"/>
    <col min="4074" max="4074" width="6.125" style="2" customWidth="1"/>
    <col min="4075" max="4075" width="6.625" style="2" customWidth="1"/>
    <col min="4076" max="4076" width="6.125" style="2" customWidth="1"/>
    <col min="4077" max="4077" width="6.625" style="2" customWidth="1"/>
    <col min="4078" max="4078" width="6.125" style="2" customWidth="1"/>
    <col min="4079" max="4079" width="6.625" style="2" customWidth="1"/>
    <col min="4080" max="4080" width="6.125" style="2" customWidth="1"/>
    <col min="4081" max="4081" width="6.625" style="2" customWidth="1"/>
    <col min="4082" max="4086" width="6.125" style="2" customWidth="1"/>
    <col min="4087" max="4087" width="6.625" style="2" customWidth="1"/>
    <col min="4088" max="4088" width="6.125" style="2" customWidth="1"/>
    <col min="4089" max="4089" width="6.625" style="2" customWidth="1"/>
    <col min="4090" max="4090" width="6.125" style="2" customWidth="1"/>
    <col min="4091" max="4091" width="7.125" style="2" customWidth="1"/>
    <col min="4092" max="4092" width="6.125" style="2" customWidth="1"/>
    <col min="4093" max="4093" width="6.875" style="2" customWidth="1"/>
    <col min="4094" max="4094" width="6.125" style="2" customWidth="1"/>
    <col min="4095" max="4322" width="9" style="2"/>
    <col min="4323" max="4323" width="14" style="2" customWidth="1"/>
    <col min="4324" max="4324" width="23.75" style="2" customWidth="1"/>
    <col min="4325" max="4325" width="6.625" style="2" customWidth="1"/>
    <col min="4326" max="4326" width="6.125" style="2" customWidth="1"/>
    <col min="4327" max="4327" width="6.625" style="2" customWidth="1"/>
    <col min="4328" max="4328" width="6.125" style="2" customWidth="1"/>
    <col min="4329" max="4329" width="6.625" style="2" customWidth="1"/>
    <col min="4330" max="4330" width="6.125" style="2" customWidth="1"/>
    <col min="4331" max="4331" width="6.625" style="2" customWidth="1"/>
    <col min="4332" max="4332" width="6.125" style="2" customWidth="1"/>
    <col min="4333" max="4333" width="6.625" style="2" customWidth="1"/>
    <col min="4334" max="4334" width="6.125" style="2" customWidth="1"/>
    <col min="4335" max="4335" width="6.625" style="2" customWidth="1"/>
    <col min="4336" max="4336" width="6.125" style="2" customWidth="1"/>
    <col min="4337" max="4337" width="6.625" style="2" customWidth="1"/>
    <col min="4338" max="4342" width="6.125" style="2" customWidth="1"/>
    <col min="4343" max="4343" width="6.625" style="2" customWidth="1"/>
    <col min="4344" max="4344" width="6.125" style="2" customWidth="1"/>
    <col min="4345" max="4345" width="6.625" style="2" customWidth="1"/>
    <col min="4346" max="4346" width="6.125" style="2" customWidth="1"/>
    <col min="4347" max="4347" width="7.125" style="2" customWidth="1"/>
    <col min="4348" max="4348" width="6.125" style="2" customWidth="1"/>
    <col min="4349" max="4349" width="6.875" style="2" customWidth="1"/>
    <col min="4350" max="4350" width="6.125" style="2" customWidth="1"/>
    <col min="4351" max="4578" width="9" style="2"/>
    <col min="4579" max="4579" width="14" style="2" customWidth="1"/>
    <col min="4580" max="4580" width="23.75" style="2" customWidth="1"/>
    <col min="4581" max="4581" width="6.625" style="2" customWidth="1"/>
    <col min="4582" max="4582" width="6.125" style="2" customWidth="1"/>
    <col min="4583" max="4583" width="6.625" style="2" customWidth="1"/>
    <col min="4584" max="4584" width="6.125" style="2" customWidth="1"/>
    <col min="4585" max="4585" width="6.625" style="2" customWidth="1"/>
    <col min="4586" max="4586" width="6.125" style="2" customWidth="1"/>
    <col min="4587" max="4587" width="6.625" style="2" customWidth="1"/>
    <col min="4588" max="4588" width="6.125" style="2" customWidth="1"/>
    <col min="4589" max="4589" width="6.625" style="2" customWidth="1"/>
    <col min="4590" max="4590" width="6.125" style="2" customWidth="1"/>
    <col min="4591" max="4591" width="6.625" style="2" customWidth="1"/>
    <col min="4592" max="4592" width="6.125" style="2" customWidth="1"/>
    <col min="4593" max="4593" width="6.625" style="2" customWidth="1"/>
    <col min="4594" max="4598" width="6.125" style="2" customWidth="1"/>
    <col min="4599" max="4599" width="6.625" style="2" customWidth="1"/>
    <col min="4600" max="4600" width="6.125" style="2" customWidth="1"/>
    <col min="4601" max="4601" width="6.625" style="2" customWidth="1"/>
    <col min="4602" max="4602" width="6.125" style="2" customWidth="1"/>
    <col min="4603" max="4603" width="7.125" style="2" customWidth="1"/>
    <col min="4604" max="4604" width="6.125" style="2" customWidth="1"/>
    <col min="4605" max="4605" width="6.875" style="2" customWidth="1"/>
    <col min="4606" max="4606" width="6.125" style="2" customWidth="1"/>
    <col min="4607" max="4834" width="9" style="2"/>
    <col min="4835" max="4835" width="14" style="2" customWidth="1"/>
    <col min="4836" max="4836" width="23.75" style="2" customWidth="1"/>
    <col min="4837" max="4837" width="6.625" style="2" customWidth="1"/>
    <col min="4838" max="4838" width="6.125" style="2" customWidth="1"/>
    <col min="4839" max="4839" width="6.625" style="2" customWidth="1"/>
    <col min="4840" max="4840" width="6.125" style="2" customWidth="1"/>
    <col min="4841" max="4841" width="6.625" style="2" customWidth="1"/>
    <col min="4842" max="4842" width="6.125" style="2" customWidth="1"/>
    <col min="4843" max="4843" width="6.625" style="2" customWidth="1"/>
    <col min="4844" max="4844" width="6.125" style="2" customWidth="1"/>
    <col min="4845" max="4845" width="6.625" style="2" customWidth="1"/>
    <col min="4846" max="4846" width="6.125" style="2" customWidth="1"/>
    <col min="4847" max="4847" width="6.625" style="2" customWidth="1"/>
    <col min="4848" max="4848" width="6.125" style="2" customWidth="1"/>
    <col min="4849" max="4849" width="6.625" style="2" customWidth="1"/>
    <col min="4850" max="4854" width="6.125" style="2" customWidth="1"/>
    <col min="4855" max="4855" width="6.625" style="2" customWidth="1"/>
    <col min="4856" max="4856" width="6.125" style="2" customWidth="1"/>
    <col min="4857" max="4857" width="6.625" style="2" customWidth="1"/>
    <col min="4858" max="4858" width="6.125" style="2" customWidth="1"/>
    <col min="4859" max="4859" width="7.125" style="2" customWidth="1"/>
    <col min="4860" max="4860" width="6.125" style="2" customWidth="1"/>
    <col min="4861" max="4861" width="6.875" style="2" customWidth="1"/>
    <col min="4862" max="4862" width="6.125" style="2" customWidth="1"/>
    <col min="4863" max="5090" width="9" style="2"/>
    <col min="5091" max="5091" width="14" style="2" customWidth="1"/>
    <col min="5092" max="5092" width="23.75" style="2" customWidth="1"/>
    <col min="5093" max="5093" width="6.625" style="2" customWidth="1"/>
    <col min="5094" max="5094" width="6.125" style="2" customWidth="1"/>
    <col min="5095" max="5095" width="6.625" style="2" customWidth="1"/>
    <col min="5096" max="5096" width="6.125" style="2" customWidth="1"/>
    <col min="5097" max="5097" width="6.625" style="2" customWidth="1"/>
    <col min="5098" max="5098" width="6.125" style="2" customWidth="1"/>
    <col min="5099" max="5099" width="6.625" style="2" customWidth="1"/>
    <col min="5100" max="5100" width="6.125" style="2" customWidth="1"/>
    <col min="5101" max="5101" width="6.625" style="2" customWidth="1"/>
    <col min="5102" max="5102" width="6.125" style="2" customWidth="1"/>
    <col min="5103" max="5103" width="6.625" style="2" customWidth="1"/>
    <col min="5104" max="5104" width="6.125" style="2" customWidth="1"/>
    <col min="5105" max="5105" width="6.625" style="2" customWidth="1"/>
    <col min="5106" max="5110" width="6.125" style="2" customWidth="1"/>
    <col min="5111" max="5111" width="6.625" style="2" customWidth="1"/>
    <col min="5112" max="5112" width="6.125" style="2" customWidth="1"/>
    <col min="5113" max="5113" width="6.625" style="2" customWidth="1"/>
    <col min="5114" max="5114" width="6.125" style="2" customWidth="1"/>
    <col min="5115" max="5115" width="7.125" style="2" customWidth="1"/>
    <col min="5116" max="5116" width="6.125" style="2" customWidth="1"/>
    <col min="5117" max="5117" width="6.875" style="2" customWidth="1"/>
    <col min="5118" max="5118" width="6.125" style="2" customWidth="1"/>
    <col min="5119" max="5346" width="9" style="2"/>
    <col min="5347" max="5347" width="14" style="2" customWidth="1"/>
    <col min="5348" max="5348" width="23.75" style="2" customWidth="1"/>
    <col min="5349" max="5349" width="6.625" style="2" customWidth="1"/>
    <col min="5350" max="5350" width="6.125" style="2" customWidth="1"/>
    <col min="5351" max="5351" width="6.625" style="2" customWidth="1"/>
    <col min="5352" max="5352" width="6.125" style="2" customWidth="1"/>
    <col min="5353" max="5353" width="6.625" style="2" customWidth="1"/>
    <col min="5354" max="5354" width="6.125" style="2" customWidth="1"/>
    <col min="5355" max="5355" width="6.625" style="2" customWidth="1"/>
    <col min="5356" max="5356" width="6.125" style="2" customWidth="1"/>
    <col min="5357" max="5357" width="6.625" style="2" customWidth="1"/>
    <col min="5358" max="5358" width="6.125" style="2" customWidth="1"/>
    <col min="5359" max="5359" width="6.625" style="2" customWidth="1"/>
    <col min="5360" max="5360" width="6.125" style="2" customWidth="1"/>
    <col min="5361" max="5361" width="6.625" style="2" customWidth="1"/>
    <col min="5362" max="5366" width="6.125" style="2" customWidth="1"/>
    <col min="5367" max="5367" width="6.625" style="2" customWidth="1"/>
    <col min="5368" max="5368" width="6.125" style="2" customWidth="1"/>
    <col min="5369" max="5369" width="6.625" style="2" customWidth="1"/>
    <col min="5370" max="5370" width="6.125" style="2" customWidth="1"/>
    <col min="5371" max="5371" width="7.125" style="2" customWidth="1"/>
    <col min="5372" max="5372" width="6.125" style="2" customWidth="1"/>
    <col min="5373" max="5373" width="6.875" style="2" customWidth="1"/>
    <col min="5374" max="5374" width="6.125" style="2" customWidth="1"/>
    <col min="5375" max="5602" width="9" style="2"/>
    <col min="5603" max="5603" width="14" style="2" customWidth="1"/>
    <col min="5604" max="5604" width="23.75" style="2" customWidth="1"/>
    <col min="5605" max="5605" width="6.625" style="2" customWidth="1"/>
    <col min="5606" max="5606" width="6.125" style="2" customWidth="1"/>
    <col min="5607" max="5607" width="6.625" style="2" customWidth="1"/>
    <col min="5608" max="5608" width="6.125" style="2" customWidth="1"/>
    <col min="5609" max="5609" width="6.625" style="2" customWidth="1"/>
    <col min="5610" max="5610" width="6.125" style="2" customWidth="1"/>
    <col min="5611" max="5611" width="6.625" style="2" customWidth="1"/>
    <col min="5612" max="5612" width="6.125" style="2" customWidth="1"/>
    <col min="5613" max="5613" width="6.625" style="2" customWidth="1"/>
    <col min="5614" max="5614" width="6.125" style="2" customWidth="1"/>
    <col min="5615" max="5615" width="6.625" style="2" customWidth="1"/>
    <col min="5616" max="5616" width="6.125" style="2" customWidth="1"/>
    <col min="5617" max="5617" width="6.625" style="2" customWidth="1"/>
    <col min="5618" max="5622" width="6.125" style="2" customWidth="1"/>
    <col min="5623" max="5623" width="6.625" style="2" customWidth="1"/>
    <col min="5624" max="5624" width="6.125" style="2" customWidth="1"/>
    <col min="5625" max="5625" width="6.625" style="2" customWidth="1"/>
    <col min="5626" max="5626" width="6.125" style="2" customWidth="1"/>
    <col min="5627" max="5627" width="7.125" style="2" customWidth="1"/>
    <col min="5628" max="5628" width="6.125" style="2" customWidth="1"/>
    <col min="5629" max="5629" width="6.875" style="2" customWidth="1"/>
    <col min="5630" max="5630" width="6.125" style="2" customWidth="1"/>
    <col min="5631" max="5858" width="9" style="2"/>
    <col min="5859" max="5859" width="14" style="2" customWidth="1"/>
    <col min="5860" max="5860" width="23.75" style="2" customWidth="1"/>
    <col min="5861" max="5861" width="6.625" style="2" customWidth="1"/>
    <col min="5862" max="5862" width="6.125" style="2" customWidth="1"/>
    <col min="5863" max="5863" width="6.625" style="2" customWidth="1"/>
    <col min="5864" max="5864" width="6.125" style="2" customWidth="1"/>
    <col min="5865" max="5865" width="6.625" style="2" customWidth="1"/>
    <col min="5866" max="5866" width="6.125" style="2" customWidth="1"/>
    <col min="5867" max="5867" width="6.625" style="2" customWidth="1"/>
    <col min="5868" max="5868" width="6.125" style="2" customWidth="1"/>
    <col min="5869" max="5869" width="6.625" style="2" customWidth="1"/>
    <col min="5870" max="5870" width="6.125" style="2" customWidth="1"/>
    <col min="5871" max="5871" width="6.625" style="2" customWidth="1"/>
    <col min="5872" max="5872" width="6.125" style="2" customWidth="1"/>
    <col min="5873" max="5873" width="6.625" style="2" customWidth="1"/>
    <col min="5874" max="5878" width="6.125" style="2" customWidth="1"/>
    <col min="5879" max="5879" width="6.625" style="2" customWidth="1"/>
    <col min="5880" max="5880" width="6.125" style="2" customWidth="1"/>
    <col min="5881" max="5881" width="6.625" style="2" customWidth="1"/>
    <col min="5882" max="5882" width="6.125" style="2" customWidth="1"/>
    <col min="5883" max="5883" width="7.125" style="2" customWidth="1"/>
    <col min="5884" max="5884" width="6.125" style="2" customWidth="1"/>
    <col min="5885" max="5885" width="6.875" style="2" customWidth="1"/>
    <col min="5886" max="5886" width="6.125" style="2" customWidth="1"/>
    <col min="5887" max="6114" width="9" style="2"/>
    <col min="6115" max="6115" width="14" style="2" customWidth="1"/>
    <col min="6116" max="6116" width="23.75" style="2" customWidth="1"/>
    <col min="6117" max="6117" width="6.625" style="2" customWidth="1"/>
    <col min="6118" max="6118" width="6.125" style="2" customWidth="1"/>
    <col min="6119" max="6119" width="6.625" style="2" customWidth="1"/>
    <col min="6120" max="6120" width="6.125" style="2" customWidth="1"/>
    <col min="6121" max="6121" width="6.625" style="2" customWidth="1"/>
    <col min="6122" max="6122" width="6.125" style="2" customWidth="1"/>
    <col min="6123" max="6123" width="6.625" style="2" customWidth="1"/>
    <col min="6124" max="6124" width="6.125" style="2" customWidth="1"/>
    <col min="6125" max="6125" width="6.625" style="2" customWidth="1"/>
    <col min="6126" max="6126" width="6.125" style="2" customWidth="1"/>
    <col min="6127" max="6127" width="6.625" style="2" customWidth="1"/>
    <col min="6128" max="6128" width="6.125" style="2" customWidth="1"/>
    <col min="6129" max="6129" width="6.625" style="2" customWidth="1"/>
    <col min="6130" max="6134" width="6.125" style="2" customWidth="1"/>
    <col min="6135" max="6135" width="6.625" style="2" customWidth="1"/>
    <col min="6136" max="6136" width="6.125" style="2" customWidth="1"/>
    <col min="6137" max="6137" width="6.625" style="2" customWidth="1"/>
    <col min="6138" max="6138" width="6.125" style="2" customWidth="1"/>
    <col min="6139" max="6139" width="7.125" style="2" customWidth="1"/>
    <col min="6140" max="6140" width="6.125" style="2" customWidth="1"/>
    <col min="6141" max="6141" width="6.875" style="2" customWidth="1"/>
    <col min="6142" max="6142" width="6.125" style="2" customWidth="1"/>
    <col min="6143" max="6370" width="9" style="2"/>
    <col min="6371" max="6371" width="14" style="2" customWidth="1"/>
    <col min="6372" max="6372" width="23.75" style="2" customWidth="1"/>
    <col min="6373" max="6373" width="6.625" style="2" customWidth="1"/>
    <col min="6374" max="6374" width="6.125" style="2" customWidth="1"/>
    <col min="6375" max="6375" width="6.625" style="2" customWidth="1"/>
    <col min="6376" max="6376" width="6.125" style="2" customWidth="1"/>
    <col min="6377" max="6377" width="6.625" style="2" customWidth="1"/>
    <col min="6378" max="6378" width="6.125" style="2" customWidth="1"/>
    <col min="6379" max="6379" width="6.625" style="2" customWidth="1"/>
    <col min="6380" max="6380" width="6.125" style="2" customWidth="1"/>
    <col min="6381" max="6381" width="6.625" style="2" customWidth="1"/>
    <col min="6382" max="6382" width="6.125" style="2" customWidth="1"/>
    <col min="6383" max="6383" width="6.625" style="2" customWidth="1"/>
    <col min="6384" max="6384" width="6.125" style="2" customWidth="1"/>
    <col min="6385" max="6385" width="6.625" style="2" customWidth="1"/>
    <col min="6386" max="6390" width="6.125" style="2" customWidth="1"/>
    <col min="6391" max="6391" width="6.625" style="2" customWidth="1"/>
    <col min="6392" max="6392" width="6.125" style="2" customWidth="1"/>
    <col min="6393" max="6393" width="6.625" style="2" customWidth="1"/>
    <col min="6394" max="6394" width="6.125" style="2" customWidth="1"/>
    <col min="6395" max="6395" width="7.125" style="2" customWidth="1"/>
    <col min="6396" max="6396" width="6.125" style="2" customWidth="1"/>
    <col min="6397" max="6397" width="6.875" style="2" customWidth="1"/>
    <col min="6398" max="6398" width="6.125" style="2" customWidth="1"/>
    <col min="6399" max="6626" width="9" style="2"/>
    <col min="6627" max="6627" width="14" style="2" customWidth="1"/>
    <col min="6628" max="6628" width="23.75" style="2" customWidth="1"/>
    <col min="6629" max="6629" width="6.625" style="2" customWidth="1"/>
    <col min="6630" max="6630" width="6.125" style="2" customWidth="1"/>
    <col min="6631" max="6631" width="6.625" style="2" customWidth="1"/>
    <col min="6632" max="6632" width="6.125" style="2" customWidth="1"/>
    <col min="6633" max="6633" width="6.625" style="2" customWidth="1"/>
    <col min="6634" max="6634" width="6.125" style="2" customWidth="1"/>
    <col min="6635" max="6635" width="6.625" style="2" customWidth="1"/>
    <col min="6636" max="6636" width="6.125" style="2" customWidth="1"/>
    <col min="6637" max="6637" width="6.625" style="2" customWidth="1"/>
    <col min="6638" max="6638" width="6.125" style="2" customWidth="1"/>
    <col min="6639" max="6639" width="6.625" style="2" customWidth="1"/>
    <col min="6640" max="6640" width="6.125" style="2" customWidth="1"/>
    <col min="6641" max="6641" width="6.625" style="2" customWidth="1"/>
    <col min="6642" max="6646" width="6.125" style="2" customWidth="1"/>
    <col min="6647" max="6647" width="6.625" style="2" customWidth="1"/>
    <col min="6648" max="6648" width="6.125" style="2" customWidth="1"/>
    <col min="6649" max="6649" width="6.625" style="2" customWidth="1"/>
    <col min="6650" max="6650" width="6.125" style="2" customWidth="1"/>
    <col min="6651" max="6651" width="7.125" style="2" customWidth="1"/>
    <col min="6652" max="6652" width="6.125" style="2" customWidth="1"/>
    <col min="6653" max="6653" width="6.875" style="2" customWidth="1"/>
    <col min="6654" max="6654" width="6.125" style="2" customWidth="1"/>
    <col min="6655" max="6882" width="9" style="2"/>
    <col min="6883" max="6883" width="14" style="2" customWidth="1"/>
    <col min="6884" max="6884" width="23.75" style="2" customWidth="1"/>
    <col min="6885" max="6885" width="6.625" style="2" customWidth="1"/>
    <col min="6886" max="6886" width="6.125" style="2" customWidth="1"/>
    <col min="6887" max="6887" width="6.625" style="2" customWidth="1"/>
    <col min="6888" max="6888" width="6.125" style="2" customWidth="1"/>
    <col min="6889" max="6889" width="6.625" style="2" customWidth="1"/>
    <col min="6890" max="6890" width="6.125" style="2" customWidth="1"/>
    <col min="6891" max="6891" width="6.625" style="2" customWidth="1"/>
    <col min="6892" max="6892" width="6.125" style="2" customWidth="1"/>
    <col min="6893" max="6893" width="6.625" style="2" customWidth="1"/>
    <col min="6894" max="6894" width="6.125" style="2" customWidth="1"/>
    <col min="6895" max="6895" width="6.625" style="2" customWidth="1"/>
    <col min="6896" max="6896" width="6.125" style="2" customWidth="1"/>
    <col min="6897" max="6897" width="6.625" style="2" customWidth="1"/>
    <col min="6898" max="6902" width="6.125" style="2" customWidth="1"/>
    <col min="6903" max="6903" width="6.625" style="2" customWidth="1"/>
    <col min="6904" max="6904" width="6.125" style="2" customWidth="1"/>
    <col min="6905" max="6905" width="6.625" style="2" customWidth="1"/>
    <col min="6906" max="6906" width="6.125" style="2" customWidth="1"/>
    <col min="6907" max="6907" width="7.125" style="2" customWidth="1"/>
    <col min="6908" max="6908" width="6.125" style="2" customWidth="1"/>
    <col min="6909" max="6909" width="6.875" style="2" customWidth="1"/>
    <col min="6910" max="6910" width="6.125" style="2" customWidth="1"/>
    <col min="6911" max="7138" width="9" style="2"/>
    <col min="7139" max="7139" width="14" style="2" customWidth="1"/>
    <col min="7140" max="7140" width="23.75" style="2" customWidth="1"/>
    <col min="7141" max="7141" width="6.625" style="2" customWidth="1"/>
    <col min="7142" max="7142" width="6.125" style="2" customWidth="1"/>
    <col min="7143" max="7143" width="6.625" style="2" customWidth="1"/>
    <col min="7144" max="7144" width="6.125" style="2" customWidth="1"/>
    <col min="7145" max="7145" width="6.625" style="2" customWidth="1"/>
    <col min="7146" max="7146" width="6.125" style="2" customWidth="1"/>
    <col min="7147" max="7147" width="6.625" style="2" customWidth="1"/>
    <col min="7148" max="7148" width="6.125" style="2" customWidth="1"/>
    <col min="7149" max="7149" width="6.625" style="2" customWidth="1"/>
    <col min="7150" max="7150" width="6.125" style="2" customWidth="1"/>
    <col min="7151" max="7151" width="6.625" style="2" customWidth="1"/>
    <col min="7152" max="7152" width="6.125" style="2" customWidth="1"/>
    <col min="7153" max="7153" width="6.625" style="2" customWidth="1"/>
    <col min="7154" max="7158" width="6.125" style="2" customWidth="1"/>
    <col min="7159" max="7159" width="6.625" style="2" customWidth="1"/>
    <col min="7160" max="7160" width="6.125" style="2" customWidth="1"/>
    <col min="7161" max="7161" width="6.625" style="2" customWidth="1"/>
    <col min="7162" max="7162" width="6.125" style="2" customWidth="1"/>
    <col min="7163" max="7163" width="7.125" style="2" customWidth="1"/>
    <col min="7164" max="7164" width="6.125" style="2" customWidth="1"/>
    <col min="7165" max="7165" width="6.875" style="2" customWidth="1"/>
    <col min="7166" max="7166" width="6.125" style="2" customWidth="1"/>
    <col min="7167" max="7394" width="9" style="2"/>
    <col min="7395" max="7395" width="14" style="2" customWidth="1"/>
    <col min="7396" max="7396" width="23.75" style="2" customWidth="1"/>
    <col min="7397" max="7397" width="6.625" style="2" customWidth="1"/>
    <col min="7398" max="7398" width="6.125" style="2" customWidth="1"/>
    <col min="7399" max="7399" width="6.625" style="2" customWidth="1"/>
    <col min="7400" max="7400" width="6.125" style="2" customWidth="1"/>
    <col min="7401" max="7401" width="6.625" style="2" customWidth="1"/>
    <col min="7402" max="7402" width="6.125" style="2" customWidth="1"/>
    <col min="7403" max="7403" width="6.625" style="2" customWidth="1"/>
    <col min="7404" max="7404" width="6.125" style="2" customWidth="1"/>
    <col min="7405" max="7405" width="6.625" style="2" customWidth="1"/>
    <col min="7406" max="7406" width="6.125" style="2" customWidth="1"/>
    <col min="7407" max="7407" width="6.625" style="2" customWidth="1"/>
    <col min="7408" max="7408" width="6.125" style="2" customWidth="1"/>
    <col min="7409" max="7409" width="6.625" style="2" customWidth="1"/>
    <col min="7410" max="7414" width="6.125" style="2" customWidth="1"/>
    <col min="7415" max="7415" width="6.625" style="2" customWidth="1"/>
    <col min="7416" max="7416" width="6.125" style="2" customWidth="1"/>
    <col min="7417" max="7417" width="6.625" style="2" customWidth="1"/>
    <col min="7418" max="7418" width="6.125" style="2" customWidth="1"/>
    <col min="7419" max="7419" width="7.125" style="2" customWidth="1"/>
    <col min="7420" max="7420" width="6.125" style="2" customWidth="1"/>
    <col min="7421" max="7421" width="6.875" style="2" customWidth="1"/>
    <col min="7422" max="7422" width="6.125" style="2" customWidth="1"/>
    <col min="7423" max="7650" width="9" style="2"/>
    <col min="7651" max="7651" width="14" style="2" customWidth="1"/>
    <col min="7652" max="7652" width="23.75" style="2" customWidth="1"/>
    <col min="7653" max="7653" width="6.625" style="2" customWidth="1"/>
    <col min="7654" max="7654" width="6.125" style="2" customWidth="1"/>
    <col min="7655" max="7655" width="6.625" style="2" customWidth="1"/>
    <col min="7656" max="7656" width="6.125" style="2" customWidth="1"/>
    <col min="7657" max="7657" width="6.625" style="2" customWidth="1"/>
    <col min="7658" max="7658" width="6.125" style="2" customWidth="1"/>
    <col min="7659" max="7659" width="6.625" style="2" customWidth="1"/>
    <col min="7660" max="7660" width="6.125" style="2" customWidth="1"/>
    <col min="7661" max="7661" width="6.625" style="2" customWidth="1"/>
    <col min="7662" max="7662" width="6.125" style="2" customWidth="1"/>
    <col min="7663" max="7663" width="6.625" style="2" customWidth="1"/>
    <col min="7664" max="7664" width="6.125" style="2" customWidth="1"/>
    <col min="7665" max="7665" width="6.625" style="2" customWidth="1"/>
    <col min="7666" max="7670" width="6.125" style="2" customWidth="1"/>
    <col min="7671" max="7671" width="6.625" style="2" customWidth="1"/>
    <col min="7672" max="7672" width="6.125" style="2" customWidth="1"/>
    <col min="7673" max="7673" width="6.625" style="2" customWidth="1"/>
    <col min="7674" max="7674" width="6.125" style="2" customWidth="1"/>
    <col min="7675" max="7675" width="7.125" style="2" customWidth="1"/>
    <col min="7676" max="7676" width="6.125" style="2" customWidth="1"/>
    <col min="7677" max="7677" width="6.875" style="2" customWidth="1"/>
    <col min="7678" max="7678" width="6.125" style="2" customWidth="1"/>
    <col min="7679" max="7906" width="9" style="2"/>
    <col min="7907" max="7907" width="14" style="2" customWidth="1"/>
    <col min="7908" max="7908" width="23.75" style="2" customWidth="1"/>
    <col min="7909" max="7909" width="6.625" style="2" customWidth="1"/>
    <col min="7910" max="7910" width="6.125" style="2" customWidth="1"/>
    <col min="7911" max="7911" width="6.625" style="2" customWidth="1"/>
    <col min="7912" max="7912" width="6.125" style="2" customWidth="1"/>
    <col min="7913" max="7913" width="6.625" style="2" customWidth="1"/>
    <col min="7914" max="7914" width="6.125" style="2" customWidth="1"/>
    <col min="7915" max="7915" width="6.625" style="2" customWidth="1"/>
    <col min="7916" max="7916" width="6.125" style="2" customWidth="1"/>
    <col min="7917" max="7917" width="6.625" style="2" customWidth="1"/>
    <col min="7918" max="7918" width="6.125" style="2" customWidth="1"/>
    <col min="7919" max="7919" width="6.625" style="2" customWidth="1"/>
    <col min="7920" max="7920" width="6.125" style="2" customWidth="1"/>
    <col min="7921" max="7921" width="6.625" style="2" customWidth="1"/>
    <col min="7922" max="7926" width="6.125" style="2" customWidth="1"/>
    <col min="7927" max="7927" width="6.625" style="2" customWidth="1"/>
    <col min="7928" max="7928" width="6.125" style="2" customWidth="1"/>
    <col min="7929" max="7929" width="6.625" style="2" customWidth="1"/>
    <col min="7930" max="7930" width="6.125" style="2" customWidth="1"/>
    <col min="7931" max="7931" width="7.125" style="2" customWidth="1"/>
    <col min="7932" max="7932" width="6.125" style="2" customWidth="1"/>
    <col min="7933" max="7933" width="6.875" style="2" customWidth="1"/>
    <col min="7934" max="7934" width="6.125" style="2" customWidth="1"/>
    <col min="7935" max="8162" width="9" style="2"/>
    <col min="8163" max="8163" width="14" style="2" customWidth="1"/>
    <col min="8164" max="8164" width="23.75" style="2" customWidth="1"/>
    <col min="8165" max="8165" width="6.625" style="2" customWidth="1"/>
    <col min="8166" max="8166" width="6.125" style="2" customWidth="1"/>
    <col min="8167" max="8167" width="6.625" style="2" customWidth="1"/>
    <col min="8168" max="8168" width="6.125" style="2" customWidth="1"/>
    <col min="8169" max="8169" width="6.625" style="2" customWidth="1"/>
    <col min="8170" max="8170" width="6.125" style="2" customWidth="1"/>
    <col min="8171" max="8171" width="6.625" style="2" customWidth="1"/>
    <col min="8172" max="8172" width="6.125" style="2" customWidth="1"/>
    <col min="8173" max="8173" width="6.625" style="2" customWidth="1"/>
    <col min="8174" max="8174" width="6.125" style="2" customWidth="1"/>
    <col min="8175" max="8175" width="6.625" style="2" customWidth="1"/>
    <col min="8176" max="8176" width="6.125" style="2" customWidth="1"/>
    <col min="8177" max="8177" width="6.625" style="2" customWidth="1"/>
    <col min="8178" max="8182" width="6.125" style="2" customWidth="1"/>
    <col min="8183" max="8183" width="6.625" style="2" customWidth="1"/>
    <col min="8184" max="8184" width="6.125" style="2" customWidth="1"/>
    <col min="8185" max="8185" width="6.625" style="2" customWidth="1"/>
    <col min="8186" max="8186" width="6.125" style="2" customWidth="1"/>
    <col min="8187" max="8187" width="7.125" style="2" customWidth="1"/>
    <col min="8188" max="8188" width="6.125" style="2" customWidth="1"/>
    <col min="8189" max="8189" width="6.875" style="2" customWidth="1"/>
    <col min="8190" max="8190" width="6.125" style="2" customWidth="1"/>
    <col min="8191" max="8418" width="9" style="2"/>
    <col min="8419" max="8419" width="14" style="2" customWidth="1"/>
    <col min="8420" max="8420" width="23.75" style="2" customWidth="1"/>
    <col min="8421" max="8421" width="6.625" style="2" customWidth="1"/>
    <col min="8422" max="8422" width="6.125" style="2" customWidth="1"/>
    <col min="8423" max="8423" width="6.625" style="2" customWidth="1"/>
    <col min="8424" max="8424" width="6.125" style="2" customWidth="1"/>
    <col min="8425" max="8425" width="6.625" style="2" customWidth="1"/>
    <col min="8426" max="8426" width="6.125" style="2" customWidth="1"/>
    <col min="8427" max="8427" width="6.625" style="2" customWidth="1"/>
    <col min="8428" max="8428" width="6.125" style="2" customWidth="1"/>
    <col min="8429" max="8429" width="6.625" style="2" customWidth="1"/>
    <col min="8430" max="8430" width="6.125" style="2" customWidth="1"/>
    <col min="8431" max="8431" width="6.625" style="2" customWidth="1"/>
    <col min="8432" max="8432" width="6.125" style="2" customWidth="1"/>
    <col min="8433" max="8433" width="6.625" style="2" customWidth="1"/>
    <col min="8434" max="8438" width="6.125" style="2" customWidth="1"/>
    <col min="8439" max="8439" width="6.625" style="2" customWidth="1"/>
    <col min="8440" max="8440" width="6.125" style="2" customWidth="1"/>
    <col min="8441" max="8441" width="6.625" style="2" customWidth="1"/>
    <col min="8442" max="8442" width="6.125" style="2" customWidth="1"/>
    <col min="8443" max="8443" width="7.125" style="2" customWidth="1"/>
    <col min="8444" max="8444" width="6.125" style="2" customWidth="1"/>
    <col min="8445" max="8445" width="6.875" style="2" customWidth="1"/>
    <col min="8446" max="8446" width="6.125" style="2" customWidth="1"/>
    <col min="8447" max="8674" width="9" style="2"/>
    <col min="8675" max="8675" width="14" style="2" customWidth="1"/>
    <col min="8676" max="8676" width="23.75" style="2" customWidth="1"/>
    <col min="8677" max="8677" width="6.625" style="2" customWidth="1"/>
    <col min="8678" max="8678" width="6.125" style="2" customWidth="1"/>
    <col min="8679" max="8679" width="6.625" style="2" customWidth="1"/>
    <col min="8680" max="8680" width="6.125" style="2" customWidth="1"/>
    <col min="8681" max="8681" width="6.625" style="2" customWidth="1"/>
    <col min="8682" max="8682" width="6.125" style="2" customWidth="1"/>
    <col min="8683" max="8683" width="6.625" style="2" customWidth="1"/>
    <col min="8684" max="8684" width="6.125" style="2" customWidth="1"/>
    <col min="8685" max="8685" width="6.625" style="2" customWidth="1"/>
    <col min="8686" max="8686" width="6.125" style="2" customWidth="1"/>
    <col min="8687" max="8687" width="6.625" style="2" customWidth="1"/>
    <col min="8688" max="8688" width="6.125" style="2" customWidth="1"/>
    <col min="8689" max="8689" width="6.625" style="2" customWidth="1"/>
    <col min="8690" max="8694" width="6.125" style="2" customWidth="1"/>
    <col min="8695" max="8695" width="6.625" style="2" customWidth="1"/>
    <col min="8696" max="8696" width="6.125" style="2" customWidth="1"/>
    <col min="8697" max="8697" width="6.625" style="2" customWidth="1"/>
    <col min="8698" max="8698" width="6.125" style="2" customWidth="1"/>
    <col min="8699" max="8699" width="7.125" style="2" customWidth="1"/>
    <col min="8700" max="8700" width="6.125" style="2" customWidth="1"/>
    <col min="8701" max="8701" width="6.875" style="2" customWidth="1"/>
    <col min="8702" max="8702" width="6.125" style="2" customWidth="1"/>
    <col min="8703" max="8930" width="9" style="2"/>
    <col min="8931" max="8931" width="14" style="2" customWidth="1"/>
    <col min="8932" max="8932" width="23.75" style="2" customWidth="1"/>
    <col min="8933" max="8933" width="6.625" style="2" customWidth="1"/>
    <col min="8934" max="8934" width="6.125" style="2" customWidth="1"/>
    <col min="8935" max="8935" width="6.625" style="2" customWidth="1"/>
    <col min="8936" max="8936" width="6.125" style="2" customWidth="1"/>
    <col min="8937" max="8937" width="6.625" style="2" customWidth="1"/>
    <col min="8938" max="8938" width="6.125" style="2" customWidth="1"/>
    <col min="8939" max="8939" width="6.625" style="2" customWidth="1"/>
    <col min="8940" max="8940" width="6.125" style="2" customWidth="1"/>
    <col min="8941" max="8941" width="6.625" style="2" customWidth="1"/>
    <col min="8942" max="8942" width="6.125" style="2" customWidth="1"/>
    <col min="8943" max="8943" width="6.625" style="2" customWidth="1"/>
    <col min="8944" max="8944" width="6.125" style="2" customWidth="1"/>
    <col min="8945" max="8945" width="6.625" style="2" customWidth="1"/>
    <col min="8946" max="8950" width="6.125" style="2" customWidth="1"/>
    <col min="8951" max="8951" width="6.625" style="2" customWidth="1"/>
    <col min="8952" max="8952" width="6.125" style="2" customWidth="1"/>
    <col min="8953" max="8953" width="6.625" style="2" customWidth="1"/>
    <col min="8954" max="8954" width="6.125" style="2" customWidth="1"/>
    <col min="8955" max="8955" width="7.125" style="2" customWidth="1"/>
    <col min="8956" max="8956" width="6.125" style="2" customWidth="1"/>
    <col min="8957" max="8957" width="6.875" style="2" customWidth="1"/>
    <col min="8958" max="8958" width="6.125" style="2" customWidth="1"/>
    <col min="8959" max="9186" width="9" style="2"/>
    <col min="9187" max="9187" width="14" style="2" customWidth="1"/>
    <col min="9188" max="9188" width="23.75" style="2" customWidth="1"/>
    <col min="9189" max="9189" width="6.625" style="2" customWidth="1"/>
    <col min="9190" max="9190" width="6.125" style="2" customWidth="1"/>
    <col min="9191" max="9191" width="6.625" style="2" customWidth="1"/>
    <col min="9192" max="9192" width="6.125" style="2" customWidth="1"/>
    <col min="9193" max="9193" width="6.625" style="2" customWidth="1"/>
    <col min="9194" max="9194" width="6.125" style="2" customWidth="1"/>
    <col min="9195" max="9195" width="6.625" style="2" customWidth="1"/>
    <col min="9196" max="9196" width="6.125" style="2" customWidth="1"/>
    <col min="9197" max="9197" width="6.625" style="2" customWidth="1"/>
    <col min="9198" max="9198" width="6.125" style="2" customWidth="1"/>
    <col min="9199" max="9199" width="6.625" style="2" customWidth="1"/>
    <col min="9200" max="9200" width="6.125" style="2" customWidth="1"/>
    <col min="9201" max="9201" width="6.625" style="2" customWidth="1"/>
    <col min="9202" max="9206" width="6.125" style="2" customWidth="1"/>
    <col min="9207" max="9207" width="6.625" style="2" customWidth="1"/>
    <col min="9208" max="9208" width="6.125" style="2" customWidth="1"/>
    <col min="9209" max="9209" width="6.625" style="2" customWidth="1"/>
    <col min="9210" max="9210" width="6.125" style="2" customWidth="1"/>
    <col min="9211" max="9211" width="7.125" style="2" customWidth="1"/>
    <col min="9212" max="9212" width="6.125" style="2" customWidth="1"/>
    <col min="9213" max="9213" width="6.875" style="2" customWidth="1"/>
    <col min="9214" max="9214" width="6.125" style="2" customWidth="1"/>
    <col min="9215" max="9442" width="9" style="2"/>
    <col min="9443" max="9443" width="14" style="2" customWidth="1"/>
    <col min="9444" max="9444" width="23.75" style="2" customWidth="1"/>
    <col min="9445" max="9445" width="6.625" style="2" customWidth="1"/>
    <col min="9446" max="9446" width="6.125" style="2" customWidth="1"/>
    <col min="9447" max="9447" width="6.625" style="2" customWidth="1"/>
    <col min="9448" max="9448" width="6.125" style="2" customWidth="1"/>
    <col min="9449" max="9449" width="6.625" style="2" customWidth="1"/>
    <col min="9450" max="9450" width="6.125" style="2" customWidth="1"/>
    <col min="9451" max="9451" width="6.625" style="2" customWidth="1"/>
    <col min="9452" max="9452" width="6.125" style="2" customWidth="1"/>
    <col min="9453" max="9453" width="6.625" style="2" customWidth="1"/>
    <col min="9454" max="9454" width="6.125" style="2" customWidth="1"/>
    <col min="9455" max="9455" width="6.625" style="2" customWidth="1"/>
    <col min="9456" max="9456" width="6.125" style="2" customWidth="1"/>
    <col min="9457" max="9457" width="6.625" style="2" customWidth="1"/>
    <col min="9458" max="9462" width="6.125" style="2" customWidth="1"/>
    <col min="9463" max="9463" width="6.625" style="2" customWidth="1"/>
    <col min="9464" max="9464" width="6.125" style="2" customWidth="1"/>
    <col min="9465" max="9465" width="6.625" style="2" customWidth="1"/>
    <col min="9466" max="9466" width="6.125" style="2" customWidth="1"/>
    <col min="9467" max="9467" width="7.125" style="2" customWidth="1"/>
    <col min="9468" max="9468" width="6.125" style="2" customWidth="1"/>
    <col min="9469" max="9469" width="6.875" style="2" customWidth="1"/>
    <col min="9470" max="9470" width="6.125" style="2" customWidth="1"/>
    <col min="9471" max="9698" width="9" style="2"/>
    <col min="9699" max="9699" width="14" style="2" customWidth="1"/>
    <col min="9700" max="9700" width="23.75" style="2" customWidth="1"/>
    <col min="9701" max="9701" width="6.625" style="2" customWidth="1"/>
    <col min="9702" max="9702" width="6.125" style="2" customWidth="1"/>
    <col min="9703" max="9703" width="6.625" style="2" customWidth="1"/>
    <col min="9704" max="9704" width="6.125" style="2" customWidth="1"/>
    <col min="9705" max="9705" width="6.625" style="2" customWidth="1"/>
    <col min="9706" max="9706" width="6.125" style="2" customWidth="1"/>
    <col min="9707" max="9707" width="6.625" style="2" customWidth="1"/>
    <col min="9708" max="9708" width="6.125" style="2" customWidth="1"/>
    <col min="9709" max="9709" width="6.625" style="2" customWidth="1"/>
    <col min="9710" max="9710" width="6.125" style="2" customWidth="1"/>
    <col min="9711" max="9711" width="6.625" style="2" customWidth="1"/>
    <col min="9712" max="9712" width="6.125" style="2" customWidth="1"/>
    <col min="9713" max="9713" width="6.625" style="2" customWidth="1"/>
    <col min="9714" max="9718" width="6.125" style="2" customWidth="1"/>
    <col min="9719" max="9719" width="6.625" style="2" customWidth="1"/>
    <col min="9720" max="9720" width="6.125" style="2" customWidth="1"/>
    <col min="9721" max="9721" width="6.625" style="2" customWidth="1"/>
    <col min="9722" max="9722" width="6.125" style="2" customWidth="1"/>
    <col min="9723" max="9723" width="7.125" style="2" customWidth="1"/>
    <col min="9724" max="9724" width="6.125" style="2" customWidth="1"/>
    <col min="9725" max="9725" width="6.875" style="2" customWidth="1"/>
    <col min="9726" max="9726" width="6.125" style="2" customWidth="1"/>
    <col min="9727" max="9954" width="9" style="2"/>
    <col min="9955" max="9955" width="14" style="2" customWidth="1"/>
    <col min="9956" max="9956" width="23.75" style="2" customWidth="1"/>
    <col min="9957" max="9957" width="6.625" style="2" customWidth="1"/>
    <col min="9958" max="9958" width="6.125" style="2" customWidth="1"/>
    <col min="9959" max="9959" width="6.625" style="2" customWidth="1"/>
    <col min="9960" max="9960" width="6.125" style="2" customWidth="1"/>
    <col min="9961" max="9961" width="6.625" style="2" customWidth="1"/>
    <col min="9962" max="9962" width="6.125" style="2" customWidth="1"/>
    <col min="9963" max="9963" width="6.625" style="2" customWidth="1"/>
    <col min="9964" max="9964" width="6.125" style="2" customWidth="1"/>
    <col min="9965" max="9965" width="6.625" style="2" customWidth="1"/>
    <col min="9966" max="9966" width="6.125" style="2" customWidth="1"/>
    <col min="9967" max="9967" width="6.625" style="2" customWidth="1"/>
    <col min="9968" max="9968" width="6.125" style="2" customWidth="1"/>
    <col min="9969" max="9969" width="6.625" style="2" customWidth="1"/>
    <col min="9970" max="9974" width="6.125" style="2" customWidth="1"/>
    <col min="9975" max="9975" width="6.625" style="2" customWidth="1"/>
    <col min="9976" max="9976" width="6.125" style="2" customWidth="1"/>
    <col min="9977" max="9977" width="6.625" style="2" customWidth="1"/>
    <col min="9978" max="9978" width="6.125" style="2" customWidth="1"/>
    <col min="9979" max="9979" width="7.125" style="2" customWidth="1"/>
    <col min="9980" max="9980" width="6.125" style="2" customWidth="1"/>
    <col min="9981" max="9981" width="6.875" style="2" customWidth="1"/>
    <col min="9982" max="9982" width="6.125" style="2" customWidth="1"/>
    <col min="9983" max="10210" width="9" style="2"/>
    <col min="10211" max="10211" width="14" style="2" customWidth="1"/>
    <col min="10212" max="10212" width="23.75" style="2" customWidth="1"/>
    <col min="10213" max="10213" width="6.625" style="2" customWidth="1"/>
    <col min="10214" max="10214" width="6.125" style="2" customWidth="1"/>
    <col min="10215" max="10215" width="6.625" style="2" customWidth="1"/>
    <col min="10216" max="10216" width="6.125" style="2" customWidth="1"/>
    <col min="10217" max="10217" width="6.625" style="2" customWidth="1"/>
    <col min="10218" max="10218" width="6.125" style="2" customWidth="1"/>
    <col min="10219" max="10219" width="6.625" style="2" customWidth="1"/>
    <col min="10220" max="10220" width="6.125" style="2" customWidth="1"/>
    <col min="10221" max="10221" width="6.625" style="2" customWidth="1"/>
    <col min="10222" max="10222" width="6.125" style="2" customWidth="1"/>
    <col min="10223" max="10223" width="6.625" style="2" customWidth="1"/>
    <col min="10224" max="10224" width="6.125" style="2" customWidth="1"/>
    <col min="10225" max="10225" width="6.625" style="2" customWidth="1"/>
    <col min="10226" max="10230" width="6.125" style="2" customWidth="1"/>
    <col min="10231" max="10231" width="6.625" style="2" customWidth="1"/>
    <col min="10232" max="10232" width="6.125" style="2" customWidth="1"/>
    <col min="10233" max="10233" width="6.625" style="2" customWidth="1"/>
    <col min="10234" max="10234" width="6.125" style="2" customWidth="1"/>
    <col min="10235" max="10235" width="7.125" style="2" customWidth="1"/>
    <col min="10236" max="10236" width="6.125" style="2" customWidth="1"/>
    <col min="10237" max="10237" width="6.875" style="2" customWidth="1"/>
    <col min="10238" max="10238" width="6.125" style="2" customWidth="1"/>
    <col min="10239" max="10466" width="9" style="2"/>
    <col min="10467" max="10467" width="14" style="2" customWidth="1"/>
    <col min="10468" max="10468" width="23.75" style="2" customWidth="1"/>
    <col min="10469" max="10469" width="6.625" style="2" customWidth="1"/>
    <col min="10470" max="10470" width="6.125" style="2" customWidth="1"/>
    <col min="10471" max="10471" width="6.625" style="2" customWidth="1"/>
    <col min="10472" max="10472" width="6.125" style="2" customWidth="1"/>
    <col min="10473" max="10473" width="6.625" style="2" customWidth="1"/>
    <col min="10474" max="10474" width="6.125" style="2" customWidth="1"/>
    <col min="10475" max="10475" width="6.625" style="2" customWidth="1"/>
    <col min="10476" max="10476" width="6.125" style="2" customWidth="1"/>
    <col min="10477" max="10477" width="6.625" style="2" customWidth="1"/>
    <col min="10478" max="10478" width="6.125" style="2" customWidth="1"/>
    <col min="10479" max="10479" width="6.625" style="2" customWidth="1"/>
    <col min="10480" max="10480" width="6.125" style="2" customWidth="1"/>
    <col min="10481" max="10481" width="6.625" style="2" customWidth="1"/>
    <col min="10482" max="10486" width="6.125" style="2" customWidth="1"/>
    <col min="10487" max="10487" width="6.625" style="2" customWidth="1"/>
    <col min="10488" max="10488" width="6.125" style="2" customWidth="1"/>
    <col min="10489" max="10489" width="6.625" style="2" customWidth="1"/>
    <col min="10490" max="10490" width="6.125" style="2" customWidth="1"/>
    <col min="10491" max="10491" width="7.125" style="2" customWidth="1"/>
    <col min="10492" max="10492" width="6.125" style="2" customWidth="1"/>
    <col min="10493" max="10493" width="6.875" style="2" customWidth="1"/>
    <col min="10494" max="10494" width="6.125" style="2" customWidth="1"/>
    <col min="10495" max="10722" width="9" style="2"/>
    <col min="10723" max="10723" width="14" style="2" customWidth="1"/>
    <col min="10724" max="10724" width="23.75" style="2" customWidth="1"/>
    <col min="10725" max="10725" width="6.625" style="2" customWidth="1"/>
    <col min="10726" max="10726" width="6.125" style="2" customWidth="1"/>
    <col min="10727" max="10727" width="6.625" style="2" customWidth="1"/>
    <col min="10728" max="10728" width="6.125" style="2" customWidth="1"/>
    <col min="10729" max="10729" width="6.625" style="2" customWidth="1"/>
    <col min="10730" max="10730" width="6.125" style="2" customWidth="1"/>
    <col min="10731" max="10731" width="6.625" style="2" customWidth="1"/>
    <col min="10732" max="10732" width="6.125" style="2" customWidth="1"/>
    <col min="10733" max="10733" width="6.625" style="2" customWidth="1"/>
    <col min="10734" max="10734" width="6.125" style="2" customWidth="1"/>
    <col min="10735" max="10735" width="6.625" style="2" customWidth="1"/>
    <col min="10736" max="10736" width="6.125" style="2" customWidth="1"/>
    <col min="10737" max="10737" width="6.625" style="2" customWidth="1"/>
    <col min="10738" max="10742" width="6.125" style="2" customWidth="1"/>
    <col min="10743" max="10743" width="6.625" style="2" customWidth="1"/>
    <col min="10744" max="10744" width="6.125" style="2" customWidth="1"/>
    <col min="10745" max="10745" width="6.625" style="2" customWidth="1"/>
    <col min="10746" max="10746" width="6.125" style="2" customWidth="1"/>
    <col min="10747" max="10747" width="7.125" style="2" customWidth="1"/>
    <col min="10748" max="10748" width="6.125" style="2" customWidth="1"/>
    <col min="10749" max="10749" width="6.875" style="2" customWidth="1"/>
    <col min="10750" max="10750" width="6.125" style="2" customWidth="1"/>
    <col min="10751" max="10978" width="9" style="2"/>
    <col min="10979" max="10979" width="14" style="2" customWidth="1"/>
    <col min="10980" max="10980" width="23.75" style="2" customWidth="1"/>
    <col min="10981" max="10981" width="6.625" style="2" customWidth="1"/>
    <col min="10982" max="10982" width="6.125" style="2" customWidth="1"/>
    <col min="10983" max="10983" width="6.625" style="2" customWidth="1"/>
    <col min="10984" max="10984" width="6.125" style="2" customWidth="1"/>
    <col min="10985" max="10985" width="6.625" style="2" customWidth="1"/>
    <col min="10986" max="10986" width="6.125" style="2" customWidth="1"/>
    <col min="10987" max="10987" width="6.625" style="2" customWidth="1"/>
    <col min="10988" max="10988" width="6.125" style="2" customWidth="1"/>
    <col min="10989" max="10989" width="6.625" style="2" customWidth="1"/>
    <col min="10990" max="10990" width="6.125" style="2" customWidth="1"/>
    <col min="10991" max="10991" width="6.625" style="2" customWidth="1"/>
    <col min="10992" max="10992" width="6.125" style="2" customWidth="1"/>
    <col min="10993" max="10993" width="6.625" style="2" customWidth="1"/>
    <col min="10994" max="10998" width="6.125" style="2" customWidth="1"/>
    <col min="10999" max="10999" width="6.625" style="2" customWidth="1"/>
    <col min="11000" max="11000" width="6.125" style="2" customWidth="1"/>
    <col min="11001" max="11001" width="6.625" style="2" customWidth="1"/>
    <col min="11002" max="11002" width="6.125" style="2" customWidth="1"/>
    <col min="11003" max="11003" width="7.125" style="2" customWidth="1"/>
    <col min="11004" max="11004" width="6.125" style="2" customWidth="1"/>
    <col min="11005" max="11005" width="6.875" style="2" customWidth="1"/>
    <col min="11006" max="11006" width="6.125" style="2" customWidth="1"/>
    <col min="11007" max="11234" width="9" style="2"/>
    <col min="11235" max="11235" width="14" style="2" customWidth="1"/>
    <col min="11236" max="11236" width="23.75" style="2" customWidth="1"/>
    <col min="11237" max="11237" width="6.625" style="2" customWidth="1"/>
    <col min="11238" max="11238" width="6.125" style="2" customWidth="1"/>
    <col min="11239" max="11239" width="6.625" style="2" customWidth="1"/>
    <col min="11240" max="11240" width="6.125" style="2" customWidth="1"/>
    <col min="11241" max="11241" width="6.625" style="2" customWidth="1"/>
    <col min="11242" max="11242" width="6.125" style="2" customWidth="1"/>
    <col min="11243" max="11243" width="6.625" style="2" customWidth="1"/>
    <col min="11244" max="11244" width="6.125" style="2" customWidth="1"/>
    <col min="11245" max="11245" width="6.625" style="2" customWidth="1"/>
    <col min="11246" max="11246" width="6.125" style="2" customWidth="1"/>
    <col min="11247" max="11247" width="6.625" style="2" customWidth="1"/>
    <col min="11248" max="11248" width="6.125" style="2" customWidth="1"/>
    <col min="11249" max="11249" width="6.625" style="2" customWidth="1"/>
    <col min="11250" max="11254" width="6.125" style="2" customWidth="1"/>
    <col min="11255" max="11255" width="6.625" style="2" customWidth="1"/>
    <col min="11256" max="11256" width="6.125" style="2" customWidth="1"/>
    <col min="11257" max="11257" width="6.625" style="2" customWidth="1"/>
    <col min="11258" max="11258" width="6.125" style="2" customWidth="1"/>
    <col min="11259" max="11259" width="7.125" style="2" customWidth="1"/>
    <col min="11260" max="11260" width="6.125" style="2" customWidth="1"/>
    <col min="11261" max="11261" width="6.875" style="2" customWidth="1"/>
    <col min="11262" max="11262" width="6.125" style="2" customWidth="1"/>
    <col min="11263" max="11490" width="9" style="2"/>
    <col min="11491" max="11491" width="14" style="2" customWidth="1"/>
    <col min="11492" max="11492" width="23.75" style="2" customWidth="1"/>
    <col min="11493" max="11493" width="6.625" style="2" customWidth="1"/>
    <col min="11494" max="11494" width="6.125" style="2" customWidth="1"/>
    <col min="11495" max="11495" width="6.625" style="2" customWidth="1"/>
    <col min="11496" max="11496" width="6.125" style="2" customWidth="1"/>
    <col min="11497" max="11497" width="6.625" style="2" customWidth="1"/>
    <col min="11498" max="11498" width="6.125" style="2" customWidth="1"/>
    <col min="11499" max="11499" width="6.625" style="2" customWidth="1"/>
    <col min="11500" max="11500" width="6.125" style="2" customWidth="1"/>
    <col min="11501" max="11501" width="6.625" style="2" customWidth="1"/>
    <col min="11502" max="11502" width="6.125" style="2" customWidth="1"/>
    <col min="11503" max="11503" width="6.625" style="2" customWidth="1"/>
    <col min="11504" max="11504" width="6.125" style="2" customWidth="1"/>
    <col min="11505" max="11505" width="6.625" style="2" customWidth="1"/>
    <col min="11506" max="11510" width="6.125" style="2" customWidth="1"/>
    <col min="11511" max="11511" width="6.625" style="2" customWidth="1"/>
    <col min="11512" max="11512" width="6.125" style="2" customWidth="1"/>
    <col min="11513" max="11513" width="6.625" style="2" customWidth="1"/>
    <col min="11514" max="11514" width="6.125" style="2" customWidth="1"/>
    <col min="11515" max="11515" width="7.125" style="2" customWidth="1"/>
    <col min="11516" max="11516" width="6.125" style="2" customWidth="1"/>
    <col min="11517" max="11517" width="6.875" style="2" customWidth="1"/>
    <col min="11518" max="11518" width="6.125" style="2" customWidth="1"/>
    <col min="11519" max="11746" width="9" style="2"/>
    <col min="11747" max="11747" width="14" style="2" customWidth="1"/>
    <col min="11748" max="11748" width="23.75" style="2" customWidth="1"/>
    <col min="11749" max="11749" width="6.625" style="2" customWidth="1"/>
    <col min="11750" max="11750" width="6.125" style="2" customWidth="1"/>
    <col min="11751" max="11751" width="6.625" style="2" customWidth="1"/>
    <col min="11752" max="11752" width="6.125" style="2" customWidth="1"/>
    <col min="11753" max="11753" width="6.625" style="2" customWidth="1"/>
    <col min="11754" max="11754" width="6.125" style="2" customWidth="1"/>
    <col min="11755" max="11755" width="6.625" style="2" customWidth="1"/>
    <col min="11756" max="11756" width="6.125" style="2" customWidth="1"/>
    <col min="11757" max="11757" width="6.625" style="2" customWidth="1"/>
    <col min="11758" max="11758" width="6.125" style="2" customWidth="1"/>
    <col min="11759" max="11759" width="6.625" style="2" customWidth="1"/>
    <col min="11760" max="11760" width="6.125" style="2" customWidth="1"/>
    <col min="11761" max="11761" width="6.625" style="2" customWidth="1"/>
    <col min="11762" max="11766" width="6.125" style="2" customWidth="1"/>
    <col min="11767" max="11767" width="6.625" style="2" customWidth="1"/>
    <col min="11768" max="11768" width="6.125" style="2" customWidth="1"/>
    <col min="11769" max="11769" width="6.625" style="2" customWidth="1"/>
    <col min="11770" max="11770" width="6.125" style="2" customWidth="1"/>
    <col min="11771" max="11771" width="7.125" style="2" customWidth="1"/>
    <col min="11772" max="11772" width="6.125" style="2" customWidth="1"/>
    <col min="11773" max="11773" width="6.875" style="2" customWidth="1"/>
    <col min="11774" max="11774" width="6.125" style="2" customWidth="1"/>
    <col min="11775" max="12002" width="9" style="2"/>
    <col min="12003" max="12003" width="14" style="2" customWidth="1"/>
    <col min="12004" max="12004" width="23.75" style="2" customWidth="1"/>
    <col min="12005" max="12005" width="6.625" style="2" customWidth="1"/>
    <col min="12006" max="12006" width="6.125" style="2" customWidth="1"/>
    <col min="12007" max="12007" width="6.625" style="2" customWidth="1"/>
    <col min="12008" max="12008" width="6.125" style="2" customWidth="1"/>
    <col min="12009" max="12009" width="6.625" style="2" customWidth="1"/>
    <col min="12010" max="12010" width="6.125" style="2" customWidth="1"/>
    <col min="12011" max="12011" width="6.625" style="2" customWidth="1"/>
    <col min="12012" max="12012" width="6.125" style="2" customWidth="1"/>
    <col min="12013" max="12013" width="6.625" style="2" customWidth="1"/>
    <col min="12014" max="12014" width="6.125" style="2" customWidth="1"/>
    <col min="12015" max="12015" width="6.625" style="2" customWidth="1"/>
    <col min="12016" max="12016" width="6.125" style="2" customWidth="1"/>
    <col min="12017" max="12017" width="6.625" style="2" customWidth="1"/>
    <col min="12018" max="12022" width="6.125" style="2" customWidth="1"/>
    <col min="12023" max="12023" width="6.625" style="2" customWidth="1"/>
    <col min="12024" max="12024" width="6.125" style="2" customWidth="1"/>
    <col min="12025" max="12025" width="6.625" style="2" customWidth="1"/>
    <col min="12026" max="12026" width="6.125" style="2" customWidth="1"/>
    <col min="12027" max="12027" width="7.125" style="2" customWidth="1"/>
    <col min="12028" max="12028" width="6.125" style="2" customWidth="1"/>
    <col min="12029" max="12029" width="6.875" style="2" customWidth="1"/>
    <col min="12030" max="12030" width="6.125" style="2" customWidth="1"/>
    <col min="12031" max="12258" width="9" style="2"/>
    <col min="12259" max="12259" width="14" style="2" customWidth="1"/>
    <col min="12260" max="12260" width="23.75" style="2" customWidth="1"/>
    <col min="12261" max="12261" width="6.625" style="2" customWidth="1"/>
    <col min="12262" max="12262" width="6.125" style="2" customWidth="1"/>
    <col min="12263" max="12263" width="6.625" style="2" customWidth="1"/>
    <col min="12264" max="12264" width="6.125" style="2" customWidth="1"/>
    <col min="12265" max="12265" width="6.625" style="2" customWidth="1"/>
    <col min="12266" max="12266" width="6.125" style="2" customWidth="1"/>
    <col min="12267" max="12267" width="6.625" style="2" customWidth="1"/>
    <col min="12268" max="12268" width="6.125" style="2" customWidth="1"/>
    <col min="12269" max="12269" width="6.625" style="2" customWidth="1"/>
    <col min="12270" max="12270" width="6.125" style="2" customWidth="1"/>
    <col min="12271" max="12271" width="6.625" style="2" customWidth="1"/>
    <col min="12272" max="12272" width="6.125" style="2" customWidth="1"/>
    <col min="12273" max="12273" width="6.625" style="2" customWidth="1"/>
    <col min="12274" max="12278" width="6.125" style="2" customWidth="1"/>
    <col min="12279" max="12279" width="6.625" style="2" customWidth="1"/>
    <col min="12280" max="12280" width="6.125" style="2" customWidth="1"/>
    <col min="12281" max="12281" width="6.625" style="2" customWidth="1"/>
    <col min="12282" max="12282" width="6.125" style="2" customWidth="1"/>
    <col min="12283" max="12283" width="7.125" style="2" customWidth="1"/>
    <col min="12284" max="12284" width="6.125" style="2" customWidth="1"/>
    <col min="12285" max="12285" width="6.875" style="2" customWidth="1"/>
    <col min="12286" max="12286" width="6.125" style="2" customWidth="1"/>
    <col min="12287" max="12514" width="9" style="2"/>
    <col min="12515" max="12515" width="14" style="2" customWidth="1"/>
    <col min="12516" max="12516" width="23.75" style="2" customWidth="1"/>
    <col min="12517" max="12517" width="6.625" style="2" customWidth="1"/>
    <col min="12518" max="12518" width="6.125" style="2" customWidth="1"/>
    <col min="12519" max="12519" width="6.625" style="2" customWidth="1"/>
    <col min="12520" max="12520" width="6.125" style="2" customWidth="1"/>
    <col min="12521" max="12521" width="6.625" style="2" customWidth="1"/>
    <col min="12522" max="12522" width="6.125" style="2" customWidth="1"/>
    <col min="12523" max="12523" width="6.625" style="2" customWidth="1"/>
    <col min="12524" max="12524" width="6.125" style="2" customWidth="1"/>
    <col min="12525" max="12525" width="6.625" style="2" customWidth="1"/>
    <col min="12526" max="12526" width="6.125" style="2" customWidth="1"/>
    <col min="12527" max="12527" width="6.625" style="2" customWidth="1"/>
    <col min="12528" max="12528" width="6.125" style="2" customWidth="1"/>
    <col min="12529" max="12529" width="6.625" style="2" customWidth="1"/>
    <col min="12530" max="12534" width="6.125" style="2" customWidth="1"/>
    <col min="12535" max="12535" width="6.625" style="2" customWidth="1"/>
    <col min="12536" max="12536" width="6.125" style="2" customWidth="1"/>
    <col min="12537" max="12537" width="6.625" style="2" customWidth="1"/>
    <col min="12538" max="12538" width="6.125" style="2" customWidth="1"/>
    <col min="12539" max="12539" width="7.125" style="2" customWidth="1"/>
    <col min="12540" max="12540" width="6.125" style="2" customWidth="1"/>
    <col min="12541" max="12541" width="6.875" style="2" customWidth="1"/>
    <col min="12542" max="12542" width="6.125" style="2" customWidth="1"/>
    <col min="12543" max="12770" width="9" style="2"/>
    <col min="12771" max="12771" width="14" style="2" customWidth="1"/>
    <col min="12772" max="12772" width="23.75" style="2" customWidth="1"/>
    <col min="12773" max="12773" width="6.625" style="2" customWidth="1"/>
    <col min="12774" max="12774" width="6.125" style="2" customWidth="1"/>
    <col min="12775" max="12775" width="6.625" style="2" customWidth="1"/>
    <col min="12776" max="12776" width="6.125" style="2" customWidth="1"/>
    <col min="12777" max="12777" width="6.625" style="2" customWidth="1"/>
    <col min="12778" max="12778" width="6.125" style="2" customWidth="1"/>
    <col min="12779" max="12779" width="6.625" style="2" customWidth="1"/>
    <col min="12780" max="12780" width="6.125" style="2" customWidth="1"/>
    <col min="12781" max="12781" width="6.625" style="2" customWidth="1"/>
    <col min="12782" max="12782" width="6.125" style="2" customWidth="1"/>
    <col min="12783" max="12783" width="6.625" style="2" customWidth="1"/>
    <col min="12784" max="12784" width="6.125" style="2" customWidth="1"/>
    <col min="12785" max="12785" width="6.625" style="2" customWidth="1"/>
    <col min="12786" max="12790" width="6.125" style="2" customWidth="1"/>
    <col min="12791" max="12791" width="6.625" style="2" customWidth="1"/>
    <col min="12792" max="12792" width="6.125" style="2" customWidth="1"/>
    <col min="12793" max="12793" width="6.625" style="2" customWidth="1"/>
    <col min="12794" max="12794" width="6.125" style="2" customWidth="1"/>
    <col min="12795" max="12795" width="7.125" style="2" customWidth="1"/>
    <col min="12796" max="12796" width="6.125" style="2" customWidth="1"/>
    <col min="12797" max="12797" width="6.875" style="2" customWidth="1"/>
    <col min="12798" max="12798" width="6.125" style="2" customWidth="1"/>
    <col min="12799" max="13026" width="9" style="2"/>
    <col min="13027" max="13027" width="14" style="2" customWidth="1"/>
    <col min="13028" max="13028" width="23.75" style="2" customWidth="1"/>
    <col min="13029" max="13029" width="6.625" style="2" customWidth="1"/>
    <col min="13030" max="13030" width="6.125" style="2" customWidth="1"/>
    <col min="13031" max="13031" width="6.625" style="2" customWidth="1"/>
    <col min="13032" max="13032" width="6.125" style="2" customWidth="1"/>
    <col min="13033" max="13033" width="6.625" style="2" customWidth="1"/>
    <col min="13034" max="13034" width="6.125" style="2" customWidth="1"/>
    <col min="13035" max="13035" width="6.625" style="2" customWidth="1"/>
    <col min="13036" max="13036" width="6.125" style="2" customWidth="1"/>
    <col min="13037" max="13037" width="6.625" style="2" customWidth="1"/>
    <col min="13038" max="13038" width="6.125" style="2" customWidth="1"/>
    <col min="13039" max="13039" width="6.625" style="2" customWidth="1"/>
    <col min="13040" max="13040" width="6.125" style="2" customWidth="1"/>
    <col min="13041" max="13041" width="6.625" style="2" customWidth="1"/>
    <col min="13042" max="13046" width="6.125" style="2" customWidth="1"/>
    <col min="13047" max="13047" width="6.625" style="2" customWidth="1"/>
    <col min="13048" max="13048" width="6.125" style="2" customWidth="1"/>
    <col min="13049" max="13049" width="6.625" style="2" customWidth="1"/>
    <col min="13050" max="13050" width="6.125" style="2" customWidth="1"/>
    <col min="13051" max="13051" width="7.125" style="2" customWidth="1"/>
    <col min="13052" max="13052" width="6.125" style="2" customWidth="1"/>
    <col min="13053" max="13053" width="6.875" style="2" customWidth="1"/>
    <col min="13054" max="13054" width="6.125" style="2" customWidth="1"/>
    <col min="13055" max="13282" width="9" style="2"/>
    <col min="13283" max="13283" width="14" style="2" customWidth="1"/>
    <col min="13284" max="13284" width="23.75" style="2" customWidth="1"/>
    <col min="13285" max="13285" width="6.625" style="2" customWidth="1"/>
    <col min="13286" max="13286" width="6.125" style="2" customWidth="1"/>
    <col min="13287" max="13287" width="6.625" style="2" customWidth="1"/>
    <col min="13288" max="13288" width="6.125" style="2" customWidth="1"/>
    <col min="13289" max="13289" width="6.625" style="2" customWidth="1"/>
    <col min="13290" max="13290" width="6.125" style="2" customWidth="1"/>
    <col min="13291" max="13291" width="6.625" style="2" customWidth="1"/>
    <col min="13292" max="13292" width="6.125" style="2" customWidth="1"/>
    <col min="13293" max="13293" width="6.625" style="2" customWidth="1"/>
    <col min="13294" max="13294" width="6.125" style="2" customWidth="1"/>
    <col min="13295" max="13295" width="6.625" style="2" customWidth="1"/>
    <col min="13296" max="13296" width="6.125" style="2" customWidth="1"/>
    <col min="13297" max="13297" width="6.625" style="2" customWidth="1"/>
    <col min="13298" max="13302" width="6.125" style="2" customWidth="1"/>
    <col min="13303" max="13303" width="6.625" style="2" customWidth="1"/>
    <col min="13304" max="13304" width="6.125" style="2" customWidth="1"/>
    <col min="13305" max="13305" width="6.625" style="2" customWidth="1"/>
    <col min="13306" max="13306" width="6.125" style="2" customWidth="1"/>
    <col min="13307" max="13307" width="7.125" style="2" customWidth="1"/>
    <col min="13308" max="13308" width="6.125" style="2" customWidth="1"/>
    <col min="13309" max="13309" width="6.875" style="2" customWidth="1"/>
    <col min="13310" max="13310" width="6.125" style="2" customWidth="1"/>
    <col min="13311" max="13538" width="9" style="2"/>
    <col min="13539" max="13539" width="14" style="2" customWidth="1"/>
    <col min="13540" max="13540" width="23.75" style="2" customWidth="1"/>
    <col min="13541" max="13541" width="6.625" style="2" customWidth="1"/>
    <col min="13542" max="13542" width="6.125" style="2" customWidth="1"/>
    <col min="13543" max="13543" width="6.625" style="2" customWidth="1"/>
    <col min="13544" max="13544" width="6.125" style="2" customWidth="1"/>
    <col min="13545" max="13545" width="6.625" style="2" customWidth="1"/>
    <col min="13546" max="13546" width="6.125" style="2" customWidth="1"/>
    <col min="13547" max="13547" width="6.625" style="2" customWidth="1"/>
    <col min="13548" max="13548" width="6.125" style="2" customWidth="1"/>
    <col min="13549" max="13549" width="6.625" style="2" customWidth="1"/>
    <col min="13550" max="13550" width="6.125" style="2" customWidth="1"/>
    <col min="13551" max="13551" width="6.625" style="2" customWidth="1"/>
    <col min="13552" max="13552" width="6.125" style="2" customWidth="1"/>
    <col min="13553" max="13553" width="6.625" style="2" customWidth="1"/>
    <col min="13554" max="13558" width="6.125" style="2" customWidth="1"/>
    <col min="13559" max="13559" width="6.625" style="2" customWidth="1"/>
    <col min="13560" max="13560" width="6.125" style="2" customWidth="1"/>
    <col min="13561" max="13561" width="6.625" style="2" customWidth="1"/>
    <col min="13562" max="13562" width="6.125" style="2" customWidth="1"/>
    <col min="13563" max="13563" width="7.125" style="2" customWidth="1"/>
    <col min="13564" max="13564" width="6.125" style="2" customWidth="1"/>
    <col min="13565" max="13565" width="6.875" style="2" customWidth="1"/>
    <col min="13566" max="13566" width="6.125" style="2" customWidth="1"/>
    <col min="13567" max="13794" width="9" style="2"/>
    <col min="13795" max="13795" width="14" style="2" customWidth="1"/>
    <col min="13796" max="13796" width="23.75" style="2" customWidth="1"/>
    <col min="13797" max="13797" width="6.625" style="2" customWidth="1"/>
    <col min="13798" max="13798" width="6.125" style="2" customWidth="1"/>
    <col min="13799" max="13799" width="6.625" style="2" customWidth="1"/>
    <col min="13800" max="13800" width="6.125" style="2" customWidth="1"/>
    <col min="13801" max="13801" width="6.625" style="2" customWidth="1"/>
    <col min="13802" max="13802" width="6.125" style="2" customWidth="1"/>
    <col min="13803" max="13803" width="6.625" style="2" customWidth="1"/>
    <col min="13804" max="13804" width="6.125" style="2" customWidth="1"/>
    <col min="13805" max="13805" width="6.625" style="2" customWidth="1"/>
    <col min="13806" max="13806" width="6.125" style="2" customWidth="1"/>
    <col min="13807" max="13807" width="6.625" style="2" customWidth="1"/>
    <col min="13808" max="13808" width="6.125" style="2" customWidth="1"/>
    <col min="13809" max="13809" width="6.625" style="2" customWidth="1"/>
    <col min="13810" max="13814" width="6.125" style="2" customWidth="1"/>
    <col min="13815" max="13815" width="6.625" style="2" customWidth="1"/>
    <col min="13816" max="13816" width="6.125" style="2" customWidth="1"/>
    <col min="13817" max="13817" width="6.625" style="2" customWidth="1"/>
    <col min="13818" max="13818" width="6.125" style="2" customWidth="1"/>
    <col min="13819" max="13819" width="7.125" style="2" customWidth="1"/>
    <col min="13820" max="13820" width="6.125" style="2" customWidth="1"/>
    <col min="13821" max="13821" width="6.875" style="2" customWidth="1"/>
    <col min="13822" max="13822" width="6.125" style="2" customWidth="1"/>
    <col min="13823" max="14050" width="9" style="2"/>
    <col min="14051" max="14051" width="14" style="2" customWidth="1"/>
    <col min="14052" max="14052" width="23.75" style="2" customWidth="1"/>
    <col min="14053" max="14053" width="6.625" style="2" customWidth="1"/>
    <col min="14054" max="14054" width="6.125" style="2" customWidth="1"/>
    <col min="14055" max="14055" width="6.625" style="2" customWidth="1"/>
    <col min="14056" max="14056" width="6.125" style="2" customWidth="1"/>
    <col min="14057" max="14057" width="6.625" style="2" customWidth="1"/>
    <col min="14058" max="14058" width="6.125" style="2" customWidth="1"/>
    <col min="14059" max="14059" width="6.625" style="2" customWidth="1"/>
    <col min="14060" max="14060" width="6.125" style="2" customWidth="1"/>
    <col min="14061" max="14061" width="6.625" style="2" customWidth="1"/>
    <col min="14062" max="14062" width="6.125" style="2" customWidth="1"/>
    <col min="14063" max="14063" width="6.625" style="2" customWidth="1"/>
    <col min="14064" max="14064" width="6.125" style="2" customWidth="1"/>
    <col min="14065" max="14065" width="6.625" style="2" customWidth="1"/>
    <col min="14066" max="14070" width="6.125" style="2" customWidth="1"/>
    <col min="14071" max="14071" width="6.625" style="2" customWidth="1"/>
    <col min="14072" max="14072" width="6.125" style="2" customWidth="1"/>
    <col min="14073" max="14073" width="6.625" style="2" customWidth="1"/>
    <col min="14074" max="14074" width="6.125" style="2" customWidth="1"/>
    <col min="14075" max="14075" width="7.125" style="2" customWidth="1"/>
    <col min="14076" max="14076" width="6.125" style="2" customWidth="1"/>
    <col min="14077" max="14077" width="6.875" style="2" customWidth="1"/>
    <col min="14078" max="14078" width="6.125" style="2" customWidth="1"/>
    <col min="14079" max="14306" width="9" style="2"/>
    <col min="14307" max="14307" width="14" style="2" customWidth="1"/>
    <col min="14308" max="14308" width="23.75" style="2" customWidth="1"/>
    <col min="14309" max="14309" width="6.625" style="2" customWidth="1"/>
    <col min="14310" max="14310" width="6.125" style="2" customWidth="1"/>
    <col min="14311" max="14311" width="6.625" style="2" customWidth="1"/>
    <col min="14312" max="14312" width="6.125" style="2" customWidth="1"/>
    <col min="14313" max="14313" width="6.625" style="2" customWidth="1"/>
    <col min="14314" max="14314" width="6.125" style="2" customWidth="1"/>
    <col min="14315" max="14315" width="6.625" style="2" customWidth="1"/>
    <col min="14316" max="14316" width="6.125" style="2" customWidth="1"/>
    <col min="14317" max="14317" width="6.625" style="2" customWidth="1"/>
    <col min="14318" max="14318" width="6.125" style="2" customWidth="1"/>
    <col min="14319" max="14319" width="6.625" style="2" customWidth="1"/>
    <col min="14320" max="14320" width="6.125" style="2" customWidth="1"/>
    <col min="14321" max="14321" width="6.625" style="2" customWidth="1"/>
    <col min="14322" max="14326" width="6.125" style="2" customWidth="1"/>
    <col min="14327" max="14327" width="6.625" style="2" customWidth="1"/>
    <col min="14328" max="14328" width="6.125" style="2" customWidth="1"/>
    <col min="14329" max="14329" width="6.625" style="2" customWidth="1"/>
    <col min="14330" max="14330" width="6.125" style="2" customWidth="1"/>
    <col min="14331" max="14331" width="7.125" style="2" customWidth="1"/>
    <col min="14332" max="14332" width="6.125" style="2" customWidth="1"/>
    <col min="14333" max="14333" width="6.875" style="2" customWidth="1"/>
    <col min="14334" max="14334" width="6.125" style="2" customWidth="1"/>
    <col min="14335" max="14562" width="9" style="2"/>
    <col min="14563" max="14563" width="14" style="2" customWidth="1"/>
    <col min="14564" max="14564" width="23.75" style="2" customWidth="1"/>
    <col min="14565" max="14565" width="6.625" style="2" customWidth="1"/>
    <col min="14566" max="14566" width="6.125" style="2" customWidth="1"/>
    <col min="14567" max="14567" width="6.625" style="2" customWidth="1"/>
    <col min="14568" max="14568" width="6.125" style="2" customWidth="1"/>
    <col min="14569" max="14569" width="6.625" style="2" customWidth="1"/>
    <col min="14570" max="14570" width="6.125" style="2" customWidth="1"/>
    <col min="14571" max="14571" width="6.625" style="2" customWidth="1"/>
    <col min="14572" max="14572" width="6.125" style="2" customWidth="1"/>
    <col min="14573" max="14573" width="6.625" style="2" customWidth="1"/>
    <col min="14574" max="14574" width="6.125" style="2" customWidth="1"/>
    <col min="14575" max="14575" width="6.625" style="2" customWidth="1"/>
    <col min="14576" max="14576" width="6.125" style="2" customWidth="1"/>
    <col min="14577" max="14577" width="6.625" style="2" customWidth="1"/>
    <col min="14578" max="14582" width="6.125" style="2" customWidth="1"/>
    <col min="14583" max="14583" width="6.625" style="2" customWidth="1"/>
    <col min="14584" max="14584" width="6.125" style="2" customWidth="1"/>
    <col min="14585" max="14585" width="6.625" style="2" customWidth="1"/>
    <col min="14586" max="14586" width="6.125" style="2" customWidth="1"/>
    <col min="14587" max="14587" width="7.125" style="2" customWidth="1"/>
    <col min="14588" max="14588" width="6.125" style="2" customWidth="1"/>
    <col min="14589" max="14589" width="6.875" style="2" customWidth="1"/>
    <col min="14590" max="14590" width="6.125" style="2" customWidth="1"/>
    <col min="14591" max="14818" width="9" style="2"/>
    <col min="14819" max="14819" width="14" style="2" customWidth="1"/>
    <col min="14820" max="14820" width="23.75" style="2" customWidth="1"/>
    <col min="14821" max="14821" width="6.625" style="2" customWidth="1"/>
    <col min="14822" max="14822" width="6.125" style="2" customWidth="1"/>
    <col min="14823" max="14823" width="6.625" style="2" customWidth="1"/>
    <col min="14824" max="14824" width="6.125" style="2" customWidth="1"/>
    <col min="14825" max="14825" width="6.625" style="2" customWidth="1"/>
    <col min="14826" max="14826" width="6.125" style="2" customWidth="1"/>
    <col min="14827" max="14827" width="6.625" style="2" customWidth="1"/>
    <col min="14828" max="14828" width="6.125" style="2" customWidth="1"/>
    <col min="14829" max="14829" width="6.625" style="2" customWidth="1"/>
    <col min="14830" max="14830" width="6.125" style="2" customWidth="1"/>
    <col min="14831" max="14831" width="6.625" style="2" customWidth="1"/>
    <col min="14832" max="14832" width="6.125" style="2" customWidth="1"/>
    <col min="14833" max="14833" width="6.625" style="2" customWidth="1"/>
    <col min="14834" max="14838" width="6.125" style="2" customWidth="1"/>
    <col min="14839" max="14839" width="6.625" style="2" customWidth="1"/>
    <col min="14840" max="14840" width="6.125" style="2" customWidth="1"/>
    <col min="14841" max="14841" width="6.625" style="2" customWidth="1"/>
    <col min="14842" max="14842" width="6.125" style="2" customWidth="1"/>
    <col min="14843" max="14843" width="7.125" style="2" customWidth="1"/>
    <col min="14844" max="14844" width="6.125" style="2" customWidth="1"/>
    <col min="14845" max="14845" width="6.875" style="2" customWidth="1"/>
    <col min="14846" max="14846" width="6.125" style="2" customWidth="1"/>
    <col min="14847" max="15074" width="9" style="2"/>
    <col min="15075" max="15075" width="14" style="2" customWidth="1"/>
    <col min="15076" max="15076" width="23.75" style="2" customWidth="1"/>
    <col min="15077" max="15077" width="6.625" style="2" customWidth="1"/>
    <col min="15078" max="15078" width="6.125" style="2" customWidth="1"/>
    <col min="15079" max="15079" width="6.625" style="2" customWidth="1"/>
    <col min="15080" max="15080" width="6.125" style="2" customWidth="1"/>
    <col min="15081" max="15081" width="6.625" style="2" customWidth="1"/>
    <col min="15082" max="15082" width="6.125" style="2" customWidth="1"/>
    <col min="15083" max="15083" width="6.625" style="2" customWidth="1"/>
    <col min="15084" max="15084" width="6.125" style="2" customWidth="1"/>
    <col min="15085" max="15085" width="6.625" style="2" customWidth="1"/>
    <col min="15086" max="15086" width="6.125" style="2" customWidth="1"/>
    <col min="15087" max="15087" width="6.625" style="2" customWidth="1"/>
    <col min="15088" max="15088" width="6.125" style="2" customWidth="1"/>
    <col min="15089" max="15089" width="6.625" style="2" customWidth="1"/>
    <col min="15090" max="15094" width="6.125" style="2" customWidth="1"/>
    <col min="15095" max="15095" width="6.625" style="2" customWidth="1"/>
    <col min="15096" max="15096" width="6.125" style="2" customWidth="1"/>
    <col min="15097" max="15097" width="6.625" style="2" customWidth="1"/>
    <col min="15098" max="15098" width="6.125" style="2" customWidth="1"/>
    <col min="15099" max="15099" width="7.125" style="2" customWidth="1"/>
    <col min="15100" max="15100" width="6.125" style="2" customWidth="1"/>
    <col min="15101" max="15101" width="6.875" style="2" customWidth="1"/>
    <col min="15102" max="15102" width="6.125" style="2" customWidth="1"/>
    <col min="15103" max="15330" width="9" style="2"/>
    <col min="15331" max="15331" width="14" style="2" customWidth="1"/>
    <col min="15332" max="15332" width="23.75" style="2" customWidth="1"/>
    <col min="15333" max="15333" width="6.625" style="2" customWidth="1"/>
    <col min="15334" max="15334" width="6.125" style="2" customWidth="1"/>
    <col min="15335" max="15335" width="6.625" style="2" customWidth="1"/>
    <col min="15336" max="15336" width="6.125" style="2" customWidth="1"/>
    <col min="15337" max="15337" width="6.625" style="2" customWidth="1"/>
    <col min="15338" max="15338" width="6.125" style="2" customWidth="1"/>
    <col min="15339" max="15339" width="6.625" style="2" customWidth="1"/>
    <col min="15340" max="15340" width="6.125" style="2" customWidth="1"/>
    <col min="15341" max="15341" width="6.625" style="2" customWidth="1"/>
    <col min="15342" max="15342" width="6.125" style="2" customWidth="1"/>
    <col min="15343" max="15343" width="6.625" style="2" customWidth="1"/>
    <col min="15344" max="15344" width="6.125" style="2" customWidth="1"/>
    <col min="15345" max="15345" width="6.625" style="2" customWidth="1"/>
    <col min="15346" max="15350" width="6.125" style="2" customWidth="1"/>
    <col min="15351" max="15351" width="6.625" style="2" customWidth="1"/>
    <col min="15352" max="15352" width="6.125" style="2" customWidth="1"/>
    <col min="15353" max="15353" width="6.625" style="2" customWidth="1"/>
    <col min="15354" max="15354" width="6.125" style="2" customWidth="1"/>
    <col min="15355" max="15355" width="7.125" style="2" customWidth="1"/>
    <col min="15356" max="15356" width="6.125" style="2" customWidth="1"/>
    <col min="15357" max="15357" width="6.875" style="2" customWidth="1"/>
    <col min="15358" max="15358" width="6.125" style="2" customWidth="1"/>
    <col min="15359" max="15586" width="9" style="2"/>
    <col min="15587" max="15587" width="14" style="2" customWidth="1"/>
    <col min="15588" max="15588" width="23.75" style="2" customWidth="1"/>
    <col min="15589" max="15589" width="6.625" style="2" customWidth="1"/>
    <col min="15590" max="15590" width="6.125" style="2" customWidth="1"/>
    <col min="15591" max="15591" width="6.625" style="2" customWidth="1"/>
    <col min="15592" max="15592" width="6.125" style="2" customWidth="1"/>
    <col min="15593" max="15593" width="6.625" style="2" customWidth="1"/>
    <col min="15594" max="15594" width="6.125" style="2" customWidth="1"/>
    <col min="15595" max="15595" width="6.625" style="2" customWidth="1"/>
    <col min="15596" max="15596" width="6.125" style="2" customWidth="1"/>
    <col min="15597" max="15597" width="6.625" style="2" customWidth="1"/>
    <col min="15598" max="15598" width="6.125" style="2" customWidth="1"/>
    <col min="15599" max="15599" width="6.625" style="2" customWidth="1"/>
    <col min="15600" max="15600" width="6.125" style="2" customWidth="1"/>
    <col min="15601" max="15601" width="6.625" style="2" customWidth="1"/>
    <col min="15602" max="15606" width="6.125" style="2" customWidth="1"/>
    <col min="15607" max="15607" width="6.625" style="2" customWidth="1"/>
    <col min="15608" max="15608" width="6.125" style="2" customWidth="1"/>
    <col min="15609" max="15609" width="6.625" style="2" customWidth="1"/>
    <col min="15610" max="15610" width="6.125" style="2" customWidth="1"/>
    <col min="15611" max="15611" width="7.125" style="2" customWidth="1"/>
    <col min="15612" max="15612" width="6.125" style="2" customWidth="1"/>
    <col min="15613" max="15613" width="6.875" style="2" customWidth="1"/>
    <col min="15614" max="15614" width="6.125" style="2" customWidth="1"/>
    <col min="15615" max="15842" width="9" style="2"/>
    <col min="15843" max="15843" width="14" style="2" customWidth="1"/>
    <col min="15844" max="15844" width="23.75" style="2" customWidth="1"/>
    <col min="15845" max="15845" width="6.625" style="2" customWidth="1"/>
    <col min="15846" max="15846" width="6.125" style="2" customWidth="1"/>
    <col min="15847" max="15847" width="6.625" style="2" customWidth="1"/>
    <col min="15848" max="15848" width="6.125" style="2" customWidth="1"/>
    <col min="15849" max="15849" width="6.625" style="2" customWidth="1"/>
    <col min="15850" max="15850" width="6.125" style="2" customWidth="1"/>
    <col min="15851" max="15851" width="6.625" style="2" customWidth="1"/>
    <col min="15852" max="15852" width="6.125" style="2" customWidth="1"/>
    <col min="15853" max="15853" width="6.625" style="2" customWidth="1"/>
    <col min="15854" max="15854" width="6.125" style="2" customWidth="1"/>
    <col min="15855" max="15855" width="6.625" style="2" customWidth="1"/>
    <col min="15856" max="15856" width="6.125" style="2" customWidth="1"/>
    <col min="15857" max="15857" width="6.625" style="2" customWidth="1"/>
    <col min="15858" max="15862" width="6.125" style="2" customWidth="1"/>
    <col min="15863" max="15863" width="6.625" style="2" customWidth="1"/>
    <col min="15864" max="15864" width="6.125" style="2" customWidth="1"/>
    <col min="15865" max="15865" width="6.625" style="2" customWidth="1"/>
    <col min="15866" max="15866" width="6.125" style="2" customWidth="1"/>
    <col min="15867" max="15867" width="7.125" style="2" customWidth="1"/>
    <col min="15868" max="15868" width="6.125" style="2" customWidth="1"/>
    <col min="15869" max="15869" width="6.875" style="2" customWidth="1"/>
    <col min="15870" max="15870" width="6.125" style="2" customWidth="1"/>
    <col min="15871" max="16098" width="9" style="2"/>
    <col min="16099" max="16099" width="14" style="2" customWidth="1"/>
    <col min="16100" max="16100" width="23.75" style="2" customWidth="1"/>
    <col min="16101" max="16101" width="6.625" style="2" customWidth="1"/>
    <col min="16102" max="16102" width="6.125" style="2" customWidth="1"/>
    <col min="16103" max="16103" width="6.625" style="2" customWidth="1"/>
    <col min="16104" max="16104" width="6.125" style="2" customWidth="1"/>
    <col min="16105" max="16105" width="6.625" style="2" customWidth="1"/>
    <col min="16106" max="16106" width="6.125" style="2" customWidth="1"/>
    <col min="16107" max="16107" width="6.625" style="2" customWidth="1"/>
    <col min="16108" max="16108" width="6.125" style="2" customWidth="1"/>
    <col min="16109" max="16109" width="6.625" style="2" customWidth="1"/>
    <col min="16110" max="16110" width="6.125" style="2" customWidth="1"/>
    <col min="16111" max="16111" width="6.625" style="2" customWidth="1"/>
    <col min="16112" max="16112" width="6.125" style="2" customWidth="1"/>
    <col min="16113" max="16113" width="6.625" style="2" customWidth="1"/>
    <col min="16114" max="16118" width="6.125" style="2" customWidth="1"/>
    <col min="16119" max="16119" width="6.625" style="2" customWidth="1"/>
    <col min="16120" max="16120" width="6.125" style="2" customWidth="1"/>
    <col min="16121" max="16121" width="6.625" style="2" customWidth="1"/>
    <col min="16122" max="16122" width="6.125" style="2" customWidth="1"/>
    <col min="16123" max="16123" width="7.125" style="2" customWidth="1"/>
    <col min="16124" max="16124" width="6.125" style="2" customWidth="1"/>
    <col min="16125" max="16125" width="6.875" style="2" customWidth="1"/>
    <col min="16126" max="16126" width="6.125" style="2" customWidth="1"/>
    <col min="16127" max="16384" width="9" style="2"/>
  </cols>
  <sheetData>
    <row r="1" spans="1:28" ht="17.25" customHeight="1" x14ac:dyDescent="0.15">
      <c r="A1" s="1" t="s">
        <v>99</v>
      </c>
    </row>
    <row r="2" spans="1:28" ht="17.25" customHeight="1" x14ac:dyDescent="0.15">
      <c r="A2" s="30"/>
      <c r="C2" s="31"/>
      <c r="D2" s="10"/>
      <c r="E2" s="31"/>
      <c r="F2" s="10"/>
      <c r="G2" s="31"/>
      <c r="H2" s="10"/>
      <c r="I2" s="31"/>
      <c r="J2" s="10"/>
      <c r="K2" s="31"/>
      <c r="L2" s="10"/>
      <c r="M2" s="31"/>
      <c r="N2" s="10"/>
      <c r="O2" s="31"/>
      <c r="P2" s="10"/>
      <c r="Q2" s="10"/>
      <c r="R2" s="10"/>
      <c r="S2" s="10"/>
      <c r="T2" s="10"/>
      <c r="U2" s="31"/>
      <c r="V2" s="10"/>
      <c r="W2" s="31"/>
      <c r="Y2" s="31"/>
      <c r="AA2" s="31"/>
    </row>
    <row r="3" spans="1:28" s="3" customFormat="1" x14ac:dyDescent="0.15">
      <c r="A3" s="2"/>
      <c r="B3" s="2"/>
      <c r="C3" s="26"/>
      <c r="D3" s="2"/>
      <c r="E3" s="26"/>
      <c r="F3" s="2"/>
      <c r="G3" s="26"/>
      <c r="H3" s="2"/>
      <c r="I3" s="26"/>
      <c r="J3" s="2"/>
      <c r="K3" s="26"/>
      <c r="L3" s="32"/>
      <c r="M3" s="26"/>
      <c r="N3" s="2"/>
      <c r="O3" s="26"/>
      <c r="P3" s="2"/>
      <c r="Q3" s="2"/>
      <c r="R3" s="2"/>
      <c r="S3" s="2"/>
      <c r="T3" s="2"/>
      <c r="U3" s="26"/>
      <c r="V3" s="2"/>
      <c r="W3" s="26"/>
      <c r="X3" s="2"/>
      <c r="Y3" s="26"/>
      <c r="Z3" s="2"/>
      <c r="AA3" s="26"/>
      <c r="AB3" s="32" t="s">
        <v>0</v>
      </c>
    </row>
    <row r="4" spans="1:28" s="3" customFormat="1" ht="20.100000000000001" customHeight="1" x14ac:dyDescent="0.15">
      <c r="A4" s="33"/>
      <c r="B4" s="34" t="s">
        <v>78</v>
      </c>
      <c r="C4" s="136" t="s">
        <v>80</v>
      </c>
      <c r="D4" s="142"/>
      <c r="E4" s="136" t="s">
        <v>81</v>
      </c>
      <c r="F4" s="142"/>
      <c r="G4" s="136" t="s">
        <v>82</v>
      </c>
      <c r="H4" s="142"/>
      <c r="I4" s="136" t="s">
        <v>100</v>
      </c>
      <c r="J4" s="142"/>
      <c r="K4" s="146" t="s">
        <v>84</v>
      </c>
      <c r="L4" s="142"/>
      <c r="M4" s="136" t="s">
        <v>101</v>
      </c>
      <c r="N4" s="142"/>
      <c r="O4" s="136" t="s">
        <v>102</v>
      </c>
      <c r="P4" s="142"/>
      <c r="Q4" s="136" t="s">
        <v>87</v>
      </c>
      <c r="R4" s="142"/>
      <c r="S4" s="136" t="s">
        <v>88</v>
      </c>
      <c r="T4" s="142"/>
      <c r="U4" s="136" t="s">
        <v>89</v>
      </c>
      <c r="V4" s="142"/>
      <c r="W4" s="136" t="s">
        <v>90</v>
      </c>
      <c r="X4" s="142"/>
      <c r="Y4" s="136" t="s">
        <v>91</v>
      </c>
      <c r="Z4" s="142"/>
      <c r="AA4" s="137" t="s">
        <v>103</v>
      </c>
      <c r="AB4" s="138"/>
    </row>
    <row r="5" spans="1:28" s="3" customFormat="1" ht="39.950000000000003" customHeight="1" x14ac:dyDescent="0.15">
      <c r="A5" s="35" t="s">
        <v>5</v>
      </c>
      <c r="B5" s="36"/>
      <c r="C5" s="143"/>
      <c r="D5" s="144"/>
      <c r="E5" s="143"/>
      <c r="F5" s="144"/>
      <c r="G5" s="143"/>
      <c r="H5" s="144"/>
      <c r="I5" s="143"/>
      <c r="J5" s="144"/>
      <c r="K5" s="147"/>
      <c r="L5" s="144"/>
      <c r="M5" s="143"/>
      <c r="N5" s="144"/>
      <c r="O5" s="143"/>
      <c r="P5" s="144"/>
      <c r="Q5" s="143"/>
      <c r="R5" s="144"/>
      <c r="S5" s="143"/>
      <c r="T5" s="144"/>
      <c r="U5" s="143"/>
      <c r="V5" s="144"/>
      <c r="W5" s="143"/>
      <c r="X5" s="144"/>
      <c r="Y5" s="143"/>
      <c r="Z5" s="144"/>
      <c r="AA5" s="145"/>
      <c r="AB5" s="139"/>
    </row>
    <row r="6" spans="1:28" s="3" customFormat="1" ht="24" customHeight="1" x14ac:dyDescent="0.15">
      <c r="A6" s="37" t="s">
        <v>11</v>
      </c>
      <c r="B6" s="38" t="s">
        <v>62</v>
      </c>
      <c r="C6" s="67">
        <v>947.4650580997951</v>
      </c>
      <c r="D6" s="68">
        <v>12.777681161157048</v>
      </c>
      <c r="E6" s="67">
        <v>268.98272499430391</v>
      </c>
      <c r="F6" s="68">
        <v>3.6275485501591898</v>
      </c>
      <c r="G6" s="67">
        <v>161.0686352244247</v>
      </c>
      <c r="H6" s="68">
        <v>2.1722000704575142</v>
      </c>
      <c r="I6" s="67">
        <v>2273.5696605149242</v>
      </c>
      <c r="J6" s="68">
        <v>30.661762110787922</v>
      </c>
      <c r="K6" s="67">
        <v>288.76138072453858</v>
      </c>
      <c r="L6" s="68">
        <v>3.89428699561077</v>
      </c>
      <c r="M6" s="67">
        <v>706.22159489633168</v>
      </c>
      <c r="N6" s="68">
        <v>9.5242291961743977</v>
      </c>
      <c r="O6" s="67">
        <v>1307.627240829346</v>
      </c>
      <c r="P6" s="68">
        <v>17.634891986909587</v>
      </c>
      <c r="Q6" s="67">
        <v>2074.6487309182044</v>
      </c>
      <c r="R6" s="68">
        <v>27.979079311101877</v>
      </c>
      <c r="S6" s="67">
        <v>3419.8705445431765</v>
      </c>
      <c r="T6" s="68">
        <v>46.120978348525639</v>
      </c>
      <c r="U6" s="67">
        <v>3049.6689861016171</v>
      </c>
      <c r="V6" s="68">
        <v>41.128374728275347</v>
      </c>
      <c r="W6" s="67">
        <v>525.21456368193219</v>
      </c>
      <c r="X6" s="68">
        <v>7.0831363949013113</v>
      </c>
      <c r="Y6" s="67">
        <v>2357.1354613807243</v>
      </c>
      <c r="Z6" s="68">
        <v>31.788745264743419</v>
      </c>
      <c r="AA6" s="67">
        <v>7415</v>
      </c>
      <c r="AB6" s="68">
        <v>100</v>
      </c>
    </row>
    <row r="7" spans="1:28" s="3" customFormat="1" ht="24" customHeight="1" x14ac:dyDescent="0.15">
      <c r="A7" s="4" t="s">
        <v>12</v>
      </c>
      <c r="B7" s="5" t="s">
        <v>13</v>
      </c>
      <c r="C7" s="69">
        <v>4050.9007794389258</v>
      </c>
      <c r="D7" s="68">
        <v>13.027498888692476</v>
      </c>
      <c r="E7" s="69">
        <v>847.08768351549884</v>
      </c>
      <c r="F7" s="68">
        <v>2.7241925824585911</v>
      </c>
      <c r="G7" s="69">
        <v>457.41558668227304</v>
      </c>
      <c r="H7" s="68">
        <v>1.4710261671724492</v>
      </c>
      <c r="I7" s="69">
        <v>5039.9292214379693</v>
      </c>
      <c r="J7" s="68">
        <v>16.208166012021128</v>
      </c>
      <c r="K7" s="69">
        <v>1061.817391111199</v>
      </c>
      <c r="L7" s="68">
        <v>3.4147528255706674</v>
      </c>
      <c r="M7" s="69">
        <v>1668.200390769038</v>
      </c>
      <c r="N7" s="68">
        <v>5.3648509109793796</v>
      </c>
      <c r="O7" s="69">
        <v>4701.6767377639062</v>
      </c>
      <c r="P7" s="68">
        <v>15.120362559137824</v>
      </c>
      <c r="Q7" s="69">
        <v>6789.722484304004</v>
      </c>
      <c r="R7" s="68">
        <v>21.835415611204386</v>
      </c>
      <c r="S7" s="69">
        <v>11604.437460114294</v>
      </c>
      <c r="T7" s="68">
        <v>37.319303618312574</v>
      </c>
      <c r="U7" s="69">
        <v>9616.3166932086096</v>
      </c>
      <c r="V7" s="68">
        <v>30.925604416171765</v>
      </c>
      <c r="W7" s="69">
        <v>2481.196515841707</v>
      </c>
      <c r="X7" s="68">
        <v>7.9794067079649684</v>
      </c>
      <c r="Y7" s="69">
        <v>14601.913961919114</v>
      </c>
      <c r="Z7" s="68">
        <v>46.959041524100705</v>
      </c>
      <c r="AA7" s="69">
        <v>31095</v>
      </c>
      <c r="AB7" s="68">
        <v>100</v>
      </c>
    </row>
    <row r="8" spans="1:28" s="3" customFormat="1" ht="24" customHeight="1" x14ac:dyDescent="0.15">
      <c r="A8" s="39"/>
      <c r="B8" s="28" t="s">
        <v>14</v>
      </c>
      <c r="C8" s="70">
        <v>353.74889952802255</v>
      </c>
      <c r="D8" s="71">
        <v>10.115782085445311</v>
      </c>
      <c r="E8" s="70">
        <v>51.910713051870438</v>
      </c>
      <c r="F8" s="71">
        <v>1.4844356034278079</v>
      </c>
      <c r="G8" s="70">
        <v>19.366917104895084</v>
      </c>
      <c r="H8" s="71">
        <v>0.55381518744338243</v>
      </c>
      <c r="I8" s="70">
        <v>438.3492448543945</v>
      </c>
      <c r="J8" s="71">
        <v>12.535008431638389</v>
      </c>
      <c r="K8" s="70">
        <v>174.5397633153014</v>
      </c>
      <c r="L8" s="71">
        <v>4.9911284905719588</v>
      </c>
      <c r="M8" s="70">
        <v>99.892965818008975</v>
      </c>
      <c r="N8" s="71">
        <v>2.8565331946814121</v>
      </c>
      <c r="O8" s="70">
        <v>464.94740012236514</v>
      </c>
      <c r="P8" s="71">
        <v>13.295607667210898</v>
      </c>
      <c r="Q8" s="70">
        <v>649.38769726556779</v>
      </c>
      <c r="R8" s="71">
        <v>18.569851222921585</v>
      </c>
      <c r="S8" s="70">
        <v>1266.7111602662383</v>
      </c>
      <c r="T8" s="71">
        <v>36.222795546646793</v>
      </c>
      <c r="U8" s="70">
        <v>1052.8263173087253</v>
      </c>
      <c r="V8" s="71">
        <v>30.106557543858315</v>
      </c>
      <c r="W8" s="70">
        <v>152.94559694507149</v>
      </c>
      <c r="X8" s="71">
        <v>4.3736230181604654</v>
      </c>
      <c r="Y8" s="70">
        <v>1893.8587907737717</v>
      </c>
      <c r="Z8" s="71">
        <v>54.156671168823898</v>
      </c>
      <c r="AA8" s="70">
        <v>3497</v>
      </c>
      <c r="AB8" s="71">
        <v>100</v>
      </c>
    </row>
    <row r="9" spans="1:28" s="3" customFormat="1" ht="24" customHeight="1" x14ac:dyDescent="0.15">
      <c r="A9" s="39"/>
      <c r="B9" s="28" t="s">
        <v>63</v>
      </c>
      <c r="C9" s="70">
        <v>29.082873495655274</v>
      </c>
      <c r="D9" s="71">
        <v>19.388582330436847</v>
      </c>
      <c r="E9" s="70"/>
      <c r="F9" s="71"/>
      <c r="G9" s="70"/>
      <c r="H9" s="71"/>
      <c r="I9" s="70"/>
      <c r="J9" s="71"/>
      <c r="K9" s="70">
        <v>14.349494410394383</v>
      </c>
      <c r="L9" s="71">
        <v>9.5663296069295889</v>
      </c>
      <c r="M9" s="70"/>
      <c r="N9" s="71"/>
      <c r="O9" s="70">
        <v>14.796724661896002</v>
      </c>
      <c r="P9" s="71">
        <v>9.864483107930667</v>
      </c>
      <c r="Q9" s="70">
        <v>41.782165251573566</v>
      </c>
      <c r="R9" s="71">
        <v>27.854776834382378</v>
      </c>
      <c r="S9" s="70">
        <v>49.987457854372579</v>
      </c>
      <c r="T9" s="71">
        <v>33.324971902915053</v>
      </c>
      <c r="U9" s="70">
        <v>32.973848738511492</v>
      </c>
      <c r="V9" s="71">
        <v>21.982565825674328</v>
      </c>
      <c r="W9" s="70"/>
      <c r="X9" s="71"/>
      <c r="Y9" s="70">
        <v>42.463753530100554</v>
      </c>
      <c r="Z9" s="71">
        <v>28.309169020067039</v>
      </c>
      <c r="AA9" s="70">
        <v>150</v>
      </c>
      <c r="AB9" s="71">
        <v>100</v>
      </c>
    </row>
    <row r="10" spans="1:28" s="3" customFormat="1" ht="24" customHeight="1" x14ac:dyDescent="0.15">
      <c r="A10" s="39"/>
      <c r="B10" s="28" t="s">
        <v>15</v>
      </c>
      <c r="C10" s="70">
        <v>289.77280293424894</v>
      </c>
      <c r="D10" s="71">
        <v>12.528007044282271</v>
      </c>
      <c r="E10" s="70">
        <v>48.597224410311348</v>
      </c>
      <c r="F10" s="71">
        <v>2.1010473156208973</v>
      </c>
      <c r="G10" s="70">
        <v>9.0653582020924635</v>
      </c>
      <c r="H10" s="71">
        <v>0.39193074803685535</v>
      </c>
      <c r="I10" s="70">
        <v>436.84460838324793</v>
      </c>
      <c r="J10" s="71">
        <v>18.886494093525634</v>
      </c>
      <c r="K10" s="70">
        <v>95.315964717413522</v>
      </c>
      <c r="L10" s="71">
        <v>4.1208804460619763</v>
      </c>
      <c r="M10" s="70">
        <v>135.07974171009459</v>
      </c>
      <c r="N10" s="71">
        <v>5.8400234202375527</v>
      </c>
      <c r="O10" s="70">
        <v>421.22860483649788</v>
      </c>
      <c r="P10" s="71">
        <v>18.211353430025849</v>
      </c>
      <c r="Q10" s="70">
        <v>528.64081081375537</v>
      </c>
      <c r="R10" s="71">
        <v>22.855201505134257</v>
      </c>
      <c r="S10" s="70">
        <v>1011.9307160476556</v>
      </c>
      <c r="T10" s="71">
        <v>43.749706703314118</v>
      </c>
      <c r="U10" s="70">
        <v>766.59632707213882</v>
      </c>
      <c r="V10" s="71">
        <v>33.142945398708981</v>
      </c>
      <c r="W10" s="70">
        <v>254.547551117258</v>
      </c>
      <c r="X10" s="71">
        <v>11.005082192704625</v>
      </c>
      <c r="Y10" s="70">
        <v>987.2234736084115</v>
      </c>
      <c r="Z10" s="71">
        <v>42.681516368716451</v>
      </c>
      <c r="AA10" s="70">
        <v>2313</v>
      </c>
      <c r="AB10" s="71">
        <v>100</v>
      </c>
    </row>
    <row r="11" spans="1:28" ht="24" customHeight="1" x14ac:dyDescent="0.15">
      <c r="A11" s="39"/>
      <c r="B11" s="6" t="s">
        <v>64</v>
      </c>
      <c r="C11" s="72">
        <v>79.880959201399818</v>
      </c>
      <c r="D11" s="73">
        <v>4.5620193718674935</v>
      </c>
      <c r="E11" s="72">
        <v>9.3776745187212711</v>
      </c>
      <c r="F11" s="73">
        <v>0.53556108045238549</v>
      </c>
      <c r="G11" s="72">
        <v>17.493175720711641</v>
      </c>
      <c r="H11" s="73">
        <v>0.99903916166257223</v>
      </c>
      <c r="I11" s="72">
        <v>178.81122135213718</v>
      </c>
      <c r="J11" s="73">
        <v>10.211948678020399</v>
      </c>
      <c r="K11" s="72">
        <v>78.826555961099814</v>
      </c>
      <c r="L11" s="73">
        <v>4.5018021679668649</v>
      </c>
      <c r="M11" s="72">
        <v>50.126867690372336</v>
      </c>
      <c r="N11" s="73">
        <v>2.86275657854782</v>
      </c>
      <c r="O11" s="72">
        <v>243.85002242804612</v>
      </c>
      <c r="P11" s="73">
        <v>13.926329093549178</v>
      </c>
      <c r="Q11" s="72">
        <v>191.26946759609234</v>
      </c>
      <c r="R11" s="73">
        <v>10.923441895836227</v>
      </c>
      <c r="S11" s="72">
        <v>564.45096854226335</v>
      </c>
      <c r="T11" s="73">
        <v>32.235920533538739</v>
      </c>
      <c r="U11" s="72">
        <v>422.65146560829845</v>
      </c>
      <c r="V11" s="73">
        <v>24.137719337995339</v>
      </c>
      <c r="W11" s="72">
        <v>138.14817240029527</v>
      </c>
      <c r="X11" s="73">
        <v>7.8896728955051536</v>
      </c>
      <c r="Y11" s="72">
        <v>894.19228544718419</v>
      </c>
      <c r="Z11" s="73">
        <v>51.067520585218965</v>
      </c>
      <c r="AA11" s="72">
        <v>1751.0000000000002</v>
      </c>
      <c r="AB11" s="73">
        <v>100</v>
      </c>
    </row>
    <row r="12" spans="1:28" ht="24" customHeight="1" x14ac:dyDescent="0.15">
      <c r="A12" s="129" t="s">
        <v>104</v>
      </c>
      <c r="B12" s="130"/>
      <c r="C12" s="74">
        <v>4803.3863145982523</v>
      </c>
      <c r="D12" s="75">
        <v>12.377947519966636</v>
      </c>
      <c r="E12" s="74">
        <v>956.9732954964021</v>
      </c>
      <c r="F12" s="75">
        <v>2.4660446722063649</v>
      </c>
      <c r="G12" s="74">
        <v>503.34103770997223</v>
      </c>
      <c r="H12" s="75">
        <v>1.2970701378909761</v>
      </c>
      <c r="I12" s="74">
        <v>6093.9342960277481</v>
      </c>
      <c r="J12" s="75">
        <v>15.703587837003937</v>
      </c>
      <c r="K12" s="74">
        <v>1424.849169515408</v>
      </c>
      <c r="L12" s="75">
        <v>3.6717238816559501</v>
      </c>
      <c r="M12" s="74">
        <v>1953.299965987514</v>
      </c>
      <c r="N12" s="75">
        <v>5.0334998865832965</v>
      </c>
      <c r="O12" s="74">
        <v>5846.4994898127106</v>
      </c>
      <c r="P12" s="75">
        <v>15.06596786531132</v>
      </c>
      <c r="Q12" s="74">
        <v>8200.8026252309919</v>
      </c>
      <c r="R12" s="75">
        <v>21.132821278232726</v>
      </c>
      <c r="S12" s="74">
        <v>14497.517762824822</v>
      </c>
      <c r="T12" s="75">
        <v>37.35895934346447</v>
      </c>
      <c r="U12" s="74">
        <v>11891.364651936283</v>
      </c>
      <c r="V12" s="75">
        <v>30.643108416060098</v>
      </c>
      <c r="W12" s="74">
        <v>3026.8378363043321</v>
      </c>
      <c r="X12" s="75">
        <v>7.7999222705363396</v>
      </c>
      <c r="Y12" s="74">
        <v>18419.652265278582</v>
      </c>
      <c r="Z12" s="75">
        <v>47.465990478994442</v>
      </c>
      <c r="AA12" s="74">
        <v>38806</v>
      </c>
      <c r="AB12" s="75">
        <v>100</v>
      </c>
    </row>
    <row r="13" spans="1:28" ht="24" customHeight="1" x14ac:dyDescent="0.15">
      <c r="A13" s="4" t="s">
        <v>16</v>
      </c>
      <c r="B13" s="5" t="s">
        <v>105</v>
      </c>
      <c r="C13" s="69">
        <v>6667.7100523191266</v>
      </c>
      <c r="D13" s="68">
        <v>9.1070273199742218</v>
      </c>
      <c r="E13" s="69">
        <v>1364.7263604413331</v>
      </c>
      <c r="F13" s="68">
        <v>1.8639983069607773</v>
      </c>
      <c r="G13" s="69">
        <v>1646.7564156855444</v>
      </c>
      <c r="H13" s="68">
        <v>2.2492063316062891</v>
      </c>
      <c r="I13" s="69">
        <v>12830.328365897058</v>
      </c>
      <c r="J13" s="68">
        <v>17.52417997117675</v>
      </c>
      <c r="K13" s="69">
        <v>3011.8516610934939</v>
      </c>
      <c r="L13" s="68">
        <v>4.113708476532806</v>
      </c>
      <c r="M13" s="69">
        <v>6172.1368962858078</v>
      </c>
      <c r="N13" s="68">
        <v>8.4301535153804661</v>
      </c>
      <c r="O13" s="69">
        <v>8138.7519486160145</v>
      </c>
      <c r="P13" s="68">
        <v>11.116235673859201</v>
      </c>
      <c r="Q13" s="69">
        <v>16406.702684651507</v>
      </c>
      <c r="R13" s="68">
        <v>22.408936262584863</v>
      </c>
      <c r="S13" s="69">
        <v>23865.593977095701</v>
      </c>
      <c r="T13" s="68">
        <v>32.596590831244555</v>
      </c>
      <c r="U13" s="69">
        <v>20602.436994231819</v>
      </c>
      <c r="V13" s="68">
        <v>28.139639410273602</v>
      </c>
      <c r="W13" s="69">
        <v>10520.942964728354</v>
      </c>
      <c r="X13" s="68">
        <v>14.369928245207067</v>
      </c>
      <c r="Y13" s="69">
        <v>37282.368253081862</v>
      </c>
      <c r="Z13" s="68">
        <v>50.921762279699323</v>
      </c>
      <c r="AA13" s="69">
        <v>73215</v>
      </c>
      <c r="AB13" s="68">
        <v>100</v>
      </c>
    </row>
    <row r="14" spans="1:28" ht="24" customHeight="1" x14ac:dyDescent="0.15">
      <c r="A14" s="39"/>
      <c r="B14" s="6" t="s">
        <v>65</v>
      </c>
      <c r="C14" s="72">
        <v>1687.0892684611556</v>
      </c>
      <c r="D14" s="73">
        <v>10.131451287900285</v>
      </c>
      <c r="E14" s="72">
        <v>332.26732810065562</v>
      </c>
      <c r="F14" s="73">
        <v>1.9953598853030003</v>
      </c>
      <c r="G14" s="72">
        <v>250.9043825214616</v>
      </c>
      <c r="H14" s="73">
        <v>1.5067522370974153</v>
      </c>
      <c r="I14" s="72">
        <v>1433.5472290530518</v>
      </c>
      <c r="J14" s="73">
        <v>8.6088591703882535</v>
      </c>
      <c r="K14" s="72">
        <v>479.43858720434594</v>
      </c>
      <c r="L14" s="73">
        <v>2.8791651885920366</v>
      </c>
      <c r="M14" s="72">
        <v>1068.3083875982666</v>
      </c>
      <c r="N14" s="73">
        <v>6.4154959620361911</v>
      </c>
      <c r="O14" s="72">
        <v>692.41184821406</v>
      </c>
      <c r="P14" s="73">
        <v>4.1581302438989916</v>
      </c>
      <c r="Q14" s="72">
        <v>2623.9370360616231</v>
      </c>
      <c r="R14" s="73">
        <v>15.757488806519476</v>
      </c>
      <c r="S14" s="72">
        <v>3487.7913372936709</v>
      </c>
      <c r="T14" s="73">
        <v>20.945179781970161</v>
      </c>
      <c r="U14" s="72">
        <v>2594.4000304536203</v>
      </c>
      <c r="V14" s="73">
        <v>15.580110680120226</v>
      </c>
      <c r="W14" s="72">
        <v>1032.3829414977874</v>
      </c>
      <c r="X14" s="73">
        <v>6.199753432006891</v>
      </c>
      <c r="Y14" s="72">
        <v>11646.036143938356</v>
      </c>
      <c r="Z14" s="73">
        <v>69.937762094273097</v>
      </c>
      <c r="AA14" s="72">
        <v>16652</v>
      </c>
      <c r="AB14" s="73">
        <v>100</v>
      </c>
    </row>
    <row r="15" spans="1:28" ht="24" customHeight="1" x14ac:dyDescent="0.15">
      <c r="A15" s="129" t="s">
        <v>104</v>
      </c>
      <c r="B15" s="130"/>
      <c r="C15" s="74">
        <v>8354.7993207802829</v>
      </c>
      <c r="D15" s="75">
        <v>9.2968490333273426</v>
      </c>
      <c r="E15" s="74">
        <v>1696.9936885419888</v>
      </c>
      <c r="F15" s="75">
        <v>1.8883390883661286</v>
      </c>
      <c r="G15" s="74">
        <v>1897.6607982070061</v>
      </c>
      <c r="H15" s="75">
        <v>2.111632521623072</v>
      </c>
      <c r="I15" s="74">
        <v>14263.87559495011</v>
      </c>
      <c r="J15" s="75">
        <v>15.872206254743244</v>
      </c>
      <c r="K15" s="74">
        <v>3491.2902482978398</v>
      </c>
      <c r="L15" s="75">
        <v>3.8849524834453577</v>
      </c>
      <c r="M15" s="74">
        <v>7240.4452838840743</v>
      </c>
      <c r="N15" s="75">
        <v>8.0568454314532296</v>
      </c>
      <c r="O15" s="74">
        <v>8831.1637968300747</v>
      </c>
      <c r="P15" s="75">
        <v>9.8269262319094608</v>
      </c>
      <c r="Q15" s="74">
        <v>19030.63972071313</v>
      </c>
      <c r="R15" s="75">
        <v>21.176449331471098</v>
      </c>
      <c r="S15" s="74">
        <v>27353.385314389372</v>
      </c>
      <c r="T15" s="75">
        <v>30.437630403139497</v>
      </c>
      <c r="U15" s="74">
        <v>23196.837024685439</v>
      </c>
      <c r="V15" s="75">
        <v>25.812408364233185</v>
      </c>
      <c r="W15" s="74">
        <v>11553.325906226142</v>
      </c>
      <c r="X15" s="75">
        <v>12.856027135907667</v>
      </c>
      <c r="Y15" s="74">
        <v>48928.404397020218</v>
      </c>
      <c r="Z15" s="75">
        <v>54.44535190561632</v>
      </c>
      <c r="AA15" s="74">
        <v>89867</v>
      </c>
      <c r="AB15" s="75">
        <v>100</v>
      </c>
    </row>
    <row r="16" spans="1:28" ht="24" customHeight="1" x14ac:dyDescent="0.15">
      <c r="A16" s="40" t="s">
        <v>17</v>
      </c>
      <c r="B16" s="5" t="s">
        <v>18</v>
      </c>
      <c r="C16" s="69">
        <v>843.99713624212905</v>
      </c>
      <c r="D16" s="68">
        <v>11.263808037396624</v>
      </c>
      <c r="E16" s="69">
        <v>110.77428290962736</v>
      </c>
      <c r="F16" s="68">
        <v>1.4783702510293255</v>
      </c>
      <c r="G16" s="69">
        <v>89.691135858327556</v>
      </c>
      <c r="H16" s="68">
        <v>1.1969990105208537</v>
      </c>
      <c r="I16" s="69">
        <v>1205.7376308439295</v>
      </c>
      <c r="J16" s="68">
        <v>16.09152049704964</v>
      </c>
      <c r="K16" s="69">
        <v>285.65774472713105</v>
      </c>
      <c r="L16" s="68">
        <v>3.8123281025908318</v>
      </c>
      <c r="M16" s="69">
        <v>244.43387499996237</v>
      </c>
      <c r="N16" s="68">
        <v>3.2621630188170609</v>
      </c>
      <c r="O16" s="69">
        <v>1137.4811181196362</v>
      </c>
      <c r="P16" s="68">
        <v>15.18058345281778</v>
      </c>
      <c r="Q16" s="69">
        <v>1179.0726218418076</v>
      </c>
      <c r="R16" s="68">
        <v>15.735654902466404</v>
      </c>
      <c r="S16" s="69">
        <v>2093.7932209175165</v>
      </c>
      <c r="T16" s="68">
        <v>27.94332338072223</v>
      </c>
      <c r="U16" s="69">
        <v>1509.8605709008116</v>
      </c>
      <c r="V16" s="68">
        <v>20.15028120780477</v>
      </c>
      <c r="W16" s="69">
        <v>699.3765971287603</v>
      </c>
      <c r="X16" s="68">
        <v>9.3337327789771827</v>
      </c>
      <c r="Y16" s="69">
        <v>4574.7518075964854</v>
      </c>
      <c r="Z16" s="68">
        <v>61.053674197203868</v>
      </c>
      <c r="AA16" s="69">
        <v>7493</v>
      </c>
      <c r="AB16" s="68">
        <v>100</v>
      </c>
    </row>
    <row r="17" spans="1:28" ht="24" customHeight="1" x14ac:dyDescent="0.15">
      <c r="A17" s="41"/>
      <c r="B17" s="28" t="s">
        <v>106</v>
      </c>
      <c r="C17" s="70">
        <v>2296.6445723782722</v>
      </c>
      <c r="D17" s="71">
        <v>13.002573585338121</v>
      </c>
      <c r="E17" s="70">
        <v>470.73203511273164</v>
      </c>
      <c r="F17" s="71">
        <v>2.6650740820513596</v>
      </c>
      <c r="G17" s="70">
        <v>427.94647130547139</v>
      </c>
      <c r="H17" s="71">
        <v>2.422841370692812</v>
      </c>
      <c r="I17" s="70">
        <v>3183.4316276957879</v>
      </c>
      <c r="J17" s="71">
        <v>18.023164964591452</v>
      </c>
      <c r="K17" s="70">
        <v>789.90239886815186</v>
      </c>
      <c r="L17" s="71">
        <v>4.4720738202352477</v>
      </c>
      <c r="M17" s="70">
        <v>637.80715768078039</v>
      </c>
      <c r="N17" s="71">
        <v>3.6109786428170776</v>
      </c>
      <c r="O17" s="70">
        <v>2282.7679281362957</v>
      </c>
      <c r="P17" s="71">
        <v>12.924010236858379</v>
      </c>
      <c r="Q17" s="70">
        <v>3532.4480970908094</v>
      </c>
      <c r="R17" s="71">
        <v>19.999139993720259</v>
      </c>
      <c r="S17" s="70">
        <v>6130.3433983655214</v>
      </c>
      <c r="T17" s="71">
        <v>34.707260365541082</v>
      </c>
      <c r="U17" s="70">
        <v>5583.1394084269796</v>
      </c>
      <c r="V17" s="71">
        <v>31.609236304291343</v>
      </c>
      <c r="W17" s="70">
        <v>1026.1152484817255</v>
      </c>
      <c r="X17" s="71">
        <v>5.809405245324835</v>
      </c>
      <c r="Y17" s="70">
        <v>8565.1118522530833</v>
      </c>
      <c r="Z17" s="71">
        <v>48.491829543413253</v>
      </c>
      <c r="AA17" s="70">
        <v>17663</v>
      </c>
      <c r="AB17" s="71">
        <v>100</v>
      </c>
    </row>
    <row r="18" spans="1:28" ht="24" customHeight="1" x14ac:dyDescent="0.15">
      <c r="A18" s="41"/>
      <c r="B18" s="28" t="s">
        <v>66</v>
      </c>
      <c r="C18" s="70">
        <v>689.30619972061993</v>
      </c>
      <c r="D18" s="71">
        <v>14.644278727865306</v>
      </c>
      <c r="E18" s="70">
        <v>46.528025159131907</v>
      </c>
      <c r="F18" s="71">
        <v>0.98848576926135345</v>
      </c>
      <c r="G18" s="70">
        <v>100.46017459779182</v>
      </c>
      <c r="H18" s="71">
        <v>2.1342718206456728</v>
      </c>
      <c r="I18" s="70">
        <v>724.66292743034853</v>
      </c>
      <c r="J18" s="71">
        <v>15.39543079308155</v>
      </c>
      <c r="K18" s="70">
        <v>218.15189302816236</v>
      </c>
      <c r="L18" s="71">
        <v>4.634627002935253</v>
      </c>
      <c r="M18" s="70">
        <v>262.3749637564822</v>
      </c>
      <c r="N18" s="71">
        <v>5.5741441205966051</v>
      </c>
      <c r="O18" s="70">
        <v>637.02812231349583</v>
      </c>
      <c r="P18" s="71">
        <v>13.533633361238492</v>
      </c>
      <c r="Q18" s="70">
        <v>1074.9408035221379</v>
      </c>
      <c r="R18" s="71">
        <v>22.837068271131038</v>
      </c>
      <c r="S18" s="70">
        <v>1314.7282125633867</v>
      </c>
      <c r="T18" s="71">
        <v>27.93134082352638</v>
      </c>
      <c r="U18" s="70">
        <v>1484.4508762007774</v>
      </c>
      <c r="V18" s="71">
        <v>31.537091060139737</v>
      </c>
      <c r="W18" s="70">
        <v>188.00384957053629</v>
      </c>
      <c r="X18" s="71">
        <v>3.9941331967396709</v>
      </c>
      <c r="Y18" s="70">
        <v>2350.7162999563216</v>
      </c>
      <c r="Z18" s="71">
        <v>49.940860419722149</v>
      </c>
      <c r="AA18" s="70">
        <v>4707</v>
      </c>
      <c r="AB18" s="71">
        <v>100</v>
      </c>
    </row>
    <row r="19" spans="1:28" ht="24" customHeight="1" x14ac:dyDescent="0.15">
      <c r="A19" s="41"/>
      <c r="B19" s="29" t="s">
        <v>19</v>
      </c>
      <c r="C19" s="76">
        <v>684.46845886861183</v>
      </c>
      <c r="D19" s="77">
        <v>13.591510303189274</v>
      </c>
      <c r="E19" s="76">
        <v>170.2159740012963</v>
      </c>
      <c r="F19" s="77">
        <v>3.3799835981194661</v>
      </c>
      <c r="G19" s="76">
        <v>91.879713404015348</v>
      </c>
      <c r="H19" s="77">
        <v>1.8244581692616231</v>
      </c>
      <c r="I19" s="76">
        <v>1054.4041603679862</v>
      </c>
      <c r="J19" s="77">
        <v>20.937334399682012</v>
      </c>
      <c r="K19" s="76">
        <v>186.21791760636765</v>
      </c>
      <c r="L19" s="77">
        <v>3.6977346625569432</v>
      </c>
      <c r="M19" s="76">
        <v>125.1991858855707</v>
      </c>
      <c r="N19" s="77">
        <v>2.4860839135339692</v>
      </c>
      <c r="O19" s="76">
        <v>1196.7299956486038</v>
      </c>
      <c r="P19" s="77">
        <v>23.76350269357831</v>
      </c>
      <c r="Q19" s="76">
        <v>814.59212131437891</v>
      </c>
      <c r="R19" s="77">
        <v>16.175379692501568</v>
      </c>
      <c r="S19" s="76">
        <v>1787.4036940231815</v>
      </c>
      <c r="T19" s="77">
        <v>35.492527681159288</v>
      </c>
      <c r="U19" s="76">
        <v>1168.6201087101363</v>
      </c>
      <c r="V19" s="77">
        <v>23.205323842536462</v>
      </c>
      <c r="W19" s="76">
        <v>573.15381896526435</v>
      </c>
      <c r="X19" s="77">
        <v>11.381132227268949</v>
      </c>
      <c r="Y19" s="76">
        <v>2319.0341728870803</v>
      </c>
      <c r="Z19" s="77">
        <v>46.049129723730751</v>
      </c>
      <c r="AA19" s="76">
        <v>5036</v>
      </c>
      <c r="AB19" s="77">
        <v>100</v>
      </c>
    </row>
    <row r="20" spans="1:28" ht="24" customHeight="1" x14ac:dyDescent="0.15">
      <c r="A20" s="41"/>
      <c r="B20" s="6" t="s">
        <v>67</v>
      </c>
      <c r="C20" s="72">
        <v>378.2500575315612</v>
      </c>
      <c r="D20" s="73">
        <v>10.380078417441304</v>
      </c>
      <c r="E20" s="72">
        <v>54.158364138718788</v>
      </c>
      <c r="F20" s="73">
        <v>1.486233922577354</v>
      </c>
      <c r="G20" s="72">
        <v>116.93508801842272</v>
      </c>
      <c r="H20" s="73">
        <v>3.2089760707580322</v>
      </c>
      <c r="I20" s="72">
        <v>690.13934389077588</v>
      </c>
      <c r="J20" s="73">
        <v>18.939059931140939</v>
      </c>
      <c r="K20" s="72">
        <v>152.35655869461979</v>
      </c>
      <c r="L20" s="73">
        <v>4.1810252111586106</v>
      </c>
      <c r="M20" s="72">
        <v>139.42311223114606</v>
      </c>
      <c r="N20" s="73">
        <v>3.8261007747295843</v>
      </c>
      <c r="O20" s="72">
        <v>360.72837423660212</v>
      </c>
      <c r="P20" s="73">
        <v>9.8992418835510989</v>
      </c>
      <c r="Q20" s="72">
        <v>670.29918986931295</v>
      </c>
      <c r="R20" s="73">
        <v>18.394599063373022</v>
      </c>
      <c r="S20" s="72">
        <v>1178.7726118764422</v>
      </c>
      <c r="T20" s="73">
        <v>32.348315364337047</v>
      </c>
      <c r="U20" s="72">
        <v>1213.8992427319988</v>
      </c>
      <c r="V20" s="73">
        <v>33.312273400987891</v>
      </c>
      <c r="W20" s="72">
        <v>273.54430232366167</v>
      </c>
      <c r="X20" s="73">
        <v>7.5067042350071809</v>
      </c>
      <c r="Y20" s="72">
        <v>1936.8753846159918</v>
      </c>
      <c r="Z20" s="73">
        <v>53.1524529257956</v>
      </c>
      <c r="AA20" s="72">
        <v>3644.0000000000005</v>
      </c>
      <c r="AB20" s="73">
        <v>100</v>
      </c>
    </row>
    <row r="21" spans="1:28" ht="24" customHeight="1" x14ac:dyDescent="0.15">
      <c r="A21" s="41"/>
      <c r="B21" s="42" t="s">
        <v>20</v>
      </c>
      <c r="C21" s="67">
        <v>4892.6664247411945</v>
      </c>
      <c r="D21" s="78">
        <v>12.694046713388149</v>
      </c>
      <c r="E21" s="67">
        <v>852.40868132150604</v>
      </c>
      <c r="F21" s="78">
        <v>2.2115784482824532</v>
      </c>
      <c r="G21" s="67">
        <v>826.9125831840289</v>
      </c>
      <c r="H21" s="78">
        <v>2.1454286982954853</v>
      </c>
      <c r="I21" s="67">
        <v>6858.3756902288296</v>
      </c>
      <c r="J21" s="78">
        <v>17.794088914274521</v>
      </c>
      <c r="K21" s="67">
        <v>1632.2865129244328</v>
      </c>
      <c r="L21" s="78">
        <v>4.2349752560112934</v>
      </c>
      <c r="M21" s="67">
        <v>1409.2382945539416</v>
      </c>
      <c r="N21" s="78">
        <v>3.6562755741741477</v>
      </c>
      <c r="O21" s="67">
        <v>5614.7355384546336</v>
      </c>
      <c r="P21" s="78">
        <v>14.567458522830693</v>
      </c>
      <c r="Q21" s="67">
        <v>7271.3528336384461</v>
      </c>
      <c r="R21" s="78">
        <v>18.865560111144557</v>
      </c>
      <c r="S21" s="67">
        <v>12505.041137746048</v>
      </c>
      <c r="T21" s="78">
        <v>32.444389740668989</v>
      </c>
      <c r="U21" s="67">
        <v>10959.970206970704</v>
      </c>
      <c r="V21" s="78">
        <v>28.435695734558035</v>
      </c>
      <c r="W21" s="67">
        <v>2760.1938164699482</v>
      </c>
      <c r="X21" s="78">
        <v>7.1613362127233167</v>
      </c>
      <c r="Y21" s="67">
        <v>19746.489517308964</v>
      </c>
      <c r="Z21" s="78">
        <v>51.232362601014358</v>
      </c>
      <c r="AA21" s="67">
        <v>38543</v>
      </c>
      <c r="AB21" s="78">
        <v>100</v>
      </c>
    </row>
    <row r="22" spans="1:28" ht="24" customHeight="1" x14ac:dyDescent="0.15">
      <c r="A22" s="39"/>
      <c r="B22" s="5" t="s">
        <v>21</v>
      </c>
      <c r="C22" s="69">
        <v>383.48116778785646</v>
      </c>
      <c r="D22" s="68">
        <v>11.27222715425798</v>
      </c>
      <c r="E22" s="69">
        <v>103.41875231946788</v>
      </c>
      <c r="F22" s="68">
        <v>3.0399398095081684</v>
      </c>
      <c r="G22" s="69">
        <v>46.864285549726276</v>
      </c>
      <c r="H22" s="68">
        <v>1.3775510155710251</v>
      </c>
      <c r="I22" s="69">
        <v>453.132403099611</v>
      </c>
      <c r="J22" s="68">
        <v>13.319588568477689</v>
      </c>
      <c r="K22" s="69">
        <v>78.04109164921735</v>
      </c>
      <c r="L22" s="68">
        <v>2.2939768268435436</v>
      </c>
      <c r="M22" s="69">
        <v>75.912979772963553</v>
      </c>
      <c r="N22" s="68">
        <v>2.23142209797071</v>
      </c>
      <c r="O22" s="69">
        <v>710.49804831616802</v>
      </c>
      <c r="P22" s="68">
        <v>20.884716293832099</v>
      </c>
      <c r="Q22" s="69">
        <v>348.83467797284874</v>
      </c>
      <c r="R22" s="68">
        <v>10.253811815780386</v>
      </c>
      <c r="S22" s="69">
        <v>1050.8483039870396</v>
      </c>
      <c r="T22" s="68">
        <v>30.88913298021868</v>
      </c>
      <c r="U22" s="69">
        <v>631.29599110059996</v>
      </c>
      <c r="V22" s="68">
        <v>18.556613495020574</v>
      </c>
      <c r="W22" s="69">
        <v>301.30584191985582</v>
      </c>
      <c r="X22" s="68">
        <v>8.8567266878264501</v>
      </c>
      <c r="Y22" s="69">
        <v>1932.2485248299975</v>
      </c>
      <c r="Z22" s="68">
        <v>56.797428713403811</v>
      </c>
      <c r="AA22" s="69">
        <v>3402</v>
      </c>
      <c r="AB22" s="68">
        <v>100</v>
      </c>
    </row>
    <row r="23" spans="1:28" ht="24" customHeight="1" x14ac:dyDescent="0.15">
      <c r="A23" s="39"/>
      <c r="B23" s="28" t="s">
        <v>22</v>
      </c>
      <c r="C23" s="70">
        <v>145.56397855279067</v>
      </c>
      <c r="D23" s="71">
        <v>12.150582516927436</v>
      </c>
      <c r="E23" s="70">
        <v>35.984925597456574</v>
      </c>
      <c r="F23" s="71">
        <v>3.0037500498711664</v>
      </c>
      <c r="G23" s="70"/>
      <c r="H23" s="71"/>
      <c r="I23" s="70">
        <v>82.9837073758152</v>
      </c>
      <c r="J23" s="71">
        <v>6.9268537041581961</v>
      </c>
      <c r="K23" s="70">
        <v>40.732016392921594</v>
      </c>
      <c r="L23" s="71">
        <v>3.4000013683573949</v>
      </c>
      <c r="M23" s="70">
        <v>26.414193439240428</v>
      </c>
      <c r="N23" s="71">
        <v>2.2048575491853444</v>
      </c>
      <c r="O23" s="70">
        <v>70.634383672139492</v>
      </c>
      <c r="P23" s="71">
        <v>5.8960253482587222</v>
      </c>
      <c r="Q23" s="70">
        <v>161.83770223655665</v>
      </c>
      <c r="R23" s="71">
        <v>13.508990169996382</v>
      </c>
      <c r="S23" s="70">
        <v>188.04673767888147</v>
      </c>
      <c r="T23" s="71">
        <v>15.69672267770296</v>
      </c>
      <c r="U23" s="70">
        <v>99.846228693932687</v>
      </c>
      <c r="V23" s="71">
        <v>8.3344097407289386</v>
      </c>
      <c r="W23" s="70">
        <v>93.191509151040762</v>
      </c>
      <c r="X23" s="71">
        <v>7.7789239692020669</v>
      </c>
      <c r="Y23" s="70">
        <v>813.87654833231602</v>
      </c>
      <c r="Z23" s="71">
        <v>67.936272815719207</v>
      </c>
      <c r="AA23" s="70">
        <v>1198</v>
      </c>
      <c r="AB23" s="71">
        <v>100</v>
      </c>
    </row>
    <row r="24" spans="1:28" ht="24" customHeight="1" x14ac:dyDescent="0.15">
      <c r="A24" s="39"/>
      <c r="B24" s="28" t="s">
        <v>23</v>
      </c>
      <c r="C24" s="70">
        <v>615.63687818039421</v>
      </c>
      <c r="D24" s="71">
        <v>15.464377748816732</v>
      </c>
      <c r="E24" s="70">
        <v>106.534276086967</v>
      </c>
      <c r="F24" s="71">
        <v>2.6760682262488569</v>
      </c>
      <c r="G24" s="70">
        <v>82.759007130549975</v>
      </c>
      <c r="H24" s="71">
        <v>2.0788497144071836</v>
      </c>
      <c r="I24" s="70">
        <v>463.27351721706361</v>
      </c>
      <c r="J24" s="71">
        <v>11.637114222985771</v>
      </c>
      <c r="K24" s="70">
        <v>126.33045084268738</v>
      </c>
      <c r="L24" s="71">
        <v>3.173334610466902</v>
      </c>
      <c r="M24" s="70">
        <v>122.88553064629602</v>
      </c>
      <c r="N24" s="71">
        <v>3.0868005688594828</v>
      </c>
      <c r="O24" s="70">
        <v>736.88096000694009</v>
      </c>
      <c r="P24" s="71">
        <v>18.509946244836474</v>
      </c>
      <c r="Q24" s="70">
        <v>451.746034880747</v>
      </c>
      <c r="R24" s="71">
        <v>11.347551742796959</v>
      </c>
      <c r="S24" s="70">
        <v>1078.0870635326244</v>
      </c>
      <c r="T24" s="71">
        <v>27.080810437895607</v>
      </c>
      <c r="U24" s="70">
        <v>861.45489516287716</v>
      </c>
      <c r="V24" s="71">
        <v>21.639158381383496</v>
      </c>
      <c r="W24" s="70">
        <v>433.55054849950807</v>
      </c>
      <c r="X24" s="71">
        <v>10.890493556882893</v>
      </c>
      <c r="Y24" s="70">
        <v>2364.6044118560653</v>
      </c>
      <c r="Z24" s="71">
        <v>59.397247220699953</v>
      </c>
      <c r="AA24" s="70">
        <v>3981.0000000000005</v>
      </c>
      <c r="AB24" s="71">
        <v>100</v>
      </c>
    </row>
    <row r="25" spans="1:28" ht="24" customHeight="1" x14ac:dyDescent="0.15">
      <c r="A25" s="39"/>
      <c r="B25" s="28" t="s">
        <v>107</v>
      </c>
      <c r="C25" s="70">
        <v>150.48029117117821</v>
      </c>
      <c r="D25" s="71">
        <v>8.1782766940857723</v>
      </c>
      <c r="E25" s="70">
        <v>44.640346895008406</v>
      </c>
      <c r="F25" s="71">
        <v>2.4261058095113262</v>
      </c>
      <c r="G25" s="70">
        <v>10.114403418173412</v>
      </c>
      <c r="H25" s="71">
        <v>0.54969583794420718</v>
      </c>
      <c r="I25" s="70">
        <v>154.41555411269582</v>
      </c>
      <c r="J25" s="71">
        <v>8.3921496800378161</v>
      </c>
      <c r="K25" s="70">
        <v>42.107709254272358</v>
      </c>
      <c r="L25" s="71">
        <v>2.2884624594713237</v>
      </c>
      <c r="M25" s="70">
        <v>65.535150538862865</v>
      </c>
      <c r="N25" s="71">
        <v>3.5616929640686341</v>
      </c>
      <c r="O25" s="70">
        <v>204.45601746115631</v>
      </c>
      <c r="P25" s="71">
        <v>11.111740079410669</v>
      </c>
      <c r="Q25" s="70">
        <v>240.91725238553545</v>
      </c>
      <c r="R25" s="71">
        <v>13.093328933996492</v>
      </c>
      <c r="S25" s="70">
        <v>388.79574632464261</v>
      </c>
      <c r="T25" s="71">
        <v>21.130203604600144</v>
      </c>
      <c r="U25" s="70">
        <v>322.04159238176618</v>
      </c>
      <c r="V25" s="71">
        <v>17.50226045553077</v>
      </c>
      <c r="W25" s="70">
        <v>274.56609717448987</v>
      </c>
      <c r="X25" s="71">
        <v>14.922070498613579</v>
      </c>
      <c r="Y25" s="70">
        <v>1273.0212352237845</v>
      </c>
      <c r="Z25" s="71">
        <v>69.185936696944808</v>
      </c>
      <c r="AA25" s="70">
        <v>1840</v>
      </c>
      <c r="AB25" s="71">
        <v>100</v>
      </c>
    </row>
    <row r="26" spans="1:28" ht="24" customHeight="1" x14ac:dyDescent="0.15">
      <c r="A26" s="39"/>
      <c r="B26" s="28" t="s">
        <v>24</v>
      </c>
      <c r="C26" s="70">
        <v>216.81520213431835</v>
      </c>
      <c r="D26" s="71">
        <v>9.0869741045397472</v>
      </c>
      <c r="E26" s="70">
        <v>12.863752136653389</v>
      </c>
      <c r="F26" s="71">
        <v>0.53913462433585035</v>
      </c>
      <c r="G26" s="70">
        <v>17.487656924465043</v>
      </c>
      <c r="H26" s="71">
        <v>0.73292778392560942</v>
      </c>
      <c r="I26" s="70">
        <v>189.85404810970289</v>
      </c>
      <c r="J26" s="71">
        <v>7.9570011781099277</v>
      </c>
      <c r="K26" s="70">
        <v>14.560723808796206</v>
      </c>
      <c r="L26" s="71">
        <v>0.61025665585901956</v>
      </c>
      <c r="M26" s="70">
        <v>37.769775165634485</v>
      </c>
      <c r="N26" s="71">
        <v>1.5829746506971702</v>
      </c>
      <c r="O26" s="70">
        <v>303.00127805112976</v>
      </c>
      <c r="P26" s="71">
        <v>12.699131519326478</v>
      </c>
      <c r="Q26" s="70">
        <v>196.70059563732065</v>
      </c>
      <c r="R26" s="71">
        <v>8.2439478473311247</v>
      </c>
      <c r="S26" s="70">
        <v>425.74073342708562</v>
      </c>
      <c r="T26" s="71">
        <v>17.843283043884561</v>
      </c>
      <c r="U26" s="70">
        <v>306.95673815667453</v>
      </c>
      <c r="V26" s="71">
        <v>12.864909394663643</v>
      </c>
      <c r="W26" s="70">
        <v>233.19618382956168</v>
      </c>
      <c r="X26" s="71">
        <v>9.773519858741059</v>
      </c>
      <c r="Y26" s="70">
        <v>1783.5975432342034</v>
      </c>
      <c r="Z26" s="71">
        <v>74.752621258767959</v>
      </c>
      <c r="AA26" s="70">
        <v>2386</v>
      </c>
      <c r="AB26" s="71">
        <v>100</v>
      </c>
    </row>
    <row r="27" spans="1:28" ht="24" customHeight="1" x14ac:dyDescent="0.15">
      <c r="A27" s="39"/>
      <c r="B27" s="28" t="s">
        <v>108</v>
      </c>
      <c r="C27" s="70">
        <v>129.75146185662371</v>
      </c>
      <c r="D27" s="71">
        <v>11.731596912895451</v>
      </c>
      <c r="E27" s="70">
        <v>48.113861143660493</v>
      </c>
      <c r="F27" s="71">
        <v>4.3502586929168618</v>
      </c>
      <c r="G27" s="70"/>
      <c r="H27" s="71"/>
      <c r="I27" s="70">
        <v>88.76309193532596</v>
      </c>
      <c r="J27" s="71">
        <v>8.0255960158522566</v>
      </c>
      <c r="K27" s="70">
        <v>18.153662478498589</v>
      </c>
      <c r="L27" s="71">
        <v>1.6413799709311565</v>
      </c>
      <c r="M27" s="70">
        <v>35.31725616370953</v>
      </c>
      <c r="N27" s="71">
        <v>3.193241967785672</v>
      </c>
      <c r="O27" s="70">
        <v>220.36496394726424</v>
      </c>
      <c r="P27" s="71">
        <v>19.92449945273637</v>
      </c>
      <c r="Q27" s="70">
        <v>129.83164373310453</v>
      </c>
      <c r="R27" s="71">
        <v>11.738846630479614</v>
      </c>
      <c r="S27" s="70">
        <v>167.61934754589839</v>
      </c>
      <c r="T27" s="71">
        <v>15.155456378471827</v>
      </c>
      <c r="U27" s="70">
        <v>186.90000061616445</v>
      </c>
      <c r="V27" s="71">
        <v>16.898734232926259</v>
      </c>
      <c r="W27" s="70">
        <v>62.301133830581797</v>
      </c>
      <c r="X27" s="71">
        <v>5.633013908732531</v>
      </c>
      <c r="Y27" s="70">
        <v>757.00767492312775</v>
      </c>
      <c r="Z27" s="71">
        <v>68.445540228130895</v>
      </c>
      <c r="AA27" s="70">
        <v>1106</v>
      </c>
      <c r="AB27" s="71">
        <v>100</v>
      </c>
    </row>
    <row r="28" spans="1:28" ht="24" customHeight="1" x14ac:dyDescent="0.15">
      <c r="A28" s="39"/>
      <c r="B28" s="28" t="s">
        <v>109</v>
      </c>
      <c r="C28" s="70">
        <v>2819.9764830071294</v>
      </c>
      <c r="D28" s="71">
        <v>15.71280148775355</v>
      </c>
      <c r="E28" s="70">
        <v>772.90216328427732</v>
      </c>
      <c r="F28" s="71">
        <v>4.3065813968032396</v>
      </c>
      <c r="G28" s="70">
        <v>329.63877435270916</v>
      </c>
      <c r="H28" s="71">
        <v>1.8367346874280335</v>
      </c>
      <c r="I28" s="70">
        <v>2935.6606881917264</v>
      </c>
      <c r="J28" s="71">
        <v>16.357389470060323</v>
      </c>
      <c r="K28" s="70">
        <v>789.09170713442063</v>
      </c>
      <c r="L28" s="71">
        <v>4.3967889181167914</v>
      </c>
      <c r="M28" s="70">
        <v>901.06497882630765</v>
      </c>
      <c r="N28" s="71">
        <v>5.0206997204340986</v>
      </c>
      <c r="O28" s="70">
        <v>3272.2206639519459</v>
      </c>
      <c r="P28" s="71">
        <v>18.23268882794866</v>
      </c>
      <c r="Q28" s="70">
        <v>3026.1915308173302</v>
      </c>
      <c r="R28" s="71">
        <v>16.861823874838862</v>
      </c>
      <c r="S28" s="70">
        <v>5966.0477585091676</v>
      </c>
      <c r="T28" s="71">
        <v>33.242590731092477</v>
      </c>
      <c r="U28" s="70">
        <v>4793.6934132632978</v>
      </c>
      <c r="V28" s="71">
        <v>26.710277000408411</v>
      </c>
      <c r="W28" s="70">
        <v>2119.3556515522841</v>
      </c>
      <c r="X28" s="71">
        <v>11.808968917101934</v>
      </c>
      <c r="Y28" s="70">
        <v>9031.0253302688834</v>
      </c>
      <c r="Z28" s="71">
        <v>50.320528947840216</v>
      </c>
      <c r="AA28" s="70">
        <v>17947</v>
      </c>
      <c r="AB28" s="71">
        <v>100</v>
      </c>
    </row>
    <row r="29" spans="1:28" ht="24" customHeight="1" x14ac:dyDescent="0.15">
      <c r="A29" s="39"/>
      <c r="B29" s="28" t="s">
        <v>110</v>
      </c>
      <c r="C29" s="70">
        <v>905.65785570511912</v>
      </c>
      <c r="D29" s="71">
        <v>13.751258058079548</v>
      </c>
      <c r="E29" s="70">
        <v>124.38223185553339</v>
      </c>
      <c r="F29" s="71">
        <v>1.8885853606974399</v>
      </c>
      <c r="G29" s="70">
        <v>135.27336503887079</v>
      </c>
      <c r="H29" s="71">
        <v>2.0539533106418277</v>
      </c>
      <c r="I29" s="70">
        <v>940.81539077124432</v>
      </c>
      <c r="J29" s="71">
        <v>14.285080333605288</v>
      </c>
      <c r="K29" s="70">
        <v>281.58119116888491</v>
      </c>
      <c r="L29" s="71">
        <v>4.2754508224853467</v>
      </c>
      <c r="M29" s="70">
        <v>237.38235727959085</v>
      </c>
      <c r="N29" s="71">
        <v>3.6043479696263412</v>
      </c>
      <c r="O29" s="70">
        <v>1302.1248412235859</v>
      </c>
      <c r="P29" s="71">
        <v>19.771102964220859</v>
      </c>
      <c r="Q29" s="70">
        <v>1230.665768800402</v>
      </c>
      <c r="R29" s="71">
        <v>18.686088199216549</v>
      </c>
      <c r="S29" s="70">
        <v>2166.617691279826</v>
      </c>
      <c r="T29" s="71">
        <v>32.897322977221769</v>
      </c>
      <c r="U29" s="70">
        <v>1711.7923392401894</v>
      </c>
      <c r="V29" s="71">
        <v>25.991380796237312</v>
      </c>
      <c r="W29" s="70">
        <v>998.56370098857178</v>
      </c>
      <c r="X29" s="71">
        <v>15.161914682486666</v>
      </c>
      <c r="Y29" s="70">
        <v>2984.4084510861885</v>
      </c>
      <c r="Z29" s="71">
        <v>45.3144313860642</v>
      </c>
      <c r="AA29" s="70">
        <v>6586</v>
      </c>
      <c r="AB29" s="71">
        <v>100</v>
      </c>
    </row>
    <row r="30" spans="1:28" ht="24" customHeight="1" x14ac:dyDescent="0.15">
      <c r="A30" s="39"/>
      <c r="B30" s="28" t="s">
        <v>47</v>
      </c>
      <c r="C30" s="70">
        <v>1742.5916402510395</v>
      </c>
      <c r="D30" s="71">
        <v>9.2450084367926131</v>
      </c>
      <c r="E30" s="70">
        <v>258.47203880227255</v>
      </c>
      <c r="F30" s="71">
        <v>1.3712771966803148</v>
      </c>
      <c r="G30" s="70">
        <v>468.50719666899016</v>
      </c>
      <c r="H30" s="71">
        <v>2.4855811802694583</v>
      </c>
      <c r="I30" s="70">
        <v>2702.1126245028981</v>
      </c>
      <c r="J30" s="71">
        <v>14.335575492083921</v>
      </c>
      <c r="K30" s="70">
        <v>390.09250482189543</v>
      </c>
      <c r="L30" s="71">
        <v>2.0695660503045015</v>
      </c>
      <c r="M30" s="70">
        <v>664.04629476689126</v>
      </c>
      <c r="N30" s="71">
        <v>3.5229789101113655</v>
      </c>
      <c r="O30" s="70">
        <v>2029.406797892088</v>
      </c>
      <c r="P30" s="71">
        <v>10.766654983776794</v>
      </c>
      <c r="Q30" s="70">
        <v>2867.3659795649478</v>
      </c>
      <c r="R30" s="71">
        <v>15.212297626213314</v>
      </c>
      <c r="S30" s="70">
        <v>4452.306003466435</v>
      </c>
      <c r="T30" s="71">
        <v>23.620913594707595</v>
      </c>
      <c r="U30" s="70">
        <v>3729.3055610799079</v>
      </c>
      <c r="V30" s="71">
        <v>19.785163993208702</v>
      </c>
      <c r="W30" s="70">
        <v>1896.5616966916607</v>
      </c>
      <c r="X30" s="71">
        <v>10.061869047120062</v>
      </c>
      <c r="Y30" s="70">
        <v>11268.186962840742</v>
      </c>
      <c r="Z30" s="71">
        <v>59.781351598709442</v>
      </c>
      <c r="AA30" s="70">
        <v>18849</v>
      </c>
      <c r="AB30" s="71">
        <v>100</v>
      </c>
    </row>
    <row r="31" spans="1:28" ht="24" customHeight="1" x14ac:dyDescent="0.15">
      <c r="A31" s="39"/>
      <c r="B31" s="6" t="s">
        <v>25</v>
      </c>
      <c r="C31" s="72">
        <v>655.90380706922394</v>
      </c>
      <c r="D31" s="73">
        <v>11.242780374858141</v>
      </c>
      <c r="E31" s="72">
        <v>105.74753839365404</v>
      </c>
      <c r="F31" s="73">
        <v>1.8126077887153587</v>
      </c>
      <c r="G31" s="72">
        <v>76.671322742739406</v>
      </c>
      <c r="H31" s="73">
        <v>1.3142153366941962</v>
      </c>
      <c r="I31" s="72">
        <v>487.72215788002154</v>
      </c>
      <c r="J31" s="73">
        <v>8.3599958498461007</v>
      </c>
      <c r="K31" s="72">
        <v>95.758107504123657</v>
      </c>
      <c r="L31" s="73">
        <v>1.6413799709311565</v>
      </c>
      <c r="M31" s="72">
        <v>201.81821443400074</v>
      </c>
      <c r="N31" s="73">
        <v>3.4593454651011442</v>
      </c>
      <c r="O31" s="72">
        <v>498.16941345970281</v>
      </c>
      <c r="P31" s="73">
        <v>8.5390711940298729</v>
      </c>
      <c r="Q31" s="72">
        <v>837.03193740488757</v>
      </c>
      <c r="R31" s="73">
        <v>14.34747921503064</v>
      </c>
      <c r="S31" s="72">
        <v>1473.6155418667438</v>
      </c>
      <c r="T31" s="73">
        <v>25.25909396411971</v>
      </c>
      <c r="U31" s="72">
        <v>1361.4424999675537</v>
      </c>
      <c r="V31" s="73">
        <v>23.336347274041032</v>
      </c>
      <c r="W31" s="72">
        <v>465.55921120022924</v>
      </c>
      <c r="X31" s="73">
        <v>7.9801030373710873</v>
      </c>
      <c r="Y31" s="72">
        <v>3826.7331162046085</v>
      </c>
      <c r="Z31" s="73">
        <v>65.593642718625446</v>
      </c>
      <c r="AA31" s="72">
        <v>5834</v>
      </c>
      <c r="AB31" s="73">
        <v>100</v>
      </c>
    </row>
    <row r="32" spans="1:28" ht="24" customHeight="1" x14ac:dyDescent="0.15">
      <c r="A32" s="39"/>
      <c r="B32" s="42" t="s">
        <v>48</v>
      </c>
      <c r="C32" s="67">
        <v>7765.8587657156731</v>
      </c>
      <c r="D32" s="78">
        <v>12.301571014455597</v>
      </c>
      <c r="E32" s="67">
        <v>1613.0598865149511</v>
      </c>
      <c r="F32" s="78">
        <v>2.555180482052545</v>
      </c>
      <c r="G32" s="67">
        <v>1167.3160118262242</v>
      </c>
      <c r="H32" s="78">
        <v>1.8490963136216703</v>
      </c>
      <c r="I32" s="67">
        <v>8498.7331831961037</v>
      </c>
      <c r="J32" s="78">
        <v>13.462486627692666</v>
      </c>
      <c r="K32" s="67">
        <v>1876.4491650557181</v>
      </c>
      <c r="L32" s="78">
        <v>2.9724043863449729</v>
      </c>
      <c r="M32" s="67">
        <v>2368.1467310334974</v>
      </c>
      <c r="N32" s="78">
        <v>3.7512818689247371</v>
      </c>
      <c r="O32" s="67">
        <v>9347.7573679821198</v>
      </c>
      <c r="P32" s="78">
        <v>14.807390213661106</v>
      </c>
      <c r="Q32" s="67">
        <v>9491.123123433681</v>
      </c>
      <c r="R32" s="78">
        <v>15.034489891228564</v>
      </c>
      <c r="S32" s="67">
        <v>17357.724927618347</v>
      </c>
      <c r="T32" s="78">
        <v>27.495643725733572</v>
      </c>
      <c r="U32" s="67">
        <v>14004.729259662965</v>
      </c>
      <c r="V32" s="78">
        <v>22.184303980203971</v>
      </c>
      <c r="W32" s="67">
        <v>6878.1515748377842</v>
      </c>
      <c r="X32" s="78">
        <v>10.895391301680343</v>
      </c>
      <c r="Y32" s="67">
        <v>36034.709798799915</v>
      </c>
      <c r="Z32" s="78">
        <v>57.081071771768791</v>
      </c>
      <c r="AA32" s="67">
        <v>63129</v>
      </c>
      <c r="AB32" s="78">
        <v>100</v>
      </c>
    </row>
    <row r="33" spans="1:28" ht="24" customHeight="1" x14ac:dyDescent="0.15">
      <c r="A33" s="129" t="s">
        <v>104</v>
      </c>
      <c r="B33" s="130"/>
      <c r="C33" s="74">
        <v>12658.525190456869</v>
      </c>
      <c r="D33" s="75">
        <v>12.450355250665737</v>
      </c>
      <c r="E33" s="74">
        <v>2465.4685678364572</v>
      </c>
      <c r="F33" s="75">
        <v>2.4249238412114025</v>
      </c>
      <c r="G33" s="74">
        <v>1994.2285950102532</v>
      </c>
      <c r="H33" s="75">
        <v>1.9614334280925456</v>
      </c>
      <c r="I33" s="74">
        <v>15357.108873424933</v>
      </c>
      <c r="J33" s="75">
        <v>15.104560619860861</v>
      </c>
      <c r="K33" s="74">
        <v>3508.7356779801512</v>
      </c>
      <c r="L33" s="75">
        <v>3.451034383094806</v>
      </c>
      <c r="M33" s="74">
        <v>3777.385025587439</v>
      </c>
      <c r="N33" s="75">
        <v>3.7152657817171288</v>
      </c>
      <c r="O33" s="74">
        <v>14962.492906436753</v>
      </c>
      <c r="P33" s="75">
        <v>14.71643412781961</v>
      </c>
      <c r="Q33" s="74">
        <v>16762.475957072129</v>
      </c>
      <c r="R33" s="75">
        <v>16.48681638708015</v>
      </c>
      <c r="S33" s="74">
        <v>29862.766065364394</v>
      </c>
      <c r="T33" s="75">
        <v>29.371671714301279</v>
      </c>
      <c r="U33" s="74">
        <v>24964.699466633669</v>
      </c>
      <c r="V33" s="75">
        <v>24.554154011560378</v>
      </c>
      <c r="W33" s="74">
        <v>9638.3453913077319</v>
      </c>
      <c r="X33" s="75">
        <v>9.4798424259459164</v>
      </c>
      <c r="Y33" s="74">
        <v>55781.199316108876</v>
      </c>
      <c r="Z33" s="75">
        <v>54.863875320746004</v>
      </c>
      <c r="AA33" s="74">
        <v>101672</v>
      </c>
      <c r="AB33" s="75">
        <v>100</v>
      </c>
    </row>
    <row r="34" spans="1:28" ht="24" customHeight="1" x14ac:dyDescent="0.15">
      <c r="A34" s="39" t="s">
        <v>26</v>
      </c>
      <c r="B34" s="7" t="s">
        <v>27</v>
      </c>
      <c r="C34" s="79">
        <v>3792.8571428571431</v>
      </c>
      <c r="D34" s="80">
        <v>12.106537530266346</v>
      </c>
      <c r="E34" s="79">
        <v>834.42857142857144</v>
      </c>
      <c r="F34" s="80">
        <v>2.6634382566585959</v>
      </c>
      <c r="G34" s="79">
        <v>606.85714285714289</v>
      </c>
      <c r="H34" s="80">
        <v>1.937046004842615</v>
      </c>
      <c r="I34" s="79">
        <v>7813.2857142857147</v>
      </c>
      <c r="J34" s="80">
        <v>24.939467312348672</v>
      </c>
      <c r="K34" s="79">
        <v>2351.5714285714289</v>
      </c>
      <c r="L34" s="80">
        <v>7.5060532687651342</v>
      </c>
      <c r="M34" s="79">
        <v>3261.8571428571431</v>
      </c>
      <c r="N34" s="80">
        <v>10.411622276029057</v>
      </c>
      <c r="O34" s="79">
        <v>7054.7142857142862</v>
      </c>
      <c r="P34" s="80">
        <v>22.518159806295401</v>
      </c>
      <c r="Q34" s="79">
        <v>9937.2857142857156</v>
      </c>
      <c r="R34" s="80">
        <v>31.719128329297824</v>
      </c>
      <c r="S34" s="79">
        <v>12516.428571428572</v>
      </c>
      <c r="T34" s="80">
        <v>39.951573849878933</v>
      </c>
      <c r="U34" s="79">
        <v>10544.142857142857</v>
      </c>
      <c r="V34" s="80">
        <v>33.656174334140438</v>
      </c>
      <c r="W34" s="79">
        <v>2958.4285714285716</v>
      </c>
      <c r="X34" s="80">
        <v>9.4430992736077481</v>
      </c>
      <c r="Y34" s="79">
        <v>11985.428571428572</v>
      </c>
      <c r="Z34" s="80">
        <v>38.256658595641653</v>
      </c>
      <c r="AA34" s="79">
        <v>31329</v>
      </c>
      <c r="AB34" s="80">
        <v>100</v>
      </c>
    </row>
    <row r="35" spans="1:28" ht="24" customHeight="1" x14ac:dyDescent="0.15">
      <c r="A35" s="39"/>
      <c r="B35" s="28" t="s">
        <v>28</v>
      </c>
      <c r="C35" s="70">
        <v>2940.4</v>
      </c>
      <c r="D35" s="71">
        <v>13.333333333333334</v>
      </c>
      <c r="E35" s="70">
        <v>1064.6275862068967</v>
      </c>
      <c r="F35" s="71">
        <v>4.8275862068965525</v>
      </c>
      <c r="G35" s="70">
        <v>709.75172413793109</v>
      </c>
      <c r="H35" s="71">
        <v>3.2183908045977012</v>
      </c>
      <c r="I35" s="70">
        <v>5678.0137931034487</v>
      </c>
      <c r="J35" s="71">
        <v>25.74712643678161</v>
      </c>
      <c r="K35" s="70">
        <v>1723.6827586206898</v>
      </c>
      <c r="L35" s="71">
        <v>7.8160919540229896</v>
      </c>
      <c r="M35" s="70">
        <v>2230.6482758620691</v>
      </c>
      <c r="N35" s="71">
        <v>10.114942528735634</v>
      </c>
      <c r="O35" s="70">
        <v>4866.868965517242</v>
      </c>
      <c r="P35" s="71">
        <v>22.068965517241381</v>
      </c>
      <c r="Q35" s="70">
        <v>6894.7310344827592</v>
      </c>
      <c r="R35" s="71">
        <v>31.264367816091958</v>
      </c>
      <c r="S35" s="70">
        <v>7553.7862068965524</v>
      </c>
      <c r="T35" s="71">
        <v>34.252873563218394</v>
      </c>
      <c r="U35" s="70">
        <v>6996.124137931035</v>
      </c>
      <c r="V35" s="71">
        <v>31.724137931034484</v>
      </c>
      <c r="W35" s="70">
        <v>2129.2551724137934</v>
      </c>
      <c r="X35" s="71">
        <v>9.655172413793105</v>
      </c>
      <c r="Y35" s="70">
        <v>8821.2000000000007</v>
      </c>
      <c r="Z35" s="71">
        <v>40</v>
      </c>
      <c r="AA35" s="70">
        <v>22053</v>
      </c>
      <c r="AB35" s="71">
        <v>100</v>
      </c>
    </row>
    <row r="36" spans="1:28" ht="24" customHeight="1" x14ac:dyDescent="0.15">
      <c r="A36" s="39"/>
      <c r="B36" s="28" t="s">
        <v>68</v>
      </c>
      <c r="C36" s="70">
        <v>698.5454545454545</v>
      </c>
      <c r="D36" s="71">
        <v>12.121212121212119</v>
      </c>
      <c r="E36" s="70">
        <v>116.42424242424242</v>
      </c>
      <c r="F36" s="71">
        <v>2.0202020202020199</v>
      </c>
      <c r="G36" s="70">
        <v>87.318181818181813</v>
      </c>
      <c r="H36" s="71">
        <v>1.5151515151515149</v>
      </c>
      <c r="I36" s="70">
        <v>1484.409090909091</v>
      </c>
      <c r="J36" s="71">
        <v>25.757575757575758</v>
      </c>
      <c r="K36" s="70">
        <v>145.53030303030303</v>
      </c>
      <c r="L36" s="71">
        <v>2.5252525252525251</v>
      </c>
      <c r="M36" s="70">
        <v>669.43939393939388</v>
      </c>
      <c r="N36" s="71">
        <v>11.616161616161614</v>
      </c>
      <c r="O36" s="70">
        <v>553.0151515151515</v>
      </c>
      <c r="P36" s="71">
        <v>9.5959595959595951</v>
      </c>
      <c r="Q36" s="70">
        <v>1629.939393939394</v>
      </c>
      <c r="R36" s="71">
        <v>28.28282828282828</v>
      </c>
      <c r="S36" s="70">
        <v>1717.2575757575758</v>
      </c>
      <c r="T36" s="71">
        <v>29.797979797979796</v>
      </c>
      <c r="U36" s="70">
        <v>1804.5757575757575</v>
      </c>
      <c r="V36" s="71">
        <v>31.313131313131308</v>
      </c>
      <c r="W36" s="70">
        <v>349.27272727272725</v>
      </c>
      <c r="X36" s="71">
        <v>6.0606060606060597</v>
      </c>
      <c r="Y36" s="70">
        <v>2706.8636363636365</v>
      </c>
      <c r="Z36" s="71">
        <v>46.969696969696969</v>
      </c>
      <c r="AA36" s="70">
        <v>5763</v>
      </c>
      <c r="AB36" s="71">
        <v>100</v>
      </c>
    </row>
    <row r="37" spans="1:28" ht="24" customHeight="1" x14ac:dyDescent="0.15">
      <c r="A37" s="39"/>
      <c r="B37" s="28" t="s">
        <v>29</v>
      </c>
      <c r="C37" s="70">
        <v>538.16216216216219</v>
      </c>
      <c r="D37" s="71">
        <v>21.621621621621621</v>
      </c>
      <c r="E37" s="70">
        <v>67.270270270270274</v>
      </c>
      <c r="F37" s="71">
        <v>2.7027027027027026</v>
      </c>
      <c r="G37" s="70">
        <v>100.90540540540542</v>
      </c>
      <c r="H37" s="71">
        <v>4.0540540540540544</v>
      </c>
      <c r="I37" s="70">
        <v>639.06756756756761</v>
      </c>
      <c r="J37" s="71">
        <v>25.675675675675681</v>
      </c>
      <c r="K37" s="70">
        <v>201.81081081081084</v>
      </c>
      <c r="L37" s="71">
        <v>8.1081081081081088</v>
      </c>
      <c r="M37" s="70">
        <v>201.81081081081084</v>
      </c>
      <c r="N37" s="71">
        <v>8.1081081081081088</v>
      </c>
      <c r="O37" s="70">
        <v>571.79729729729729</v>
      </c>
      <c r="P37" s="71">
        <v>22.972972972972972</v>
      </c>
      <c r="Q37" s="70">
        <v>874.51351351351354</v>
      </c>
      <c r="R37" s="71">
        <v>35.135135135135137</v>
      </c>
      <c r="S37" s="70">
        <v>1042.6891891891892</v>
      </c>
      <c r="T37" s="71">
        <v>41.891891891891895</v>
      </c>
      <c r="U37" s="70">
        <v>706.33783783783792</v>
      </c>
      <c r="V37" s="71">
        <v>28.378378378378383</v>
      </c>
      <c r="W37" s="70">
        <v>470.89189189189193</v>
      </c>
      <c r="X37" s="71">
        <v>18.918918918918919</v>
      </c>
      <c r="Y37" s="70">
        <v>941.78378378378386</v>
      </c>
      <c r="Z37" s="71">
        <v>37.837837837837839</v>
      </c>
      <c r="AA37" s="70">
        <v>2489</v>
      </c>
      <c r="AB37" s="71">
        <v>100</v>
      </c>
    </row>
    <row r="38" spans="1:28" ht="24" customHeight="1" x14ac:dyDescent="0.15">
      <c r="A38" s="39"/>
      <c r="B38" s="28" t="s">
        <v>30</v>
      </c>
      <c r="C38" s="70">
        <v>739.39603960396039</v>
      </c>
      <c r="D38" s="71">
        <v>15.346534653465346</v>
      </c>
      <c r="E38" s="70">
        <v>381.62376237623761</v>
      </c>
      <c r="F38" s="71">
        <v>7.9207920792079207</v>
      </c>
      <c r="G38" s="70">
        <v>166.96039603960395</v>
      </c>
      <c r="H38" s="71">
        <v>3.4653465346534649</v>
      </c>
      <c r="I38" s="70">
        <v>1240.2772277227723</v>
      </c>
      <c r="J38" s="71">
        <v>25.742574257425744</v>
      </c>
      <c r="K38" s="70">
        <v>357.77227722772278</v>
      </c>
      <c r="L38" s="71">
        <v>7.4257425742574252</v>
      </c>
      <c r="M38" s="70">
        <v>643.99009900990097</v>
      </c>
      <c r="N38" s="71">
        <v>13.366336633663368</v>
      </c>
      <c r="O38" s="70">
        <v>453.17821782178214</v>
      </c>
      <c r="P38" s="71">
        <v>9.4059405940594054</v>
      </c>
      <c r="Q38" s="70">
        <v>1812.7128712871286</v>
      </c>
      <c r="R38" s="71">
        <v>37.623762376237622</v>
      </c>
      <c r="S38" s="70">
        <v>1931.9702970297028</v>
      </c>
      <c r="T38" s="71">
        <v>40.099009900990097</v>
      </c>
      <c r="U38" s="70">
        <v>2098.9306930693069</v>
      </c>
      <c r="V38" s="71">
        <v>43.564356435643568</v>
      </c>
      <c r="W38" s="70">
        <v>500.88118811881185</v>
      </c>
      <c r="X38" s="71">
        <v>10.396039603960396</v>
      </c>
      <c r="Y38" s="70">
        <v>1812.7128712871286</v>
      </c>
      <c r="Z38" s="71">
        <v>37.623762376237622</v>
      </c>
      <c r="AA38" s="70">
        <v>4818</v>
      </c>
      <c r="AB38" s="71">
        <v>100</v>
      </c>
    </row>
    <row r="39" spans="1:28" ht="24" customHeight="1" x14ac:dyDescent="0.15">
      <c r="A39" s="39"/>
      <c r="B39" s="28" t="s">
        <v>119</v>
      </c>
      <c r="C39" s="70">
        <v>32.34905660377359</v>
      </c>
      <c r="D39" s="71">
        <v>8.4905660377358494</v>
      </c>
      <c r="E39" s="70">
        <v>7.1886792452830193</v>
      </c>
      <c r="F39" s="71">
        <v>1.8867924528301889</v>
      </c>
      <c r="G39" s="70">
        <v>3.5943396226415096</v>
      </c>
      <c r="H39" s="71">
        <v>0.94339622641509446</v>
      </c>
      <c r="I39" s="70">
        <v>14.377358490566039</v>
      </c>
      <c r="J39" s="71">
        <v>3.7735849056603779</v>
      </c>
      <c r="K39" s="70">
        <v>14.377358490566039</v>
      </c>
      <c r="L39" s="71">
        <v>3.7735849056603779</v>
      </c>
      <c r="M39" s="70">
        <v>3.5943396226415096</v>
      </c>
      <c r="N39" s="71">
        <v>0.94339622641509446</v>
      </c>
      <c r="O39" s="70">
        <v>28.754716981132077</v>
      </c>
      <c r="P39" s="71">
        <v>7.5471698113207557</v>
      </c>
      <c r="Q39" s="70">
        <v>39.537735849056602</v>
      </c>
      <c r="R39" s="71">
        <v>10.377358490566037</v>
      </c>
      <c r="S39" s="70">
        <v>75.481132075471706</v>
      </c>
      <c r="T39" s="71">
        <v>19.811320754716981</v>
      </c>
      <c r="U39" s="70">
        <v>86.264150943396231</v>
      </c>
      <c r="V39" s="71">
        <v>22.641509433962266</v>
      </c>
      <c r="W39" s="70">
        <v>21.566037735849058</v>
      </c>
      <c r="X39" s="71">
        <v>5.6603773584905666</v>
      </c>
      <c r="Y39" s="70">
        <v>251.60377358490567</v>
      </c>
      <c r="Z39" s="71">
        <v>66.037735849056602</v>
      </c>
      <c r="AA39" s="70">
        <v>381</v>
      </c>
      <c r="AB39" s="71">
        <v>100</v>
      </c>
    </row>
    <row r="40" spans="1:28" ht="24" customHeight="1" x14ac:dyDescent="0.15">
      <c r="A40" s="39"/>
      <c r="B40" s="6" t="s">
        <v>69</v>
      </c>
      <c r="C40" s="72">
        <v>36.25</v>
      </c>
      <c r="D40" s="73">
        <v>4.1666666666666661</v>
      </c>
      <c r="E40" s="72">
        <v>36.25</v>
      </c>
      <c r="F40" s="73">
        <v>4.1666666666666661</v>
      </c>
      <c r="G40" s="72"/>
      <c r="H40" s="73"/>
      <c r="I40" s="72">
        <v>181.25</v>
      </c>
      <c r="J40" s="73">
        <v>20.833333333333336</v>
      </c>
      <c r="K40" s="72">
        <v>108.75</v>
      </c>
      <c r="L40" s="73">
        <v>12.5</v>
      </c>
      <c r="M40" s="72">
        <v>145</v>
      </c>
      <c r="N40" s="73">
        <v>16.666666666666664</v>
      </c>
      <c r="O40" s="72">
        <v>108.75</v>
      </c>
      <c r="P40" s="73">
        <v>12.5</v>
      </c>
      <c r="Q40" s="72">
        <v>217.5</v>
      </c>
      <c r="R40" s="73">
        <v>25</v>
      </c>
      <c r="S40" s="72">
        <v>362.5</v>
      </c>
      <c r="T40" s="73">
        <v>41.666666666666671</v>
      </c>
      <c r="U40" s="72">
        <v>145</v>
      </c>
      <c r="V40" s="73">
        <v>16.666666666666664</v>
      </c>
      <c r="W40" s="72">
        <v>36.25</v>
      </c>
      <c r="X40" s="73">
        <v>4.1666666666666661</v>
      </c>
      <c r="Y40" s="72">
        <v>398.75</v>
      </c>
      <c r="Z40" s="73">
        <v>45.833333333333329</v>
      </c>
      <c r="AA40" s="72">
        <v>870</v>
      </c>
      <c r="AB40" s="73">
        <v>100</v>
      </c>
    </row>
    <row r="41" spans="1:28" ht="24" customHeight="1" thickBot="1" x14ac:dyDescent="0.2">
      <c r="A41" s="141" t="s">
        <v>104</v>
      </c>
      <c r="B41" s="140"/>
      <c r="C41" s="81">
        <v>6835.7728164862547</v>
      </c>
      <c r="D41" s="82">
        <v>10.096705931031497</v>
      </c>
      <c r="E41" s="81">
        <v>1715.7576557772875</v>
      </c>
      <c r="F41" s="82">
        <v>2.5342416964939329</v>
      </c>
      <c r="G41" s="81">
        <v>1085.2064992549451</v>
      </c>
      <c r="H41" s="82">
        <v>1.6028927806078686</v>
      </c>
      <c r="I41" s="81">
        <v>10898.986373309057</v>
      </c>
      <c r="J41" s="82">
        <v>16.098232535203842</v>
      </c>
      <c r="K41" s="81">
        <v>2458.3094318062763</v>
      </c>
      <c r="L41" s="82">
        <v>3.6310199427001408</v>
      </c>
      <c r="M41" s="81">
        <v>3103.4487160266785</v>
      </c>
      <c r="N41" s="82">
        <v>4.5839160982920681</v>
      </c>
      <c r="O41" s="81">
        <v>9454.6996458934937</v>
      </c>
      <c r="P41" s="82">
        <v>13.96496410187657</v>
      </c>
      <c r="Q41" s="81">
        <v>12154.641800403706</v>
      </c>
      <c r="R41" s="82">
        <v>17.952885101699639</v>
      </c>
      <c r="S41" s="81">
        <v>20256.063502817815</v>
      </c>
      <c r="T41" s="82">
        <v>29.919004331887532</v>
      </c>
      <c r="U41" s="81">
        <v>18195.789746626069</v>
      </c>
      <c r="V41" s="82">
        <v>26.875898773504968</v>
      </c>
      <c r="W41" s="81">
        <v>6094.0498501903594</v>
      </c>
      <c r="X41" s="82">
        <v>9.0011518694745565</v>
      </c>
      <c r="Y41" s="81">
        <v>35311.314858859216</v>
      </c>
      <c r="Z41" s="82">
        <v>52.156204095622371</v>
      </c>
      <c r="AA41" s="81">
        <v>67703</v>
      </c>
      <c r="AB41" s="82">
        <v>100</v>
      </c>
    </row>
    <row r="42" spans="1:28" ht="24" customHeight="1" thickTop="1" x14ac:dyDescent="0.15">
      <c r="A42" s="129" t="s">
        <v>111</v>
      </c>
      <c r="B42" s="130"/>
      <c r="C42" s="74">
        <v>33599.948700421453</v>
      </c>
      <c r="D42" s="75">
        <v>10.999678750101143</v>
      </c>
      <c r="E42" s="74">
        <v>7104.1759326464389</v>
      </c>
      <c r="F42" s="75">
        <v>2.3257075104501821</v>
      </c>
      <c r="G42" s="74">
        <v>5641.5055654066009</v>
      </c>
      <c r="H42" s="75">
        <v>1.8468703461324614</v>
      </c>
      <c r="I42" s="74">
        <v>48887.474798226773</v>
      </c>
      <c r="J42" s="75">
        <v>16.004385080427667</v>
      </c>
      <c r="K42" s="74">
        <v>11171.945908324215</v>
      </c>
      <c r="L42" s="75">
        <v>3.6573810603327455</v>
      </c>
      <c r="M42" s="74">
        <v>16780.800586382036</v>
      </c>
      <c r="N42" s="75">
        <v>5.4935624237246534</v>
      </c>
      <c r="O42" s="74">
        <v>40402.483079802376</v>
      </c>
      <c r="P42" s="75">
        <v>13.226637294795893</v>
      </c>
      <c r="Q42" s="74">
        <v>58223.208834338162</v>
      </c>
      <c r="R42" s="75">
        <v>19.060641987519983</v>
      </c>
      <c r="S42" s="74">
        <v>95389.603189939575</v>
      </c>
      <c r="T42" s="75">
        <v>31.227874796600432</v>
      </c>
      <c r="U42" s="74">
        <v>81298.359875983078</v>
      </c>
      <c r="V42" s="75">
        <v>26.61479782362613</v>
      </c>
      <c r="W42" s="74">
        <v>30837.773547710498</v>
      </c>
      <c r="X42" s="75">
        <v>10.095420246547208</v>
      </c>
      <c r="Y42" s="74">
        <v>160797.70629864762</v>
      </c>
      <c r="Z42" s="75">
        <v>52.640649210754695</v>
      </c>
      <c r="AA42" s="74">
        <v>305463</v>
      </c>
      <c r="AB42" s="75">
        <v>100</v>
      </c>
    </row>
    <row r="43" spans="1:28" ht="24" customHeight="1" x14ac:dyDescent="0.15">
      <c r="A43" s="9"/>
      <c r="F43" s="8"/>
      <c r="G43" s="43"/>
      <c r="L43" s="32"/>
      <c r="Q43" s="8"/>
      <c r="R43" s="8" t="s">
        <v>31</v>
      </c>
      <c r="S43" s="43" t="s">
        <v>92</v>
      </c>
    </row>
    <row r="44" spans="1:28" ht="24" customHeight="1" x14ac:dyDescent="0.15"/>
  </sheetData>
  <mergeCells count="18">
    <mergeCell ref="A42:B42"/>
    <mergeCell ref="O4:P5"/>
    <mergeCell ref="Q4:R5"/>
    <mergeCell ref="S4:T5"/>
    <mergeCell ref="U4:V5"/>
    <mergeCell ref="C4:D5"/>
    <mergeCell ref="E4:F5"/>
    <mergeCell ref="G4:H5"/>
    <mergeCell ref="I4:J5"/>
    <mergeCell ref="K4:L5"/>
    <mergeCell ref="M4:N5"/>
    <mergeCell ref="AA4:AB5"/>
    <mergeCell ref="A12:B12"/>
    <mergeCell ref="A15:B15"/>
    <mergeCell ref="A33:B33"/>
    <mergeCell ref="A41:B41"/>
    <mergeCell ref="W4:X5"/>
    <mergeCell ref="Y4:Z5"/>
  </mergeCells>
  <phoneticPr fontId="4"/>
  <pageMargins left="0.59055118110236227" right="0.59055118110236227" top="0.98425196850393704" bottom="0.98425196850393704" header="0.51181102362204722" footer="0.51181102362204722"/>
  <pageSetup paperSize="9" scale="44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7-4-1</vt:lpstr>
      <vt:lpstr>7-4-2</vt:lpstr>
      <vt:lpstr>7-4-3</vt:lpstr>
      <vt:lpstr>7-4-4</vt:lpstr>
      <vt:lpstr>'7-4-2'!Print_Area</vt:lpstr>
      <vt:lpstr>'7-4-3'!Print_Area</vt:lpstr>
      <vt:lpstr>'7-4-4'!Print_Area</vt:lpstr>
      <vt:lpstr>'7-4-1'!Print_Titles</vt:lpstr>
      <vt:lpstr>'7-4-2'!Print_Titles</vt:lpstr>
      <vt:lpstr>'7-4-3'!Print_Titles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2025-03-31T10:11:23Z</cp:lastPrinted>
  <dcterms:created xsi:type="dcterms:W3CDTF">2020-09-23T10:57:37Z</dcterms:created>
  <dcterms:modified xsi:type="dcterms:W3CDTF">2025-06-19T04:22:42Z</dcterms:modified>
</cp:coreProperties>
</file>