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4FE003AB-FB1F-47B6-AB11-0BFBA92B89C8}" xr6:coauthVersionLast="47" xr6:coauthVersionMax="47" xr10:uidLastSave="{00000000-0000-0000-0000-000000000000}"/>
  <bookViews>
    <workbookView xWindow="-110" yWindow="-110" windowWidth="19420" windowHeight="11500" xr2:uid="{CEDAE77B-B237-44EA-8548-7E0ACFE7692E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D2" i="4" s="1"/>
  <c r="L2" i="4"/>
  <c r="M2" i="4" s="1"/>
  <c r="AF116" i="4"/>
  <c r="AF247" i="4"/>
  <c r="AF103" i="4"/>
  <c r="AF70" i="4"/>
  <c r="AF232" i="4"/>
  <c r="AF224" i="4"/>
  <c r="AF30" i="4"/>
  <c r="AF158" i="4"/>
  <c r="AF126" i="4"/>
  <c r="AF45" i="4"/>
  <c r="AF57" i="4"/>
  <c r="AF77" i="4"/>
  <c r="AF159" i="4"/>
  <c r="AF127" i="4"/>
  <c r="AF46" i="4"/>
  <c r="AF143" i="4"/>
  <c r="AF156" i="4"/>
  <c r="AF89" i="4"/>
  <c r="AF234" i="4"/>
  <c r="AF59" i="4"/>
  <c r="AF66" i="4"/>
  <c r="AF12" i="4"/>
  <c r="AF188" i="4"/>
  <c r="AF141" i="4"/>
  <c r="AF87" i="4"/>
  <c r="AF139" i="4"/>
  <c r="AF220" i="4"/>
  <c r="AF174" i="4"/>
  <c r="AF69" i="4"/>
  <c r="AF114" i="4"/>
  <c r="AF15" i="4"/>
  <c r="AF173" i="4"/>
  <c r="AF44" i="4"/>
  <c r="AF63" i="4"/>
  <c r="AF8" i="4"/>
  <c r="AF128" i="4"/>
  <c r="AF184" i="4"/>
  <c r="AF129" i="4"/>
  <c r="AF84" i="4"/>
  <c r="AF162" i="4"/>
  <c r="AF134" i="4"/>
  <c r="AF88" i="4"/>
  <c r="AF62" i="4"/>
  <c r="AF41" i="4"/>
  <c r="AF178" i="4"/>
  <c r="AF28" i="4"/>
  <c r="AF212" i="4"/>
  <c r="AF202" i="4"/>
  <c r="AF52" i="4"/>
  <c r="AF38" i="4"/>
  <c r="AF37" i="4"/>
  <c r="AF148" i="4"/>
  <c r="AF7" i="4"/>
  <c r="AF155" i="4"/>
  <c r="AF36" i="4"/>
  <c r="AF147" i="4"/>
  <c r="AF177" i="4"/>
  <c r="AF204" i="4"/>
  <c r="AF183" i="4"/>
  <c r="AF115" i="4"/>
  <c r="AF227" i="4"/>
  <c r="AF191" i="4"/>
  <c r="AF214" i="4"/>
  <c r="AF237" i="4"/>
  <c r="AF120" i="4"/>
  <c r="AF223" i="4"/>
  <c r="AF11" i="4"/>
  <c r="AF74" i="4"/>
  <c r="AF209" i="4"/>
  <c r="AF2" i="4"/>
  <c r="AF112" i="4"/>
  <c r="AF244" i="4"/>
  <c r="AF75" i="4"/>
  <c r="AF182" i="4"/>
  <c r="AF233" i="4"/>
  <c r="AF226" i="4"/>
  <c r="AF99" i="4"/>
  <c r="AF172" i="4"/>
  <c r="AF130" i="4"/>
  <c r="AF42" i="4"/>
  <c r="AF180" i="4"/>
  <c r="AF160" i="4"/>
  <c r="AF93" i="4"/>
  <c r="AF249" i="4"/>
  <c r="AF10" i="4"/>
  <c r="AF185" i="4"/>
  <c r="AF113" i="4"/>
  <c r="AF218" i="4"/>
  <c r="AF67" i="4"/>
  <c r="AF96" i="4"/>
  <c r="AF203" i="4"/>
  <c r="AF49" i="4"/>
  <c r="AF72" i="4"/>
  <c r="AF21" i="4"/>
  <c r="AF83" i="4"/>
  <c r="AF239" i="4"/>
  <c r="AF78" i="4"/>
  <c r="AF51" i="4"/>
  <c r="AF13" i="4"/>
  <c r="AF137" i="4"/>
  <c r="AF211" i="4"/>
  <c r="AF95" i="4"/>
  <c r="AF228" i="4"/>
  <c r="AF14" i="4"/>
  <c r="AF215" i="4"/>
  <c r="AF29" i="4"/>
  <c r="AF152" i="4"/>
  <c r="AF16" i="4"/>
  <c r="AF210" i="4"/>
  <c r="AF150" i="4"/>
  <c r="AF151" i="4"/>
  <c r="AF250" i="4"/>
  <c r="AF196" i="4"/>
  <c r="AF163" i="4"/>
  <c r="AF102" i="4"/>
  <c r="AF97" i="4"/>
  <c r="AF231" i="4"/>
  <c r="AF55" i="4"/>
  <c r="AF219" i="4"/>
  <c r="AF213" i="4"/>
  <c r="AF125" i="4"/>
  <c r="AF119" i="4"/>
  <c r="AF17" i="4"/>
  <c r="AF216" i="4"/>
  <c r="AF186" i="4"/>
  <c r="AF98" i="4"/>
  <c r="AF176" i="4"/>
  <c r="AF86" i="4"/>
  <c r="AF48" i="4"/>
  <c r="AF32" i="4"/>
  <c r="AF9" i="4"/>
  <c r="AF142" i="4"/>
  <c r="AF107" i="4"/>
  <c r="AF25" i="4"/>
  <c r="AF64" i="4"/>
  <c r="AF149" i="4"/>
  <c r="AF79" i="4"/>
  <c r="AF73" i="4"/>
  <c r="AF61" i="4"/>
  <c r="AF175" i="4"/>
  <c r="AF169" i="4"/>
  <c r="AF240" i="4"/>
  <c r="AF192" i="4"/>
  <c r="AF229" i="4"/>
  <c r="AF23" i="4"/>
  <c r="AF221" i="4"/>
  <c r="AF144" i="4"/>
  <c r="AF201" i="4"/>
  <c r="AF230" i="4"/>
  <c r="AF140" i="4"/>
  <c r="AF20" i="4"/>
  <c r="AF206" i="4"/>
  <c r="AF27" i="4"/>
  <c r="AF90" i="4"/>
  <c r="AF106" i="4"/>
  <c r="AF108" i="4"/>
  <c r="AF171" i="4"/>
  <c r="AF117" i="4"/>
  <c r="AF195" i="4"/>
  <c r="AF34" i="4"/>
  <c r="AF26" i="4"/>
  <c r="AF100" i="4"/>
  <c r="AF238" i="4"/>
  <c r="AF5" i="4"/>
  <c r="AF205" i="4"/>
  <c r="AF6" i="4"/>
  <c r="AF43" i="4"/>
  <c r="AF154" i="4"/>
  <c r="AF197" i="4"/>
  <c r="AF225" i="4"/>
  <c r="AF24" i="4"/>
  <c r="AF222" i="4"/>
  <c r="AF31" i="4"/>
  <c r="AF135" i="4"/>
  <c r="AF241" i="4"/>
  <c r="AF35" i="4"/>
  <c r="AF33" i="4"/>
  <c r="AF248" i="4"/>
  <c r="AF157" i="4"/>
  <c r="AF236" i="4"/>
  <c r="AF167" i="4"/>
  <c r="AF181" i="4"/>
  <c r="AF153" i="4"/>
  <c r="AF101" i="4"/>
  <c r="AF22" i="4"/>
  <c r="AF68" i="4"/>
  <c r="AF50" i="4"/>
  <c r="AF124" i="4"/>
  <c r="AF166" i="4"/>
  <c r="AF246" i="4"/>
  <c r="AF132" i="4"/>
  <c r="AF123" i="4"/>
  <c r="AF138" i="4"/>
  <c r="AF164" i="4"/>
  <c r="AF245" i="4"/>
  <c r="AF168" i="4"/>
  <c r="AF110" i="4"/>
  <c r="AF60" i="4"/>
  <c r="AF217" i="4"/>
  <c r="AF56" i="4"/>
  <c r="AF82" i="4"/>
  <c r="AF199" i="4"/>
  <c r="AF189" i="4"/>
  <c r="AF111" i="4"/>
  <c r="AF54" i="4"/>
  <c r="AF18" i="4"/>
  <c r="AF198" i="4"/>
  <c r="AF19" i="4"/>
  <c r="AF40" i="4"/>
  <c r="AF53" i="4"/>
  <c r="AF133" i="4"/>
  <c r="AF200" i="4"/>
  <c r="AF81" i="4"/>
  <c r="AF131" i="4"/>
  <c r="AF243" i="4"/>
  <c r="AF146" i="4"/>
  <c r="AF194" i="4"/>
  <c r="AF118" i="4"/>
  <c r="AF85" i="4"/>
  <c r="AF47" i="4"/>
  <c r="AF235" i="4"/>
  <c r="AF208" i="4"/>
  <c r="AF92" i="4"/>
  <c r="AF207" i="4"/>
  <c r="AF190" i="4"/>
  <c r="AF104" i="4"/>
  <c r="AF122" i="4"/>
  <c r="AF193" i="4"/>
  <c r="AF136" i="4"/>
  <c r="AF76" i="4"/>
  <c r="AF121" i="4"/>
  <c r="AF165" i="4"/>
  <c r="AF94" i="4"/>
  <c r="AF179" i="4"/>
  <c r="AF145" i="4"/>
  <c r="AF71" i="4"/>
  <c r="AF80" i="4"/>
  <c r="AF161" i="4"/>
  <c r="AF65" i="4"/>
  <c r="AF109" i="4"/>
  <c r="AF170" i="4"/>
  <c r="AF58" i="4"/>
  <c r="AF91" i="4"/>
  <c r="AF187" i="4"/>
  <c r="AF39" i="4"/>
  <c r="AF105" i="4"/>
  <c r="AF242" i="4"/>
  <c r="AD19" i="4" l="1"/>
  <c r="H11" i="4" s="1"/>
  <c r="AD43" i="4"/>
  <c r="I30" i="4" s="1"/>
  <c r="AD41" i="4"/>
  <c r="I28" i="4" s="1"/>
  <c r="AD17" i="4"/>
  <c r="H9" i="4" s="1"/>
  <c r="AD54" i="4"/>
  <c r="J32" i="4" s="1"/>
  <c r="AD40" i="4"/>
  <c r="M9" i="4" s="1"/>
  <c r="AD16" i="4"/>
  <c r="H8" i="4" s="1"/>
  <c r="AD39" i="4"/>
  <c r="M8" i="4" s="1"/>
  <c r="AD30" i="4"/>
  <c r="I12" i="4" s="1"/>
  <c r="AD15" i="4"/>
  <c r="H7" i="4" s="1"/>
  <c r="AD29" i="4"/>
  <c r="I11" i="4" s="1"/>
  <c r="AD21" i="4"/>
  <c r="H14" i="4" s="1"/>
  <c r="AD14" i="4"/>
  <c r="D16" i="4" s="1"/>
  <c r="AD35" i="4"/>
  <c r="L7" i="4" s="1"/>
  <c r="AD47" i="4"/>
  <c r="I34" i="4" s="1"/>
  <c r="AD34" i="4"/>
  <c r="I22" i="4" s="1"/>
  <c r="AD33" i="4"/>
  <c r="I21" i="4" s="1"/>
  <c r="AD23" i="4"/>
  <c r="H21" i="4" s="1"/>
  <c r="J21" i="4" s="1"/>
  <c r="AD53" i="4"/>
  <c r="J31" i="4" s="1"/>
  <c r="AD11" i="4"/>
  <c r="D12" i="4" s="1"/>
  <c r="AD22" i="4"/>
  <c r="H20" i="4" s="1"/>
  <c r="AD51" i="4"/>
  <c r="J29" i="4" s="1"/>
  <c r="AD37" i="4"/>
  <c r="L9" i="4" s="1"/>
  <c r="AD36" i="4"/>
  <c r="L8" i="4" s="1"/>
  <c r="AD48" i="4"/>
  <c r="I35" i="4" s="1"/>
  <c r="AD46" i="4"/>
  <c r="I33" i="4" s="1"/>
  <c r="AD9" i="4"/>
  <c r="D10" i="4" s="1"/>
  <c r="AD45" i="4"/>
  <c r="I32" i="4" s="1"/>
  <c r="AD32" i="4"/>
  <c r="I20" i="4" s="1"/>
  <c r="AD18" i="4"/>
  <c r="H10" i="4" s="1"/>
  <c r="AD52" i="4"/>
  <c r="J30" i="4" s="1"/>
  <c r="AD38" i="4"/>
  <c r="M7" i="4" s="1"/>
  <c r="AD7" i="4"/>
  <c r="D7" i="4" s="1"/>
  <c r="AD50" i="4"/>
  <c r="J28" i="4" s="1"/>
  <c r="AD10" i="4"/>
  <c r="D11" i="4" s="1"/>
  <c r="AD49" i="4"/>
  <c r="I36" i="4" s="1"/>
  <c r="AD28" i="4"/>
  <c r="I10" i="4" s="1"/>
  <c r="AD27" i="4"/>
  <c r="I9" i="4" s="1"/>
  <c r="AD26" i="4"/>
  <c r="I8" i="4" s="1"/>
  <c r="AD13" i="4"/>
  <c r="C18" i="4" s="1"/>
  <c r="AD24" i="4"/>
  <c r="H22" i="4" s="1"/>
  <c r="AD12" i="4"/>
  <c r="D13" i="4" s="1"/>
  <c r="AD20" i="4"/>
  <c r="H12" i="4" s="1"/>
  <c r="AD44" i="4"/>
  <c r="I31" i="4" s="1"/>
  <c r="AD25" i="4"/>
  <c r="I7" i="4" s="1"/>
  <c r="AD42" i="4"/>
  <c r="I29" i="4" s="1"/>
  <c r="AD8" i="4"/>
  <c r="D8" i="4" s="1"/>
  <c r="AD31" i="4"/>
  <c r="I14" i="4" s="1"/>
  <c r="AG2" i="4"/>
  <c r="AB2" i="4"/>
  <c r="I13" i="4" l="1"/>
  <c r="I15" i="4" s="1"/>
  <c r="J12" i="4"/>
  <c r="D14" i="4"/>
  <c r="J8" i="4"/>
  <c r="J37" i="4"/>
  <c r="L15" i="4"/>
  <c r="D9" i="4"/>
  <c r="J22" i="4"/>
  <c r="M15" i="4"/>
  <c r="J9" i="4"/>
  <c r="I37" i="4"/>
  <c r="H23" i="4"/>
  <c r="J20" i="4"/>
  <c r="J14" i="4"/>
  <c r="J7" i="4"/>
  <c r="H13" i="4"/>
  <c r="H15" i="4" s="1"/>
  <c r="J10" i="4"/>
  <c r="I23" i="4"/>
  <c r="J11" i="4"/>
  <c r="J13" i="4" l="1"/>
  <c r="J23" i="4"/>
  <c r="D26" i="4"/>
  <c r="D15" i="4"/>
  <c r="D25" i="4"/>
  <c r="D22" i="4" l="1"/>
  <c r="D23" i="4"/>
  <c r="D20" i="4"/>
  <c r="D24" i="4"/>
  <c r="D21" i="4"/>
  <c r="K12" i="4"/>
  <c r="K8" i="4"/>
  <c r="K7" i="4"/>
  <c r="K11" i="4"/>
  <c r="J15" i="4"/>
  <c r="K10" i="4"/>
  <c r="K9" i="4"/>
</calcChain>
</file>

<file path=xl/sharedStrings.xml><?xml version="1.0" encoding="utf-8"?>
<sst xmlns="http://schemas.openxmlformats.org/spreadsheetml/2006/main" count="721" uniqueCount="290">
  <si>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</si>
  <si>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</si>
  <si>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</si>
  <si>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</si>
  <si>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</si>
  <si>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</si>
  <si>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</si>
  <si>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</si>
  <si>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</si>
  <si>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</si>
  <si>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</si>
  <si>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</si>
  <si>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</si>
  <si>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</si>
  <si>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</si>
  <si>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</si>
  <si>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</si>
  <si>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</si>
  <si>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</si>
  <si>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</si>
  <si>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</si>
  <si>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</si>
  <si>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</si>
  <si>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</si>
  <si>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</si>
  <si>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</si>
  <si>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</si>
  <si>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</si>
  <si>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</si>
  <si>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</si>
  <si>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</si>
  <si>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</si>
  <si>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富山県</t>
  </si>
  <si>
    <t>16000</t>
  </si>
  <si>
    <t>合計</t>
  </si>
  <si>
    <t>16201</t>
  </si>
  <si>
    <t>富山市</t>
  </si>
  <si>
    <t>○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</si>
  <si>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</si>
  <si>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</si>
  <si>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</si>
  <si>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</si>
  <si>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</si>
  <si>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</si>
  <si>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</si>
  <si>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</si>
  <si>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</si>
  <si>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</si>
  <si>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</si>
  <si>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</si>
  <si>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</si>
  <si>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</si>
  <si>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</si>
  <si>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</si>
  <si>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</si>
  <si>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</si>
  <si>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</si>
  <si>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</si>
  <si>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</si>
  <si>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</si>
  <si>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</si>
  <si>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</si>
  <si>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</si>
  <si>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</si>
  <si>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</si>
  <si>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朝日町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</si>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</sst>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E14685FF-FEFA-4B0F-BFF5-36FF3BE6BDC1}"/>
    <cellStyle name="桁区切り" xfId="1" builtinId="6"/>
    <cellStyle name="桁区切り 2" xfId="9" xr:uid="{3E4F4BB5-BC59-44C2-AF83-ACE5B7CB48E6}"/>
    <cellStyle name="標準" xfId="0" builtinId="0"/>
    <cellStyle name="標準 2" xfId="2" xr:uid="{354948ED-428C-4106-94B8-9C62122F74E7}"/>
    <cellStyle name="標準 2 2" xfId="4" xr:uid="{EFE76271-CF86-4DE9-8C79-74E72ED0C4FA}"/>
    <cellStyle name="標準_0625し尿市1" xfId="3" xr:uid="{11281378-2ADF-4308-A126-D54AD0BC6D72}"/>
    <cellStyle name="標準_0625し尿市2" xfId="5" xr:uid="{9B685C4D-E3DB-4D87-9CF7-2CAB07B55DF2}"/>
    <cellStyle name="標準_H12集計結果（ごみ処理状況）" xfId="7" xr:uid="{94CFB9A4-F06E-4CFB-954B-A416FC7B4881}"/>
    <cellStyle name="標準_H12集計結果（し尿処理）" xfId="6" xr:uid="{4443979D-4E82-445F-8528-80AD6FA8692F}"/>
    <cellStyle name="標準_H12集計結果（経費）" xfId="8" xr:uid="{ED4C733F-6072-45E8-84A7-0CF9B99DBA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AC298-882B-49E4-84E9-5EC90E04DF6F}">
  <sheetPr codeName="Sheet2"/>
  <dimension ref="A1:AC2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66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1020085</v>
      </c>
      <c r="E7" s="21">
        <v>25442</v>
      </c>
      <c r="F7" s="22">
        <v>2.4941058833332517</v>
      </c>
      <c r="G7" s="21">
        <v>25442</v>
      </c>
      <c r="H7" s="21">
        <v>0</v>
      </c>
      <c r="I7" s="21">
        <v>994643</v>
      </c>
      <c r="J7" s="22">
        <v>97.505894116666752</v>
      </c>
      <c r="K7" s="21">
        <v>840099</v>
      </c>
      <c r="L7" s="22">
        <v>82.35578407681713</v>
      </c>
      <c r="M7" s="21">
        <v>704</v>
      </c>
      <c r="N7" s="22">
        <v>6.9013856688413214E-2</v>
      </c>
      <c r="O7" s="23">
        <v>50592</v>
      </c>
      <c r="P7" s="21">
        <v>103248</v>
      </c>
      <c r="Q7" s="21">
        <v>37796</v>
      </c>
      <c r="R7" s="21">
        <v>45133</v>
      </c>
      <c r="S7" s="21">
        <v>20319</v>
      </c>
      <c r="T7" s="22">
        <v>10.121509482052966</v>
      </c>
      <c r="U7" s="21">
        <v>21391</v>
      </c>
      <c r="V7" s="24">
        <v>15</v>
      </c>
      <c r="W7" s="24">
        <v>0</v>
      </c>
      <c r="X7" s="24">
        <v>0</v>
      </c>
      <c r="Y7" s="24">
        <v>0</v>
      </c>
      <c r="Z7" s="24">
        <v>8</v>
      </c>
      <c r="AA7" s="24">
        <v>0</v>
      </c>
      <c r="AB7" s="24">
        <v>0</v>
      </c>
      <c r="AC7" s="24">
        <v>7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407058</v>
      </c>
      <c r="E8" s="27">
        <v>2584</v>
      </c>
      <c r="F8" s="28">
        <v>0.63479897213664882</v>
      </c>
      <c r="G8" s="27">
        <v>2584</v>
      </c>
      <c r="H8" s="27">
        <v>0</v>
      </c>
      <c r="I8" s="27">
        <v>404474</v>
      </c>
      <c r="J8" s="29">
        <v>99.36520102786335</v>
      </c>
      <c r="K8" s="27">
        <v>366662</v>
      </c>
      <c r="L8" s="29">
        <v>90.076107090390067</v>
      </c>
      <c r="M8" s="27">
        <v>704</v>
      </c>
      <c r="N8" s="29">
        <v>0.17294832677407149</v>
      </c>
      <c r="O8" s="27">
        <v>15138</v>
      </c>
      <c r="P8" s="27">
        <v>21970</v>
      </c>
      <c r="Q8" s="27">
        <v>5709</v>
      </c>
      <c r="R8" s="27">
        <v>7844</v>
      </c>
      <c r="S8" s="27">
        <v>8417</v>
      </c>
      <c r="T8" s="29">
        <v>5.3972652545828854</v>
      </c>
      <c r="U8" s="27">
        <v>8180</v>
      </c>
      <c r="V8" s="25" t="s">
        <v>37</v>
      </c>
      <c r="W8" s="25"/>
      <c r="X8" s="25"/>
      <c r="Y8" s="25"/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164448</v>
      </c>
      <c r="E9" s="27">
        <v>8153</v>
      </c>
      <c r="F9" s="28">
        <v>4.9577982097684377</v>
      </c>
      <c r="G9" s="27">
        <v>8153</v>
      </c>
      <c r="H9" s="27">
        <v>0</v>
      </c>
      <c r="I9" s="27">
        <v>156295</v>
      </c>
      <c r="J9" s="29">
        <v>95.042201790231559</v>
      </c>
      <c r="K9" s="27">
        <v>145690</v>
      </c>
      <c r="L9" s="29">
        <v>88.593354738275934</v>
      </c>
      <c r="M9" s="27">
        <v>0</v>
      </c>
      <c r="N9" s="29">
        <v>0</v>
      </c>
      <c r="O9" s="27">
        <v>3272</v>
      </c>
      <c r="P9" s="27">
        <v>7333</v>
      </c>
      <c r="Q9" s="27">
        <v>4358</v>
      </c>
      <c r="R9" s="27">
        <v>2975</v>
      </c>
      <c r="S9" s="27">
        <v>0</v>
      </c>
      <c r="T9" s="29">
        <v>4.4591603424790813</v>
      </c>
      <c r="U9" s="27">
        <v>3961</v>
      </c>
      <c r="V9" s="25" t="s">
        <v>37</v>
      </c>
      <c r="W9" s="25"/>
      <c r="X9" s="25"/>
      <c r="Y9" s="25"/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39380</v>
      </c>
      <c r="E10" s="27">
        <v>1819</v>
      </c>
      <c r="F10" s="28">
        <v>4.6190959878110709</v>
      </c>
      <c r="G10" s="27">
        <v>1819</v>
      </c>
      <c r="H10" s="27">
        <v>0</v>
      </c>
      <c r="I10" s="27">
        <v>37561</v>
      </c>
      <c r="J10" s="29">
        <v>95.380904012188921</v>
      </c>
      <c r="K10" s="27">
        <v>27173</v>
      </c>
      <c r="L10" s="29">
        <v>69.002031488065001</v>
      </c>
      <c r="M10" s="27">
        <v>0</v>
      </c>
      <c r="N10" s="29">
        <v>0</v>
      </c>
      <c r="O10" s="27">
        <v>5948</v>
      </c>
      <c r="P10" s="27">
        <v>4440</v>
      </c>
      <c r="Q10" s="27">
        <v>2397</v>
      </c>
      <c r="R10" s="27">
        <v>2043</v>
      </c>
      <c r="S10" s="27">
        <v>0</v>
      </c>
      <c r="T10" s="29">
        <v>11.274758760792281</v>
      </c>
      <c r="U10" s="27">
        <v>545</v>
      </c>
      <c r="V10" s="25" t="s">
        <v>37</v>
      </c>
      <c r="W10" s="25"/>
      <c r="X10" s="25"/>
      <c r="Y10" s="25"/>
      <c r="Z10" s="25"/>
      <c r="AA10" s="25"/>
      <c r="AB10" s="25"/>
      <c r="AC10" s="25" t="s">
        <v>37</v>
      </c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42866</v>
      </c>
      <c r="E11" s="27">
        <v>1780</v>
      </c>
      <c r="F11" s="28">
        <v>4.1524751551346055</v>
      </c>
      <c r="G11" s="27">
        <v>1780</v>
      </c>
      <c r="H11" s="27">
        <v>0</v>
      </c>
      <c r="I11" s="27">
        <v>41086</v>
      </c>
      <c r="J11" s="29">
        <v>95.84752484486539</v>
      </c>
      <c r="K11" s="27">
        <v>24900</v>
      </c>
      <c r="L11" s="29">
        <v>58.087995147669481</v>
      </c>
      <c r="M11" s="27">
        <v>0</v>
      </c>
      <c r="N11" s="29">
        <v>0</v>
      </c>
      <c r="O11" s="27">
        <v>8467</v>
      </c>
      <c r="P11" s="27">
        <v>7719</v>
      </c>
      <c r="Q11" s="27">
        <v>3026</v>
      </c>
      <c r="R11" s="27">
        <v>4693</v>
      </c>
      <c r="S11" s="27">
        <v>0</v>
      </c>
      <c r="T11" s="29">
        <v>18.007278495777541</v>
      </c>
      <c r="U11" s="27">
        <v>609</v>
      </c>
      <c r="V11" s="25" t="s">
        <v>37</v>
      </c>
      <c r="W11" s="25"/>
      <c r="X11" s="25"/>
      <c r="Y11" s="25"/>
      <c r="Z11" s="25" t="s">
        <v>37</v>
      </c>
      <c r="AA11" s="25"/>
      <c r="AB11" s="25"/>
      <c r="AC11" s="25"/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32780</v>
      </c>
      <c r="E12" s="27">
        <v>888</v>
      </c>
      <c r="F12" s="28">
        <v>2.7089688834655274</v>
      </c>
      <c r="G12" s="27">
        <v>888</v>
      </c>
      <c r="H12" s="27">
        <v>0</v>
      </c>
      <c r="I12" s="27">
        <v>31892</v>
      </c>
      <c r="J12" s="29">
        <v>97.291031116534469</v>
      </c>
      <c r="K12" s="27">
        <v>25552</v>
      </c>
      <c r="L12" s="29">
        <v>77.949969493593656</v>
      </c>
      <c r="M12" s="27">
        <v>0</v>
      </c>
      <c r="N12" s="29">
        <v>0</v>
      </c>
      <c r="O12" s="27">
        <v>0</v>
      </c>
      <c r="P12" s="27">
        <v>6340</v>
      </c>
      <c r="Q12" s="27">
        <v>2944</v>
      </c>
      <c r="R12" s="27">
        <v>3396</v>
      </c>
      <c r="S12" s="27">
        <v>0</v>
      </c>
      <c r="T12" s="29">
        <v>19.341061622940817</v>
      </c>
      <c r="U12" s="27">
        <v>564</v>
      </c>
      <c r="V12" s="25" t="s">
        <v>37</v>
      </c>
      <c r="W12" s="25"/>
      <c r="X12" s="25"/>
      <c r="Y12" s="25"/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39804</v>
      </c>
      <c r="E13" s="27">
        <v>878</v>
      </c>
      <c r="F13" s="28">
        <v>2.2058084614611597</v>
      </c>
      <c r="G13" s="27">
        <v>878</v>
      </c>
      <c r="H13" s="27">
        <v>0</v>
      </c>
      <c r="I13" s="27">
        <v>38926</v>
      </c>
      <c r="J13" s="29">
        <v>97.79419153853884</v>
      </c>
      <c r="K13" s="27">
        <v>24500</v>
      </c>
      <c r="L13" s="29">
        <v>61.551602853984519</v>
      </c>
      <c r="M13" s="27">
        <v>0</v>
      </c>
      <c r="N13" s="29">
        <v>0</v>
      </c>
      <c r="O13" s="27">
        <v>0</v>
      </c>
      <c r="P13" s="27">
        <v>14426</v>
      </c>
      <c r="Q13" s="27">
        <v>0</v>
      </c>
      <c r="R13" s="27">
        <v>2539</v>
      </c>
      <c r="S13" s="27">
        <v>11887</v>
      </c>
      <c r="T13" s="29">
        <v>36.242588684554313</v>
      </c>
      <c r="U13" s="27">
        <v>525</v>
      </c>
      <c r="V13" s="25" t="s">
        <v>37</v>
      </c>
      <c r="W13" s="25"/>
      <c r="X13" s="25"/>
      <c r="Y13" s="25"/>
      <c r="Z13" s="25"/>
      <c r="AA13" s="25"/>
      <c r="AB13" s="25"/>
      <c r="AC13" s="25" t="s">
        <v>37</v>
      </c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46861</v>
      </c>
      <c r="E14" s="27">
        <v>1754</v>
      </c>
      <c r="F14" s="28">
        <v>3.7429845713919891</v>
      </c>
      <c r="G14" s="27">
        <v>1754</v>
      </c>
      <c r="H14" s="27">
        <v>0</v>
      </c>
      <c r="I14" s="27">
        <v>45107</v>
      </c>
      <c r="J14" s="29">
        <v>96.257015428608</v>
      </c>
      <c r="K14" s="27">
        <v>31861</v>
      </c>
      <c r="L14" s="29">
        <v>67.990439811356993</v>
      </c>
      <c r="M14" s="27">
        <v>0</v>
      </c>
      <c r="N14" s="29">
        <v>0</v>
      </c>
      <c r="O14" s="27">
        <v>0</v>
      </c>
      <c r="P14" s="27">
        <v>13246</v>
      </c>
      <c r="Q14" s="27">
        <v>3606</v>
      </c>
      <c r="R14" s="27">
        <v>9640</v>
      </c>
      <c r="S14" s="27">
        <v>0</v>
      </c>
      <c r="T14" s="29">
        <v>28.266575617251018</v>
      </c>
      <c r="U14" s="27">
        <v>748</v>
      </c>
      <c r="V14" s="25" t="s">
        <v>37</v>
      </c>
      <c r="W14" s="25"/>
      <c r="X14" s="25"/>
      <c r="Y14" s="25"/>
      <c r="Z14" s="25" t="s">
        <v>37</v>
      </c>
      <c r="AA14" s="25"/>
      <c r="AB14" s="25"/>
      <c r="AC14" s="25"/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28429</v>
      </c>
      <c r="E15" s="27">
        <v>1182</v>
      </c>
      <c r="F15" s="28">
        <v>4.1577262654331841</v>
      </c>
      <c r="G15" s="27">
        <v>1182</v>
      </c>
      <c r="H15" s="27">
        <v>0</v>
      </c>
      <c r="I15" s="27">
        <v>27247</v>
      </c>
      <c r="J15" s="29">
        <v>95.842273734566817</v>
      </c>
      <c r="K15" s="27">
        <v>18865</v>
      </c>
      <c r="L15" s="29">
        <v>66.358296106088858</v>
      </c>
      <c r="M15" s="27">
        <v>0</v>
      </c>
      <c r="N15" s="29">
        <v>0</v>
      </c>
      <c r="O15" s="27">
        <v>0</v>
      </c>
      <c r="P15" s="27">
        <v>8382</v>
      </c>
      <c r="Q15" s="27">
        <v>4608</v>
      </c>
      <c r="R15" s="27">
        <v>3774</v>
      </c>
      <c r="S15" s="27">
        <v>0</v>
      </c>
      <c r="T15" s="29">
        <v>29.483977628477966</v>
      </c>
      <c r="U15" s="27">
        <v>776</v>
      </c>
      <c r="V15" s="25" t="s">
        <v>37</v>
      </c>
      <c r="W15" s="25"/>
      <c r="X15" s="25"/>
      <c r="Y15" s="25"/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47126</v>
      </c>
      <c r="E16" s="27">
        <v>1312</v>
      </c>
      <c r="F16" s="28">
        <v>2.7840258031659806</v>
      </c>
      <c r="G16" s="27">
        <v>1312</v>
      </c>
      <c r="H16" s="27">
        <v>0</v>
      </c>
      <c r="I16" s="27">
        <v>45814</v>
      </c>
      <c r="J16" s="29">
        <v>97.215974196834026</v>
      </c>
      <c r="K16" s="27">
        <v>39299</v>
      </c>
      <c r="L16" s="29">
        <v>83.391333870899288</v>
      </c>
      <c r="M16" s="27">
        <v>0</v>
      </c>
      <c r="N16" s="29">
        <v>0</v>
      </c>
      <c r="O16" s="27">
        <v>0</v>
      </c>
      <c r="P16" s="27">
        <v>6515</v>
      </c>
      <c r="Q16" s="27">
        <v>1625</v>
      </c>
      <c r="R16" s="27">
        <v>4890</v>
      </c>
      <c r="S16" s="27">
        <v>0</v>
      </c>
      <c r="T16" s="29">
        <v>13.824640325934729</v>
      </c>
      <c r="U16" s="27">
        <v>987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90981</v>
      </c>
      <c r="E17" s="27">
        <v>1266</v>
      </c>
      <c r="F17" s="28">
        <v>1.3914993240346885</v>
      </c>
      <c r="G17" s="27">
        <v>1266</v>
      </c>
      <c r="H17" s="27">
        <v>0</v>
      </c>
      <c r="I17" s="27">
        <v>89715</v>
      </c>
      <c r="J17" s="29">
        <v>98.608500675965317</v>
      </c>
      <c r="K17" s="27">
        <v>76548</v>
      </c>
      <c r="L17" s="29">
        <v>84.136248227651919</v>
      </c>
      <c r="M17" s="27">
        <v>0</v>
      </c>
      <c r="N17" s="29">
        <v>0</v>
      </c>
      <c r="O17" s="27">
        <v>9171</v>
      </c>
      <c r="P17" s="27">
        <v>3996</v>
      </c>
      <c r="Q17" s="27">
        <v>3223</v>
      </c>
      <c r="R17" s="27">
        <v>773</v>
      </c>
      <c r="S17" s="27">
        <v>0</v>
      </c>
      <c r="T17" s="29">
        <v>4.3921258284696805</v>
      </c>
      <c r="U17" s="27">
        <v>3239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3288</v>
      </c>
      <c r="E18" s="27">
        <v>0</v>
      </c>
      <c r="F18" s="28">
        <v>0</v>
      </c>
      <c r="G18" s="27">
        <v>0</v>
      </c>
      <c r="H18" s="27">
        <v>0</v>
      </c>
      <c r="I18" s="27">
        <v>3288</v>
      </c>
      <c r="J18" s="29">
        <v>100</v>
      </c>
      <c r="K18" s="27">
        <v>3273</v>
      </c>
      <c r="L18" s="29">
        <v>99.543795620437962</v>
      </c>
      <c r="M18" s="27">
        <v>0</v>
      </c>
      <c r="N18" s="29">
        <v>0</v>
      </c>
      <c r="O18" s="27">
        <v>0</v>
      </c>
      <c r="P18" s="27">
        <v>15</v>
      </c>
      <c r="Q18" s="27">
        <v>0</v>
      </c>
      <c r="R18" s="27">
        <v>0</v>
      </c>
      <c r="S18" s="27">
        <v>15</v>
      </c>
      <c r="T18" s="29">
        <v>0.45620437956204374</v>
      </c>
      <c r="U18" s="27">
        <v>58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18911</v>
      </c>
      <c r="E19" s="27">
        <v>1055</v>
      </c>
      <c r="F19" s="28">
        <v>5.5787636825128235</v>
      </c>
      <c r="G19" s="27">
        <v>1055</v>
      </c>
      <c r="H19" s="27">
        <v>0</v>
      </c>
      <c r="I19" s="27">
        <v>17856</v>
      </c>
      <c r="J19" s="29">
        <v>94.421236317487171</v>
      </c>
      <c r="K19" s="27">
        <v>14555</v>
      </c>
      <c r="L19" s="29">
        <v>76.965787108032359</v>
      </c>
      <c r="M19" s="27">
        <v>0</v>
      </c>
      <c r="N19" s="29">
        <v>0</v>
      </c>
      <c r="O19" s="27">
        <v>2014</v>
      </c>
      <c r="P19" s="27">
        <v>1287</v>
      </c>
      <c r="Q19" s="27">
        <v>874</v>
      </c>
      <c r="R19" s="27">
        <v>413</v>
      </c>
      <c r="S19" s="27">
        <v>0</v>
      </c>
      <c r="T19" s="29">
        <v>6.8055628998995292</v>
      </c>
      <c r="U19" s="27">
        <v>285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24648</v>
      </c>
      <c r="E20" s="27">
        <v>961</v>
      </c>
      <c r="F20" s="28">
        <v>3.8988964621876017</v>
      </c>
      <c r="G20" s="27">
        <v>961</v>
      </c>
      <c r="H20" s="27">
        <v>0</v>
      </c>
      <c r="I20" s="27">
        <v>23687</v>
      </c>
      <c r="J20" s="29">
        <v>96.101103537812392</v>
      </c>
      <c r="K20" s="27">
        <v>18926</v>
      </c>
      <c r="L20" s="29">
        <v>76.785134696527109</v>
      </c>
      <c r="M20" s="27">
        <v>0</v>
      </c>
      <c r="N20" s="29">
        <v>0</v>
      </c>
      <c r="O20" s="27">
        <v>1543</v>
      </c>
      <c r="P20" s="27">
        <v>3218</v>
      </c>
      <c r="Q20" s="27">
        <v>2520</v>
      </c>
      <c r="R20" s="27">
        <v>698</v>
      </c>
      <c r="S20" s="27">
        <v>0</v>
      </c>
      <c r="T20" s="29">
        <v>13.055826030509573</v>
      </c>
      <c r="U20" s="27">
        <v>310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22734</v>
      </c>
      <c r="E21" s="27">
        <v>1067</v>
      </c>
      <c r="F21" s="28">
        <v>4.6934107504178764</v>
      </c>
      <c r="G21" s="27">
        <v>1067</v>
      </c>
      <c r="H21" s="27">
        <v>0</v>
      </c>
      <c r="I21" s="27">
        <v>21667</v>
      </c>
      <c r="J21" s="29">
        <v>95.306589249582117</v>
      </c>
      <c r="K21" s="27">
        <v>14950</v>
      </c>
      <c r="L21" s="29">
        <v>65.760534881675028</v>
      </c>
      <c r="M21" s="27">
        <v>0</v>
      </c>
      <c r="N21" s="29">
        <v>0</v>
      </c>
      <c r="O21" s="27">
        <v>5039</v>
      </c>
      <c r="P21" s="27">
        <v>1678</v>
      </c>
      <c r="Q21" s="27">
        <v>1163</v>
      </c>
      <c r="R21" s="27">
        <v>515</v>
      </c>
      <c r="S21" s="27">
        <v>0</v>
      </c>
      <c r="T21" s="29">
        <v>7.3810152194950298</v>
      </c>
      <c r="U21" s="27">
        <v>443</v>
      </c>
      <c r="V21" s="25" t="s">
        <v>37</v>
      </c>
      <c r="W21" s="25"/>
      <c r="X21" s="25"/>
      <c r="Y21" s="25"/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10771</v>
      </c>
      <c r="E22" s="27">
        <v>743</v>
      </c>
      <c r="F22" s="28">
        <v>6.8981524463838078</v>
      </c>
      <c r="G22" s="27">
        <v>743</v>
      </c>
      <c r="H22" s="27">
        <v>0</v>
      </c>
      <c r="I22" s="27">
        <v>10028</v>
      </c>
      <c r="J22" s="29">
        <v>93.101847553616196</v>
      </c>
      <c r="K22" s="27">
        <v>7345</v>
      </c>
      <c r="L22" s="29">
        <v>68.192368396620552</v>
      </c>
      <c r="M22" s="27">
        <v>0</v>
      </c>
      <c r="N22" s="29">
        <v>0</v>
      </c>
      <c r="O22" s="27">
        <v>0</v>
      </c>
      <c r="P22" s="27">
        <v>2683</v>
      </c>
      <c r="Q22" s="27">
        <v>1743</v>
      </c>
      <c r="R22" s="27">
        <v>940</v>
      </c>
      <c r="S22" s="27">
        <v>0</v>
      </c>
      <c r="T22" s="29">
        <v>24.909479156995637</v>
      </c>
      <c r="U22" s="27">
        <v>161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1DEC1-CA19-490F-8720-7C75EB370375}">
  <sheetPr codeName="Sheet3"/>
  <dimension ref="A1:BC21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96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67</v>
      </c>
      <c r="E2" s="33" t="s">
        <v>67</v>
      </c>
      <c r="F2" s="33" t="s">
        <v>67</v>
      </c>
      <c r="G2" s="33" t="s">
        <v>67</v>
      </c>
      <c r="H2" s="33" t="s">
        <v>67</v>
      </c>
      <c r="I2" s="33" t="s">
        <v>67</v>
      </c>
      <c r="J2" s="33" t="s">
        <v>67</v>
      </c>
      <c r="K2" s="33" t="s">
        <v>67</v>
      </c>
      <c r="L2" s="33" t="s">
        <v>67</v>
      </c>
      <c r="M2" s="33" t="s">
        <v>67</v>
      </c>
      <c r="N2" s="33" t="s">
        <v>68</v>
      </c>
      <c r="O2" s="33" t="s">
        <v>68</v>
      </c>
      <c r="P2" s="33" t="s">
        <v>68</v>
      </c>
      <c r="Q2" s="33" t="s">
        <v>68</v>
      </c>
      <c r="R2" s="33" t="s">
        <v>68</v>
      </c>
      <c r="S2" s="33" t="s">
        <v>68</v>
      </c>
      <c r="T2" s="33" t="s">
        <v>68</v>
      </c>
      <c r="U2" s="33" t="s">
        <v>68</v>
      </c>
      <c r="V2" s="33" t="s">
        <v>68</v>
      </c>
      <c r="W2" s="33" t="s">
        <v>68</v>
      </c>
      <c r="X2" s="33" t="s">
        <v>68</v>
      </c>
      <c r="Y2" s="33" t="s">
        <v>68</v>
      </c>
      <c r="Z2" s="33" t="s">
        <v>68</v>
      </c>
      <c r="AA2" s="33" t="s">
        <v>68</v>
      </c>
      <c r="AB2" s="33" t="s">
        <v>68</v>
      </c>
      <c r="AC2" s="33" t="s">
        <v>68</v>
      </c>
      <c r="AD2" s="33" t="s">
        <v>68</v>
      </c>
      <c r="AE2" s="33" t="s">
        <v>68</v>
      </c>
      <c r="AF2" s="6" t="s">
        <v>69</v>
      </c>
      <c r="AG2" s="6" t="s">
        <v>69</v>
      </c>
      <c r="AH2" s="6" t="s">
        <v>69</v>
      </c>
      <c r="AI2" s="6" t="s">
        <v>69</v>
      </c>
      <c r="AJ2" s="6" t="s">
        <v>70</v>
      </c>
      <c r="AK2" s="6" t="s">
        <v>70</v>
      </c>
      <c r="AL2" s="6" t="s">
        <v>70</v>
      </c>
      <c r="AM2" s="6" t="s">
        <v>70</v>
      </c>
      <c r="AN2" s="6" t="s">
        <v>70</v>
      </c>
      <c r="AO2" s="6" t="s">
        <v>70</v>
      </c>
      <c r="AP2" s="6" t="s">
        <v>70</v>
      </c>
      <c r="AQ2" s="6" t="s">
        <v>70</v>
      </c>
      <c r="AR2" s="6" t="s">
        <v>70</v>
      </c>
      <c r="AS2" s="6" t="s">
        <v>70</v>
      </c>
      <c r="AT2" s="6" t="s">
        <v>71</v>
      </c>
      <c r="AU2" s="6" t="s">
        <v>71</v>
      </c>
      <c r="AV2" s="6" t="s">
        <v>71</v>
      </c>
      <c r="AW2" s="6" t="s">
        <v>71</v>
      </c>
      <c r="AX2" s="6" t="s">
        <v>71</v>
      </c>
      <c r="AY2" s="6" t="s">
        <v>71</v>
      </c>
      <c r="AZ2" s="6" t="s">
        <v>72</v>
      </c>
      <c r="BA2" s="6" t="s">
        <v>72</v>
      </c>
      <c r="BB2" s="6" t="s">
        <v>72</v>
      </c>
      <c r="BC2" s="6" t="s">
        <v>72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73</v>
      </c>
      <c r="F3" s="36" t="s">
        <v>73</v>
      </c>
      <c r="G3" s="36" t="s">
        <v>73</v>
      </c>
      <c r="H3" s="33" t="s">
        <v>74</v>
      </c>
      <c r="I3" s="33" t="s">
        <v>74</v>
      </c>
      <c r="J3" s="33" t="s">
        <v>74</v>
      </c>
      <c r="K3" s="36" t="s">
        <v>75</v>
      </c>
      <c r="L3" s="36" t="s">
        <v>75</v>
      </c>
      <c r="M3" s="36" t="s">
        <v>75</v>
      </c>
      <c r="N3" s="35" t="s">
        <v>7</v>
      </c>
      <c r="O3" s="36" t="s">
        <v>76</v>
      </c>
      <c r="P3" s="36" t="s">
        <v>76</v>
      </c>
      <c r="Q3" s="36" t="s">
        <v>76</v>
      </c>
      <c r="R3" s="36" t="s">
        <v>76</v>
      </c>
      <c r="S3" s="36" t="s">
        <v>76</v>
      </c>
      <c r="T3" s="36" t="s">
        <v>76</v>
      </c>
      <c r="U3" s="36" t="s">
        <v>76</v>
      </c>
      <c r="V3" s="36" t="s">
        <v>77</v>
      </c>
      <c r="W3" s="36" t="s">
        <v>77</v>
      </c>
      <c r="X3" s="36" t="s">
        <v>77</v>
      </c>
      <c r="Y3" s="36" t="s">
        <v>77</v>
      </c>
      <c r="Z3" s="36" t="s">
        <v>77</v>
      </c>
      <c r="AA3" s="36" t="s">
        <v>77</v>
      </c>
      <c r="AB3" s="36" t="s">
        <v>77</v>
      </c>
      <c r="AC3" s="33" t="s">
        <v>78</v>
      </c>
      <c r="AD3" s="33" t="s">
        <v>78</v>
      </c>
      <c r="AE3" s="33" t="s">
        <v>78</v>
      </c>
      <c r="AF3" s="13" t="s">
        <v>7</v>
      </c>
      <c r="AG3" s="6" t="s">
        <v>79</v>
      </c>
      <c r="AH3" s="6" t="s">
        <v>80</v>
      </c>
      <c r="AI3" s="6" t="s">
        <v>81</v>
      </c>
      <c r="AJ3" s="6" t="s">
        <v>7</v>
      </c>
      <c r="AK3" s="6" t="s">
        <v>82</v>
      </c>
      <c r="AL3" s="6" t="s">
        <v>83</v>
      </c>
      <c r="AM3" s="6" t="s">
        <v>84</v>
      </c>
      <c r="AN3" s="6" t="s">
        <v>80</v>
      </c>
      <c r="AO3" s="6" t="s">
        <v>81</v>
      </c>
      <c r="AP3" s="6" t="s">
        <v>85</v>
      </c>
      <c r="AQ3" s="6" t="s">
        <v>86</v>
      </c>
      <c r="AR3" s="6" t="s">
        <v>87</v>
      </c>
      <c r="AS3" s="6" t="s">
        <v>88</v>
      </c>
      <c r="AT3" s="13" t="s">
        <v>7</v>
      </c>
      <c r="AU3" s="6" t="s">
        <v>82</v>
      </c>
      <c r="AV3" s="6" t="s">
        <v>83</v>
      </c>
      <c r="AW3" s="6" t="s">
        <v>84</v>
      </c>
      <c r="AX3" s="6" t="s">
        <v>80</v>
      </c>
      <c r="AY3" s="6" t="s">
        <v>81</v>
      </c>
      <c r="AZ3" s="13" t="s">
        <v>7</v>
      </c>
      <c r="BA3" s="6" t="s">
        <v>79</v>
      </c>
      <c r="BB3" s="6" t="s">
        <v>80</v>
      </c>
      <c r="BC3" s="6" t="s">
        <v>81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89</v>
      </c>
      <c r="G4" s="36" t="s">
        <v>90</v>
      </c>
      <c r="H4" s="35" t="s">
        <v>7</v>
      </c>
      <c r="I4" s="36" t="s">
        <v>89</v>
      </c>
      <c r="J4" s="36" t="s">
        <v>90</v>
      </c>
      <c r="K4" s="35" t="s">
        <v>7</v>
      </c>
      <c r="L4" s="36" t="s">
        <v>89</v>
      </c>
      <c r="M4" s="36" t="s">
        <v>90</v>
      </c>
      <c r="N4" s="35"/>
      <c r="O4" s="35" t="s">
        <v>7</v>
      </c>
      <c r="P4" s="36" t="s">
        <v>79</v>
      </c>
      <c r="Q4" s="37" t="s">
        <v>80</v>
      </c>
      <c r="R4" s="37" t="s">
        <v>81</v>
      </c>
      <c r="S4" s="36" t="s">
        <v>91</v>
      </c>
      <c r="T4" s="36" t="s">
        <v>92</v>
      </c>
      <c r="U4" s="36" t="s">
        <v>93</v>
      </c>
      <c r="V4" s="35" t="s">
        <v>7</v>
      </c>
      <c r="W4" s="36" t="s">
        <v>79</v>
      </c>
      <c r="X4" s="37" t="s">
        <v>80</v>
      </c>
      <c r="Y4" s="37" t="s">
        <v>81</v>
      </c>
      <c r="Z4" s="36" t="s">
        <v>91</v>
      </c>
      <c r="AA4" s="36" t="s">
        <v>92</v>
      </c>
      <c r="AB4" s="36" t="s">
        <v>93</v>
      </c>
      <c r="AC4" s="35" t="s">
        <v>7</v>
      </c>
      <c r="AD4" s="36" t="s">
        <v>89</v>
      </c>
      <c r="AE4" s="36" t="s">
        <v>90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94</v>
      </c>
      <c r="E5" s="35" t="s">
        <v>94</v>
      </c>
      <c r="F5" s="35" t="s">
        <v>94</v>
      </c>
      <c r="G5" s="35" t="s">
        <v>94</v>
      </c>
      <c r="H5" s="35" t="s">
        <v>94</v>
      </c>
      <c r="I5" s="35" t="s">
        <v>94</v>
      </c>
      <c r="J5" s="35" t="s">
        <v>94</v>
      </c>
      <c r="K5" s="35" t="s">
        <v>94</v>
      </c>
      <c r="L5" s="35" t="s">
        <v>94</v>
      </c>
      <c r="M5" s="35" t="s">
        <v>94</v>
      </c>
      <c r="N5" s="35" t="s">
        <v>94</v>
      </c>
      <c r="O5" s="35" t="s">
        <v>94</v>
      </c>
      <c r="P5" s="35" t="s">
        <v>94</v>
      </c>
      <c r="Q5" s="35" t="s">
        <v>94</v>
      </c>
      <c r="R5" s="35" t="s">
        <v>94</v>
      </c>
      <c r="S5" s="35" t="s">
        <v>94</v>
      </c>
      <c r="T5" s="35" t="s">
        <v>94</v>
      </c>
      <c r="U5" s="35" t="s">
        <v>94</v>
      </c>
      <c r="V5" s="35" t="s">
        <v>94</v>
      </c>
      <c r="W5" s="35" t="s">
        <v>94</v>
      </c>
      <c r="X5" s="35" t="s">
        <v>94</v>
      </c>
      <c r="Y5" s="35" t="s">
        <v>94</v>
      </c>
      <c r="Z5" s="35" t="s">
        <v>94</v>
      </c>
      <c r="AA5" s="35" t="s">
        <v>94</v>
      </c>
      <c r="AB5" s="35" t="s">
        <v>94</v>
      </c>
      <c r="AC5" s="35" t="s">
        <v>94</v>
      </c>
      <c r="AD5" s="35" t="s">
        <v>94</v>
      </c>
      <c r="AE5" s="35" t="s">
        <v>94</v>
      </c>
      <c r="AF5" s="13" t="s">
        <v>95</v>
      </c>
      <c r="AG5" s="13" t="s">
        <v>95</v>
      </c>
      <c r="AH5" s="13" t="s">
        <v>95</v>
      </c>
      <c r="AI5" s="13" t="s">
        <v>95</v>
      </c>
      <c r="AJ5" s="13" t="s">
        <v>95</v>
      </c>
      <c r="AK5" s="13" t="s">
        <v>95</v>
      </c>
      <c r="AL5" s="13" t="s">
        <v>95</v>
      </c>
      <c r="AM5" s="13" t="s">
        <v>95</v>
      </c>
      <c r="AN5" s="13" t="s">
        <v>95</v>
      </c>
      <c r="AO5" s="13" t="s">
        <v>95</v>
      </c>
      <c r="AP5" s="13" t="s">
        <v>95</v>
      </c>
      <c r="AQ5" s="13" t="s">
        <v>95</v>
      </c>
      <c r="AR5" s="13" t="s">
        <v>95</v>
      </c>
      <c r="AS5" s="13" t="s">
        <v>95</v>
      </c>
      <c r="AT5" s="13" t="s">
        <v>95</v>
      </c>
      <c r="AU5" s="13" t="s">
        <v>95</v>
      </c>
      <c r="AV5" s="13" t="s">
        <v>95</v>
      </c>
      <c r="AW5" s="13" t="s">
        <v>95</v>
      </c>
      <c r="AX5" s="13" t="s">
        <v>95</v>
      </c>
      <c r="AY5" s="13" t="s">
        <v>95</v>
      </c>
      <c r="AZ5" s="13" t="s">
        <v>95</v>
      </c>
      <c r="BA5" s="13" t="s">
        <v>95</v>
      </c>
      <c r="BB5" s="13" t="s">
        <v>95</v>
      </c>
      <c r="BC5" s="13" t="s">
        <v>95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92238</v>
      </c>
      <c r="E6" s="23">
        <v>0</v>
      </c>
      <c r="F6" s="23">
        <v>0</v>
      </c>
      <c r="G6" s="23">
        <v>0</v>
      </c>
      <c r="H6" s="23">
        <v>17485</v>
      </c>
      <c r="I6" s="23">
        <v>9526</v>
      </c>
      <c r="J6" s="23">
        <v>7959</v>
      </c>
      <c r="K6" s="23">
        <v>74753</v>
      </c>
      <c r="L6" s="23">
        <v>6616</v>
      </c>
      <c r="M6" s="23">
        <v>68137</v>
      </c>
      <c r="N6" s="23">
        <v>92238</v>
      </c>
      <c r="O6" s="23">
        <v>16142</v>
      </c>
      <c r="P6" s="23">
        <v>13896</v>
      </c>
      <c r="Q6" s="23">
        <v>0</v>
      </c>
      <c r="R6" s="23">
        <v>0</v>
      </c>
      <c r="S6" s="23">
        <v>2246</v>
      </c>
      <c r="T6" s="23">
        <v>0</v>
      </c>
      <c r="U6" s="23">
        <v>0</v>
      </c>
      <c r="V6" s="23">
        <v>76096</v>
      </c>
      <c r="W6" s="23">
        <v>56244</v>
      </c>
      <c r="X6" s="23">
        <v>0</v>
      </c>
      <c r="Y6" s="23">
        <v>0</v>
      </c>
      <c r="Z6" s="23">
        <v>19852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773</v>
      </c>
      <c r="AG6" s="23">
        <v>773</v>
      </c>
      <c r="AH6" s="23">
        <v>0</v>
      </c>
      <c r="AI6" s="23">
        <v>0</v>
      </c>
      <c r="AJ6" s="23">
        <v>1088</v>
      </c>
      <c r="AK6" s="23">
        <v>130</v>
      </c>
      <c r="AL6" s="23">
        <v>225</v>
      </c>
      <c r="AM6" s="23">
        <v>697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36</v>
      </c>
      <c r="AT6" s="23">
        <v>40</v>
      </c>
      <c r="AU6" s="23">
        <v>40</v>
      </c>
      <c r="AV6" s="23">
        <v>0</v>
      </c>
      <c r="AW6" s="23">
        <v>0</v>
      </c>
      <c r="AX6" s="23">
        <v>0</v>
      </c>
      <c r="AY6" s="23">
        <v>0</v>
      </c>
      <c r="AZ6" s="23">
        <v>372</v>
      </c>
      <c r="BA6" s="23">
        <v>372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23492</v>
      </c>
      <c r="E7" s="27">
        <v>0</v>
      </c>
      <c r="F7" s="27">
        <v>0</v>
      </c>
      <c r="G7" s="27">
        <v>0</v>
      </c>
      <c r="H7" s="27">
        <v>2064</v>
      </c>
      <c r="I7" s="27">
        <v>2064</v>
      </c>
      <c r="J7" s="27">
        <v>0</v>
      </c>
      <c r="K7" s="27">
        <v>21428</v>
      </c>
      <c r="L7" s="27">
        <v>1945</v>
      </c>
      <c r="M7" s="27">
        <v>19483</v>
      </c>
      <c r="N7" s="27">
        <v>23492</v>
      </c>
      <c r="O7" s="27">
        <v>4009</v>
      </c>
      <c r="P7" s="27">
        <v>4009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19483</v>
      </c>
      <c r="W7" s="27">
        <v>19483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55</v>
      </c>
      <c r="AG7" s="27">
        <v>55</v>
      </c>
      <c r="AH7" s="27">
        <v>0</v>
      </c>
      <c r="AI7" s="27">
        <v>0</v>
      </c>
      <c r="AJ7" s="27">
        <v>335</v>
      </c>
      <c r="AK7" s="27">
        <v>130</v>
      </c>
      <c r="AL7" s="27">
        <v>186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19</v>
      </c>
      <c r="AT7" s="27">
        <v>36</v>
      </c>
      <c r="AU7" s="27">
        <v>36</v>
      </c>
      <c r="AV7" s="27">
        <v>0</v>
      </c>
      <c r="AW7" s="27">
        <v>0</v>
      </c>
      <c r="AX7" s="27">
        <v>0</v>
      </c>
      <c r="AY7" s="27">
        <v>0</v>
      </c>
      <c r="AZ7" s="27">
        <v>56</v>
      </c>
      <c r="BA7" s="27">
        <v>56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10257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10257</v>
      </c>
      <c r="L8" s="27">
        <v>1786</v>
      </c>
      <c r="M8" s="27">
        <v>8471</v>
      </c>
      <c r="N8" s="27">
        <v>10257</v>
      </c>
      <c r="O8" s="27">
        <v>1786</v>
      </c>
      <c r="P8" s="27">
        <v>1786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8471</v>
      </c>
      <c r="W8" s="27">
        <v>1322</v>
      </c>
      <c r="X8" s="27">
        <v>0</v>
      </c>
      <c r="Y8" s="27">
        <v>0</v>
      </c>
      <c r="Z8" s="27">
        <v>7149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5293</v>
      </c>
      <c r="E9" s="27">
        <v>0</v>
      </c>
      <c r="F9" s="27">
        <v>0</v>
      </c>
      <c r="G9" s="27">
        <v>0</v>
      </c>
      <c r="H9" s="27">
        <v>1006</v>
      </c>
      <c r="I9" s="27">
        <v>1006</v>
      </c>
      <c r="J9" s="27">
        <v>0</v>
      </c>
      <c r="K9" s="27">
        <v>4287</v>
      </c>
      <c r="L9" s="27">
        <v>0</v>
      </c>
      <c r="M9" s="27">
        <v>4287</v>
      </c>
      <c r="N9" s="27">
        <v>5293</v>
      </c>
      <c r="O9" s="27">
        <v>1006</v>
      </c>
      <c r="P9" s="27">
        <v>0</v>
      </c>
      <c r="Q9" s="27">
        <v>0</v>
      </c>
      <c r="R9" s="27">
        <v>0</v>
      </c>
      <c r="S9" s="27">
        <v>1006</v>
      </c>
      <c r="T9" s="27">
        <v>0</v>
      </c>
      <c r="U9" s="27">
        <v>0</v>
      </c>
      <c r="V9" s="27">
        <v>4287</v>
      </c>
      <c r="W9" s="27">
        <v>0</v>
      </c>
      <c r="X9" s="27">
        <v>0</v>
      </c>
      <c r="Y9" s="27">
        <v>0</v>
      </c>
      <c r="Z9" s="27">
        <v>4287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8080</v>
      </c>
      <c r="E10" s="27">
        <v>0</v>
      </c>
      <c r="F10" s="27">
        <v>0</v>
      </c>
      <c r="G10" s="27">
        <v>0</v>
      </c>
      <c r="H10" s="27">
        <v>8080</v>
      </c>
      <c r="I10" s="27">
        <v>1688</v>
      </c>
      <c r="J10" s="27">
        <v>6392</v>
      </c>
      <c r="K10" s="27">
        <v>0</v>
      </c>
      <c r="L10" s="27">
        <v>0</v>
      </c>
      <c r="M10" s="27">
        <v>0</v>
      </c>
      <c r="N10" s="27">
        <v>8080</v>
      </c>
      <c r="O10" s="27">
        <v>1688</v>
      </c>
      <c r="P10" s="27">
        <v>1688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6392</v>
      </c>
      <c r="W10" s="27">
        <v>6392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198</v>
      </c>
      <c r="BA10" s="27">
        <v>198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5039</v>
      </c>
      <c r="E11" s="27">
        <v>0</v>
      </c>
      <c r="F11" s="27">
        <v>0</v>
      </c>
      <c r="G11" s="27">
        <v>0</v>
      </c>
      <c r="H11" s="27">
        <v>350</v>
      </c>
      <c r="I11" s="27">
        <v>350</v>
      </c>
      <c r="J11" s="27">
        <v>0</v>
      </c>
      <c r="K11" s="27">
        <v>4689</v>
      </c>
      <c r="L11" s="27">
        <v>0</v>
      </c>
      <c r="M11" s="27">
        <v>4689</v>
      </c>
      <c r="N11" s="27">
        <v>5039</v>
      </c>
      <c r="O11" s="27">
        <v>350</v>
      </c>
      <c r="P11" s="27">
        <v>350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4689</v>
      </c>
      <c r="W11" s="27">
        <v>4689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7933</v>
      </c>
      <c r="E12" s="27">
        <v>0</v>
      </c>
      <c r="F12" s="27">
        <v>0</v>
      </c>
      <c r="G12" s="27">
        <v>0</v>
      </c>
      <c r="H12" s="27">
        <v>638</v>
      </c>
      <c r="I12" s="27">
        <v>638</v>
      </c>
      <c r="J12" s="27">
        <v>0</v>
      </c>
      <c r="K12" s="27">
        <v>7295</v>
      </c>
      <c r="L12" s="27">
        <v>0</v>
      </c>
      <c r="M12" s="27">
        <v>7295</v>
      </c>
      <c r="N12" s="27">
        <v>7933</v>
      </c>
      <c r="O12" s="27">
        <v>638</v>
      </c>
      <c r="P12" s="27">
        <v>0</v>
      </c>
      <c r="Q12" s="27">
        <v>0</v>
      </c>
      <c r="R12" s="27">
        <v>0</v>
      </c>
      <c r="S12" s="27">
        <v>638</v>
      </c>
      <c r="T12" s="27">
        <v>0</v>
      </c>
      <c r="U12" s="27">
        <v>0</v>
      </c>
      <c r="V12" s="27">
        <v>7295</v>
      </c>
      <c r="W12" s="27">
        <v>0</v>
      </c>
      <c r="X12" s="27">
        <v>0</v>
      </c>
      <c r="Y12" s="27">
        <v>0</v>
      </c>
      <c r="Z12" s="27">
        <v>7295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7615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7615</v>
      </c>
      <c r="L13" s="27">
        <v>1489</v>
      </c>
      <c r="M13" s="27">
        <v>6126</v>
      </c>
      <c r="N13" s="27">
        <v>7615</v>
      </c>
      <c r="O13" s="27">
        <v>1489</v>
      </c>
      <c r="P13" s="27">
        <v>1489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6126</v>
      </c>
      <c r="W13" s="27">
        <v>6126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299</v>
      </c>
      <c r="AG13" s="27">
        <v>299</v>
      </c>
      <c r="AH13" s="27">
        <v>0</v>
      </c>
      <c r="AI13" s="27">
        <v>0</v>
      </c>
      <c r="AJ13" s="27">
        <v>299</v>
      </c>
      <c r="AK13" s="27">
        <v>0</v>
      </c>
      <c r="AL13" s="27">
        <v>0</v>
      </c>
      <c r="AM13" s="27">
        <v>289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10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4790</v>
      </c>
      <c r="E14" s="27">
        <v>0</v>
      </c>
      <c r="F14" s="27">
        <v>0</v>
      </c>
      <c r="G14" s="27">
        <v>0</v>
      </c>
      <c r="H14" s="27">
        <v>697</v>
      </c>
      <c r="I14" s="27">
        <v>697</v>
      </c>
      <c r="J14" s="27">
        <v>0</v>
      </c>
      <c r="K14" s="27">
        <v>4093</v>
      </c>
      <c r="L14" s="27">
        <v>81</v>
      </c>
      <c r="M14" s="27">
        <v>4012</v>
      </c>
      <c r="N14" s="27">
        <v>4790</v>
      </c>
      <c r="O14" s="27">
        <v>778</v>
      </c>
      <c r="P14" s="27">
        <v>778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4012</v>
      </c>
      <c r="W14" s="27">
        <v>4012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176</v>
      </c>
      <c r="AG14" s="27">
        <v>176</v>
      </c>
      <c r="AH14" s="27">
        <v>0</v>
      </c>
      <c r="AI14" s="27">
        <v>0</v>
      </c>
      <c r="AJ14" s="27">
        <v>176</v>
      </c>
      <c r="AK14" s="27">
        <v>0</v>
      </c>
      <c r="AL14" s="27">
        <v>0</v>
      </c>
      <c r="AM14" s="27">
        <v>169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7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2439</v>
      </c>
      <c r="E15" s="27">
        <v>0</v>
      </c>
      <c r="F15" s="27">
        <v>0</v>
      </c>
      <c r="G15" s="27">
        <v>0</v>
      </c>
      <c r="H15" s="27">
        <v>2439</v>
      </c>
      <c r="I15" s="27">
        <v>872</v>
      </c>
      <c r="J15" s="27">
        <v>1567</v>
      </c>
      <c r="K15" s="27">
        <v>0</v>
      </c>
      <c r="L15" s="27">
        <v>0</v>
      </c>
      <c r="M15" s="27">
        <v>0</v>
      </c>
      <c r="N15" s="27">
        <v>2439</v>
      </c>
      <c r="O15" s="27">
        <v>872</v>
      </c>
      <c r="P15" s="27">
        <v>872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1567</v>
      </c>
      <c r="W15" s="27">
        <v>1567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4</v>
      </c>
      <c r="AG15" s="27">
        <v>4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4</v>
      </c>
      <c r="AU15" s="27">
        <v>4</v>
      </c>
      <c r="AV15" s="27">
        <v>0</v>
      </c>
      <c r="AW15" s="27">
        <v>0</v>
      </c>
      <c r="AX15" s="27">
        <v>0</v>
      </c>
      <c r="AY15" s="27">
        <v>0</v>
      </c>
      <c r="AZ15" s="27">
        <v>106</v>
      </c>
      <c r="BA15" s="27">
        <v>106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8202</v>
      </c>
      <c r="E16" s="27">
        <v>0</v>
      </c>
      <c r="F16" s="27">
        <v>0</v>
      </c>
      <c r="G16" s="27">
        <v>0</v>
      </c>
      <c r="H16" s="27">
        <v>956</v>
      </c>
      <c r="I16" s="27">
        <v>956</v>
      </c>
      <c r="J16" s="27">
        <v>0</v>
      </c>
      <c r="K16" s="27">
        <v>7246</v>
      </c>
      <c r="L16" s="27">
        <v>0</v>
      </c>
      <c r="M16" s="27">
        <v>7246</v>
      </c>
      <c r="N16" s="27">
        <v>8202</v>
      </c>
      <c r="O16" s="27">
        <v>956</v>
      </c>
      <c r="P16" s="27">
        <v>956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7246</v>
      </c>
      <c r="W16" s="27">
        <v>7246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236</v>
      </c>
      <c r="AG16" s="27">
        <v>236</v>
      </c>
      <c r="AH16" s="27">
        <v>0</v>
      </c>
      <c r="AI16" s="27">
        <v>0</v>
      </c>
      <c r="AJ16" s="27">
        <v>236</v>
      </c>
      <c r="AK16" s="27">
        <v>0</v>
      </c>
      <c r="AL16" s="27">
        <v>0</v>
      </c>
      <c r="AM16" s="27">
        <v>236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16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16</v>
      </c>
      <c r="L17" s="27">
        <v>9</v>
      </c>
      <c r="M17" s="27">
        <v>7</v>
      </c>
      <c r="N17" s="27">
        <v>16</v>
      </c>
      <c r="O17" s="27">
        <v>9</v>
      </c>
      <c r="P17" s="27">
        <v>9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7</v>
      </c>
      <c r="W17" s="27">
        <v>7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2198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2198</v>
      </c>
      <c r="L18" s="27">
        <v>639</v>
      </c>
      <c r="M18" s="27">
        <v>1559</v>
      </c>
      <c r="N18" s="27">
        <v>2198</v>
      </c>
      <c r="O18" s="27">
        <v>639</v>
      </c>
      <c r="P18" s="27">
        <v>639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1559</v>
      </c>
      <c r="W18" s="27">
        <v>1559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</v>
      </c>
      <c r="AG18" s="27">
        <v>3</v>
      </c>
      <c r="AH18" s="27">
        <v>0</v>
      </c>
      <c r="AI18" s="27">
        <v>0</v>
      </c>
      <c r="AJ18" s="27">
        <v>42</v>
      </c>
      <c r="AK18" s="27">
        <v>0</v>
      </c>
      <c r="AL18" s="27">
        <v>39</v>
      </c>
      <c r="AM18" s="27">
        <v>3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12</v>
      </c>
      <c r="BA18" s="27">
        <v>12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3532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3532</v>
      </c>
      <c r="L19" s="27">
        <v>667</v>
      </c>
      <c r="M19" s="27">
        <v>2865</v>
      </c>
      <c r="N19" s="27">
        <v>3532</v>
      </c>
      <c r="O19" s="27">
        <v>667</v>
      </c>
      <c r="P19" s="27">
        <v>667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2865</v>
      </c>
      <c r="W19" s="27">
        <v>2865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1774</v>
      </c>
      <c r="E20" s="27">
        <v>0</v>
      </c>
      <c r="F20" s="27">
        <v>0</v>
      </c>
      <c r="G20" s="27">
        <v>0</v>
      </c>
      <c r="H20" s="27">
        <v>653</v>
      </c>
      <c r="I20" s="27">
        <v>653</v>
      </c>
      <c r="J20" s="27">
        <v>0</v>
      </c>
      <c r="K20" s="27">
        <v>1121</v>
      </c>
      <c r="L20" s="27">
        <v>0</v>
      </c>
      <c r="M20" s="27">
        <v>1121</v>
      </c>
      <c r="N20" s="27">
        <v>1774</v>
      </c>
      <c r="O20" s="27">
        <v>653</v>
      </c>
      <c r="P20" s="27">
        <v>653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1121</v>
      </c>
      <c r="W20" s="27">
        <v>0</v>
      </c>
      <c r="X20" s="27">
        <v>0</v>
      </c>
      <c r="Y20" s="27">
        <v>0</v>
      </c>
      <c r="Z20" s="27">
        <v>1121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1578</v>
      </c>
      <c r="E21" s="27">
        <v>0</v>
      </c>
      <c r="F21" s="27">
        <v>0</v>
      </c>
      <c r="G21" s="27">
        <v>0</v>
      </c>
      <c r="H21" s="27">
        <v>602</v>
      </c>
      <c r="I21" s="27">
        <v>602</v>
      </c>
      <c r="J21" s="27">
        <v>0</v>
      </c>
      <c r="K21" s="27">
        <v>976</v>
      </c>
      <c r="L21" s="27">
        <v>0</v>
      </c>
      <c r="M21" s="27">
        <v>976</v>
      </c>
      <c r="N21" s="27">
        <v>1578</v>
      </c>
      <c r="O21" s="27">
        <v>602</v>
      </c>
      <c r="P21" s="27">
        <v>0</v>
      </c>
      <c r="Q21" s="27">
        <v>0</v>
      </c>
      <c r="R21" s="27">
        <v>0</v>
      </c>
      <c r="S21" s="27">
        <v>602</v>
      </c>
      <c r="T21" s="27">
        <v>0</v>
      </c>
      <c r="U21" s="27">
        <v>0</v>
      </c>
      <c r="V21" s="27">
        <v>976</v>
      </c>
      <c r="W21" s="27">
        <v>976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6DE0-D0E5-4E88-82EB-46D62D7A4D31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97</v>
      </c>
      <c r="C2" s="49"/>
      <c r="D2" s="50" t="s">
        <v>98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22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99</v>
      </c>
      <c r="G6" s="112"/>
      <c r="H6" s="57" t="s">
        <v>100</v>
      </c>
      <c r="I6" s="57" t="s">
        <v>101</v>
      </c>
      <c r="J6" s="57" t="s">
        <v>102</v>
      </c>
      <c r="K6" s="58" t="s">
        <v>103</v>
      </c>
      <c r="L6" s="59" t="s">
        <v>104</v>
      </c>
      <c r="M6" s="60" t="s">
        <v>105</v>
      </c>
      <c r="AF6" s="46">
        <f ca="1">INDIRECT($AB$7&amp;"!"&amp;"B"&amp;ROW(B6))</f>
        <v>0</v>
      </c>
      <c r="AG6" s="46">
        <v>6</v>
      </c>
      <c r="AI6" s="61" t="s">
        <v>106</v>
      </c>
      <c r="AJ6" s="46" t="s">
        <v>107</v>
      </c>
    </row>
    <row r="7" spans="1:36" ht="16.5" customHeight="1" x14ac:dyDescent="0.55000000000000004">
      <c r="B7" s="115" t="s">
        <v>108</v>
      </c>
      <c r="C7" s="62" t="s">
        <v>109</v>
      </c>
      <c r="D7" s="63">
        <f ca="1">AD7</f>
        <v>0</v>
      </c>
      <c r="F7" s="118" t="s">
        <v>110</v>
      </c>
      <c r="G7" s="64" t="s">
        <v>111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109</v>
      </c>
      <c r="AB7" s="45" t="s">
        <v>112</v>
      </c>
      <c r="AC7" s="45" t="s">
        <v>113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16000</v>
      </c>
      <c r="AG7" s="46">
        <v>7</v>
      </c>
      <c r="AI7" s="61" t="s">
        <v>114</v>
      </c>
      <c r="AJ7" s="46" t="s">
        <v>115</v>
      </c>
    </row>
    <row r="8" spans="1:36" ht="16.5" customHeight="1" x14ac:dyDescent="0.55000000000000004">
      <c r="B8" s="116"/>
      <c r="C8" s="64" t="s">
        <v>116</v>
      </c>
      <c r="D8" s="69">
        <f ca="1">AD8</f>
        <v>0</v>
      </c>
      <c r="F8" s="119"/>
      <c r="G8" s="64" t="s">
        <v>117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116</v>
      </c>
      <c r="AB8" s="45" t="s">
        <v>112</v>
      </c>
      <c r="AC8" s="45" t="s">
        <v>118</v>
      </c>
      <c r="AD8" s="46">
        <f t="shared" ca="1" si="3"/>
        <v>0</v>
      </c>
      <c r="AF8" s="46" t="str">
        <f t="shared" ca="1" si="4"/>
        <v>16201</v>
      </c>
      <c r="AG8" s="46">
        <v>8</v>
      </c>
      <c r="AI8" s="61" t="s">
        <v>119</v>
      </c>
      <c r="AJ8" s="46" t="s">
        <v>120</v>
      </c>
    </row>
    <row r="9" spans="1:36" ht="16.5" customHeight="1" x14ac:dyDescent="0.55000000000000004">
      <c r="B9" s="117"/>
      <c r="C9" s="70" t="s">
        <v>121</v>
      </c>
      <c r="D9" s="71">
        <f ca="1">SUM(D7:D8)</f>
        <v>0</v>
      </c>
      <c r="F9" s="119"/>
      <c r="G9" s="64" t="s">
        <v>122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123</v>
      </c>
      <c r="AB9" s="45" t="s">
        <v>112</v>
      </c>
      <c r="AC9" s="45" t="s">
        <v>124</v>
      </c>
      <c r="AD9" s="46">
        <f t="shared" ca="1" si="3"/>
        <v>0</v>
      </c>
      <c r="AF9" s="46" t="str">
        <f t="shared" ca="1" si="4"/>
        <v>16202</v>
      </c>
      <c r="AG9" s="46">
        <v>9</v>
      </c>
      <c r="AI9" s="61" t="s">
        <v>125</v>
      </c>
      <c r="AJ9" s="46" t="s">
        <v>126</v>
      </c>
    </row>
    <row r="10" spans="1:36" ht="16.5" customHeight="1" x14ac:dyDescent="0.55000000000000004">
      <c r="B10" s="121" t="s">
        <v>127</v>
      </c>
      <c r="C10" s="72" t="s">
        <v>123</v>
      </c>
      <c r="D10" s="69">
        <f ca="1">AD9</f>
        <v>0</v>
      </c>
      <c r="F10" s="119"/>
      <c r="G10" s="64" t="s">
        <v>128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129</v>
      </c>
      <c r="M10" s="74" t="s">
        <v>129</v>
      </c>
      <c r="AA10" s="45" t="s">
        <v>130</v>
      </c>
      <c r="AB10" s="45" t="s">
        <v>131</v>
      </c>
      <c r="AC10" s="45" t="s">
        <v>132</v>
      </c>
      <c r="AD10" s="46">
        <f t="shared" ca="1" si="3"/>
        <v>0</v>
      </c>
      <c r="AF10" s="46" t="str">
        <f t="shared" ca="1" si="4"/>
        <v>16204</v>
      </c>
      <c r="AG10" s="46">
        <v>10</v>
      </c>
      <c r="AI10" s="61" t="s">
        <v>133</v>
      </c>
      <c r="AJ10" s="46" t="s">
        <v>134</v>
      </c>
    </row>
    <row r="11" spans="1:36" ht="16.5" customHeight="1" x14ac:dyDescent="0.55000000000000004">
      <c r="B11" s="122"/>
      <c r="C11" s="70" t="s">
        <v>130</v>
      </c>
      <c r="D11" s="69">
        <f ca="1">AD10</f>
        <v>0</v>
      </c>
      <c r="F11" s="119"/>
      <c r="G11" s="64" t="s">
        <v>135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129</v>
      </c>
      <c r="M11" s="74" t="s">
        <v>129</v>
      </c>
      <c r="AA11" s="45" t="s">
        <v>23</v>
      </c>
      <c r="AB11" s="45" t="s">
        <v>131</v>
      </c>
      <c r="AC11" s="45" t="s">
        <v>136</v>
      </c>
      <c r="AD11" s="46">
        <f t="shared" ca="1" si="3"/>
        <v>0</v>
      </c>
      <c r="AF11" s="46" t="str">
        <f t="shared" ca="1" si="4"/>
        <v>16205</v>
      </c>
      <c r="AG11" s="46">
        <v>11</v>
      </c>
      <c r="AI11" s="61" t="s">
        <v>137</v>
      </c>
      <c r="AJ11" s="46" t="s">
        <v>138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139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129</v>
      </c>
      <c r="M12" s="74" t="s">
        <v>129</v>
      </c>
      <c r="AA12" s="45" t="s">
        <v>24</v>
      </c>
      <c r="AB12" s="45" t="s">
        <v>112</v>
      </c>
      <c r="AC12" s="45" t="s">
        <v>140</v>
      </c>
      <c r="AD12" s="46">
        <f t="shared" ca="1" si="3"/>
        <v>0</v>
      </c>
      <c r="AF12" s="46" t="str">
        <f t="shared" ca="1" si="4"/>
        <v>16206</v>
      </c>
      <c r="AG12" s="46">
        <v>12</v>
      </c>
      <c r="AI12" s="61" t="s">
        <v>141</v>
      </c>
      <c r="AJ12" s="46" t="s">
        <v>142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121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129</v>
      </c>
      <c r="M13" s="74" t="s">
        <v>129</v>
      </c>
      <c r="AA13" s="45" t="s">
        <v>143</v>
      </c>
      <c r="AB13" s="45" t="s">
        <v>112</v>
      </c>
      <c r="AC13" s="45" t="s">
        <v>144</v>
      </c>
      <c r="AD13" s="46">
        <f t="shared" ca="1" si="3"/>
        <v>0</v>
      </c>
      <c r="AF13" s="46" t="str">
        <f t="shared" ca="1" si="4"/>
        <v>16207</v>
      </c>
      <c r="AG13" s="46">
        <v>13</v>
      </c>
      <c r="AI13" s="61" t="s">
        <v>145</v>
      </c>
      <c r="AJ13" s="46" t="s">
        <v>146</v>
      </c>
    </row>
    <row r="14" spans="1:36" ht="16.5" customHeight="1" x14ac:dyDescent="0.55000000000000004">
      <c r="B14" s="75"/>
      <c r="C14" s="70" t="s">
        <v>121</v>
      </c>
      <c r="D14" s="71">
        <f ca="1">SUM(D10:D13)</f>
        <v>0</v>
      </c>
      <c r="F14" s="113" t="s">
        <v>147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129</v>
      </c>
      <c r="L14" s="73" t="s">
        <v>129</v>
      </c>
      <c r="M14" s="74" t="s">
        <v>129</v>
      </c>
      <c r="AA14" s="45" t="s">
        <v>148</v>
      </c>
      <c r="AB14" s="45" t="s">
        <v>112</v>
      </c>
      <c r="AC14" s="45" t="s">
        <v>149</v>
      </c>
      <c r="AD14" s="46">
        <f t="shared" ca="1" si="3"/>
        <v>0</v>
      </c>
      <c r="AF14" s="46" t="str">
        <f t="shared" ca="1" si="4"/>
        <v>16208</v>
      </c>
      <c r="AG14" s="46">
        <v>14</v>
      </c>
      <c r="AI14" s="61" t="s">
        <v>150</v>
      </c>
      <c r="AJ14" s="46" t="s">
        <v>151</v>
      </c>
    </row>
    <row r="15" spans="1:36" ht="16.5" customHeight="1" thickBot="1" x14ac:dyDescent="0.6">
      <c r="B15" s="98" t="s">
        <v>152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129</v>
      </c>
      <c r="L15" s="80">
        <f ca="1">SUM(L7:L9)</f>
        <v>0</v>
      </c>
      <c r="M15" s="81">
        <f ca="1">SUM(M7:M9)</f>
        <v>0</v>
      </c>
      <c r="AA15" s="45" t="s">
        <v>111</v>
      </c>
      <c r="AB15" s="45" t="s">
        <v>153</v>
      </c>
      <c r="AC15" s="45" t="s">
        <v>140</v>
      </c>
      <c r="AD15" s="46">
        <f t="shared" ref="AD15:AD54" ca="1" si="6">IF(AD$2=0,INDIRECT(AB15&amp;"!"&amp;AC15&amp;$AG$2-1),0)</f>
        <v>0</v>
      </c>
      <c r="AF15" s="46" t="str">
        <f t="shared" ca="1" si="4"/>
        <v>16209</v>
      </c>
      <c r="AG15" s="46">
        <v>15</v>
      </c>
      <c r="AI15" s="61" t="s">
        <v>154</v>
      </c>
      <c r="AJ15" s="46" t="s">
        <v>155</v>
      </c>
    </row>
    <row r="16" spans="1:36" ht="16.5" customHeight="1" thickBot="1" x14ac:dyDescent="0.6">
      <c r="B16" s="108" t="s">
        <v>156</v>
      </c>
      <c r="C16" s="109"/>
      <c r="D16" s="69">
        <f ca="1">AD14</f>
        <v>0</v>
      </c>
      <c r="AA16" s="45" t="s">
        <v>117</v>
      </c>
      <c r="AB16" s="45" t="s">
        <v>153</v>
      </c>
      <c r="AC16" s="45" t="s">
        <v>157</v>
      </c>
      <c r="AD16" s="46">
        <f t="shared" ca="1" si="6"/>
        <v>0</v>
      </c>
      <c r="AF16" s="46" t="str">
        <f t="shared" ca="1" si="4"/>
        <v>16210</v>
      </c>
      <c r="AG16" s="46">
        <v>16</v>
      </c>
      <c r="AI16" s="61" t="s">
        <v>158</v>
      </c>
      <c r="AJ16" s="46" t="s">
        <v>159</v>
      </c>
    </row>
    <row r="17" spans="2:36" ht="16.5" customHeight="1" thickBot="1" x14ac:dyDescent="0.6">
      <c r="B17" s="110" t="s">
        <v>160</v>
      </c>
      <c r="C17" s="110"/>
      <c r="D17" s="110"/>
      <c r="AA17" s="45" t="s">
        <v>122</v>
      </c>
      <c r="AB17" s="45" t="s">
        <v>153</v>
      </c>
      <c r="AC17" s="45" t="s">
        <v>144</v>
      </c>
      <c r="AD17" s="46">
        <f t="shared" ca="1" si="6"/>
        <v>0</v>
      </c>
      <c r="AF17" s="46" t="str">
        <f t="shared" ca="1" si="4"/>
        <v>16211</v>
      </c>
      <c r="AG17" s="46">
        <v>17</v>
      </c>
      <c r="AI17" s="61" t="s">
        <v>161</v>
      </c>
      <c r="AJ17" s="46" t="s">
        <v>162</v>
      </c>
    </row>
    <row r="18" spans="2:36" ht="16.5" customHeight="1" thickBot="1" x14ac:dyDescent="0.6">
      <c r="B18" s="82"/>
      <c r="C18" s="83">
        <f ca="1">AD13</f>
        <v>0</v>
      </c>
      <c r="D18" s="45" t="s">
        <v>163</v>
      </c>
      <c r="J18" s="56"/>
      <c r="AA18" s="45" t="s">
        <v>128</v>
      </c>
      <c r="AB18" s="45" t="s">
        <v>153</v>
      </c>
      <c r="AC18" s="45" t="s">
        <v>164</v>
      </c>
      <c r="AD18" s="46">
        <f t="shared" ca="1" si="6"/>
        <v>0</v>
      </c>
      <c r="AF18" s="46" t="str">
        <f t="shared" ca="1" si="4"/>
        <v>16321</v>
      </c>
      <c r="AG18" s="46">
        <v>18</v>
      </c>
      <c r="AI18" s="61" t="s">
        <v>165</v>
      </c>
      <c r="AJ18" s="46" t="s">
        <v>166</v>
      </c>
    </row>
    <row r="19" spans="2:36" ht="30" customHeight="1" x14ac:dyDescent="0.55000000000000004">
      <c r="F19" s="111" t="s">
        <v>167</v>
      </c>
      <c r="G19" s="112"/>
      <c r="H19" s="57" t="s">
        <v>100</v>
      </c>
      <c r="I19" s="57" t="s">
        <v>101</v>
      </c>
      <c r="J19" s="84" t="s">
        <v>102</v>
      </c>
      <c r="AA19" s="45" t="s">
        <v>135</v>
      </c>
      <c r="AB19" s="45" t="s">
        <v>153</v>
      </c>
      <c r="AC19" s="45" t="s">
        <v>168</v>
      </c>
      <c r="AD19" s="46">
        <f t="shared" ca="1" si="6"/>
        <v>0</v>
      </c>
      <c r="AF19" s="46" t="str">
        <f t="shared" ca="1" si="4"/>
        <v>16322</v>
      </c>
      <c r="AG19" s="46">
        <v>19</v>
      </c>
      <c r="AI19" s="61" t="s">
        <v>169</v>
      </c>
      <c r="AJ19" s="46" t="s">
        <v>170</v>
      </c>
    </row>
    <row r="20" spans="2:36" ht="16.5" customHeight="1" x14ac:dyDescent="0.55000000000000004">
      <c r="C20" s="85" t="s">
        <v>171</v>
      </c>
      <c r="D20" s="86">
        <f ca="1">IF(D$15&gt;0,D14/D$15,0)</f>
        <v>0</v>
      </c>
      <c r="F20" s="113" t="s">
        <v>172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139</v>
      </c>
      <c r="AB20" s="45" t="s">
        <v>153</v>
      </c>
      <c r="AC20" s="45" t="s">
        <v>173</v>
      </c>
      <c r="AD20" s="46">
        <f t="shared" ca="1" si="6"/>
        <v>0</v>
      </c>
      <c r="AF20" s="46" t="str">
        <f t="shared" ca="1" si="4"/>
        <v>16323</v>
      </c>
      <c r="AG20" s="46">
        <v>20</v>
      </c>
      <c r="AI20" s="61" t="s">
        <v>174</v>
      </c>
      <c r="AJ20" s="46" t="s">
        <v>175</v>
      </c>
    </row>
    <row r="21" spans="2:36" ht="16.5" customHeight="1" x14ac:dyDescent="0.55000000000000004">
      <c r="C21" s="85" t="s">
        <v>176</v>
      </c>
      <c r="D21" s="86">
        <f ca="1">IF(D$15&gt;0,D9/D$15,0)</f>
        <v>0</v>
      </c>
      <c r="F21" s="113" t="s">
        <v>177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147</v>
      </c>
      <c r="AB21" s="45" t="s">
        <v>153</v>
      </c>
      <c r="AC21" s="45" t="s">
        <v>178</v>
      </c>
      <c r="AD21" s="46">
        <f t="shared" ca="1" si="6"/>
        <v>0</v>
      </c>
      <c r="AF21" s="46" t="str">
        <f t="shared" ca="1" si="4"/>
        <v>16342</v>
      </c>
      <c r="AG21" s="46">
        <v>21</v>
      </c>
      <c r="AI21" s="61" t="s">
        <v>179</v>
      </c>
      <c r="AJ21" s="46" t="s">
        <v>32</v>
      </c>
    </row>
    <row r="22" spans="2:36" ht="16.5" customHeight="1" x14ac:dyDescent="0.55000000000000004">
      <c r="C22" s="87" t="s">
        <v>180</v>
      </c>
      <c r="D22" s="86">
        <f ca="1">IF(D$15&gt;0,D10/D$15,0)</f>
        <v>0</v>
      </c>
      <c r="F22" s="113" t="s">
        <v>181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172</v>
      </c>
      <c r="AB22" s="45" t="s">
        <v>153</v>
      </c>
      <c r="AC22" s="45" t="s">
        <v>182</v>
      </c>
      <c r="AD22" s="46">
        <f t="shared" ca="1" si="6"/>
        <v>0</v>
      </c>
      <c r="AF22" s="46" t="str">
        <f t="shared" ca="1" si="4"/>
        <v>16343</v>
      </c>
      <c r="AG22" s="46">
        <v>22</v>
      </c>
      <c r="AI22" s="61" t="s">
        <v>183</v>
      </c>
      <c r="AJ22" s="46" t="s">
        <v>184</v>
      </c>
    </row>
    <row r="23" spans="2:36" ht="16.5" customHeight="1" thickBot="1" x14ac:dyDescent="0.6">
      <c r="C23" s="85" t="s">
        <v>185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177</v>
      </c>
      <c r="AB23" s="45" t="s">
        <v>153</v>
      </c>
      <c r="AC23" s="45" t="s">
        <v>186</v>
      </c>
      <c r="AD23" s="46">
        <f t="shared" ca="1" si="6"/>
        <v>0</v>
      </c>
      <c r="AF23" s="46">
        <f t="shared" ca="1" si="4"/>
        <v>0</v>
      </c>
      <c r="AG23" s="46">
        <v>23</v>
      </c>
      <c r="AI23" s="61" t="s">
        <v>187</v>
      </c>
      <c r="AJ23" s="46" t="s">
        <v>188</v>
      </c>
    </row>
    <row r="24" spans="2:36" ht="16.5" customHeight="1" x14ac:dyDescent="0.55000000000000004">
      <c r="C24" s="85" t="s">
        <v>189</v>
      </c>
      <c r="D24" s="86">
        <f ca="1">IF(D$15&gt;0,C18/D$15,0)</f>
        <v>0</v>
      </c>
      <c r="F24" s="89"/>
      <c r="J24" s="90"/>
      <c r="AA24" s="45" t="s">
        <v>181</v>
      </c>
      <c r="AB24" s="45" t="s">
        <v>153</v>
      </c>
      <c r="AC24" s="45" t="s">
        <v>190</v>
      </c>
      <c r="AD24" s="46">
        <f t="shared" ca="1" si="6"/>
        <v>0</v>
      </c>
      <c r="AF24" s="46">
        <f t="shared" ca="1" si="4"/>
        <v>0</v>
      </c>
      <c r="AG24" s="46">
        <v>24</v>
      </c>
      <c r="AI24" s="61" t="s">
        <v>191</v>
      </c>
      <c r="AJ24" s="46" t="s">
        <v>192</v>
      </c>
    </row>
    <row r="25" spans="2:36" ht="16.5" customHeight="1" thickBot="1" x14ac:dyDescent="0.25">
      <c r="C25" s="85" t="s">
        <v>193</v>
      </c>
      <c r="D25" s="86">
        <f ca="1">IF(D$9&gt;0,D7/D$9,0)</f>
        <v>0</v>
      </c>
      <c r="J25" s="91" t="s">
        <v>194</v>
      </c>
      <c r="AA25" s="45" t="s">
        <v>111</v>
      </c>
      <c r="AB25" s="45" t="s">
        <v>153</v>
      </c>
      <c r="AC25" s="45" t="s">
        <v>195</v>
      </c>
      <c r="AD25" s="46">
        <f t="shared" ca="1" si="6"/>
        <v>0</v>
      </c>
      <c r="AF25" s="46">
        <f t="shared" ca="1" si="4"/>
        <v>0</v>
      </c>
      <c r="AG25" s="46">
        <v>25</v>
      </c>
      <c r="AI25" s="61" t="s">
        <v>196</v>
      </c>
      <c r="AJ25" s="46" t="s">
        <v>197</v>
      </c>
    </row>
    <row r="26" spans="2:36" ht="16.5" customHeight="1" x14ac:dyDescent="0.55000000000000004">
      <c r="C26" s="85" t="s">
        <v>198</v>
      </c>
      <c r="D26" s="86">
        <f ca="1">IF(D$9&gt;0,D8/D$9,0)</f>
        <v>0</v>
      </c>
      <c r="F26" s="100" t="s">
        <v>199</v>
      </c>
      <c r="G26" s="101"/>
      <c r="H26" s="101"/>
      <c r="I26" s="104" t="s">
        <v>200</v>
      </c>
      <c r="J26" s="106" t="s">
        <v>201</v>
      </c>
      <c r="AA26" s="45" t="s">
        <v>117</v>
      </c>
      <c r="AB26" s="45" t="s">
        <v>153</v>
      </c>
      <c r="AC26" s="45" t="s">
        <v>202</v>
      </c>
      <c r="AD26" s="46">
        <f t="shared" ca="1" si="6"/>
        <v>0</v>
      </c>
      <c r="AF26" s="46">
        <f t="shared" ca="1" si="4"/>
        <v>0</v>
      </c>
      <c r="AG26" s="46">
        <v>26</v>
      </c>
      <c r="AI26" s="61" t="s">
        <v>203</v>
      </c>
      <c r="AJ26" s="46" t="s">
        <v>204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122</v>
      </c>
      <c r="AB27" s="45" t="s">
        <v>153</v>
      </c>
      <c r="AC27" s="45" t="s">
        <v>205</v>
      </c>
      <c r="AD27" s="46">
        <f t="shared" ca="1" si="6"/>
        <v>0</v>
      </c>
      <c r="AF27" s="46">
        <f t="shared" ca="1" si="4"/>
        <v>0</v>
      </c>
      <c r="AG27" s="46">
        <v>27</v>
      </c>
      <c r="AI27" s="61" t="s">
        <v>206</v>
      </c>
      <c r="AJ27" s="46" t="s">
        <v>207</v>
      </c>
    </row>
    <row r="28" spans="2:36" ht="16.5" customHeight="1" x14ac:dyDescent="0.55000000000000004">
      <c r="F28" s="92" t="s">
        <v>208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128</v>
      </c>
      <c r="AB28" s="45" t="s">
        <v>153</v>
      </c>
      <c r="AC28" s="45" t="s">
        <v>209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210</v>
      </c>
      <c r="AJ28" s="46" t="s">
        <v>211</v>
      </c>
    </row>
    <row r="29" spans="2:36" ht="16.5" customHeight="1" x14ac:dyDescent="0.55000000000000004">
      <c r="F29" s="92" t="s">
        <v>212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135</v>
      </c>
      <c r="AB29" s="45" t="s">
        <v>153</v>
      </c>
      <c r="AC29" s="45" t="s">
        <v>213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214</v>
      </c>
      <c r="AJ29" s="46" t="s">
        <v>215</v>
      </c>
    </row>
    <row r="30" spans="2:36" ht="16.5" customHeight="1" x14ac:dyDescent="0.55000000000000004">
      <c r="F30" s="92" t="s">
        <v>216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139</v>
      </c>
      <c r="AB30" s="45" t="s">
        <v>153</v>
      </c>
      <c r="AC30" s="45" t="s">
        <v>217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218</v>
      </c>
      <c r="AJ30" s="46" t="s">
        <v>219</v>
      </c>
    </row>
    <row r="31" spans="2:36" ht="16.5" customHeight="1" x14ac:dyDescent="0.55000000000000004">
      <c r="F31" s="92" t="s">
        <v>117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147</v>
      </c>
      <c r="AB31" s="45" t="s">
        <v>153</v>
      </c>
      <c r="AC31" s="45" t="s">
        <v>220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221</v>
      </c>
      <c r="AJ31" s="46" t="s">
        <v>222</v>
      </c>
    </row>
    <row r="32" spans="2:36" ht="16.5" customHeight="1" x14ac:dyDescent="0.55000000000000004">
      <c r="F32" s="92" t="s">
        <v>122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172</v>
      </c>
      <c r="AB32" s="45" t="s">
        <v>153</v>
      </c>
      <c r="AC32" s="45" t="s">
        <v>113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223</v>
      </c>
      <c r="AJ32" s="46" t="s">
        <v>224</v>
      </c>
    </row>
    <row r="33" spans="6:36" ht="16.5" customHeight="1" x14ac:dyDescent="0.55000000000000004">
      <c r="F33" s="92" t="s">
        <v>225</v>
      </c>
      <c r="G33" s="93"/>
      <c r="H33" s="94"/>
      <c r="I33" s="67">
        <f t="shared" ca="1" si="7"/>
        <v>0</v>
      </c>
      <c r="J33" s="74" t="s">
        <v>129</v>
      </c>
      <c r="AA33" s="45" t="s">
        <v>177</v>
      </c>
      <c r="AB33" s="45" t="s">
        <v>153</v>
      </c>
      <c r="AC33" s="45" t="s">
        <v>226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227</v>
      </c>
      <c r="AJ33" s="46" t="s">
        <v>228</v>
      </c>
    </row>
    <row r="34" spans="6:36" ht="16.5" customHeight="1" x14ac:dyDescent="0.55000000000000004">
      <c r="F34" s="92" t="s">
        <v>229</v>
      </c>
      <c r="G34" s="93"/>
      <c r="H34" s="94"/>
      <c r="I34" s="67">
        <f t="shared" ca="1" si="7"/>
        <v>0</v>
      </c>
      <c r="J34" s="74" t="s">
        <v>129</v>
      </c>
      <c r="AA34" s="45" t="s">
        <v>181</v>
      </c>
      <c r="AB34" s="45" t="s">
        <v>153</v>
      </c>
      <c r="AC34" s="45" t="s">
        <v>132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230</v>
      </c>
      <c r="AJ34" s="46" t="s">
        <v>231</v>
      </c>
    </row>
    <row r="35" spans="6:36" ht="16.5" customHeight="1" x14ac:dyDescent="0.55000000000000004">
      <c r="F35" s="92" t="s">
        <v>232</v>
      </c>
      <c r="G35" s="93"/>
      <c r="H35" s="94"/>
      <c r="I35" s="67">
        <f t="shared" ca="1" si="7"/>
        <v>0</v>
      </c>
      <c r="J35" s="74" t="s">
        <v>129</v>
      </c>
      <c r="AA35" s="45" t="s">
        <v>111</v>
      </c>
      <c r="AB35" s="45" t="s">
        <v>153</v>
      </c>
      <c r="AC35" s="45" t="s">
        <v>233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234</v>
      </c>
      <c r="AJ35" s="46" t="s">
        <v>235</v>
      </c>
    </row>
    <row r="36" spans="6:36" ht="16.5" customHeight="1" x14ac:dyDescent="0.55000000000000004">
      <c r="F36" s="92" t="s">
        <v>236</v>
      </c>
      <c r="G36" s="93"/>
      <c r="H36" s="94"/>
      <c r="I36" s="67">
        <f t="shared" ca="1" si="7"/>
        <v>0</v>
      </c>
      <c r="J36" s="74" t="s">
        <v>129</v>
      </c>
      <c r="AA36" s="45" t="s">
        <v>117</v>
      </c>
      <c r="AB36" s="45" t="s">
        <v>153</v>
      </c>
      <c r="AC36" s="45" t="s">
        <v>237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238</v>
      </c>
      <c r="AJ36" s="46" t="s">
        <v>239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122</v>
      </c>
      <c r="AB37" s="45" t="s">
        <v>153</v>
      </c>
      <c r="AC37" s="45" t="s">
        <v>240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241</v>
      </c>
      <c r="AJ37" s="46" t="s">
        <v>242</v>
      </c>
    </row>
    <row r="38" spans="6:36" x14ac:dyDescent="0.55000000000000004">
      <c r="AA38" s="45" t="s">
        <v>111</v>
      </c>
      <c r="AB38" s="45" t="s">
        <v>153</v>
      </c>
      <c r="AC38" s="45" t="s">
        <v>243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244</v>
      </c>
      <c r="AJ38" s="46" t="s">
        <v>245</v>
      </c>
    </row>
    <row r="39" spans="6:36" x14ac:dyDescent="0.55000000000000004">
      <c r="AA39" s="45" t="s">
        <v>117</v>
      </c>
      <c r="AB39" s="45" t="s">
        <v>153</v>
      </c>
      <c r="AC39" s="45" t="s">
        <v>246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247</v>
      </c>
      <c r="AJ39" s="46" t="s">
        <v>248</v>
      </c>
    </row>
    <row r="40" spans="6:36" x14ac:dyDescent="0.55000000000000004">
      <c r="AA40" s="45" t="s">
        <v>122</v>
      </c>
      <c r="AB40" s="45" t="s">
        <v>153</v>
      </c>
      <c r="AC40" s="45" t="s">
        <v>249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250</v>
      </c>
      <c r="AJ40" s="46" t="s">
        <v>251</v>
      </c>
    </row>
    <row r="41" spans="6:36" x14ac:dyDescent="0.55000000000000004">
      <c r="AA41" s="45" t="s">
        <v>208</v>
      </c>
      <c r="AB41" s="45" t="s">
        <v>153</v>
      </c>
      <c r="AC41" s="45" t="s">
        <v>252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253</v>
      </c>
      <c r="AJ41" s="46" t="s">
        <v>254</v>
      </c>
    </row>
    <row r="42" spans="6:36" x14ac:dyDescent="0.55000000000000004">
      <c r="AA42" s="45" t="s">
        <v>212</v>
      </c>
      <c r="AB42" s="45" t="s">
        <v>153</v>
      </c>
      <c r="AC42" s="45" t="s">
        <v>255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256</v>
      </c>
      <c r="AJ42" s="46" t="s">
        <v>257</v>
      </c>
    </row>
    <row r="43" spans="6:36" x14ac:dyDescent="0.55000000000000004">
      <c r="AA43" s="45" t="s">
        <v>216</v>
      </c>
      <c r="AB43" s="45" t="s">
        <v>153</v>
      </c>
      <c r="AC43" s="45" t="s">
        <v>258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259</v>
      </c>
      <c r="AJ43" s="46" t="s">
        <v>260</v>
      </c>
    </row>
    <row r="44" spans="6:36" x14ac:dyDescent="0.55000000000000004">
      <c r="AA44" s="45" t="s">
        <v>117</v>
      </c>
      <c r="AB44" s="45" t="s">
        <v>153</v>
      </c>
      <c r="AC44" s="45" t="s">
        <v>261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262</v>
      </c>
      <c r="AJ44" s="46" t="s">
        <v>263</v>
      </c>
    </row>
    <row r="45" spans="6:36" x14ac:dyDescent="0.55000000000000004">
      <c r="AA45" s="45" t="s">
        <v>122</v>
      </c>
      <c r="AB45" s="45" t="s">
        <v>153</v>
      </c>
      <c r="AC45" s="45" t="s">
        <v>264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265</v>
      </c>
      <c r="AJ45" s="46" t="s">
        <v>266</v>
      </c>
    </row>
    <row r="46" spans="6:36" x14ac:dyDescent="0.55000000000000004">
      <c r="AA46" s="45" t="s">
        <v>225</v>
      </c>
      <c r="AB46" s="45" t="s">
        <v>153</v>
      </c>
      <c r="AC46" s="45" t="s">
        <v>267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268</v>
      </c>
      <c r="AJ46" s="46" t="s">
        <v>269</v>
      </c>
    </row>
    <row r="47" spans="6:36" x14ac:dyDescent="0.55000000000000004">
      <c r="AA47" s="45" t="s">
        <v>229</v>
      </c>
      <c r="AB47" s="45" t="s">
        <v>153</v>
      </c>
      <c r="AC47" s="45" t="s">
        <v>270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271</v>
      </c>
      <c r="AJ47" s="46" t="s">
        <v>272</v>
      </c>
    </row>
    <row r="48" spans="6:36" x14ac:dyDescent="0.55000000000000004">
      <c r="AA48" s="45" t="s">
        <v>232</v>
      </c>
      <c r="AB48" s="45" t="s">
        <v>153</v>
      </c>
      <c r="AC48" s="45" t="s">
        <v>273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274</v>
      </c>
      <c r="AJ48" s="46" t="s">
        <v>275</v>
      </c>
    </row>
    <row r="49" spans="27:36" x14ac:dyDescent="0.55000000000000004">
      <c r="AA49" s="45" t="s">
        <v>236</v>
      </c>
      <c r="AB49" s="45" t="s">
        <v>153</v>
      </c>
      <c r="AC49" s="45" t="s">
        <v>276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277</v>
      </c>
      <c r="AJ49" s="46" t="s">
        <v>278</v>
      </c>
    </row>
    <row r="50" spans="27:36" x14ac:dyDescent="0.55000000000000004">
      <c r="AA50" s="45" t="s">
        <v>208</v>
      </c>
      <c r="AB50" s="45" t="s">
        <v>153</v>
      </c>
      <c r="AC50" s="45" t="s">
        <v>279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280</v>
      </c>
      <c r="AJ50" s="46" t="s">
        <v>281</v>
      </c>
    </row>
    <row r="51" spans="27:36" x14ac:dyDescent="0.55000000000000004">
      <c r="AA51" s="45" t="s">
        <v>212</v>
      </c>
      <c r="AB51" s="45" t="s">
        <v>153</v>
      </c>
      <c r="AC51" s="45" t="s">
        <v>282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283</v>
      </c>
      <c r="AJ51" s="46" t="s">
        <v>284</v>
      </c>
    </row>
    <row r="52" spans="27:36" x14ac:dyDescent="0.55000000000000004">
      <c r="AA52" s="45" t="s">
        <v>216</v>
      </c>
      <c r="AB52" s="45" t="s">
        <v>153</v>
      </c>
      <c r="AC52" s="45" t="s">
        <v>285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286</v>
      </c>
      <c r="AJ52" s="46" t="s">
        <v>287</v>
      </c>
    </row>
    <row r="53" spans="27:36" x14ac:dyDescent="0.55000000000000004">
      <c r="AA53" s="45" t="s">
        <v>117</v>
      </c>
      <c r="AB53" s="45" t="s">
        <v>153</v>
      </c>
      <c r="AC53" s="45" t="s">
        <v>288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122</v>
      </c>
      <c r="AB54" s="45" t="s">
        <v>153</v>
      </c>
      <c r="AC54" s="45" t="s">
        <v>289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2C4766-8A17-4676-A5D1-50B7AA2FFFA7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967FC420-FFA4-4AB2-AB46-FE35C35FBC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C35C0B-8C0C-44DD-B7E6-0078CF801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2025-10-01T09:35:09Z</dcterms:created>
  <dcterms:modified xsi:type="dcterms:W3CDTF">2025-10-01T09:35:09Z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