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202300"/>
  <xr:revisionPtr revIDLastSave="0" documentId="13_ncr:1_{8A9AA0A1-D7CE-4F31-BA24-75DC3BE51D3D}" xr6:coauthVersionLast="47" xr6:coauthVersionMax="47" xr10:uidLastSave="{00000000-0000-0000-0000-000000000000}"/>
  <bookViews>
    <workbookView xWindow="-110" yWindow="-110" windowWidth="19420" windowHeight="11500" xr2:uid="{AF0438C5-07EE-4477-B16B-0902FC9C75D6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F11" i="4"/>
  <c r="AF109" i="4"/>
  <c r="AF156" i="4"/>
  <c r="AF150" i="4"/>
  <c r="AF60" i="4"/>
  <c r="AF192" i="4"/>
  <c r="AF7" i="4"/>
  <c r="AF96" i="4"/>
  <c r="AF19" i="4"/>
  <c r="AF135" i="4"/>
  <c r="AF103" i="4"/>
  <c r="AF209" i="4"/>
  <c r="AF91" i="4"/>
  <c r="AF197" i="4"/>
  <c r="AF106" i="4"/>
  <c r="AF240" i="4"/>
  <c r="AF232" i="4"/>
  <c r="AF8" i="4"/>
  <c r="AF20" i="4"/>
  <c r="AF227" i="4"/>
  <c r="AF161" i="4"/>
  <c r="AF167" i="4"/>
  <c r="AF226" i="4"/>
  <c r="AF63" i="4"/>
  <c r="AF121" i="4"/>
  <c r="AF98" i="4"/>
  <c r="AF196" i="4"/>
  <c r="AF41" i="4"/>
  <c r="AF148" i="4"/>
  <c r="AF72" i="4"/>
  <c r="AF128" i="4"/>
  <c r="AF32" i="4"/>
  <c r="AF158" i="4"/>
  <c r="AF183" i="4"/>
  <c r="AF87" i="4"/>
  <c r="AF118" i="4"/>
  <c r="AF68" i="4"/>
  <c r="AF126" i="4"/>
  <c r="AF18" i="4"/>
  <c r="AF145" i="4"/>
  <c r="AF248" i="4"/>
  <c r="AF191" i="4"/>
  <c r="AF162" i="4"/>
  <c r="AF27" i="4"/>
  <c r="AF200" i="4"/>
  <c r="AF117" i="4"/>
  <c r="AF134" i="4"/>
  <c r="AF116" i="4"/>
  <c r="AF131" i="4"/>
  <c r="AF81" i="4"/>
  <c r="AF36" i="4"/>
  <c r="AF26" i="4"/>
  <c r="AF115" i="4"/>
  <c r="AF164" i="4"/>
  <c r="AF159" i="4"/>
  <c r="AF179" i="4"/>
  <c r="AF144" i="4"/>
  <c r="AF107" i="4"/>
  <c r="AF214" i="4"/>
  <c r="AF69" i="4"/>
  <c r="AF25" i="4"/>
  <c r="AF85" i="4"/>
  <c r="AF52" i="4"/>
  <c r="AF49" i="4"/>
  <c r="AF92" i="4"/>
  <c r="AF140" i="4"/>
  <c r="AF178" i="4"/>
  <c r="AF59" i="4"/>
  <c r="AF224" i="4"/>
  <c r="AF119" i="4"/>
  <c r="AF66" i="4"/>
  <c r="AF238" i="4"/>
  <c r="AF113" i="4"/>
  <c r="AF51" i="4"/>
  <c r="AF38" i="4"/>
  <c r="AF188" i="4"/>
  <c r="AF23" i="4"/>
  <c r="AF45" i="4"/>
  <c r="AF246" i="4"/>
  <c r="AF70" i="4"/>
  <c r="AF82" i="4"/>
  <c r="AF216" i="4"/>
  <c r="AF143" i="4"/>
  <c r="AF50" i="4"/>
  <c r="AF244" i="4"/>
  <c r="AF93" i="4"/>
  <c r="AF152" i="4"/>
  <c r="AF89" i="4"/>
  <c r="AF14" i="4"/>
  <c r="AF46" i="4"/>
  <c r="AF137" i="4"/>
  <c r="AF76" i="4"/>
  <c r="AF114" i="4"/>
  <c r="AF250" i="4"/>
  <c r="AF100" i="4"/>
  <c r="AF78" i="4"/>
  <c r="AF239" i="4"/>
  <c r="AF177" i="4"/>
  <c r="AF170" i="4"/>
  <c r="AF136" i="4"/>
  <c r="AF242" i="4"/>
  <c r="AF206" i="4"/>
  <c r="AF88" i="4"/>
  <c r="AF79" i="4"/>
  <c r="AF130" i="4"/>
  <c r="AF180" i="4"/>
  <c r="AF202" i="4"/>
  <c r="AF211" i="4"/>
  <c r="AF9" i="4"/>
  <c r="AF166" i="4"/>
  <c r="AF57" i="4"/>
  <c r="AF13" i="4"/>
  <c r="AF172" i="4"/>
  <c r="AF182" i="4"/>
  <c r="AF30" i="4"/>
  <c r="AF105" i="4"/>
  <c r="AF123" i="4"/>
  <c r="AF208" i="4"/>
  <c r="AF175" i="4"/>
  <c r="AF149" i="4"/>
  <c r="AF153" i="4"/>
  <c r="AF201" i="4"/>
  <c r="AF155" i="4"/>
  <c r="AF198" i="4"/>
  <c r="AF241" i="4"/>
  <c r="AF181" i="4"/>
  <c r="AF142" i="4"/>
  <c r="AF16" i="4"/>
  <c r="AF236" i="4"/>
  <c r="AF2" i="4"/>
  <c r="AF207" i="4"/>
  <c r="AF222" i="4"/>
  <c r="AF151" i="4"/>
  <c r="AF245" i="4"/>
  <c r="AF127" i="4"/>
  <c r="AF65" i="4"/>
  <c r="AF86" i="4"/>
  <c r="AF108" i="4"/>
  <c r="AF102" i="4"/>
  <c r="AF94" i="4"/>
  <c r="AF24" i="4"/>
  <c r="AF22" i="4"/>
  <c r="AF185" i="4"/>
  <c r="AF47" i="4"/>
  <c r="AF173" i="4"/>
  <c r="AF84" i="4"/>
  <c r="AF133" i="4"/>
  <c r="AF71" i="4"/>
  <c r="AF58" i="4"/>
  <c r="AF12" i="4"/>
  <c r="AF129" i="4"/>
  <c r="AF234" i="4"/>
  <c r="AF62" i="4"/>
  <c r="AF174" i="4"/>
  <c r="AF5" i="4"/>
  <c r="AF17" i="4"/>
  <c r="AF83" i="4"/>
  <c r="AF28" i="4"/>
  <c r="AF67" i="4"/>
  <c r="AF193" i="4"/>
  <c r="AF230" i="4"/>
  <c r="AF74" i="4"/>
  <c r="AF165" i="4"/>
  <c r="AF132" i="4"/>
  <c r="AF120" i="4"/>
  <c r="AF228" i="4"/>
  <c r="AF220" i="4"/>
  <c r="AF48" i="4"/>
  <c r="AF233" i="4"/>
  <c r="AF194" i="4"/>
  <c r="AF231" i="4"/>
  <c r="AF160" i="4"/>
  <c r="AF99" i="4"/>
  <c r="AF204" i="4"/>
  <c r="AF169" i="4"/>
  <c r="AF80" i="4"/>
  <c r="AF157" i="4"/>
  <c r="AF205" i="4"/>
  <c r="AF199" i="4"/>
  <c r="AF15" i="4"/>
  <c r="AF101" i="4"/>
  <c r="AF235" i="4"/>
  <c r="AF61" i="4"/>
  <c r="AF56" i="4"/>
  <c r="AF77" i="4"/>
  <c r="AF237" i="4"/>
  <c r="AF146" i="4"/>
  <c r="AF210" i="4"/>
  <c r="AF147" i="4"/>
  <c r="AF53" i="4"/>
  <c r="AF10" i="4"/>
  <c r="AF97" i="4"/>
  <c r="AF35" i="4"/>
  <c r="AF171" i="4"/>
  <c r="AF203" i="4"/>
  <c r="AF44" i="4"/>
  <c r="AF247" i="4"/>
  <c r="AF186" i="4"/>
  <c r="AF54" i="4"/>
  <c r="AF104" i="4"/>
  <c r="AF122" i="4"/>
  <c r="AF95" i="4"/>
  <c r="AF29" i="4"/>
  <c r="AF213" i="4"/>
  <c r="AF21" i="4"/>
  <c r="AF163" i="4"/>
  <c r="AF73" i="4"/>
  <c r="AF138" i="4"/>
  <c r="AF225" i="4"/>
  <c r="AF187" i="4"/>
  <c r="AF125" i="4"/>
  <c r="AF33" i="4"/>
  <c r="AF112" i="4"/>
  <c r="AF39" i="4"/>
  <c r="AF212" i="4"/>
  <c r="AF176" i="4"/>
  <c r="AF31" i="4"/>
  <c r="AF217" i="4"/>
  <c r="AF184" i="4"/>
  <c r="AF34" i="4"/>
  <c r="AF43" i="4"/>
  <c r="AF139" i="4"/>
  <c r="AF37" i="4"/>
  <c r="AF124" i="4"/>
  <c r="AF229" i="4"/>
  <c r="AF154" i="4"/>
  <c r="AF64" i="4"/>
  <c r="AF168" i="4"/>
  <c r="AF110" i="4"/>
  <c r="AF249" i="4"/>
  <c r="AF75" i="4"/>
  <c r="AF223" i="4"/>
  <c r="AF195" i="4"/>
  <c r="AF215" i="4"/>
  <c r="AF221" i="4"/>
  <c r="AF189" i="4"/>
  <c r="AF218" i="4"/>
  <c r="AF111" i="4"/>
  <c r="AF55" i="4"/>
  <c r="AF219" i="4"/>
  <c r="AF190" i="4"/>
  <c r="AF40" i="4"/>
  <c r="AF90" i="4"/>
  <c r="AF42" i="4"/>
  <c r="AF6" i="4"/>
  <c r="AF243" i="4"/>
  <c r="AF141" i="4"/>
  <c r="AB2" i="4" l="1"/>
  <c r="AD2" i="4"/>
  <c r="AD38" i="4" l="1"/>
  <c r="M7" i="4" s="1"/>
  <c r="AD54" i="4"/>
  <c r="J32" i="4" s="1"/>
  <c r="AD40" i="4"/>
  <c r="M9" i="4" s="1"/>
  <c r="AD16" i="4"/>
  <c r="H8" i="4" s="1"/>
  <c r="AD15" i="4"/>
  <c r="H7" i="4" s="1"/>
  <c r="AD52" i="4"/>
  <c r="J30" i="4" s="1"/>
  <c r="AD28" i="4"/>
  <c r="I10" i="4" s="1"/>
  <c r="AD24" i="4"/>
  <c r="H22" i="4" s="1"/>
  <c r="AD23" i="4"/>
  <c r="H21" i="4" s="1"/>
  <c r="J21" i="4" s="1"/>
  <c r="AD51" i="4"/>
  <c r="J29" i="4" s="1"/>
  <c r="AD50" i="4"/>
  <c r="J28" i="4" s="1"/>
  <c r="AD10" i="4"/>
  <c r="D11" i="4" s="1"/>
  <c r="AD36" i="4"/>
  <c r="L8" i="4" s="1"/>
  <c r="AD48" i="4"/>
  <c r="I35" i="4" s="1"/>
  <c r="AD47" i="4"/>
  <c r="I34" i="4" s="1"/>
  <c r="AD46" i="4"/>
  <c r="I33" i="4" s="1"/>
  <c r="AD45" i="4"/>
  <c r="I32" i="4" s="1"/>
  <c r="AD44" i="4"/>
  <c r="I31" i="4" s="1"/>
  <c r="AD43" i="4"/>
  <c r="I30" i="4" s="1"/>
  <c r="AD53" i="4"/>
  <c r="J31" i="4" s="1"/>
  <c r="AD39" i="4"/>
  <c r="M8" i="4" s="1"/>
  <c r="AD30" i="4"/>
  <c r="I12" i="4" s="1"/>
  <c r="AD11" i="4"/>
  <c r="D12" i="4" s="1"/>
  <c r="AD22" i="4"/>
  <c r="H20" i="4" s="1"/>
  <c r="AD29" i="4"/>
  <c r="I11" i="4" s="1"/>
  <c r="AD21" i="4"/>
  <c r="H14" i="4" s="1"/>
  <c r="AD49" i="4"/>
  <c r="I36" i="4" s="1"/>
  <c r="AD27" i="4"/>
  <c r="I9" i="4" s="1"/>
  <c r="AD33" i="4"/>
  <c r="I21" i="4" s="1"/>
  <c r="AD18" i="4"/>
  <c r="H10" i="4" s="1"/>
  <c r="AD8" i="4"/>
  <c r="D8" i="4" s="1"/>
  <c r="AD31" i="4"/>
  <c r="I14" i="4" s="1"/>
  <c r="AD37" i="4"/>
  <c r="L9" i="4" s="1"/>
  <c r="AD7" i="4"/>
  <c r="D7" i="4" s="1"/>
  <c r="D9" i="4" s="1"/>
  <c r="AD35" i="4"/>
  <c r="L7" i="4" s="1"/>
  <c r="AD20" i="4"/>
  <c r="H12" i="4" s="1"/>
  <c r="AD26" i="4"/>
  <c r="I8" i="4" s="1"/>
  <c r="AD32" i="4"/>
  <c r="I20" i="4" s="1"/>
  <c r="AD12" i="4"/>
  <c r="D13" i="4" s="1"/>
  <c r="AD42" i="4"/>
  <c r="I29" i="4" s="1"/>
  <c r="AD17" i="4"/>
  <c r="H9" i="4" s="1"/>
  <c r="AD14" i="4"/>
  <c r="D16" i="4" s="1"/>
  <c r="AD34" i="4"/>
  <c r="I22" i="4" s="1"/>
  <c r="AD9" i="4"/>
  <c r="D10" i="4" s="1"/>
  <c r="AD13" i="4"/>
  <c r="C18" i="4" s="1"/>
  <c r="AD25" i="4"/>
  <c r="I7" i="4" s="1"/>
  <c r="AD19" i="4"/>
  <c r="H11" i="4" s="1"/>
  <c r="AD41" i="4"/>
  <c r="I28" i="4" s="1"/>
  <c r="J14" i="4" l="1"/>
  <c r="I37" i="4"/>
  <c r="D26" i="4"/>
  <c r="D25" i="4"/>
  <c r="D14" i="4"/>
  <c r="D15" i="4" s="1"/>
  <c r="J37" i="4"/>
  <c r="I23" i="4"/>
  <c r="J12" i="4"/>
  <c r="L15" i="4"/>
  <c r="H13" i="4"/>
  <c r="H15" i="4" s="1"/>
  <c r="J7" i="4"/>
  <c r="J8" i="4"/>
  <c r="H23" i="4"/>
  <c r="J20" i="4"/>
  <c r="I13" i="4"/>
  <c r="I15" i="4" s="1"/>
  <c r="J9" i="4"/>
  <c r="J11" i="4"/>
  <c r="J10" i="4"/>
  <c r="J22" i="4"/>
  <c r="M15" i="4"/>
  <c r="J23" i="4" l="1"/>
  <c r="D22" i="4"/>
  <c r="D24" i="4"/>
  <c r="D23" i="4"/>
  <c r="D21" i="4"/>
  <c r="D20" i="4"/>
  <c r="J13" i="4"/>
  <c r="K8" i="4" l="1"/>
  <c r="J15" i="4"/>
  <c r="K10" i="4"/>
  <c r="K9" i="4"/>
  <c r="K11" i="4"/>
  <c r="K12" i="4"/>
  <c r="K7" i="4"/>
</calcChain>
</file>

<file path=xl/sharedStrings.xml><?xml version="1.0" encoding="utf-8"?>
<sst xmlns="http://schemas.openxmlformats.org/spreadsheetml/2006/main" count="753" uniqueCount="298">
  <si>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</si>
  <si>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</si>
  <si>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</si>
  <si>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</si>
  <si>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</si>
  <si>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</si>
  <si>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</si>
  <si>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</si>
  <si>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</si>
  <si>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水洗化人口(公共下水道人口+コミュニティプラント人口+集落排水施設等人口+浄化槽人口)</t>
    <phoneticPr fontId="7"/>
  </si>
  <si>
    <t>水洗化人口(公共下水道人口+コミュニティプラント人口+浄化槽人口)</t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</si>
  <si>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</si>
  <si>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</si>
  <si>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</si>
  <si>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</si>
  <si>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</si>
  <si>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</si>
  <si>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</si>
  <si>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</si>
  <si>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</si>
  <si>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</si>
  <si>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</si>
  <si>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</si>
  <si>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</si>
  <si>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</si>
  <si>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</si>
  <si>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</si>
  <si>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</si>
  <si>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</si>
  <si>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</si>
  <si>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</si>
  <si>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</si>
  <si>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鳥取県</t>
  </si>
  <si>
    <t>31000</t>
  </si>
  <si>
    <t>合計</t>
  </si>
  <si>
    <t>31201</t>
  </si>
  <si>
    <t>鳥取市</t>
  </si>
  <si>
    <t>○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</si>
  <si>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</si>
  <si>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</si>
  <si>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</si>
  <si>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</si>
  <si>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</si>
  <si>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</si>
  <si>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</si>
  <si>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</si>
  <si>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</si>
  <si>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</si>
  <si>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</si>
  <si>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</si>
  <si>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</si>
  <si>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</si>
  <si>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</si>
  <si>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</si>
  <si>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</si>
  <si>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</si>
  <si>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</si>
  <si>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</si>
  <si>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</si>
  <si>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</si>
  <si>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</si>
  <si>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</si>
  <si>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</si>
  <si>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</si>
  <si>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</si>
  <si>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南部町</t>
  </si>
  <si>
    <t>31390</t>
  </si>
  <si>
    <t>伯耆町</t>
  </si>
  <si>
    <t>31401</t>
  </si>
  <si>
    <t>日南町</t>
  </si>
  <si>
    <t>31402</t>
  </si>
  <si>
    <t>日野町</t>
  </si>
  <si>
    <t>31403</t>
  </si>
  <si>
    <t>江府町</t>
  </si>
  <si>
    <t>水洗化人口等（令和5年度実績）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</si>
  <si>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</si>
  <si>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</si>
  <si>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</si>
  <si>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</si>
  <si>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</si>
  <si>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</si>
  <si>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</si>
  <si>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</si>
  <si>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</si>
  <si>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</si>
  <si>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</si>
  <si>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</si>
  <si>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</si>
  <si>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</si>
  <si>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</si>
  <si>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</si>
  <si>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</si>
  <si>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</si>
  <si>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</si>
  <si>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</si>
  <si>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</si>
  <si>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</si>
  <si>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</si>
  <si>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</si>
  <si>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</si>
  <si>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</si>
  <si>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</si>
  <si>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</si>
  <si>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</si>
  <si>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し尿処理の状況（令和5年度実績）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</si>
  <si>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</si>
  <si>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</si>
  <si>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</si>
  <si>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</si>
  <si>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</si>
  <si>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</si>
  <si>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</si>
  <si>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</si>
  <si>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</si>
  <si>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</si>
  <si>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北海道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</si>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</sst>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9" fillId="0" borderId="4" xfId="6" applyFont="1" applyBorder="1" applyAlignment="1">
      <alignment horizontal="center" vertical="center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FCC3BC49-CD94-4348-A07F-3E599C5EFDAC}"/>
    <cellStyle name="桁区切り" xfId="1" builtinId="6"/>
    <cellStyle name="桁区切り 2" xfId="9" xr:uid="{38487E06-7E42-4383-8AFB-3DB19526CB65}"/>
    <cellStyle name="標準" xfId="0" builtinId="0"/>
    <cellStyle name="標準 2" xfId="2" xr:uid="{388694C1-FF5F-47AA-B071-A90EAA2832E2}"/>
    <cellStyle name="標準 2 2" xfId="4" xr:uid="{B7C7E899-4F0C-4F21-A7DA-339F6665E977}"/>
    <cellStyle name="標準_0625し尿市1" xfId="3" xr:uid="{02B28D6E-C2DB-4D37-A4DB-338CAA9077F2}"/>
    <cellStyle name="標準_0625し尿市2" xfId="5" xr:uid="{5A867FB6-AF7F-44AF-A3A8-2637F0075BF9}"/>
    <cellStyle name="標準_H12集計結果（ごみ処理状況）" xfId="7" xr:uid="{21D446D5-0032-4EE9-B8C7-61BC67C14C97}"/>
    <cellStyle name="標準_H12集計結果（し尿処理）" xfId="6" xr:uid="{30CEEE17-C78F-4122-9EA5-2586BDF44706}"/>
    <cellStyle name="標準_H12集計結果（経費）" xfId="8" xr:uid="{6857C3C7-FF2E-4EC2-9237-2644C73A1B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C6D4B-29ED-4D23-A024-6AEF81BBD1A6}">
  <sheetPr codeName="Sheet2"/>
  <dimension ref="A1:AC2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74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10</v>
      </c>
      <c r="U3" s="9"/>
      <c r="V3" s="11" t="s">
        <v>11</v>
      </c>
      <c r="W3" s="11" t="s">
        <v>12</v>
      </c>
      <c r="X3" s="12" t="s">
        <v>13</v>
      </c>
      <c r="Y3" s="12" t="s">
        <v>14</v>
      </c>
      <c r="Z3" s="11" t="s">
        <v>11</v>
      </c>
      <c r="AA3" s="11" t="s">
        <v>12</v>
      </c>
      <c r="AB3" s="12" t="s">
        <v>13</v>
      </c>
      <c r="AC3" s="12" t="s">
        <v>14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541104</v>
      </c>
      <c r="E7" s="21">
        <v>28625</v>
      </c>
      <c r="F7" s="22">
        <v>5.2901105887223157</v>
      </c>
      <c r="G7" s="21">
        <v>27795</v>
      </c>
      <c r="H7" s="21">
        <v>830</v>
      </c>
      <c r="I7" s="21">
        <v>512479</v>
      </c>
      <c r="J7" s="22">
        <v>94.709889411277686</v>
      </c>
      <c r="K7" s="21">
        <v>373700</v>
      </c>
      <c r="L7" s="22">
        <v>69.062509240367845</v>
      </c>
      <c r="M7" s="21">
        <v>392</v>
      </c>
      <c r="N7" s="22">
        <v>7.2444483870013898E-2</v>
      </c>
      <c r="O7" s="23">
        <v>76876</v>
      </c>
      <c r="P7" s="21">
        <v>61511</v>
      </c>
      <c r="Q7" s="21">
        <v>23681</v>
      </c>
      <c r="R7" s="21">
        <v>33502</v>
      </c>
      <c r="S7" s="21">
        <v>4328</v>
      </c>
      <c r="T7" s="22">
        <v>11.36768532481741</v>
      </c>
      <c r="U7" s="21">
        <v>5396</v>
      </c>
      <c r="V7" s="24">
        <v>12</v>
      </c>
      <c r="W7" s="24">
        <v>0</v>
      </c>
      <c r="X7" s="24">
        <v>0</v>
      </c>
      <c r="Y7" s="24">
        <v>7</v>
      </c>
      <c r="Z7" s="24">
        <v>11</v>
      </c>
      <c r="AA7" s="24">
        <v>0</v>
      </c>
      <c r="AB7" s="24">
        <v>0</v>
      </c>
      <c r="AC7" s="24">
        <v>8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181621</v>
      </c>
      <c r="E8" s="27">
        <v>4631</v>
      </c>
      <c r="F8" s="28">
        <v>2.5498152746653746</v>
      </c>
      <c r="G8" s="27">
        <v>4155</v>
      </c>
      <c r="H8" s="27">
        <v>476</v>
      </c>
      <c r="I8" s="27">
        <v>176990</v>
      </c>
      <c r="J8" s="29">
        <v>97.450184725334623</v>
      </c>
      <c r="K8" s="27">
        <v>142982</v>
      </c>
      <c r="L8" s="29">
        <v>78.725477780653122</v>
      </c>
      <c r="M8" s="27">
        <v>392</v>
      </c>
      <c r="N8" s="29">
        <v>0.21583407205113947</v>
      </c>
      <c r="O8" s="27">
        <v>26745</v>
      </c>
      <c r="P8" s="27">
        <v>6871</v>
      </c>
      <c r="Q8" s="27">
        <v>3579</v>
      </c>
      <c r="R8" s="27">
        <v>3292</v>
      </c>
      <c r="S8" s="27">
        <v>0</v>
      </c>
      <c r="T8" s="29">
        <v>3.7831528292433143</v>
      </c>
      <c r="U8" s="27">
        <v>1695</v>
      </c>
      <c r="V8" s="25"/>
      <c r="W8" s="25"/>
      <c r="X8" s="25"/>
      <c r="Y8" s="25" t="s">
        <v>37</v>
      </c>
      <c r="Z8" s="25"/>
      <c r="AA8" s="25"/>
      <c r="AB8" s="25"/>
      <c r="AC8" s="25" t="s">
        <v>37</v>
      </c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145251</v>
      </c>
      <c r="E9" s="27">
        <v>8800</v>
      </c>
      <c r="F9" s="28">
        <v>6.0584780827670723</v>
      </c>
      <c r="G9" s="27">
        <v>8800</v>
      </c>
      <c r="H9" s="27">
        <v>0</v>
      </c>
      <c r="I9" s="27">
        <v>136451</v>
      </c>
      <c r="J9" s="29">
        <v>93.941521917232933</v>
      </c>
      <c r="K9" s="27">
        <v>97780</v>
      </c>
      <c r="L9" s="29">
        <v>67.317953060564122</v>
      </c>
      <c r="M9" s="27">
        <v>0</v>
      </c>
      <c r="N9" s="29">
        <v>0</v>
      </c>
      <c r="O9" s="27">
        <v>12284</v>
      </c>
      <c r="P9" s="27">
        <v>26387</v>
      </c>
      <c r="Q9" s="27">
        <v>10060</v>
      </c>
      <c r="R9" s="27">
        <v>16327</v>
      </c>
      <c r="S9" s="27">
        <v>0</v>
      </c>
      <c r="T9" s="29">
        <v>18.166484223860767</v>
      </c>
      <c r="U9" s="27">
        <v>1525</v>
      </c>
      <c r="V9" s="25"/>
      <c r="W9" s="25"/>
      <c r="X9" s="25"/>
      <c r="Y9" s="25" t="s">
        <v>37</v>
      </c>
      <c r="Z9" s="25"/>
      <c r="AA9" s="25"/>
      <c r="AB9" s="25"/>
      <c r="AC9" s="25" t="s">
        <v>37</v>
      </c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44366</v>
      </c>
      <c r="E10" s="27">
        <v>3189</v>
      </c>
      <c r="F10" s="28">
        <v>7.1879367082901329</v>
      </c>
      <c r="G10" s="27">
        <v>2894</v>
      </c>
      <c r="H10" s="27">
        <v>295</v>
      </c>
      <c r="I10" s="27">
        <v>41177</v>
      </c>
      <c r="J10" s="29">
        <v>92.812063291709862</v>
      </c>
      <c r="K10" s="27">
        <v>31218</v>
      </c>
      <c r="L10" s="29">
        <v>70.364693684352886</v>
      </c>
      <c r="M10" s="27">
        <v>0</v>
      </c>
      <c r="N10" s="29">
        <v>0</v>
      </c>
      <c r="O10" s="27">
        <v>5246</v>
      </c>
      <c r="P10" s="27">
        <v>4713</v>
      </c>
      <c r="Q10" s="27">
        <v>2260</v>
      </c>
      <c r="R10" s="27">
        <v>2453</v>
      </c>
      <c r="S10" s="27">
        <v>0</v>
      </c>
      <c r="T10" s="29">
        <v>10.622999594283911</v>
      </c>
      <c r="U10" s="27">
        <v>347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32729</v>
      </c>
      <c r="E11" s="27">
        <v>2000</v>
      </c>
      <c r="F11" s="28">
        <v>6.1107885972684777</v>
      </c>
      <c r="G11" s="27">
        <v>2000</v>
      </c>
      <c r="H11" s="27">
        <v>0</v>
      </c>
      <c r="I11" s="27">
        <v>30729</v>
      </c>
      <c r="J11" s="29">
        <v>93.889211402731519</v>
      </c>
      <c r="K11" s="27">
        <v>23544</v>
      </c>
      <c r="L11" s="29">
        <v>71.936203367044513</v>
      </c>
      <c r="M11" s="27">
        <v>0</v>
      </c>
      <c r="N11" s="29">
        <v>0</v>
      </c>
      <c r="O11" s="27">
        <v>0</v>
      </c>
      <c r="P11" s="27">
        <v>7185</v>
      </c>
      <c r="Q11" s="27">
        <v>4504</v>
      </c>
      <c r="R11" s="27">
        <v>2681</v>
      </c>
      <c r="S11" s="27">
        <v>0</v>
      </c>
      <c r="T11" s="29">
        <v>21.953008035687006</v>
      </c>
      <c r="U11" s="27">
        <v>574</v>
      </c>
      <c r="V11" s="25"/>
      <c r="W11" s="25"/>
      <c r="X11" s="25"/>
      <c r="Y11" s="25" t="s">
        <v>37</v>
      </c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10915</v>
      </c>
      <c r="E12" s="27">
        <v>357</v>
      </c>
      <c r="F12" s="28">
        <v>3.2707283554741182</v>
      </c>
      <c r="G12" s="27">
        <v>328</v>
      </c>
      <c r="H12" s="27">
        <v>29</v>
      </c>
      <c r="I12" s="27">
        <v>10558</v>
      </c>
      <c r="J12" s="29">
        <v>96.72927164452588</v>
      </c>
      <c r="K12" s="27">
        <v>7884</v>
      </c>
      <c r="L12" s="29">
        <v>72.230874942739348</v>
      </c>
      <c r="M12" s="27">
        <v>0</v>
      </c>
      <c r="N12" s="29">
        <v>0</v>
      </c>
      <c r="O12" s="27">
        <v>798</v>
      </c>
      <c r="P12" s="27">
        <v>1876</v>
      </c>
      <c r="Q12" s="27">
        <v>426</v>
      </c>
      <c r="R12" s="27">
        <v>1450</v>
      </c>
      <c r="S12" s="27">
        <v>0</v>
      </c>
      <c r="T12" s="29">
        <v>17.187356848373796</v>
      </c>
      <c r="U12" s="27">
        <v>128</v>
      </c>
      <c r="V12" s="25"/>
      <c r="W12" s="25"/>
      <c r="X12" s="25"/>
      <c r="Y12" s="25" t="s">
        <v>37</v>
      </c>
      <c r="Z12" s="25"/>
      <c r="AA12" s="25"/>
      <c r="AB12" s="25"/>
      <c r="AC12" s="25" t="s">
        <v>37</v>
      </c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2772</v>
      </c>
      <c r="E13" s="27">
        <v>92</v>
      </c>
      <c r="F13" s="28">
        <v>3.318903318903319</v>
      </c>
      <c r="G13" s="27">
        <v>92</v>
      </c>
      <c r="H13" s="27">
        <v>0</v>
      </c>
      <c r="I13" s="27">
        <v>2680</v>
      </c>
      <c r="J13" s="29">
        <v>96.681096681096676</v>
      </c>
      <c r="K13" s="27">
        <v>2192</v>
      </c>
      <c r="L13" s="29">
        <v>79.076479076479075</v>
      </c>
      <c r="M13" s="27">
        <v>0</v>
      </c>
      <c r="N13" s="29">
        <v>0</v>
      </c>
      <c r="O13" s="27">
        <v>370</v>
      </c>
      <c r="P13" s="27">
        <v>118</v>
      </c>
      <c r="Q13" s="27">
        <v>95</v>
      </c>
      <c r="R13" s="27">
        <v>23</v>
      </c>
      <c r="S13" s="27">
        <v>0</v>
      </c>
      <c r="T13" s="29">
        <v>4.2568542568542567</v>
      </c>
      <c r="U13" s="27">
        <v>35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6291</v>
      </c>
      <c r="E14" s="27">
        <v>817</v>
      </c>
      <c r="F14" s="28">
        <v>12.98680654903831</v>
      </c>
      <c r="G14" s="27">
        <v>817</v>
      </c>
      <c r="H14" s="27">
        <v>0</v>
      </c>
      <c r="I14" s="27">
        <v>5474</v>
      </c>
      <c r="J14" s="29">
        <v>87.013193450961694</v>
      </c>
      <c r="K14" s="27">
        <v>2419</v>
      </c>
      <c r="L14" s="29">
        <v>38.451756477507551</v>
      </c>
      <c r="M14" s="27">
        <v>0</v>
      </c>
      <c r="N14" s="29">
        <v>0</v>
      </c>
      <c r="O14" s="27">
        <v>2235</v>
      </c>
      <c r="P14" s="27">
        <v>820</v>
      </c>
      <c r="Q14" s="27">
        <v>526</v>
      </c>
      <c r="R14" s="27">
        <v>294</v>
      </c>
      <c r="S14" s="27">
        <v>0</v>
      </c>
      <c r="T14" s="29">
        <v>13.034493721189</v>
      </c>
      <c r="U14" s="27">
        <v>72</v>
      </c>
      <c r="V14" s="25"/>
      <c r="W14" s="25"/>
      <c r="X14" s="25"/>
      <c r="Y14" s="25" t="s">
        <v>37</v>
      </c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15849</v>
      </c>
      <c r="E15" s="27">
        <v>325</v>
      </c>
      <c r="F15" s="28">
        <v>2.0506025616758157</v>
      </c>
      <c r="G15" s="27">
        <v>325</v>
      </c>
      <c r="H15" s="27">
        <v>0</v>
      </c>
      <c r="I15" s="27">
        <v>15524</v>
      </c>
      <c r="J15" s="29">
        <v>97.949397438324183</v>
      </c>
      <c r="K15" s="27">
        <v>6495</v>
      </c>
      <c r="L15" s="29">
        <v>40.980503501798218</v>
      </c>
      <c r="M15" s="27">
        <v>0</v>
      </c>
      <c r="N15" s="29">
        <v>0</v>
      </c>
      <c r="O15" s="27">
        <v>8731</v>
      </c>
      <c r="P15" s="27">
        <v>298</v>
      </c>
      <c r="Q15" s="27">
        <v>215</v>
      </c>
      <c r="R15" s="27">
        <v>83</v>
      </c>
      <c r="S15" s="27">
        <v>0</v>
      </c>
      <c r="T15" s="29">
        <v>1.8802448103981324</v>
      </c>
      <c r="U15" s="27">
        <v>68</v>
      </c>
      <c r="V15" s="25"/>
      <c r="W15" s="25"/>
      <c r="X15" s="25"/>
      <c r="Y15" s="25" t="s">
        <v>37</v>
      </c>
      <c r="Z15" s="25"/>
      <c r="AA15" s="25"/>
      <c r="AB15" s="25"/>
      <c r="AC15" s="25" t="s">
        <v>37</v>
      </c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5892</v>
      </c>
      <c r="E16" s="27">
        <v>85</v>
      </c>
      <c r="F16" s="28">
        <v>1.4426340801086219</v>
      </c>
      <c r="G16" s="27">
        <v>85</v>
      </c>
      <c r="H16" s="27">
        <v>0</v>
      </c>
      <c r="I16" s="27">
        <v>5807</v>
      </c>
      <c r="J16" s="29">
        <v>98.557365919891382</v>
      </c>
      <c r="K16" s="27">
        <v>4134</v>
      </c>
      <c r="L16" s="29">
        <v>70.162932790224033</v>
      </c>
      <c r="M16" s="27">
        <v>0</v>
      </c>
      <c r="N16" s="29">
        <v>0</v>
      </c>
      <c r="O16" s="27">
        <v>1063</v>
      </c>
      <c r="P16" s="27">
        <v>610</v>
      </c>
      <c r="Q16" s="27">
        <v>0</v>
      </c>
      <c r="R16" s="27">
        <v>610</v>
      </c>
      <c r="S16" s="27">
        <v>0</v>
      </c>
      <c r="T16" s="29">
        <v>10.353021045485404</v>
      </c>
      <c r="U16" s="27">
        <v>85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16213</v>
      </c>
      <c r="E17" s="27">
        <v>259</v>
      </c>
      <c r="F17" s="28">
        <v>1.597483500894344</v>
      </c>
      <c r="G17" s="27">
        <v>259</v>
      </c>
      <c r="H17" s="27">
        <v>0</v>
      </c>
      <c r="I17" s="27">
        <v>15954</v>
      </c>
      <c r="J17" s="29">
        <v>98.402516499105658</v>
      </c>
      <c r="K17" s="27">
        <v>13880</v>
      </c>
      <c r="L17" s="29">
        <v>85.610312712021226</v>
      </c>
      <c r="M17" s="27">
        <v>0</v>
      </c>
      <c r="N17" s="29">
        <v>0</v>
      </c>
      <c r="O17" s="27">
        <v>1952</v>
      </c>
      <c r="P17" s="27">
        <v>122</v>
      </c>
      <c r="Q17" s="27">
        <v>56</v>
      </c>
      <c r="R17" s="27">
        <v>66</v>
      </c>
      <c r="S17" s="27">
        <v>0</v>
      </c>
      <c r="T17" s="29">
        <v>0.75248257571084931</v>
      </c>
      <c r="U17" s="27">
        <v>88</v>
      </c>
      <c r="V17" s="25" t="s">
        <v>37</v>
      </c>
      <c r="W17" s="25"/>
      <c r="X17" s="25"/>
      <c r="Y17" s="25"/>
      <c r="Z17" s="25" t="s">
        <v>37</v>
      </c>
      <c r="AA17" s="25"/>
      <c r="AB17" s="25"/>
      <c r="AC17" s="25"/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16228</v>
      </c>
      <c r="E18" s="27">
        <v>2127</v>
      </c>
      <c r="F18" s="28">
        <v>13.106975597732315</v>
      </c>
      <c r="G18" s="27">
        <v>2127</v>
      </c>
      <c r="H18" s="27">
        <v>0</v>
      </c>
      <c r="I18" s="27">
        <v>14101</v>
      </c>
      <c r="J18" s="29">
        <v>86.893024402267685</v>
      </c>
      <c r="K18" s="27">
        <v>9985</v>
      </c>
      <c r="L18" s="29">
        <v>61.529455262509245</v>
      </c>
      <c r="M18" s="27">
        <v>0</v>
      </c>
      <c r="N18" s="29">
        <v>0</v>
      </c>
      <c r="O18" s="27">
        <v>2899</v>
      </c>
      <c r="P18" s="27">
        <v>1217</v>
      </c>
      <c r="Q18" s="27">
        <v>763</v>
      </c>
      <c r="R18" s="27">
        <v>454</v>
      </c>
      <c r="S18" s="27">
        <v>0</v>
      </c>
      <c r="T18" s="29">
        <v>7.4993837811190538</v>
      </c>
      <c r="U18" s="27">
        <v>291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14380</v>
      </c>
      <c r="E19" s="27">
        <v>480</v>
      </c>
      <c r="F19" s="28">
        <v>3.3379694019471486</v>
      </c>
      <c r="G19" s="27">
        <v>460</v>
      </c>
      <c r="H19" s="27">
        <v>20</v>
      </c>
      <c r="I19" s="27">
        <v>13900</v>
      </c>
      <c r="J19" s="29">
        <v>96.662030598052851</v>
      </c>
      <c r="K19" s="27">
        <v>12781</v>
      </c>
      <c r="L19" s="29">
        <v>88.880389429763568</v>
      </c>
      <c r="M19" s="27">
        <v>0</v>
      </c>
      <c r="N19" s="29">
        <v>0</v>
      </c>
      <c r="O19" s="27">
        <v>220</v>
      </c>
      <c r="P19" s="27">
        <v>899</v>
      </c>
      <c r="Q19" s="27">
        <v>686</v>
      </c>
      <c r="R19" s="27">
        <v>213</v>
      </c>
      <c r="S19" s="27">
        <v>0</v>
      </c>
      <c r="T19" s="29">
        <v>6.2517385257301816</v>
      </c>
      <c r="U19" s="27">
        <v>121</v>
      </c>
      <c r="V19" s="25"/>
      <c r="W19" s="25"/>
      <c r="X19" s="25"/>
      <c r="Y19" s="25" t="s">
        <v>37</v>
      </c>
      <c r="Z19" s="25"/>
      <c r="AA19" s="25"/>
      <c r="AB19" s="25"/>
      <c r="AC19" s="25" t="s">
        <v>37</v>
      </c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3633</v>
      </c>
      <c r="E20" s="27">
        <v>44</v>
      </c>
      <c r="F20" s="28">
        <v>1.211120286264795</v>
      </c>
      <c r="G20" s="27">
        <v>44</v>
      </c>
      <c r="H20" s="27">
        <v>0</v>
      </c>
      <c r="I20" s="27">
        <v>3589</v>
      </c>
      <c r="J20" s="29">
        <v>98.788879713735199</v>
      </c>
      <c r="K20" s="27">
        <v>3546</v>
      </c>
      <c r="L20" s="29">
        <v>97.605284888521879</v>
      </c>
      <c r="M20" s="27">
        <v>0</v>
      </c>
      <c r="N20" s="29">
        <v>0</v>
      </c>
      <c r="O20" s="27">
        <v>0</v>
      </c>
      <c r="P20" s="27">
        <v>43</v>
      </c>
      <c r="Q20" s="27">
        <v>12</v>
      </c>
      <c r="R20" s="27">
        <v>31</v>
      </c>
      <c r="S20" s="27">
        <v>0</v>
      </c>
      <c r="T20" s="29">
        <v>1.1835948252133224</v>
      </c>
      <c r="U20" s="27">
        <v>30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15091</v>
      </c>
      <c r="E21" s="27">
        <v>1364</v>
      </c>
      <c r="F21" s="28">
        <v>9.0384997680736863</v>
      </c>
      <c r="G21" s="27">
        <v>1364</v>
      </c>
      <c r="H21" s="27">
        <v>0</v>
      </c>
      <c r="I21" s="27">
        <v>13727</v>
      </c>
      <c r="J21" s="29">
        <v>90.961500231926323</v>
      </c>
      <c r="K21" s="27">
        <v>5607</v>
      </c>
      <c r="L21" s="29">
        <v>37.154595454244252</v>
      </c>
      <c r="M21" s="27">
        <v>0</v>
      </c>
      <c r="N21" s="29">
        <v>0</v>
      </c>
      <c r="O21" s="27">
        <v>7154</v>
      </c>
      <c r="P21" s="27">
        <v>966</v>
      </c>
      <c r="Q21" s="27">
        <v>389</v>
      </c>
      <c r="R21" s="27">
        <v>577</v>
      </c>
      <c r="S21" s="27">
        <v>0</v>
      </c>
      <c r="T21" s="29">
        <v>6.4011662580345909</v>
      </c>
      <c r="U21" s="27">
        <v>139</v>
      </c>
      <c r="V21" s="25" t="s">
        <v>37</v>
      </c>
      <c r="W21" s="25"/>
      <c r="X21" s="25"/>
      <c r="Y21" s="25"/>
      <c r="Z21" s="25"/>
      <c r="AA21" s="25"/>
      <c r="AB21" s="25"/>
      <c r="AC21" s="25" t="s">
        <v>37</v>
      </c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10282</v>
      </c>
      <c r="E22" s="27">
        <v>1182</v>
      </c>
      <c r="F22" s="28">
        <v>11.495817934254037</v>
      </c>
      <c r="G22" s="27">
        <v>1182</v>
      </c>
      <c r="H22" s="27">
        <v>0</v>
      </c>
      <c r="I22" s="27">
        <v>9100</v>
      </c>
      <c r="J22" s="29">
        <v>88.504182065745965</v>
      </c>
      <c r="K22" s="27">
        <v>2992</v>
      </c>
      <c r="L22" s="29">
        <v>29.099397004473836</v>
      </c>
      <c r="M22" s="27">
        <v>0</v>
      </c>
      <c r="N22" s="29">
        <v>0</v>
      </c>
      <c r="O22" s="27">
        <v>0</v>
      </c>
      <c r="P22" s="27">
        <v>6108</v>
      </c>
      <c r="Q22" s="27">
        <v>0</v>
      </c>
      <c r="R22" s="27">
        <v>1780</v>
      </c>
      <c r="S22" s="27">
        <v>4328</v>
      </c>
      <c r="T22" s="29">
        <v>59.404785061272122</v>
      </c>
      <c r="U22" s="27">
        <v>97</v>
      </c>
      <c r="V22" s="25" t="s">
        <v>37</v>
      </c>
      <c r="W22" s="25"/>
      <c r="X22" s="25"/>
      <c r="Y22" s="25"/>
      <c r="Z22" s="25" t="s">
        <v>37</v>
      </c>
      <c r="AA22" s="25"/>
      <c r="AB22" s="25"/>
      <c r="AC22" s="25"/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10315</v>
      </c>
      <c r="E23" s="27">
        <v>1600</v>
      </c>
      <c r="F23" s="28">
        <v>15.511391177896266</v>
      </c>
      <c r="G23" s="27">
        <v>1590</v>
      </c>
      <c r="H23" s="27">
        <v>10</v>
      </c>
      <c r="I23" s="27">
        <v>8715</v>
      </c>
      <c r="J23" s="29">
        <v>84.488608822103728</v>
      </c>
      <c r="K23" s="27">
        <v>3728</v>
      </c>
      <c r="L23" s="29">
        <v>36.141541444498301</v>
      </c>
      <c r="M23" s="27">
        <v>0</v>
      </c>
      <c r="N23" s="29">
        <v>0</v>
      </c>
      <c r="O23" s="27">
        <v>4276</v>
      </c>
      <c r="P23" s="27">
        <v>711</v>
      </c>
      <c r="Q23" s="27">
        <v>0</v>
      </c>
      <c r="R23" s="27">
        <v>711</v>
      </c>
      <c r="S23" s="27">
        <v>0</v>
      </c>
      <c r="T23" s="29">
        <v>6.8928744546776537</v>
      </c>
      <c r="U23" s="27">
        <v>43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4039</v>
      </c>
      <c r="E24" s="27">
        <v>685</v>
      </c>
      <c r="F24" s="28">
        <v>16.959643476107946</v>
      </c>
      <c r="G24" s="27">
        <v>685</v>
      </c>
      <c r="H24" s="27">
        <v>0</v>
      </c>
      <c r="I24" s="27">
        <v>3354</v>
      </c>
      <c r="J24" s="29">
        <v>83.040356523892058</v>
      </c>
      <c r="K24" s="27">
        <v>0</v>
      </c>
      <c r="L24" s="29">
        <v>0</v>
      </c>
      <c r="M24" s="27">
        <v>0</v>
      </c>
      <c r="N24" s="29">
        <v>0</v>
      </c>
      <c r="O24" s="27">
        <v>1526</v>
      </c>
      <c r="P24" s="27">
        <v>1828</v>
      </c>
      <c r="Q24" s="27">
        <v>40</v>
      </c>
      <c r="R24" s="27">
        <v>1788</v>
      </c>
      <c r="S24" s="27">
        <v>0</v>
      </c>
      <c r="T24" s="29">
        <v>45.258727407774202</v>
      </c>
      <c r="U24" s="27">
        <v>21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2699</v>
      </c>
      <c r="E25" s="27">
        <v>392</v>
      </c>
      <c r="F25" s="28">
        <v>14.523897739903669</v>
      </c>
      <c r="G25" s="27">
        <v>392</v>
      </c>
      <c r="H25" s="27">
        <v>0</v>
      </c>
      <c r="I25" s="27">
        <v>2307</v>
      </c>
      <c r="J25" s="29">
        <v>85.476102260096326</v>
      </c>
      <c r="K25" s="27">
        <v>1147</v>
      </c>
      <c r="L25" s="29">
        <v>42.497221193034456</v>
      </c>
      <c r="M25" s="27">
        <v>0</v>
      </c>
      <c r="N25" s="29">
        <v>0</v>
      </c>
      <c r="O25" s="27">
        <v>562</v>
      </c>
      <c r="P25" s="27">
        <v>598</v>
      </c>
      <c r="Q25" s="27">
        <v>53</v>
      </c>
      <c r="R25" s="27">
        <v>545</v>
      </c>
      <c r="S25" s="27">
        <v>0</v>
      </c>
      <c r="T25" s="29">
        <v>22.156354205261209</v>
      </c>
      <c r="U25" s="27">
        <v>26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2538</v>
      </c>
      <c r="E26" s="27">
        <v>196</v>
      </c>
      <c r="F26" s="28">
        <v>7.7226162332545307</v>
      </c>
      <c r="G26" s="27">
        <v>196</v>
      </c>
      <c r="H26" s="27">
        <v>0</v>
      </c>
      <c r="I26" s="27">
        <v>2342</v>
      </c>
      <c r="J26" s="29">
        <v>92.277383766745473</v>
      </c>
      <c r="K26" s="27">
        <v>1386</v>
      </c>
      <c r="L26" s="29">
        <v>54.609929078014183</v>
      </c>
      <c r="M26" s="27">
        <v>0</v>
      </c>
      <c r="N26" s="29">
        <v>0</v>
      </c>
      <c r="O26" s="27">
        <v>815</v>
      </c>
      <c r="P26" s="27">
        <v>141</v>
      </c>
      <c r="Q26" s="27">
        <v>17</v>
      </c>
      <c r="R26" s="27">
        <v>124</v>
      </c>
      <c r="S26" s="27">
        <v>0</v>
      </c>
      <c r="T26" s="29">
        <v>5.5555555555555554</v>
      </c>
      <c r="U26" s="27">
        <v>11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6E92E-16F0-4E3B-887C-9B24DA078244}">
  <sheetPr codeName="Sheet3"/>
  <dimension ref="A1:BC25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104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75</v>
      </c>
      <c r="E2" s="33" t="s">
        <v>75</v>
      </c>
      <c r="F2" s="33" t="s">
        <v>75</v>
      </c>
      <c r="G2" s="33" t="s">
        <v>75</v>
      </c>
      <c r="H2" s="33" t="s">
        <v>75</v>
      </c>
      <c r="I2" s="33" t="s">
        <v>75</v>
      </c>
      <c r="J2" s="33" t="s">
        <v>75</v>
      </c>
      <c r="K2" s="33" t="s">
        <v>75</v>
      </c>
      <c r="L2" s="33" t="s">
        <v>75</v>
      </c>
      <c r="M2" s="33" t="s">
        <v>75</v>
      </c>
      <c r="N2" s="33" t="s">
        <v>76</v>
      </c>
      <c r="O2" s="33" t="s">
        <v>76</v>
      </c>
      <c r="P2" s="33" t="s">
        <v>76</v>
      </c>
      <c r="Q2" s="33" t="s">
        <v>76</v>
      </c>
      <c r="R2" s="33" t="s">
        <v>76</v>
      </c>
      <c r="S2" s="33" t="s">
        <v>76</v>
      </c>
      <c r="T2" s="33" t="s">
        <v>76</v>
      </c>
      <c r="U2" s="33" t="s">
        <v>76</v>
      </c>
      <c r="V2" s="33" t="s">
        <v>76</v>
      </c>
      <c r="W2" s="33" t="s">
        <v>76</v>
      </c>
      <c r="X2" s="33" t="s">
        <v>76</v>
      </c>
      <c r="Y2" s="33" t="s">
        <v>76</v>
      </c>
      <c r="Z2" s="33" t="s">
        <v>76</v>
      </c>
      <c r="AA2" s="33" t="s">
        <v>76</v>
      </c>
      <c r="AB2" s="33" t="s">
        <v>76</v>
      </c>
      <c r="AC2" s="33" t="s">
        <v>76</v>
      </c>
      <c r="AD2" s="33" t="s">
        <v>76</v>
      </c>
      <c r="AE2" s="33" t="s">
        <v>76</v>
      </c>
      <c r="AF2" s="6" t="s">
        <v>77</v>
      </c>
      <c r="AG2" s="6" t="s">
        <v>77</v>
      </c>
      <c r="AH2" s="6" t="s">
        <v>77</v>
      </c>
      <c r="AI2" s="6" t="s">
        <v>77</v>
      </c>
      <c r="AJ2" s="6" t="s">
        <v>78</v>
      </c>
      <c r="AK2" s="6" t="s">
        <v>78</v>
      </c>
      <c r="AL2" s="6" t="s">
        <v>78</v>
      </c>
      <c r="AM2" s="6" t="s">
        <v>78</v>
      </c>
      <c r="AN2" s="6" t="s">
        <v>78</v>
      </c>
      <c r="AO2" s="6" t="s">
        <v>78</v>
      </c>
      <c r="AP2" s="6" t="s">
        <v>78</v>
      </c>
      <c r="AQ2" s="6" t="s">
        <v>78</v>
      </c>
      <c r="AR2" s="6" t="s">
        <v>78</v>
      </c>
      <c r="AS2" s="6" t="s">
        <v>78</v>
      </c>
      <c r="AT2" s="6" t="s">
        <v>79</v>
      </c>
      <c r="AU2" s="6" t="s">
        <v>79</v>
      </c>
      <c r="AV2" s="6" t="s">
        <v>79</v>
      </c>
      <c r="AW2" s="6" t="s">
        <v>79</v>
      </c>
      <c r="AX2" s="6" t="s">
        <v>79</v>
      </c>
      <c r="AY2" s="6" t="s">
        <v>79</v>
      </c>
      <c r="AZ2" s="6" t="s">
        <v>80</v>
      </c>
      <c r="BA2" s="6" t="s">
        <v>80</v>
      </c>
      <c r="BB2" s="6" t="s">
        <v>80</v>
      </c>
      <c r="BC2" s="6" t="s">
        <v>80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81</v>
      </c>
      <c r="F3" s="36" t="s">
        <v>81</v>
      </c>
      <c r="G3" s="36" t="s">
        <v>81</v>
      </c>
      <c r="H3" s="33" t="s">
        <v>82</v>
      </c>
      <c r="I3" s="33" t="s">
        <v>82</v>
      </c>
      <c r="J3" s="33" t="s">
        <v>82</v>
      </c>
      <c r="K3" s="36" t="s">
        <v>83</v>
      </c>
      <c r="L3" s="36" t="s">
        <v>83</v>
      </c>
      <c r="M3" s="36" t="s">
        <v>83</v>
      </c>
      <c r="N3" s="35" t="s">
        <v>7</v>
      </c>
      <c r="O3" s="36" t="s">
        <v>84</v>
      </c>
      <c r="P3" s="36" t="s">
        <v>84</v>
      </c>
      <c r="Q3" s="36" t="s">
        <v>84</v>
      </c>
      <c r="R3" s="36" t="s">
        <v>84</v>
      </c>
      <c r="S3" s="36" t="s">
        <v>84</v>
      </c>
      <c r="T3" s="36" t="s">
        <v>84</v>
      </c>
      <c r="U3" s="36" t="s">
        <v>84</v>
      </c>
      <c r="V3" s="36" t="s">
        <v>85</v>
      </c>
      <c r="W3" s="36" t="s">
        <v>85</v>
      </c>
      <c r="X3" s="36" t="s">
        <v>85</v>
      </c>
      <c r="Y3" s="36" t="s">
        <v>85</v>
      </c>
      <c r="Z3" s="36" t="s">
        <v>85</v>
      </c>
      <c r="AA3" s="36" t="s">
        <v>85</v>
      </c>
      <c r="AB3" s="36" t="s">
        <v>85</v>
      </c>
      <c r="AC3" s="33" t="s">
        <v>86</v>
      </c>
      <c r="AD3" s="33" t="s">
        <v>86</v>
      </c>
      <c r="AE3" s="33" t="s">
        <v>86</v>
      </c>
      <c r="AF3" s="13" t="s">
        <v>7</v>
      </c>
      <c r="AG3" s="6" t="s">
        <v>87</v>
      </c>
      <c r="AH3" s="6" t="s">
        <v>88</v>
      </c>
      <c r="AI3" s="6" t="s">
        <v>89</v>
      </c>
      <c r="AJ3" s="6" t="s">
        <v>7</v>
      </c>
      <c r="AK3" s="6" t="s">
        <v>90</v>
      </c>
      <c r="AL3" s="6" t="s">
        <v>91</v>
      </c>
      <c r="AM3" s="6" t="s">
        <v>92</v>
      </c>
      <c r="AN3" s="6" t="s">
        <v>88</v>
      </c>
      <c r="AO3" s="6" t="s">
        <v>89</v>
      </c>
      <c r="AP3" s="6" t="s">
        <v>93</v>
      </c>
      <c r="AQ3" s="6" t="s">
        <v>94</v>
      </c>
      <c r="AR3" s="6" t="s">
        <v>95</v>
      </c>
      <c r="AS3" s="6" t="s">
        <v>96</v>
      </c>
      <c r="AT3" s="13" t="s">
        <v>7</v>
      </c>
      <c r="AU3" s="6" t="s">
        <v>90</v>
      </c>
      <c r="AV3" s="6" t="s">
        <v>91</v>
      </c>
      <c r="AW3" s="6" t="s">
        <v>92</v>
      </c>
      <c r="AX3" s="6" t="s">
        <v>88</v>
      </c>
      <c r="AY3" s="6" t="s">
        <v>89</v>
      </c>
      <c r="AZ3" s="13" t="s">
        <v>7</v>
      </c>
      <c r="BA3" s="6" t="s">
        <v>87</v>
      </c>
      <c r="BB3" s="6" t="s">
        <v>88</v>
      </c>
      <c r="BC3" s="6" t="s">
        <v>89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97</v>
      </c>
      <c r="G4" s="36" t="s">
        <v>98</v>
      </c>
      <c r="H4" s="35" t="s">
        <v>7</v>
      </c>
      <c r="I4" s="36" t="s">
        <v>97</v>
      </c>
      <c r="J4" s="36" t="s">
        <v>98</v>
      </c>
      <c r="K4" s="35" t="s">
        <v>7</v>
      </c>
      <c r="L4" s="36" t="s">
        <v>97</v>
      </c>
      <c r="M4" s="36" t="s">
        <v>98</v>
      </c>
      <c r="N4" s="35"/>
      <c r="O4" s="35" t="s">
        <v>7</v>
      </c>
      <c r="P4" s="36" t="s">
        <v>87</v>
      </c>
      <c r="Q4" s="37" t="s">
        <v>88</v>
      </c>
      <c r="R4" s="37" t="s">
        <v>89</v>
      </c>
      <c r="S4" s="36" t="s">
        <v>99</v>
      </c>
      <c r="T4" s="36" t="s">
        <v>100</v>
      </c>
      <c r="U4" s="36" t="s">
        <v>101</v>
      </c>
      <c r="V4" s="35" t="s">
        <v>7</v>
      </c>
      <c r="W4" s="36" t="s">
        <v>87</v>
      </c>
      <c r="X4" s="37" t="s">
        <v>88</v>
      </c>
      <c r="Y4" s="37" t="s">
        <v>89</v>
      </c>
      <c r="Z4" s="36" t="s">
        <v>99</v>
      </c>
      <c r="AA4" s="36" t="s">
        <v>100</v>
      </c>
      <c r="AB4" s="36" t="s">
        <v>101</v>
      </c>
      <c r="AC4" s="35" t="s">
        <v>7</v>
      </c>
      <c r="AD4" s="36" t="s">
        <v>97</v>
      </c>
      <c r="AE4" s="36" t="s">
        <v>98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102</v>
      </c>
      <c r="E5" s="35" t="s">
        <v>102</v>
      </c>
      <c r="F5" s="35" t="s">
        <v>102</v>
      </c>
      <c r="G5" s="35" t="s">
        <v>102</v>
      </c>
      <c r="H5" s="35" t="s">
        <v>102</v>
      </c>
      <c r="I5" s="35" t="s">
        <v>102</v>
      </c>
      <c r="J5" s="35" t="s">
        <v>102</v>
      </c>
      <c r="K5" s="35" t="s">
        <v>102</v>
      </c>
      <c r="L5" s="35" t="s">
        <v>102</v>
      </c>
      <c r="M5" s="35" t="s">
        <v>102</v>
      </c>
      <c r="N5" s="35" t="s">
        <v>102</v>
      </c>
      <c r="O5" s="35" t="s">
        <v>102</v>
      </c>
      <c r="P5" s="35" t="s">
        <v>102</v>
      </c>
      <c r="Q5" s="35" t="s">
        <v>102</v>
      </c>
      <c r="R5" s="35" t="s">
        <v>102</v>
      </c>
      <c r="S5" s="35" t="s">
        <v>102</v>
      </c>
      <c r="T5" s="35" t="s">
        <v>102</v>
      </c>
      <c r="U5" s="35" t="s">
        <v>102</v>
      </c>
      <c r="V5" s="35" t="s">
        <v>102</v>
      </c>
      <c r="W5" s="35" t="s">
        <v>102</v>
      </c>
      <c r="X5" s="35" t="s">
        <v>102</v>
      </c>
      <c r="Y5" s="35" t="s">
        <v>102</v>
      </c>
      <c r="Z5" s="35" t="s">
        <v>102</v>
      </c>
      <c r="AA5" s="35" t="s">
        <v>102</v>
      </c>
      <c r="AB5" s="35" t="s">
        <v>102</v>
      </c>
      <c r="AC5" s="35" t="s">
        <v>102</v>
      </c>
      <c r="AD5" s="35" t="s">
        <v>102</v>
      </c>
      <c r="AE5" s="35" t="s">
        <v>102</v>
      </c>
      <c r="AF5" s="13" t="s">
        <v>103</v>
      </c>
      <c r="AG5" s="13" t="s">
        <v>103</v>
      </c>
      <c r="AH5" s="13" t="s">
        <v>103</v>
      </c>
      <c r="AI5" s="13" t="s">
        <v>103</v>
      </c>
      <c r="AJ5" s="13" t="s">
        <v>103</v>
      </c>
      <c r="AK5" s="13" t="s">
        <v>103</v>
      </c>
      <c r="AL5" s="13" t="s">
        <v>103</v>
      </c>
      <c r="AM5" s="13" t="s">
        <v>103</v>
      </c>
      <c r="AN5" s="13" t="s">
        <v>103</v>
      </c>
      <c r="AO5" s="13" t="s">
        <v>103</v>
      </c>
      <c r="AP5" s="13" t="s">
        <v>103</v>
      </c>
      <c r="AQ5" s="13" t="s">
        <v>103</v>
      </c>
      <c r="AR5" s="13" t="s">
        <v>103</v>
      </c>
      <c r="AS5" s="13" t="s">
        <v>103</v>
      </c>
      <c r="AT5" s="13" t="s">
        <v>103</v>
      </c>
      <c r="AU5" s="13" t="s">
        <v>103</v>
      </c>
      <c r="AV5" s="13" t="s">
        <v>103</v>
      </c>
      <c r="AW5" s="13" t="s">
        <v>103</v>
      </c>
      <c r="AX5" s="13" t="s">
        <v>103</v>
      </c>
      <c r="AY5" s="13" t="s">
        <v>103</v>
      </c>
      <c r="AZ5" s="13" t="s">
        <v>103</v>
      </c>
      <c r="BA5" s="13" t="s">
        <v>103</v>
      </c>
      <c r="BB5" s="13" t="s">
        <v>103</v>
      </c>
      <c r="BC5" s="13" t="s">
        <v>103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97720</v>
      </c>
      <c r="E6" s="23">
        <v>2119</v>
      </c>
      <c r="F6" s="23">
        <v>150</v>
      </c>
      <c r="G6" s="23">
        <v>1969</v>
      </c>
      <c r="H6" s="23">
        <v>3130</v>
      </c>
      <c r="I6" s="23">
        <v>1623</v>
      </c>
      <c r="J6" s="23">
        <v>1507</v>
      </c>
      <c r="K6" s="23">
        <v>92471</v>
      </c>
      <c r="L6" s="23">
        <v>16887</v>
      </c>
      <c r="M6" s="23">
        <v>75584</v>
      </c>
      <c r="N6" s="23">
        <v>98133</v>
      </c>
      <c r="O6" s="23">
        <v>18660</v>
      </c>
      <c r="P6" s="23">
        <v>16730</v>
      </c>
      <c r="Q6" s="23">
        <v>0</v>
      </c>
      <c r="R6" s="23">
        <v>0</v>
      </c>
      <c r="S6" s="23">
        <v>1930</v>
      </c>
      <c r="T6" s="23">
        <v>0</v>
      </c>
      <c r="U6" s="23">
        <v>0</v>
      </c>
      <c r="V6" s="23">
        <v>79060</v>
      </c>
      <c r="W6" s="23">
        <v>75000</v>
      </c>
      <c r="X6" s="23">
        <v>0</v>
      </c>
      <c r="Y6" s="23">
        <v>0</v>
      </c>
      <c r="Z6" s="23">
        <v>4060</v>
      </c>
      <c r="AA6" s="23">
        <v>0</v>
      </c>
      <c r="AB6" s="23">
        <v>0</v>
      </c>
      <c r="AC6" s="23">
        <v>413</v>
      </c>
      <c r="AD6" s="23">
        <v>413</v>
      </c>
      <c r="AE6" s="23">
        <v>0</v>
      </c>
      <c r="AF6" s="23">
        <v>3283</v>
      </c>
      <c r="AG6" s="23">
        <v>3283</v>
      </c>
      <c r="AH6" s="23">
        <v>0</v>
      </c>
      <c r="AI6" s="23">
        <v>0</v>
      </c>
      <c r="AJ6" s="23">
        <v>5468</v>
      </c>
      <c r="AK6" s="23">
        <v>2270</v>
      </c>
      <c r="AL6" s="23">
        <v>0</v>
      </c>
      <c r="AM6" s="23">
        <v>373</v>
      </c>
      <c r="AN6" s="23">
        <v>1737</v>
      </c>
      <c r="AO6" s="23">
        <v>0</v>
      </c>
      <c r="AP6" s="23">
        <v>0</v>
      </c>
      <c r="AQ6" s="23">
        <v>1088</v>
      </c>
      <c r="AR6" s="23">
        <v>0</v>
      </c>
      <c r="AS6" s="23">
        <v>0</v>
      </c>
      <c r="AT6" s="23">
        <v>92</v>
      </c>
      <c r="AU6" s="23">
        <v>85</v>
      </c>
      <c r="AV6" s="23">
        <v>0</v>
      </c>
      <c r="AW6" s="23">
        <v>7</v>
      </c>
      <c r="AX6" s="23">
        <v>0</v>
      </c>
      <c r="AY6" s="23">
        <v>0</v>
      </c>
      <c r="AZ6" s="23">
        <v>0</v>
      </c>
      <c r="BA6" s="23">
        <v>0</v>
      </c>
      <c r="BB6" s="23">
        <v>0</v>
      </c>
      <c r="BC6" s="23">
        <v>0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27322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27322</v>
      </c>
      <c r="L7" s="27">
        <v>2351</v>
      </c>
      <c r="M7" s="27">
        <v>24971</v>
      </c>
      <c r="N7" s="27">
        <v>27565</v>
      </c>
      <c r="O7" s="27">
        <v>2351</v>
      </c>
      <c r="P7" s="27">
        <v>2351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24971</v>
      </c>
      <c r="W7" s="27">
        <v>24971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243</v>
      </c>
      <c r="AD7" s="27">
        <v>243</v>
      </c>
      <c r="AE7" s="27">
        <v>0</v>
      </c>
      <c r="AF7" s="27">
        <v>885</v>
      </c>
      <c r="AG7" s="27">
        <v>885</v>
      </c>
      <c r="AH7" s="27">
        <v>0</v>
      </c>
      <c r="AI7" s="27">
        <v>0</v>
      </c>
      <c r="AJ7" s="27">
        <v>885</v>
      </c>
      <c r="AK7" s="27">
        <v>0</v>
      </c>
      <c r="AL7" s="27">
        <v>0</v>
      </c>
      <c r="AM7" s="27">
        <v>94</v>
      </c>
      <c r="AN7" s="27">
        <v>0</v>
      </c>
      <c r="AO7" s="27">
        <v>0</v>
      </c>
      <c r="AP7" s="27">
        <v>0</v>
      </c>
      <c r="AQ7" s="27">
        <v>791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27504</v>
      </c>
      <c r="E8" s="27">
        <v>4</v>
      </c>
      <c r="F8" s="27">
        <v>4</v>
      </c>
      <c r="G8" s="27">
        <v>0</v>
      </c>
      <c r="H8" s="27">
        <v>0</v>
      </c>
      <c r="I8" s="27">
        <v>0</v>
      </c>
      <c r="J8" s="27">
        <v>0</v>
      </c>
      <c r="K8" s="27">
        <v>27500</v>
      </c>
      <c r="L8" s="27">
        <v>6598</v>
      </c>
      <c r="M8" s="27">
        <v>20902</v>
      </c>
      <c r="N8" s="27">
        <v>27504</v>
      </c>
      <c r="O8" s="27">
        <v>6602</v>
      </c>
      <c r="P8" s="27">
        <v>6602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20902</v>
      </c>
      <c r="W8" s="27">
        <v>20902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1316</v>
      </c>
      <c r="AG8" s="27">
        <v>1316</v>
      </c>
      <c r="AH8" s="27">
        <v>0</v>
      </c>
      <c r="AI8" s="27">
        <v>0</v>
      </c>
      <c r="AJ8" s="27">
        <v>1316</v>
      </c>
      <c r="AK8" s="27">
        <v>0</v>
      </c>
      <c r="AL8" s="27">
        <v>0</v>
      </c>
      <c r="AM8" s="27">
        <v>27</v>
      </c>
      <c r="AN8" s="27">
        <v>1289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5164</v>
      </c>
      <c r="E9" s="27">
        <v>0</v>
      </c>
      <c r="F9" s="27">
        <v>0</v>
      </c>
      <c r="G9" s="27">
        <v>0</v>
      </c>
      <c r="H9" s="27">
        <v>1259</v>
      </c>
      <c r="I9" s="27">
        <v>1259</v>
      </c>
      <c r="J9" s="27">
        <v>0</v>
      </c>
      <c r="K9" s="27">
        <v>3905</v>
      </c>
      <c r="L9" s="27">
        <v>0</v>
      </c>
      <c r="M9" s="27">
        <v>3905</v>
      </c>
      <c r="N9" s="27">
        <v>5292</v>
      </c>
      <c r="O9" s="27">
        <v>1259</v>
      </c>
      <c r="P9" s="27">
        <v>1259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3905</v>
      </c>
      <c r="W9" s="27">
        <v>3905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128</v>
      </c>
      <c r="AD9" s="27">
        <v>128</v>
      </c>
      <c r="AE9" s="27">
        <v>0</v>
      </c>
      <c r="AF9" s="27">
        <v>14</v>
      </c>
      <c r="AG9" s="27">
        <v>14</v>
      </c>
      <c r="AH9" s="27">
        <v>0</v>
      </c>
      <c r="AI9" s="27">
        <v>0</v>
      </c>
      <c r="AJ9" s="27">
        <v>251</v>
      </c>
      <c r="AK9" s="27">
        <v>251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14</v>
      </c>
      <c r="AU9" s="27">
        <v>14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5990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5990</v>
      </c>
      <c r="L10" s="27">
        <v>1930</v>
      </c>
      <c r="M10" s="27">
        <v>4060</v>
      </c>
      <c r="N10" s="27">
        <v>5990</v>
      </c>
      <c r="O10" s="27">
        <v>1930</v>
      </c>
      <c r="P10" s="27">
        <v>0</v>
      </c>
      <c r="Q10" s="27">
        <v>0</v>
      </c>
      <c r="R10" s="27">
        <v>0</v>
      </c>
      <c r="S10" s="27">
        <v>1930</v>
      </c>
      <c r="T10" s="27">
        <v>0</v>
      </c>
      <c r="U10" s="27">
        <v>0</v>
      </c>
      <c r="V10" s="27">
        <v>4060</v>
      </c>
      <c r="W10" s="27">
        <v>0</v>
      </c>
      <c r="X10" s="27">
        <v>0</v>
      </c>
      <c r="Y10" s="27">
        <v>0</v>
      </c>
      <c r="Z10" s="27">
        <v>4060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2715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2715</v>
      </c>
      <c r="L11" s="27">
        <v>348</v>
      </c>
      <c r="M11" s="27">
        <v>2367</v>
      </c>
      <c r="N11" s="27">
        <v>2741</v>
      </c>
      <c r="O11" s="27">
        <v>348</v>
      </c>
      <c r="P11" s="27">
        <v>348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2367</v>
      </c>
      <c r="W11" s="27">
        <v>2367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26</v>
      </c>
      <c r="AD11" s="27">
        <v>26</v>
      </c>
      <c r="AE11" s="27">
        <v>0</v>
      </c>
      <c r="AF11" s="27">
        <v>94</v>
      </c>
      <c r="AG11" s="27">
        <v>94</v>
      </c>
      <c r="AH11" s="27">
        <v>0</v>
      </c>
      <c r="AI11" s="27">
        <v>0</v>
      </c>
      <c r="AJ11" s="27">
        <v>94</v>
      </c>
      <c r="AK11" s="27">
        <v>0</v>
      </c>
      <c r="AL11" s="27">
        <v>0</v>
      </c>
      <c r="AM11" s="27">
        <v>15</v>
      </c>
      <c r="AN11" s="27">
        <v>0</v>
      </c>
      <c r="AO11" s="27">
        <v>0</v>
      </c>
      <c r="AP11" s="27">
        <v>0</v>
      </c>
      <c r="AQ11" s="27">
        <v>79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345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345</v>
      </c>
      <c r="L12" s="27">
        <v>122</v>
      </c>
      <c r="M12" s="27">
        <v>223</v>
      </c>
      <c r="N12" s="27">
        <v>345</v>
      </c>
      <c r="O12" s="27">
        <v>122</v>
      </c>
      <c r="P12" s="27">
        <v>122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223</v>
      </c>
      <c r="W12" s="27">
        <v>223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14</v>
      </c>
      <c r="AG12" s="27">
        <v>14</v>
      </c>
      <c r="AH12" s="27">
        <v>0</v>
      </c>
      <c r="AI12" s="27">
        <v>0</v>
      </c>
      <c r="AJ12" s="27">
        <v>359</v>
      </c>
      <c r="AK12" s="27">
        <v>345</v>
      </c>
      <c r="AL12" s="27">
        <v>0</v>
      </c>
      <c r="AM12" s="27">
        <v>4</v>
      </c>
      <c r="AN12" s="27">
        <v>0</v>
      </c>
      <c r="AO12" s="27">
        <v>0</v>
      </c>
      <c r="AP12" s="27">
        <v>0</v>
      </c>
      <c r="AQ12" s="27">
        <v>10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2176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2176</v>
      </c>
      <c r="L13" s="27">
        <v>536</v>
      </c>
      <c r="M13" s="27">
        <v>1640</v>
      </c>
      <c r="N13" s="27">
        <v>2176</v>
      </c>
      <c r="O13" s="27">
        <v>536</v>
      </c>
      <c r="P13" s="27">
        <v>536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1640</v>
      </c>
      <c r="W13" s="27">
        <v>1640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73</v>
      </c>
      <c r="AG13" s="27">
        <v>73</v>
      </c>
      <c r="AH13" s="27">
        <v>0</v>
      </c>
      <c r="AI13" s="27">
        <v>0</v>
      </c>
      <c r="AJ13" s="27">
        <v>73</v>
      </c>
      <c r="AK13" s="27">
        <v>0</v>
      </c>
      <c r="AL13" s="27">
        <v>0</v>
      </c>
      <c r="AM13" s="27">
        <v>10</v>
      </c>
      <c r="AN13" s="27">
        <v>0</v>
      </c>
      <c r="AO13" s="27">
        <v>0</v>
      </c>
      <c r="AP13" s="27">
        <v>0</v>
      </c>
      <c r="AQ13" s="27">
        <v>63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5011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5011</v>
      </c>
      <c r="L14" s="27">
        <v>328</v>
      </c>
      <c r="M14" s="27">
        <v>4683</v>
      </c>
      <c r="N14" s="27">
        <v>5011</v>
      </c>
      <c r="O14" s="27">
        <v>328</v>
      </c>
      <c r="P14" s="27">
        <v>328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4683</v>
      </c>
      <c r="W14" s="27">
        <v>4683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158</v>
      </c>
      <c r="AG14" s="27">
        <v>158</v>
      </c>
      <c r="AH14" s="27">
        <v>0</v>
      </c>
      <c r="AI14" s="27">
        <v>0</v>
      </c>
      <c r="AJ14" s="27">
        <v>158</v>
      </c>
      <c r="AK14" s="27">
        <v>0</v>
      </c>
      <c r="AL14" s="27">
        <v>0</v>
      </c>
      <c r="AM14" s="27">
        <v>13</v>
      </c>
      <c r="AN14" s="27">
        <v>0</v>
      </c>
      <c r="AO14" s="27">
        <v>0</v>
      </c>
      <c r="AP14" s="27">
        <v>0</v>
      </c>
      <c r="AQ14" s="27">
        <v>145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1537</v>
      </c>
      <c r="E15" s="27">
        <v>1537</v>
      </c>
      <c r="F15" s="27">
        <v>146</v>
      </c>
      <c r="G15" s="27">
        <v>1391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1537</v>
      </c>
      <c r="O15" s="27">
        <v>146</v>
      </c>
      <c r="P15" s="27">
        <v>146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1391</v>
      </c>
      <c r="W15" s="27">
        <v>1391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75</v>
      </c>
      <c r="AG15" s="27">
        <v>75</v>
      </c>
      <c r="AH15" s="27">
        <v>0</v>
      </c>
      <c r="AI15" s="27">
        <v>0</v>
      </c>
      <c r="AJ15" s="27">
        <v>75</v>
      </c>
      <c r="AK15" s="27">
        <v>0</v>
      </c>
      <c r="AL15" s="27">
        <v>0</v>
      </c>
      <c r="AM15" s="27">
        <v>75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4</v>
      </c>
      <c r="AU15" s="27">
        <v>0</v>
      </c>
      <c r="AV15" s="27">
        <v>0</v>
      </c>
      <c r="AW15" s="27">
        <v>4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1229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1229</v>
      </c>
      <c r="L16" s="27">
        <v>172</v>
      </c>
      <c r="M16" s="27">
        <v>1057</v>
      </c>
      <c r="N16" s="27">
        <v>1229</v>
      </c>
      <c r="O16" s="27">
        <v>172</v>
      </c>
      <c r="P16" s="27">
        <v>172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1057</v>
      </c>
      <c r="W16" s="27">
        <v>1057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3</v>
      </c>
      <c r="AG16" s="27">
        <v>3</v>
      </c>
      <c r="AH16" s="27">
        <v>0</v>
      </c>
      <c r="AI16" s="27">
        <v>0</v>
      </c>
      <c r="AJ16" s="27">
        <v>60</v>
      </c>
      <c r="AK16" s="27">
        <v>60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3</v>
      </c>
      <c r="AU16" s="27">
        <v>3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3642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3642</v>
      </c>
      <c r="L17" s="27">
        <v>1727</v>
      </c>
      <c r="M17" s="27">
        <v>1915</v>
      </c>
      <c r="N17" s="27">
        <v>3642</v>
      </c>
      <c r="O17" s="27">
        <v>1727</v>
      </c>
      <c r="P17" s="27">
        <v>1727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1915</v>
      </c>
      <c r="W17" s="27">
        <v>1915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10</v>
      </c>
      <c r="AG17" s="27">
        <v>10</v>
      </c>
      <c r="AH17" s="27">
        <v>0</v>
      </c>
      <c r="AI17" s="27">
        <v>0</v>
      </c>
      <c r="AJ17" s="27">
        <v>177</v>
      </c>
      <c r="AK17" s="27">
        <v>177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10</v>
      </c>
      <c r="AU17" s="27">
        <v>10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1054</v>
      </c>
      <c r="E18" s="27">
        <v>578</v>
      </c>
      <c r="F18" s="27">
        <v>0</v>
      </c>
      <c r="G18" s="27">
        <v>578</v>
      </c>
      <c r="H18" s="27">
        <v>0</v>
      </c>
      <c r="I18" s="27">
        <v>0</v>
      </c>
      <c r="J18" s="27">
        <v>0</v>
      </c>
      <c r="K18" s="27">
        <v>476</v>
      </c>
      <c r="L18" s="27">
        <v>476</v>
      </c>
      <c r="M18" s="27">
        <v>0</v>
      </c>
      <c r="N18" s="27">
        <v>1067</v>
      </c>
      <c r="O18" s="27">
        <v>476</v>
      </c>
      <c r="P18" s="27">
        <v>476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578</v>
      </c>
      <c r="W18" s="27">
        <v>578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13</v>
      </c>
      <c r="AD18" s="27">
        <v>13</v>
      </c>
      <c r="AE18" s="27">
        <v>0</v>
      </c>
      <c r="AF18" s="27">
        <v>51</v>
      </c>
      <c r="AG18" s="27">
        <v>51</v>
      </c>
      <c r="AH18" s="27">
        <v>0</v>
      </c>
      <c r="AI18" s="27">
        <v>0</v>
      </c>
      <c r="AJ18" s="27">
        <v>51</v>
      </c>
      <c r="AK18" s="27">
        <v>0</v>
      </c>
      <c r="AL18" s="27">
        <v>0</v>
      </c>
      <c r="AM18" s="27">
        <v>51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7">
        <v>0</v>
      </c>
      <c r="AT18" s="27">
        <v>3</v>
      </c>
      <c r="AU18" s="27">
        <v>0</v>
      </c>
      <c r="AV18" s="27">
        <v>0</v>
      </c>
      <c r="AW18" s="27">
        <v>3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860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860</v>
      </c>
      <c r="L19" s="27">
        <v>50</v>
      </c>
      <c r="M19" s="27">
        <v>810</v>
      </c>
      <c r="N19" s="27">
        <v>860</v>
      </c>
      <c r="O19" s="27">
        <v>50</v>
      </c>
      <c r="P19" s="27">
        <v>50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810</v>
      </c>
      <c r="W19" s="27">
        <v>810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42</v>
      </c>
      <c r="AG19" s="27">
        <v>42</v>
      </c>
      <c r="AH19" s="27">
        <v>0</v>
      </c>
      <c r="AI19" s="27">
        <v>0</v>
      </c>
      <c r="AJ19" s="27">
        <v>42</v>
      </c>
      <c r="AK19" s="27">
        <v>0</v>
      </c>
      <c r="AL19" s="27">
        <v>0</v>
      </c>
      <c r="AM19" s="27">
        <v>1</v>
      </c>
      <c r="AN19" s="27">
        <v>41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2842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2842</v>
      </c>
      <c r="L20" s="27">
        <v>852</v>
      </c>
      <c r="M20" s="27">
        <v>1990</v>
      </c>
      <c r="N20" s="27">
        <v>2842</v>
      </c>
      <c r="O20" s="27">
        <v>852</v>
      </c>
      <c r="P20" s="27">
        <v>852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1990</v>
      </c>
      <c r="W20" s="27">
        <v>1990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136</v>
      </c>
      <c r="AG20" s="27">
        <v>136</v>
      </c>
      <c r="AH20" s="27">
        <v>0</v>
      </c>
      <c r="AI20" s="27">
        <v>0</v>
      </c>
      <c r="AJ20" s="27">
        <v>136</v>
      </c>
      <c r="AK20" s="27">
        <v>0</v>
      </c>
      <c r="AL20" s="27">
        <v>0</v>
      </c>
      <c r="AM20" s="27">
        <v>3</v>
      </c>
      <c r="AN20" s="27">
        <v>133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2663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2663</v>
      </c>
      <c r="L21" s="27">
        <v>428</v>
      </c>
      <c r="M21" s="27">
        <v>2235</v>
      </c>
      <c r="N21" s="27">
        <v>2663</v>
      </c>
      <c r="O21" s="27">
        <v>428</v>
      </c>
      <c r="P21" s="27">
        <v>428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2235</v>
      </c>
      <c r="W21" s="27">
        <v>2235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128</v>
      </c>
      <c r="AG21" s="27">
        <v>128</v>
      </c>
      <c r="AH21" s="27">
        <v>0</v>
      </c>
      <c r="AI21" s="27">
        <v>0</v>
      </c>
      <c r="AJ21" s="27">
        <v>128</v>
      </c>
      <c r="AK21" s="27">
        <v>0</v>
      </c>
      <c r="AL21" s="27">
        <v>0</v>
      </c>
      <c r="AM21" s="27">
        <v>0</v>
      </c>
      <c r="AN21" s="27">
        <v>128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3105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3105</v>
      </c>
      <c r="L22" s="27">
        <v>579</v>
      </c>
      <c r="M22" s="27">
        <v>2526</v>
      </c>
      <c r="N22" s="27">
        <v>3108</v>
      </c>
      <c r="O22" s="27">
        <v>579</v>
      </c>
      <c r="P22" s="27">
        <v>579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2526</v>
      </c>
      <c r="W22" s="27">
        <v>2526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3</v>
      </c>
      <c r="AD22" s="27">
        <v>3</v>
      </c>
      <c r="AE22" s="27">
        <v>0</v>
      </c>
      <c r="AF22" s="27">
        <v>149</v>
      </c>
      <c r="AG22" s="27">
        <v>149</v>
      </c>
      <c r="AH22" s="27">
        <v>0</v>
      </c>
      <c r="AI22" s="27">
        <v>0</v>
      </c>
      <c r="AJ22" s="27">
        <v>149</v>
      </c>
      <c r="AK22" s="27">
        <v>0</v>
      </c>
      <c r="AL22" s="27">
        <v>0</v>
      </c>
      <c r="AM22" s="27">
        <v>3</v>
      </c>
      <c r="AN22" s="27">
        <v>146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1871</v>
      </c>
      <c r="E23" s="27">
        <v>0</v>
      </c>
      <c r="F23" s="27">
        <v>0</v>
      </c>
      <c r="G23" s="27">
        <v>0</v>
      </c>
      <c r="H23" s="27">
        <v>1871</v>
      </c>
      <c r="I23" s="27">
        <v>364</v>
      </c>
      <c r="J23" s="27">
        <v>1507</v>
      </c>
      <c r="K23" s="27">
        <v>0</v>
      </c>
      <c r="L23" s="27">
        <v>0</v>
      </c>
      <c r="M23" s="27">
        <v>0</v>
      </c>
      <c r="N23" s="27">
        <v>1871</v>
      </c>
      <c r="O23" s="27">
        <v>364</v>
      </c>
      <c r="P23" s="27">
        <v>364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1507</v>
      </c>
      <c r="W23" s="27">
        <v>1507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77</v>
      </c>
      <c r="AG23" s="27">
        <v>77</v>
      </c>
      <c r="AH23" s="27">
        <v>0</v>
      </c>
      <c r="AI23" s="27">
        <v>0</v>
      </c>
      <c r="AJ23" s="27">
        <v>77</v>
      </c>
      <c r="AK23" s="27">
        <v>0</v>
      </c>
      <c r="AL23" s="27">
        <v>0</v>
      </c>
      <c r="AM23" s="27">
        <v>77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1289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1289</v>
      </c>
      <c r="L24" s="27">
        <v>251</v>
      </c>
      <c r="M24" s="27">
        <v>1038</v>
      </c>
      <c r="N24" s="27">
        <v>1289</v>
      </c>
      <c r="O24" s="27">
        <v>251</v>
      </c>
      <c r="P24" s="27">
        <v>251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1038</v>
      </c>
      <c r="W24" s="27">
        <v>1038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36</v>
      </c>
      <c r="AK24" s="27">
        <v>36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1401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1401</v>
      </c>
      <c r="L25" s="27">
        <v>139</v>
      </c>
      <c r="M25" s="27">
        <v>1262</v>
      </c>
      <c r="N25" s="27">
        <v>1401</v>
      </c>
      <c r="O25" s="27">
        <v>139</v>
      </c>
      <c r="P25" s="27">
        <v>139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1262</v>
      </c>
      <c r="W25" s="27">
        <v>1262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58</v>
      </c>
      <c r="AG25" s="27">
        <v>58</v>
      </c>
      <c r="AH25" s="27">
        <v>0</v>
      </c>
      <c r="AI25" s="27">
        <v>0</v>
      </c>
      <c r="AJ25" s="27">
        <v>1401</v>
      </c>
      <c r="AK25" s="27">
        <v>1401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58</v>
      </c>
      <c r="AU25" s="27">
        <v>58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4CBC3-AD44-497D-A909-880003D09488}">
  <sheetPr codeName="Sheet4">
    <pageSetUpPr fitToPage="1"/>
  </sheetPr>
  <dimension ref="A1:AJ250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105</v>
      </c>
      <c r="C2" s="49"/>
      <c r="D2" s="50" t="s">
        <v>106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IF(AA2=0,"",VLOOKUP(C2,INDIRECT(AB7&amp;"!B7:C250"),2,FALSE))</f>
        <v/>
      </c>
      <c r="AC2" s="46"/>
      <c r="AD2" s="51">
        <f>IF(AA2=0,1,IF(ISERROR(AB2),1,0))</f>
        <v>1</v>
      </c>
      <c r="AF2" s="52">
        <f ca="1">COUNTA(INDIRECT(AB7&amp;"!B7:B250"))+6</f>
        <v>26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ca="1">INDIRECT($AB$7&amp;"!"&amp;"B"&amp;ROW(B5))</f>
        <v>0</v>
      </c>
      <c r="AG5" s="46">
        <v>5</v>
      </c>
    </row>
    <row r="6" spans="1:36" ht="26.5" thickBot="1" x14ac:dyDescent="0.6">
      <c r="F6" s="111" t="s">
        <v>107</v>
      </c>
      <c r="G6" s="112"/>
      <c r="H6" s="57" t="s">
        <v>108</v>
      </c>
      <c r="I6" s="57" t="s">
        <v>109</v>
      </c>
      <c r="J6" s="57" t="s">
        <v>110</v>
      </c>
      <c r="K6" s="58" t="s">
        <v>111</v>
      </c>
      <c r="L6" s="59" t="s">
        <v>112</v>
      </c>
      <c r="M6" s="60" t="s">
        <v>113</v>
      </c>
      <c r="AF6" s="46">
        <f ca="1">INDIRECT($AB$7&amp;"!"&amp;"B"&amp;ROW(B6))</f>
        <v>0</v>
      </c>
      <c r="AG6" s="46">
        <v>6</v>
      </c>
      <c r="AI6" s="61" t="s">
        <v>114</v>
      </c>
      <c r="AJ6" s="46" t="s">
        <v>115</v>
      </c>
    </row>
    <row r="7" spans="1:36" ht="16.5" customHeight="1" x14ac:dyDescent="0.55000000000000004">
      <c r="B7" s="115" t="s">
        <v>116</v>
      </c>
      <c r="C7" s="62" t="s">
        <v>117</v>
      </c>
      <c r="D7" s="63">
        <f ca="1">AD7</f>
        <v>0</v>
      </c>
      <c r="F7" s="118" t="s">
        <v>118</v>
      </c>
      <c r="G7" s="64" t="s">
        <v>119</v>
      </c>
      <c r="H7" s="65">
        <f ca="1">AD15</f>
        <v>0</v>
      </c>
      <c r="I7" s="65">
        <f t="shared" ref="I7:I12" ca="1" si="0">AD25</f>
        <v>0</v>
      </c>
      <c r="J7" s="65">
        <f t="shared" ref="J7:J12" ca="1" si="1">SUM(H7:I7)</f>
        <v>0</v>
      </c>
      <c r="K7" s="66">
        <f t="shared" ref="K7:K12" ca="1" si="2">IF(J$13&gt;0,J7/J$13,0)</f>
        <v>0</v>
      </c>
      <c r="L7" s="67">
        <f ca="1">AD35</f>
        <v>0</v>
      </c>
      <c r="M7" s="68">
        <f ca="1">AD38</f>
        <v>0</v>
      </c>
      <c r="AA7" s="45" t="s">
        <v>117</v>
      </c>
      <c r="AB7" s="45" t="s">
        <v>120</v>
      </c>
      <c r="AC7" s="45" t="s">
        <v>121</v>
      </c>
      <c r="AD7" s="46">
        <f t="shared" ref="AD7:AD14" ca="1" si="3">IF(AD$2=0,INDIRECT(AB7&amp;"!"&amp;AC7&amp;$AG$2),0)</f>
        <v>0</v>
      </c>
      <c r="AF7" s="46" t="str">
        <f t="shared" ref="AF7:AF70" ca="1" si="4">INDIRECT($AB$7&amp;"!"&amp;"B"&amp;ROW(B7))</f>
        <v>31000</v>
      </c>
      <c r="AG7" s="46">
        <v>7</v>
      </c>
      <c r="AI7" s="61" t="s">
        <v>122</v>
      </c>
      <c r="AJ7" s="46" t="s">
        <v>123</v>
      </c>
    </row>
    <row r="8" spans="1:36" ht="16.5" customHeight="1" x14ac:dyDescent="0.55000000000000004">
      <c r="B8" s="116"/>
      <c r="C8" s="64" t="s">
        <v>124</v>
      </c>
      <c r="D8" s="69">
        <f ca="1">AD8</f>
        <v>0</v>
      </c>
      <c r="F8" s="119"/>
      <c r="G8" s="64" t="s">
        <v>125</v>
      </c>
      <c r="H8" s="65">
        <f t="shared" ref="H8:H12" ca="1" si="5">AD16</f>
        <v>0</v>
      </c>
      <c r="I8" s="65">
        <f t="shared" ca="1" si="0"/>
        <v>0</v>
      </c>
      <c r="J8" s="65">
        <f t="shared" ca="1" si="1"/>
        <v>0</v>
      </c>
      <c r="K8" s="66">
        <f t="shared" ca="1" si="2"/>
        <v>0</v>
      </c>
      <c r="L8" s="67">
        <f ca="1">AD36</f>
        <v>0</v>
      </c>
      <c r="M8" s="68">
        <f ca="1">AD39</f>
        <v>0</v>
      </c>
      <c r="AA8" s="45" t="s">
        <v>124</v>
      </c>
      <c r="AB8" s="45" t="s">
        <v>120</v>
      </c>
      <c r="AC8" s="45" t="s">
        <v>126</v>
      </c>
      <c r="AD8" s="46">
        <f t="shared" ca="1" si="3"/>
        <v>0</v>
      </c>
      <c r="AF8" s="46" t="str">
        <f t="shared" ca="1" si="4"/>
        <v>31201</v>
      </c>
      <c r="AG8" s="46">
        <v>8</v>
      </c>
      <c r="AI8" s="61" t="s">
        <v>127</v>
      </c>
      <c r="AJ8" s="46" t="s">
        <v>128</v>
      </c>
    </row>
    <row r="9" spans="1:36" ht="16.5" customHeight="1" x14ac:dyDescent="0.55000000000000004">
      <c r="B9" s="117"/>
      <c r="C9" s="70" t="s">
        <v>129</v>
      </c>
      <c r="D9" s="71">
        <f ca="1">SUM(D7:D8)</f>
        <v>0</v>
      </c>
      <c r="F9" s="119"/>
      <c r="G9" s="64" t="s">
        <v>130</v>
      </c>
      <c r="H9" s="65">
        <f t="shared" ca="1" si="5"/>
        <v>0</v>
      </c>
      <c r="I9" s="65">
        <f t="shared" ca="1" si="0"/>
        <v>0</v>
      </c>
      <c r="J9" s="65">
        <f t="shared" ca="1" si="1"/>
        <v>0</v>
      </c>
      <c r="K9" s="66">
        <f t="shared" ca="1" si="2"/>
        <v>0</v>
      </c>
      <c r="L9" s="67">
        <f ca="1">AD37</f>
        <v>0</v>
      </c>
      <c r="M9" s="68">
        <f ca="1">AD40</f>
        <v>0</v>
      </c>
      <c r="AA9" s="45" t="s">
        <v>131</v>
      </c>
      <c r="AB9" s="45" t="s">
        <v>120</v>
      </c>
      <c r="AC9" s="45" t="s">
        <v>132</v>
      </c>
      <c r="AD9" s="46">
        <f t="shared" ca="1" si="3"/>
        <v>0</v>
      </c>
      <c r="AF9" s="46" t="str">
        <f t="shared" ca="1" si="4"/>
        <v>31202</v>
      </c>
      <c r="AG9" s="46">
        <v>9</v>
      </c>
      <c r="AI9" s="61" t="s">
        <v>133</v>
      </c>
      <c r="AJ9" s="46" t="s">
        <v>134</v>
      </c>
    </row>
    <row r="10" spans="1:36" ht="16.5" customHeight="1" x14ac:dyDescent="0.55000000000000004">
      <c r="B10" s="121" t="s">
        <v>135</v>
      </c>
      <c r="C10" s="72" t="s">
        <v>131</v>
      </c>
      <c r="D10" s="69">
        <f ca="1">AD9</f>
        <v>0</v>
      </c>
      <c r="F10" s="119"/>
      <c r="G10" s="64" t="s">
        <v>136</v>
      </c>
      <c r="H10" s="65">
        <f t="shared" ca="1" si="5"/>
        <v>0</v>
      </c>
      <c r="I10" s="65">
        <f t="shared" ca="1" si="0"/>
        <v>0</v>
      </c>
      <c r="J10" s="65">
        <f t="shared" ca="1" si="1"/>
        <v>0</v>
      </c>
      <c r="K10" s="66">
        <f t="shared" ca="1" si="2"/>
        <v>0</v>
      </c>
      <c r="L10" s="73" t="s">
        <v>137</v>
      </c>
      <c r="M10" s="74" t="s">
        <v>137</v>
      </c>
      <c r="AA10" s="45" t="s">
        <v>138</v>
      </c>
      <c r="AB10" s="45" t="s">
        <v>139</v>
      </c>
      <c r="AC10" s="45" t="s">
        <v>140</v>
      </c>
      <c r="AD10" s="46">
        <f t="shared" ca="1" si="3"/>
        <v>0</v>
      </c>
      <c r="AF10" s="46" t="str">
        <f t="shared" ca="1" si="4"/>
        <v>31203</v>
      </c>
      <c r="AG10" s="46">
        <v>10</v>
      </c>
      <c r="AI10" s="61" t="s">
        <v>141</v>
      </c>
      <c r="AJ10" s="46" t="s">
        <v>142</v>
      </c>
    </row>
    <row r="11" spans="1:36" ht="16.5" customHeight="1" x14ac:dyDescent="0.55000000000000004">
      <c r="B11" s="122"/>
      <c r="C11" s="70" t="s">
        <v>138</v>
      </c>
      <c r="D11" s="69">
        <f ca="1">AD10</f>
        <v>0</v>
      </c>
      <c r="F11" s="119"/>
      <c r="G11" s="64" t="s">
        <v>143</v>
      </c>
      <c r="H11" s="65">
        <f t="shared" ca="1" si="5"/>
        <v>0</v>
      </c>
      <c r="I11" s="65">
        <f t="shared" ca="1" si="0"/>
        <v>0</v>
      </c>
      <c r="J11" s="65">
        <f t="shared" ca="1" si="1"/>
        <v>0</v>
      </c>
      <c r="K11" s="66">
        <f t="shared" ca="1" si="2"/>
        <v>0</v>
      </c>
      <c r="L11" s="73" t="s">
        <v>137</v>
      </c>
      <c r="M11" s="74" t="s">
        <v>137</v>
      </c>
      <c r="AA11" s="45" t="s">
        <v>23</v>
      </c>
      <c r="AB11" s="45" t="s">
        <v>139</v>
      </c>
      <c r="AC11" s="45" t="s">
        <v>144</v>
      </c>
      <c r="AD11" s="46">
        <f t="shared" ca="1" si="3"/>
        <v>0</v>
      </c>
      <c r="AF11" s="46" t="str">
        <f t="shared" ca="1" si="4"/>
        <v>31204</v>
      </c>
      <c r="AG11" s="46">
        <v>11</v>
      </c>
      <c r="AI11" s="61" t="s">
        <v>145</v>
      </c>
      <c r="AJ11" s="46" t="s">
        <v>146</v>
      </c>
    </row>
    <row r="12" spans="1:36" ht="16.5" customHeight="1" x14ac:dyDescent="0.55000000000000004">
      <c r="B12" s="122"/>
      <c r="C12" s="70" t="s">
        <v>23</v>
      </c>
      <c r="D12" s="69">
        <f ca="1">AD11</f>
        <v>0</v>
      </c>
      <c r="F12" s="119"/>
      <c r="G12" s="64" t="s">
        <v>147</v>
      </c>
      <c r="H12" s="65">
        <f t="shared" ca="1" si="5"/>
        <v>0</v>
      </c>
      <c r="I12" s="65">
        <f t="shared" ca="1" si="0"/>
        <v>0</v>
      </c>
      <c r="J12" s="65">
        <f t="shared" ca="1" si="1"/>
        <v>0</v>
      </c>
      <c r="K12" s="66">
        <f t="shared" ca="1" si="2"/>
        <v>0</v>
      </c>
      <c r="L12" s="73" t="s">
        <v>137</v>
      </c>
      <c r="M12" s="74" t="s">
        <v>137</v>
      </c>
      <c r="AA12" s="45" t="s">
        <v>24</v>
      </c>
      <c r="AB12" s="45" t="s">
        <v>120</v>
      </c>
      <c r="AC12" s="45" t="s">
        <v>148</v>
      </c>
      <c r="AD12" s="46">
        <f t="shared" ca="1" si="3"/>
        <v>0</v>
      </c>
      <c r="AF12" s="46" t="str">
        <f t="shared" ca="1" si="4"/>
        <v>31302</v>
      </c>
      <c r="AG12" s="46">
        <v>12</v>
      </c>
      <c r="AI12" s="61" t="s">
        <v>149</v>
      </c>
      <c r="AJ12" s="46" t="s">
        <v>150</v>
      </c>
    </row>
    <row r="13" spans="1:36" ht="16.5" customHeight="1" x14ac:dyDescent="0.55000000000000004">
      <c r="B13" s="122"/>
      <c r="C13" s="70" t="s">
        <v>24</v>
      </c>
      <c r="D13" s="69">
        <f ca="1">AD12</f>
        <v>0</v>
      </c>
      <c r="F13" s="120"/>
      <c r="G13" s="64" t="s">
        <v>129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137</v>
      </c>
      <c r="M13" s="74" t="s">
        <v>137</v>
      </c>
      <c r="AA13" s="45" t="s">
        <v>151</v>
      </c>
      <c r="AB13" s="45" t="s">
        <v>120</v>
      </c>
      <c r="AC13" s="45" t="s">
        <v>152</v>
      </c>
      <c r="AD13" s="46">
        <f t="shared" ca="1" si="3"/>
        <v>0</v>
      </c>
      <c r="AF13" s="46" t="str">
        <f t="shared" ca="1" si="4"/>
        <v>31325</v>
      </c>
      <c r="AG13" s="46">
        <v>13</v>
      </c>
      <c r="AI13" s="61" t="s">
        <v>153</v>
      </c>
      <c r="AJ13" s="46" t="s">
        <v>154</v>
      </c>
    </row>
    <row r="14" spans="1:36" ht="16.5" customHeight="1" x14ac:dyDescent="0.55000000000000004">
      <c r="B14" s="75"/>
      <c r="C14" s="70" t="s">
        <v>129</v>
      </c>
      <c r="D14" s="71">
        <f ca="1">SUM(D10:D13)</f>
        <v>0</v>
      </c>
      <c r="F14" s="113" t="s">
        <v>155</v>
      </c>
      <c r="G14" s="114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137</v>
      </c>
      <c r="L14" s="73" t="s">
        <v>137</v>
      </c>
      <c r="M14" s="74" t="s">
        <v>137</v>
      </c>
      <c r="AA14" s="45" t="s">
        <v>156</v>
      </c>
      <c r="AB14" s="45" t="s">
        <v>120</v>
      </c>
      <c r="AC14" s="45" t="s">
        <v>157</v>
      </c>
      <c r="AD14" s="46">
        <f t="shared" ca="1" si="3"/>
        <v>0</v>
      </c>
      <c r="AF14" s="46" t="str">
        <f t="shared" ca="1" si="4"/>
        <v>31328</v>
      </c>
      <c r="AG14" s="46">
        <v>14</v>
      </c>
      <c r="AI14" s="61" t="s">
        <v>158</v>
      </c>
      <c r="AJ14" s="46" t="s">
        <v>159</v>
      </c>
    </row>
    <row r="15" spans="1:36" ht="16.5" customHeight="1" thickBot="1" x14ac:dyDescent="0.6">
      <c r="B15" s="98" t="s">
        <v>160</v>
      </c>
      <c r="C15" s="99"/>
      <c r="D15" s="77">
        <f ca="1">SUM(D9,D14)</f>
        <v>0</v>
      </c>
      <c r="F15" s="98" t="s">
        <v>34</v>
      </c>
      <c r="G15" s="99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137</v>
      </c>
      <c r="L15" s="80">
        <f ca="1">SUM(L7:L9)</f>
        <v>0</v>
      </c>
      <c r="M15" s="81">
        <f ca="1">SUM(M7:M9)</f>
        <v>0</v>
      </c>
      <c r="AA15" s="45" t="s">
        <v>119</v>
      </c>
      <c r="AB15" s="45" t="s">
        <v>161</v>
      </c>
      <c r="AC15" s="45" t="s">
        <v>148</v>
      </c>
      <c r="AD15" s="46">
        <f t="shared" ref="AD15:AD54" ca="1" si="6">IF(AD$2=0,INDIRECT(AB15&amp;"!"&amp;AC15&amp;$AG$2-1),0)</f>
        <v>0</v>
      </c>
      <c r="AF15" s="46" t="str">
        <f t="shared" ca="1" si="4"/>
        <v>31329</v>
      </c>
      <c r="AG15" s="46">
        <v>15</v>
      </c>
      <c r="AI15" s="61" t="s">
        <v>162</v>
      </c>
      <c r="AJ15" s="46" t="s">
        <v>163</v>
      </c>
    </row>
    <row r="16" spans="1:36" ht="16.5" customHeight="1" thickBot="1" x14ac:dyDescent="0.6">
      <c r="B16" s="108" t="s">
        <v>164</v>
      </c>
      <c r="C16" s="109"/>
      <c r="D16" s="69">
        <f ca="1">AD14</f>
        <v>0</v>
      </c>
      <c r="AA16" s="45" t="s">
        <v>125</v>
      </c>
      <c r="AB16" s="45" t="s">
        <v>161</v>
      </c>
      <c r="AC16" s="45" t="s">
        <v>165</v>
      </c>
      <c r="AD16" s="46">
        <f t="shared" ca="1" si="6"/>
        <v>0</v>
      </c>
      <c r="AF16" s="46" t="str">
        <f t="shared" ca="1" si="4"/>
        <v>31364</v>
      </c>
      <c r="AG16" s="46">
        <v>16</v>
      </c>
      <c r="AI16" s="61" t="s">
        <v>166</v>
      </c>
      <c r="AJ16" s="46" t="s">
        <v>167</v>
      </c>
    </row>
    <row r="17" spans="2:36" ht="16.5" customHeight="1" thickBot="1" x14ac:dyDescent="0.6">
      <c r="B17" s="110" t="s">
        <v>168</v>
      </c>
      <c r="C17" s="110"/>
      <c r="D17" s="110"/>
      <c r="AA17" s="45" t="s">
        <v>130</v>
      </c>
      <c r="AB17" s="45" t="s">
        <v>161</v>
      </c>
      <c r="AC17" s="45" t="s">
        <v>152</v>
      </c>
      <c r="AD17" s="46">
        <f t="shared" ca="1" si="6"/>
        <v>0</v>
      </c>
      <c r="AF17" s="46" t="str">
        <f t="shared" ca="1" si="4"/>
        <v>31370</v>
      </c>
      <c r="AG17" s="46">
        <v>17</v>
      </c>
      <c r="AI17" s="61" t="s">
        <v>169</v>
      </c>
      <c r="AJ17" s="46" t="s">
        <v>170</v>
      </c>
    </row>
    <row r="18" spans="2:36" ht="16.5" customHeight="1" thickBot="1" x14ac:dyDescent="0.6">
      <c r="B18" s="82"/>
      <c r="C18" s="83">
        <f ca="1">AD13</f>
        <v>0</v>
      </c>
      <c r="D18" s="45" t="s">
        <v>171</v>
      </c>
      <c r="J18" s="56"/>
      <c r="AA18" s="45" t="s">
        <v>136</v>
      </c>
      <c r="AB18" s="45" t="s">
        <v>161</v>
      </c>
      <c r="AC18" s="45" t="s">
        <v>172</v>
      </c>
      <c r="AD18" s="46">
        <f t="shared" ca="1" si="6"/>
        <v>0</v>
      </c>
      <c r="AF18" s="46" t="str">
        <f t="shared" ca="1" si="4"/>
        <v>31371</v>
      </c>
      <c r="AG18" s="46">
        <v>18</v>
      </c>
      <c r="AI18" s="61" t="s">
        <v>173</v>
      </c>
      <c r="AJ18" s="46" t="s">
        <v>174</v>
      </c>
    </row>
    <row r="19" spans="2:36" ht="30" customHeight="1" x14ac:dyDescent="0.55000000000000004">
      <c r="F19" s="111" t="s">
        <v>175</v>
      </c>
      <c r="G19" s="112"/>
      <c r="H19" s="57" t="s">
        <v>108</v>
      </c>
      <c r="I19" s="57" t="s">
        <v>109</v>
      </c>
      <c r="J19" s="84" t="s">
        <v>110</v>
      </c>
      <c r="AA19" s="45" t="s">
        <v>143</v>
      </c>
      <c r="AB19" s="45" t="s">
        <v>161</v>
      </c>
      <c r="AC19" s="45" t="s">
        <v>176</v>
      </c>
      <c r="AD19" s="46">
        <f t="shared" ca="1" si="6"/>
        <v>0</v>
      </c>
      <c r="AF19" s="46" t="str">
        <f t="shared" ca="1" si="4"/>
        <v>31372</v>
      </c>
      <c r="AG19" s="46">
        <v>19</v>
      </c>
      <c r="AI19" s="61" t="s">
        <v>177</v>
      </c>
      <c r="AJ19" s="46" t="s">
        <v>178</v>
      </c>
    </row>
    <row r="20" spans="2:36" ht="16.5" customHeight="1" x14ac:dyDescent="0.55000000000000004">
      <c r="C20" s="85" t="s">
        <v>179</v>
      </c>
      <c r="D20" s="86">
        <f ca="1">IF(D$15&gt;0,D14/D$15,0)</f>
        <v>0</v>
      </c>
      <c r="F20" s="113" t="s">
        <v>180</v>
      </c>
      <c r="G20" s="114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147</v>
      </c>
      <c r="AB20" s="45" t="s">
        <v>161</v>
      </c>
      <c r="AC20" s="45" t="s">
        <v>181</v>
      </c>
      <c r="AD20" s="46">
        <f t="shared" ca="1" si="6"/>
        <v>0</v>
      </c>
      <c r="AF20" s="46" t="str">
        <f t="shared" ca="1" si="4"/>
        <v>31384</v>
      </c>
      <c r="AG20" s="46">
        <v>20</v>
      </c>
      <c r="AI20" s="61" t="s">
        <v>182</v>
      </c>
      <c r="AJ20" s="46" t="s">
        <v>183</v>
      </c>
    </row>
    <row r="21" spans="2:36" ht="16.5" customHeight="1" x14ac:dyDescent="0.55000000000000004">
      <c r="C21" s="85" t="s">
        <v>184</v>
      </c>
      <c r="D21" s="86">
        <f ca="1">IF(D$15&gt;0,D9/D$15,0)</f>
        <v>0</v>
      </c>
      <c r="F21" s="113" t="s">
        <v>185</v>
      </c>
      <c r="G21" s="114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155</v>
      </c>
      <c r="AB21" s="45" t="s">
        <v>161</v>
      </c>
      <c r="AC21" s="45" t="s">
        <v>186</v>
      </c>
      <c r="AD21" s="46">
        <f t="shared" ca="1" si="6"/>
        <v>0</v>
      </c>
      <c r="AF21" s="46" t="str">
        <f t="shared" ca="1" si="4"/>
        <v>31386</v>
      </c>
      <c r="AG21" s="46">
        <v>21</v>
      </c>
      <c r="AI21" s="61" t="s">
        <v>187</v>
      </c>
      <c r="AJ21" s="46" t="s">
        <v>188</v>
      </c>
    </row>
    <row r="22" spans="2:36" ht="16.5" customHeight="1" x14ac:dyDescent="0.55000000000000004">
      <c r="C22" s="87" t="s">
        <v>189</v>
      </c>
      <c r="D22" s="86">
        <f ca="1">IF(D$15&gt;0,D10/D$15,0)</f>
        <v>0</v>
      </c>
      <c r="F22" s="113" t="s">
        <v>190</v>
      </c>
      <c r="G22" s="114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180</v>
      </c>
      <c r="AB22" s="45" t="s">
        <v>161</v>
      </c>
      <c r="AC22" s="45" t="s">
        <v>191</v>
      </c>
      <c r="AD22" s="46">
        <f t="shared" ca="1" si="6"/>
        <v>0</v>
      </c>
      <c r="AF22" s="46" t="str">
        <f t="shared" ca="1" si="4"/>
        <v>31389</v>
      </c>
      <c r="AG22" s="46">
        <v>22</v>
      </c>
      <c r="AI22" s="61" t="s">
        <v>192</v>
      </c>
      <c r="AJ22" s="46" t="s">
        <v>193</v>
      </c>
    </row>
    <row r="23" spans="2:36" ht="16.5" customHeight="1" thickBot="1" x14ac:dyDescent="0.6">
      <c r="C23" s="85" t="s">
        <v>194</v>
      </c>
      <c r="D23" s="86">
        <f ca="1">IF(D$15&gt;0,D13/D$15,0)</f>
        <v>0</v>
      </c>
      <c r="F23" s="98" t="s">
        <v>34</v>
      </c>
      <c r="G23" s="99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185</v>
      </c>
      <c r="AB23" s="45" t="s">
        <v>161</v>
      </c>
      <c r="AC23" s="45" t="s">
        <v>195</v>
      </c>
      <c r="AD23" s="46">
        <f t="shared" ca="1" si="6"/>
        <v>0</v>
      </c>
      <c r="AF23" s="46" t="str">
        <f t="shared" ca="1" si="4"/>
        <v>31390</v>
      </c>
      <c r="AG23" s="46">
        <v>23</v>
      </c>
      <c r="AI23" s="61" t="s">
        <v>196</v>
      </c>
      <c r="AJ23" s="46" t="s">
        <v>197</v>
      </c>
    </row>
    <row r="24" spans="2:36" ht="16.5" customHeight="1" x14ac:dyDescent="0.55000000000000004">
      <c r="C24" s="85" t="s">
        <v>198</v>
      </c>
      <c r="D24" s="86">
        <f ca="1">IF(D$15&gt;0,C18/D$15,0)</f>
        <v>0</v>
      </c>
      <c r="F24" s="89"/>
      <c r="J24" s="90"/>
      <c r="AA24" s="45" t="s">
        <v>190</v>
      </c>
      <c r="AB24" s="45" t="s">
        <v>161</v>
      </c>
      <c r="AC24" s="45" t="s">
        <v>199</v>
      </c>
      <c r="AD24" s="46">
        <f t="shared" ca="1" si="6"/>
        <v>0</v>
      </c>
      <c r="AF24" s="46" t="str">
        <f t="shared" ca="1" si="4"/>
        <v>31401</v>
      </c>
      <c r="AG24" s="46">
        <v>24</v>
      </c>
      <c r="AI24" s="61" t="s">
        <v>200</v>
      </c>
      <c r="AJ24" s="46" t="s">
        <v>201</v>
      </c>
    </row>
    <row r="25" spans="2:36" ht="16.5" customHeight="1" thickBot="1" x14ac:dyDescent="0.25">
      <c r="C25" s="85" t="s">
        <v>202</v>
      </c>
      <c r="D25" s="86">
        <f ca="1">IF(D$9&gt;0,D7/D$9,0)</f>
        <v>0</v>
      </c>
      <c r="J25" s="91" t="s">
        <v>203</v>
      </c>
      <c r="AA25" s="45" t="s">
        <v>119</v>
      </c>
      <c r="AB25" s="45" t="s">
        <v>161</v>
      </c>
      <c r="AC25" s="45" t="s">
        <v>204</v>
      </c>
      <c r="AD25" s="46">
        <f t="shared" ca="1" si="6"/>
        <v>0</v>
      </c>
      <c r="AF25" s="46" t="str">
        <f t="shared" ca="1" si="4"/>
        <v>31402</v>
      </c>
      <c r="AG25" s="46">
        <v>25</v>
      </c>
      <c r="AI25" s="61" t="s">
        <v>205</v>
      </c>
      <c r="AJ25" s="46" t="s">
        <v>206</v>
      </c>
    </row>
    <row r="26" spans="2:36" ht="16.5" customHeight="1" x14ac:dyDescent="0.55000000000000004">
      <c r="C26" s="85" t="s">
        <v>207</v>
      </c>
      <c r="D26" s="86">
        <f ca="1">IF(D$9&gt;0,D8/D$9,0)</f>
        <v>0</v>
      </c>
      <c r="F26" s="100" t="s">
        <v>208</v>
      </c>
      <c r="G26" s="101"/>
      <c r="H26" s="101"/>
      <c r="I26" s="104" t="s">
        <v>209</v>
      </c>
      <c r="J26" s="106" t="s">
        <v>210</v>
      </c>
      <c r="AA26" s="45" t="s">
        <v>125</v>
      </c>
      <c r="AB26" s="45" t="s">
        <v>161</v>
      </c>
      <c r="AC26" s="45" t="s">
        <v>211</v>
      </c>
      <c r="AD26" s="46">
        <f t="shared" ca="1" si="6"/>
        <v>0</v>
      </c>
      <c r="AF26" s="46" t="str">
        <f t="shared" ca="1" si="4"/>
        <v>31403</v>
      </c>
      <c r="AG26" s="46">
        <v>26</v>
      </c>
      <c r="AI26" s="61" t="s">
        <v>212</v>
      </c>
      <c r="AJ26" s="46" t="s">
        <v>213</v>
      </c>
    </row>
    <row r="27" spans="2:36" ht="16.5" customHeight="1" x14ac:dyDescent="0.55000000000000004">
      <c r="F27" s="102"/>
      <c r="G27" s="103"/>
      <c r="H27" s="103"/>
      <c r="I27" s="105"/>
      <c r="J27" s="107"/>
      <c r="AA27" s="45" t="s">
        <v>130</v>
      </c>
      <c r="AB27" s="45" t="s">
        <v>161</v>
      </c>
      <c r="AC27" s="45" t="s">
        <v>214</v>
      </c>
      <c r="AD27" s="46">
        <f t="shared" ca="1" si="6"/>
        <v>0</v>
      </c>
      <c r="AF27" s="46">
        <f t="shared" ca="1" si="4"/>
        <v>0</v>
      </c>
      <c r="AG27" s="46">
        <v>27</v>
      </c>
      <c r="AI27" s="61" t="s">
        <v>215</v>
      </c>
      <c r="AJ27" s="46" t="s">
        <v>216</v>
      </c>
    </row>
    <row r="28" spans="2:36" ht="16.5" customHeight="1" x14ac:dyDescent="0.55000000000000004">
      <c r="F28" s="92" t="s">
        <v>217</v>
      </c>
      <c r="G28" s="93"/>
      <c r="H28" s="94"/>
      <c r="I28" s="67">
        <f t="shared" ref="I28:I36" ca="1" si="7">AD41</f>
        <v>0</v>
      </c>
      <c r="J28" s="68">
        <f ca="1">AD50</f>
        <v>0</v>
      </c>
      <c r="AA28" s="45" t="s">
        <v>136</v>
      </c>
      <c r="AB28" s="45" t="s">
        <v>161</v>
      </c>
      <c r="AC28" s="45" t="s">
        <v>218</v>
      </c>
      <c r="AD28" s="46">
        <f t="shared" ca="1" si="6"/>
        <v>0</v>
      </c>
      <c r="AF28" s="46">
        <f t="shared" ca="1" si="4"/>
        <v>0</v>
      </c>
      <c r="AG28" s="46">
        <v>28</v>
      </c>
      <c r="AI28" s="61" t="s">
        <v>219</v>
      </c>
      <c r="AJ28" s="46" t="s">
        <v>220</v>
      </c>
    </row>
    <row r="29" spans="2:36" ht="16.5" customHeight="1" x14ac:dyDescent="0.55000000000000004">
      <c r="F29" s="92" t="s">
        <v>221</v>
      </c>
      <c r="G29" s="93"/>
      <c r="H29" s="94"/>
      <c r="I29" s="67">
        <f t="shared" ca="1" si="7"/>
        <v>0</v>
      </c>
      <c r="J29" s="68">
        <f ca="1">AD51</f>
        <v>0</v>
      </c>
      <c r="AA29" s="45" t="s">
        <v>143</v>
      </c>
      <c r="AB29" s="45" t="s">
        <v>161</v>
      </c>
      <c r="AC29" s="45" t="s">
        <v>222</v>
      </c>
      <c r="AD29" s="46">
        <f t="shared" ca="1" si="6"/>
        <v>0</v>
      </c>
      <c r="AF29" s="46">
        <f t="shared" ca="1" si="4"/>
        <v>0</v>
      </c>
      <c r="AG29" s="46">
        <v>29</v>
      </c>
      <c r="AI29" s="61" t="s">
        <v>223</v>
      </c>
      <c r="AJ29" s="46" t="s">
        <v>224</v>
      </c>
    </row>
    <row r="30" spans="2:36" ht="16.5" customHeight="1" x14ac:dyDescent="0.55000000000000004">
      <c r="F30" s="92" t="s">
        <v>225</v>
      </c>
      <c r="G30" s="93"/>
      <c r="H30" s="94"/>
      <c r="I30" s="67">
        <f t="shared" ca="1" si="7"/>
        <v>0</v>
      </c>
      <c r="J30" s="68">
        <f ca="1">AD52</f>
        <v>0</v>
      </c>
      <c r="AA30" s="45" t="s">
        <v>147</v>
      </c>
      <c r="AB30" s="45" t="s">
        <v>161</v>
      </c>
      <c r="AC30" s="45" t="s">
        <v>226</v>
      </c>
      <c r="AD30" s="46">
        <f t="shared" ca="1" si="6"/>
        <v>0</v>
      </c>
      <c r="AF30" s="46">
        <f t="shared" ca="1" si="4"/>
        <v>0</v>
      </c>
      <c r="AG30" s="46">
        <v>30</v>
      </c>
      <c r="AI30" s="61" t="s">
        <v>227</v>
      </c>
      <c r="AJ30" s="46" t="s">
        <v>228</v>
      </c>
    </row>
    <row r="31" spans="2:36" ht="16.5" customHeight="1" x14ac:dyDescent="0.55000000000000004">
      <c r="F31" s="92" t="s">
        <v>125</v>
      </c>
      <c r="G31" s="93"/>
      <c r="H31" s="94"/>
      <c r="I31" s="67">
        <f t="shared" ca="1" si="7"/>
        <v>0</v>
      </c>
      <c r="J31" s="68">
        <f ca="1">AD53</f>
        <v>0</v>
      </c>
      <c r="AA31" s="45" t="s">
        <v>155</v>
      </c>
      <c r="AB31" s="45" t="s">
        <v>161</v>
      </c>
      <c r="AC31" s="45" t="s">
        <v>229</v>
      </c>
      <c r="AD31" s="46">
        <f t="shared" ca="1" si="6"/>
        <v>0</v>
      </c>
      <c r="AF31" s="46">
        <f t="shared" ca="1" si="4"/>
        <v>0</v>
      </c>
      <c r="AG31" s="46">
        <v>31</v>
      </c>
      <c r="AI31" s="61" t="s">
        <v>230</v>
      </c>
      <c r="AJ31" s="46" t="s">
        <v>231</v>
      </c>
    </row>
    <row r="32" spans="2:36" ht="16.5" customHeight="1" x14ac:dyDescent="0.55000000000000004">
      <c r="F32" s="92" t="s">
        <v>130</v>
      </c>
      <c r="G32" s="93"/>
      <c r="H32" s="94"/>
      <c r="I32" s="67">
        <f t="shared" ca="1" si="7"/>
        <v>0</v>
      </c>
      <c r="J32" s="68">
        <f ca="1">AD54</f>
        <v>0</v>
      </c>
      <c r="AA32" s="45" t="s">
        <v>180</v>
      </c>
      <c r="AB32" s="45" t="s">
        <v>161</v>
      </c>
      <c r="AC32" s="45" t="s">
        <v>121</v>
      </c>
      <c r="AD32" s="46">
        <f t="shared" ca="1" si="6"/>
        <v>0</v>
      </c>
      <c r="AF32" s="46">
        <f t="shared" ca="1" si="4"/>
        <v>0</v>
      </c>
      <c r="AG32" s="46">
        <v>32</v>
      </c>
      <c r="AI32" s="61" t="s">
        <v>232</v>
      </c>
      <c r="AJ32" s="46" t="s">
        <v>233</v>
      </c>
    </row>
    <row r="33" spans="6:36" ht="16.5" customHeight="1" x14ac:dyDescent="0.55000000000000004">
      <c r="F33" s="92" t="s">
        <v>234</v>
      </c>
      <c r="G33" s="93"/>
      <c r="H33" s="94"/>
      <c r="I33" s="67">
        <f t="shared" ca="1" si="7"/>
        <v>0</v>
      </c>
      <c r="J33" s="74" t="s">
        <v>137</v>
      </c>
      <c r="AA33" s="45" t="s">
        <v>185</v>
      </c>
      <c r="AB33" s="45" t="s">
        <v>161</v>
      </c>
      <c r="AC33" s="45" t="s">
        <v>235</v>
      </c>
      <c r="AD33" s="46">
        <f t="shared" ca="1" si="6"/>
        <v>0</v>
      </c>
      <c r="AF33" s="46">
        <f t="shared" ca="1" si="4"/>
        <v>0</v>
      </c>
      <c r="AG33" s="46">
        <v>33</v>
      </c>
      <c r="AI33" s="61" t="s">
        <v>236</v>
      </c>
      <c r="AJ33" s="46" t="s">
        <v>237</v>
      </c>
    </row>
    <row r="34" spans="6:36" ht="16.5" customHeight="1" x14ac:dyDescent="0.55000000000000004">
      <c r="F34" s="92" t="s">
        <v>238</v>
      </c>
      <c r="G34" s="93"/>
      <c r="H34" s="94"/>
      <c r="I34" s="67">
        <f t="shared" ca="1" si="7"/>
        <v>0</v>
      </c>
      <c r="J34" s="74" t="s">
        <v>137</v>
      </c>
      <c r="AA34" s="45" t="s">
        <v>190</v>
      </c>
      <c r="AB34" s="45" t="s">
        <v>161</v>
      </c>
      <c r="AC34" s="45" t="s">
        <v>140</v>
      </c>
      <c r="AD34" s="46">
        <f t="shared" ca="1" si="6"/>
        <v>0</v>
      </c>
      <c r="AF34" s="46">
        <f t="shared" ca="1" si="4"/>
        <v>0</v>
      </c>
      <c r="AG34" s="46">
        <v>34</v>
      </c>
      <c r="AI34" s="61" t="s">
        <v>239</v>
      </c>
      <c r="AJ34" s="46" t="s">
        <v>240</v>
      </c>
    </row>
    <row r="35" spans="6:36" ht="16.5" customHeight="1" x14ac:dyDescent="0.55000000000000004">
      <c r="F35" s="92" t="s">
        <v>241</v>
      </c>
      <c r="G35" s="93"/>
      <c r="H35" s="94"/>
      <c r="I35" s="67">
        <f t="shared" ca="1" si="7"/>
        <v>0</v>
      </c>
      <c r="J35" s="74" t="s">
        <v>137</v>
      </c>
      <c r="AA35" s="45" t="s">
        <v>119</v>
      </c>
      <c r="AB35" s="45" t="s">
        <v>161</v>
      </c>
      <c r="AC35" s="45" t="s">
        <v>242</v>
      </c>
      <c r="AD35" s="46">
        <f t="shared" ca="1" si="6"/>
        <v>0</v>
      </c>
      <c r="AF35" s="46">
        <f t="shared" ca="1" si="4"/>
        <v>0</v>
      </c>
      <c r="AG35" s="46">
        <v>35</v>
      </c>
      <c r="AI35" s="61" t="s">
        <v>243</v>
      </c>
      <c r="AJ35" s="46" t="s">
        <v>244</v>
      </c>
    </row>
    <row r="36" spans="6:36" ht="16.5" customHeight="1" x14ac:dyDescent="0.55000000000000004">
      <c r="F36" s="92" t="s">
        <v>245</v>
      </c>
      <c r="G36" s="93"/>
      <c r="H36" s="94"/>
      <c r="I36" s="67">
        <f t="shared" ca="1" si="7"/>
        <v>0</v>
      </c>
      <c r="J36" s="74" t="s">
        <v>137</v>
      </c>
      <c r="AA36" s="45" t="s">
        <v>125</v>
      </c>
      <c r="AB36" s="45" t="s">
        <v>161</v>
      </c>
      <c r="AC36" s="45" t="s">
        <v>246</v>
      </c>
      <c r="AD36" s="46">
        <f t="shared" ca="1" si="6"/>
        <v>0</v>
      </c>
      <c r="AF36" s="46">
        <f t="shared" ca="1" si="4"/>
        <v>0</v>
      </c>
      <c r="AG36" s="46">
        <v>36</v>
      </c>
      <c r="AI36" s="61" t="s">
        <v>247</v>
      </c>
      <c r="AJ36" s="46" t="s">
        <v>32</v>
      </c>
    </row>
    <row r="37" spans="6:36" ht="16.5" customHeight="1" thickBot="1" x14ac:dyDescent="0.25">
      <c r="F37" s="95" t="s">
        <v>34</v>
      </c>
      <c r="G37" s="96"/>
      <c r="H37" s="97"/>
      <c r="I37" s="80">
        <f ca="1">SUM(I28:I36)</f>
        <v>0</v>
      </c>
      <c r="J37" s="81">
        <f ca="1">SUM(J28:J32)</f>
        <v>0</v>
      </c>
      <c r="AA37" s="45" t="s">
        <v>130</v>
      </c>
      <c r="AB37" s="45" t="s">
        <v>161</v>
      </c>
      <c r="AC37" s="45" t="s">
        <v>248</v>
      </c>
      <c r="AD37" s="46">
        <f t="shared" ca="1" si="6"/>
        <v>0</v>
      </c>
      <c r="AF37" s="46">
        <f t="shared" ca="1" si="4"/>
        <v>0</v>
      </c>
      <c r="AG37" s="46">
        <v>37</v>
      </c>
      <c r="AI37" s="61" t="s">
        <v>249</v>
      </c>
      <c r="AJ37" s="46" t="s">
        <v>250</v>
      </c>
    </row>
    <row r="38" spans="6:36" x14ac:dyDescent="0.55000000000000004">
      <c r="AA38" s="45" t="s">
        <v>119</v>
      </c>
      <c r="AB38" s="45" t="s">
        <v>161</v>
      </c>
      <c r="AC38" s="45" t="s">
        <v>251</v>
      </c>
      <c r="AD38" s="46">
        <f t="shared" ca="1" si="6"/>
        <v>0</v>
      </c>
      <c r="AF38" s="46">
        <f t="shared" ca="1" si="4"/>
        <v>0</v>
      </c>
      <c r="AG38" s="46">
        <v>38</v>
      </c>
      <c r="AI38" s="61" t="s">
        <v>252</v>
      </c>
      <c r="AJ38" s="46" t="s">
        <v>253</v>
      </c>
    </row>
    <row r="39" spans="6:36" x14ac:dyDescent="0.55000000000000004">
      <c r="AA39" s="45" t="s">
        <v>125</v>
      </c>
      <c r="AB39" s="45" t="s">
        <v>161</v>
      </c>
      <c r="AC39" s="45" t="s">
        <v>254</v>
      </c>
      <c r="AD39" s="46">
        <f t="shared" ca="1" si="6"/>
        <v>0</v>
      </c>
      <c r="AF39" s="46">
        <f t="shared" ca="1" si="4"/>
        <v>0</v>
      </c>
      <c r="AG39" s="46">
        <v>39</v>
      </c>
      <c r="AI39" s="61" t="s">
        <v>255</v>
      </c>
      <c r="AJ39" s="46" t="s">
        <v>256</v>
      </c>
    </row>
    <row r="40" spans="6:36" x14ac:dyDescent="0.55000000000000004">
      <c r="AA40" s="45" t="s">
        <v>130</v>
      </c>
      <c r="AB40" s="45" t="s">
        <v>161</v>
      </c>
      <c r="AC40" s="45" t="s">
        <v>257</v>
      </c>
      <c r="AD40" s="46">
        <f t="shared" ca="1" si="6"/>
        <v>0</v>
      </c>
      <c r="AF40" s="46">
        <f t="shared" ca="1" si="4"/>
        <v>0</v>
      </c>
      <c r="AG40" s="46">
        <v>40</v>
      </c>
      <c r="AI40" s="61" t="s">
        <v>258</v>
      </c>
      <c r="AJ40" s="46" t="s">
        <v>259</v>
      </c>
    </row>
    <row r="41" spans="6:36" x14ac:dyDescent="0.55000000000000004">
      <c r="AA41" s="45" t="s">
        <v>217</v>
      </c>
      <c r="AB41" s="45" t="s">
        <v>161</v>
      </c>
      <c r="AC41" s="45" t="s">
        <v>260</v>
      </c>
      <c r="AD41" s="46">
        <f t="shared" ca="1" si="6"/>
        <v>0</v>
      </c>
      <c r="AF41" s="46">
        <f t="shared" ca="1" si="4"/>
        <v>0</v>
      </c>
      <c r="AG41" s="46">
        <v>41</v>
      </c>
      <c r="AI41" s="61" t="s">
        <v>261</v>
      </c>
      <c r="AJ41" s="46" t="s">
        <v>262</v>
      </c>
    </row>
    <row r="42" spans="6:36" x14ac:dyDescent="0.55000000000000004">
      <c r="AA42" s="45" t="s">
        <v>221</v>
      </c>
      <c r="AB42" s="45" t="s">
        <v>161</v>
      </c>
      <c r="AC42" s="45" t="s">
        <v>263</v>
      </c>
      <c r="AD42" s="46">
        <f t="shared" ca="1" si="6"/>
        <v>0</v>
      </c>
      <c r="AF42" s="46">
        <f t="shared" ca="1" si="4"/>
        <v>0</v>
      </c>
      <c r="AG42" s="46">
        <v>42</v>
      </c>
      <c r="AI42" s="61" t="s">
        <v>264</v>
      </c>
      <c r="AJ42" s="46" t="s">
        <v>265</v>
      </c>
    </row>
    <row r="43" spans="6:36" x14ac:dyDescent="0.55000000000000004">
      <c r="AA43" s="45" t="s">
        <v>225</v>
      </c>
      <c r="AB43" s="45" t="s">
        <v>161</v>
      </c>
      <c r="AC43" s="45" t="s">
        <v>266</v>
      </c>
      <c r="AD43" s="46">
        <f t="shared" ca="1" si="6"/>
        <v>0</v>
      </c>
      <c r="AF43" s="46">
        <f t="shared" ca="1" si="4"/>
        <v>0</v>
      </c>
      <c r="AG43" s="46">
        <v>43</v>
      </c>
      <c r="AI43" s="61" t="s">
        <v>267</v>
      </c>
      <c r="AJ43" s="46" t="s">
        <v>268</v>
      </c>
    </row>
    <row r="44" spans="6:36" x14ac:dyDescent="0.55000000000000004">
      <c r="AA44" s="45" t="s">
        <v>125</v>
      </c>
      <c r="AB44" s="45" t="s">
        <v>161</v>
      </c>
      <c r="AC44" s="45" t="s">
        <v>269</v>
      </c>
      <c r="AD44" s="46">
        <f t="shared" ca="1" si="6"/>
        <v>0</v>
      </c>
      <c r="AF44" s="46">
        <f t="shared" ca="1" si="4"/>
        <v>0</v>
      </c>
      <c r="AG44" s="46">
        <v>44</v>
      </c>
      <c r="AI44" s="61" t="s">
        <v>270</v>
      </c>
      <c r="AJ44" s="46" t="s">
        <v>271</v>
      </c>
    </row>
    <row r="45" spans="6:36" x14ac:dyDescent="0.55000000000000004">
      <c r="AA45" s="45" t="s">
        <v>130</v>
      </c>
      <c r="AB45" s="45" t="s">
        <v>161</v>
      </c>
      <c r="AC45" s="45" t="s">
        <v>272</v>
      </c>
      <c r="AD45" s="46">
        <f t="shared" ca="1" si="6"/>
        <v>0</v>
      </c>
      <c r="AF45" s="46">
        <f t="shared" ca="1" si="4"/>
        <v>0</v>
      </c>
      <c r="AG45" s="46">
        <v>45</v>
      </c>
      <c r="AI45" s="61" t="s">
        <v>273</v>
      </c>
      <c r="AJ45" s="46" t="s">
        <v>274</v>
      </c>
    </row>
    <row r="46" spans="6:36" x14ac:dyDescent="0.55000000000000004">
      <c r="AA46" s="45" t="s">
        <v>234</v>
      </c>
      <c r="AB46" s="45" t="s">
        <v>161</v>
      </c>
      <c r="AC46" s="45" t="s">
        <v>275</v>
      </c>
      <c r="AD46" s="46">
        <f t="shared" ca="1" si="6"/>
        <v>0</v>
      </c>
      <c r="AF46" s="46">
        <f t="shared" ca="1" si="4"/>
        <v>0</v>
      </c>
      <c r="AG46" s="46">
        <v>46</v>
      </c>
      <c r="AI46" s="61" t="s">
        <v>276</v>
      </c>
      <c r="AJ46" s="46" t="s">
        <v>277</v>
      </c>
    </row>
    <row r="47" spans="6:36" x14ac:dyDescent="0.55000000000000004">
      <c r="AA47" s="45" t="s">
        <v>238</v>
      </c>
      <c r="AB47" s="45" t="s">
        <v>161</v>
      </c>
      <c r="AC47" s="45" t="s">
        <v>278</v>
      </c>
      <c r="AD47" s="46">
        <f t="shared" ca="1" si="6"/>
        <v>0</v>
      </c>
      <c r="AF47" s="46">
        <f t="shared" ca="1" si="4"/>
        <v>0</v>
      </c>
      <c r="AG47" s="46">
        <v>47</v>
      </c>
      <c r="AI47" s="61" t="s">
        <v>279</v>
      </c>
      <c r="AJ47" s="46" t="s">
        <v>280</v>
      </c>
    </row>
    <row r="48" spans="6:36" x14ac:dyDescent="0.55000000000000004">
      <c r="AA48" s="45" t="s">
        <v>241</v>
      </c>
      <c r="AB48" s="45" t="s">
        <v>161</v>
      </c>
      <c r="AC48" s="45" t="s">
        <v>281</v>
      </c>
      <c r="AD48" s="46">
        <f t="shared" ca="1" si="6"/>
        <v>0</v>
      </c>
      <c r="AF48" s="46">
        <f t="shared" ca="1" si="4"/>
        <v>0</v>
      </c>
      <c r="AG48" s="46">
        <v>48</v>
      </c>
      <c r="AI48" s="61" t="s">
        <v>282</v>
      </c>
      <c r="AJ48" s="46" t="s">
        <v>283</v>
      </c>
    </row>
    <row r="49" spans="27:36" x14ac:dyDescent="0.55000000000000004">
      <c r="AA49" s="45" t="s">
        <v>245</v>
      </c>
      <c r="AB49" s="45" t="s">
        <v>161</v>
      </c>
      <c r="AC49" s="45" t="s">
        <v>284</v>
      </c>
      <c r="AD49" s="46">
        <f t="shared" ca="1" si="6"/>
        <v>0</v>
      </c>
      <c r="AF49" s="46">
        <f t="shared" ca="1" si="4"/>
        <v>0</v>
      </c>
      <c r="AG49" s="46">
        <v>49</v>
      </c>
      <c r="AI49" s="61" t="s">
        <v>285</v>
      </c>
      <c r="AJ49" s="46" t="s">
        <v>286</v>
      </c>
    </row>
    <row r="50" spans="27:36" x14ac:dyDescent="0.55000000000000004">
      <c r="AA50" s="45" t="s">
        <v>217</v>
      </c>
      <c r="AB50" s="45" t="s">
        <v>161</v>
      </c>
      <c r="AC50" s="45" t="s">
        <v>287</v>
      </c>
      <c r="AD50" s="46">
        <f t="shared" ca="1" si="6"/>
        <v>0</v>
      </c>
      <c r="AF50" s="46">
        <f t="shared" ca="1" si="4"/>
        <v>0</v>
      </c>
      <c r="AG50" s="46">
        <v>50</v>
      </c>
      <c r="AI50" s="61" t="s">
        <v>288</v>
      </c>
      <c r="AJ50" s="46" t="s">
        <v>289</v>
      </c>
    </row>
    <row r="51" spans="27:36" x14ac:dyDescent="0.55000000000000004">
      <c r="AA51" s="45" t="s">
        <v>221</v>
      </c>
      <c r="AB51" s="45" t="s">
        <v>161</v>
      </c>
      <c r="AC51" s="45" t="s">
        <v>290</v>
      </c>
      <c r="AD51" s="46">
        <f t="shared" ca="1" si="6"/>
        <v>0</v>
      </c>
      <c r="AF51" s="46">
        <f t="shared" ca="1" si="4"/>
        <v>0</v>
      </c>
      <c r="AG51" s="46">
        <v>51</v>
      </c>
      <c r="AI51" s="61" t="s">
        <v>291</v>
      </c>
      <c r="AJ51" s="46" t="s">
        <v>292</v>
      </c>
    </row>
    <row r="52" spans="27:36" x14ac:dyDescent="0.55000000000000004">
      <c r="AA52" s="45" t="s">
        <v>225</v>
      </c>
      <c r="AB52" s="45" t="s">
        <v>161</v>
      </c>
      <c r="AC52" s="45" t="s">
        <v>293</v>
      </c>
      <c r="AD52" s="46">
        <f t="shared" ca="1" si="6"/>
        <v>0</v>
      </c>
      <c r="AF52" s="46">
        <f t="shared" ca="1" si="4"/>
        <v>0</v>
      </c>
      <c r="AG52" s="46">
        <v>52</v>
      </c>
      <c r="AI52" s="61" t="s">
        <v>294</v>
      </c>
      <c r="AJ52" s="46" t="s">
        <v>295</v>
      </c>
    </row>
    <row r="53" spans="27:36" x14ac:dyDescent="0.55000000000000004">
      <c r="AA53" s="45" t="s">
        <v>125</v>
      </c>
      <c r="AB53" s="45" t="s">
        <v>161</v>
      </c>
      <c r="AC53" s="45" t="s">
        <v>296</v>
      </c>
      <c r="AD53" s="46">
        <f t="shared" ca="1" si="6"/>
        <v>0</v>
      </c>
      <c r="AF53" s="46">
        <f t="shared" ca="1" si="4"/>
        <v>0</v>
      </c>
      <c r="AG53" s="46">
        <v>53</v>
      </c>
    </row>
    <row r="54" spans="27:36" x14ac:dyDescent="0.55000000000000004">
      <c r="AA54" s="45" t="s">
        <v>130</v>
      </c>
      <c r="AB54" s="45" t="s">
        <v>161</v>
      </c>
      <c r="AC54" s="45" t="s">
        <v>297</v>
      </c>
      <c r="AD54" s="46">
        <f t="shared" ca="1" si="6"/>
        <v>0</v>
      </c>
      <c r="AF54" s="46">
        <f t="shared" ca="1" si="4"/>
        <v>0</v>
      </c>
      <c r="AG54" s="46">
        <v>54</v>
      </c>
    </row>
    <row r="55" spans="27:36" x14ac:dyDescent="0.55000000000000004">
      <c r="AD55" s="46"/>
      <c r="AF55" s="46">
        <f t="shared" ca="1" si="4"/>
        <v>0</v>
      </c>
      <c r="AG55" s="46">
        <v>55</v>
      </c>
    </row>
    <row r="56" spans="27:36" x14ac:dyDescent="0.55000000000000004">
      <c r="AF56" s="46">
        <f t="shared" ca="1" si="4"/>
        <v>0</v>
      </c>
      <c r="AG56" s="46">
        <v>56</v>
      </c>
    </row>
    <row r="57" spans="27:36" x14ac:dyDescent="0.55000000000000004">
      <c r="AF57" s="46">
        <f t="shared" ca="1" si="4"/>
        <v>0</v>
      </c>
      <c r="AG57" s="46">
        <v>57</v>
      </c>
    </row>
    <row r="58" spans="27:36" x14ac:dyDescent="0.55000000000000004">
      <c r="AF58" s="46">
        <f t="shared" ca="1" si="4"/>
        <v>0</v>
      </c>
      <c r="AG58" s="46">
        <v>58</v>
      </c>
    </row>
    <row r="59" spans="27:36" x14ac:dyDescent="0.55000000000000004">
      <c r="AF59" s="46">
        <f t="shared" ca="1" si="4"/>
        <v>0</v>
      </c>
      <c r="AG59" s="46">
        <v>59</v>
      </c>
    </row>
    <row r="60" spans="27:36" x14ac:dyDescent="0.55000000000000004">
      <c r="AF60" s="46">
        <f t="shared" ca="1" si="4"/>
        <v>0</v>
      </c>
      <c r="AG60" s="46">
        <v>60</v>
      </c>
    </row>
    <row r="61" spans="27:36" x14ac:dyDescent="0.55000000000000004">
      <c r="AF61" s="46">
        <f t="shared" ca="1" si="4"/>
        <v>0</v>
      </c>
      <c r="AG61" s="46">
        <v>61</v>
      </c>
    </row>
    <row r="62" spans="27:36" x14ac:dyDescent="0.55000000000000004">
      <c r="AF62" s="46">
        <f t="shared" ca="1" si="4"/>
        <v>0</v>
      </c>
      <c r="AG62" s="46">
        <v>62</v>
      </c>
    </row>
    <row r="63" spans="27:36" x14ac:dyDescent="0.55000000000000004">
      <c r="AF63" s="46">
        <f t="shared" ca="1" si="4"/>
        <v>0</v>
      </c>
      <c r="AG63" s="46">
        <v>63</v>
      </c>
    </row>
    <row r="64" spans="27:36" x14ac:dyDescent="0.55000000000000004">
      <c r="AF64" s="46">
        <f t="shared" ca="1" si="4"/>
        <v>0</v>
      </c>
      <c r="AG64" s="46">
        <v>64</v>
      </c>
    </row>
    <row r="65" spans="32:33" x14ac:dyDescent="0.55000000000000004">
      <c r="AF65" s="46">
        <f t="shared" ca="1" si="4"/>
        <v>0</v>
      </c>
      <c r="AG65" s="46">
        <v>65</v>
      </c>
    </row>
    <row r="66" spans="32:33" x14ac:dyDescent="0.55000000000000004">
      <c r="AF66" s="46">
        <f t="shared" ca="1" si="4"/>
        <v>0</v>
      </c>
      <c r="AG66" s="46">
        <v>66</v>
      </c>
    </row>
    <row r="67" spans="32:33" x14ac:dyDescent="0.55000000000000004">
      <c r="AF67" s="46">
        <f t="shared" ca="1" si="4"/>
        <v>0</v>
      </c>
      <c r="AG67" s="46">
        <v>67</v>
      </c>
    </row>
    <row r="68" spans="32:33" x14ac:dyDescent="0.55000000000000004">
      <c r="AF68" s="46">
        <f t="shared" ca="1" si="4"/>
        <v>0</v>
      </c>
      <c r="AG68" s="46">
        <v>68</v>
      </c>
    </row>
    <row r="69" spans="32:33" x14ac:dyDescent="0.55000000000000004">
      <c r="AF69" s="46">
        <f t="shared" ca="1" si="4"/>
        <v>0</v>
      </c>
      <c r="AG69" s="46">
        <v>69</v>
      </c>
    </row>
    <row r="70" spans="32:33" x14ac:dyDescent="0.55000000000000004">
      <c r="AF70" s="46">
        <f t="shared" ca="1" si="4"/>
        <v>0</v>
      </c>
      <c r="AG70" s="46">
        <v>70</v>
      </c>
    </row>
    <row r="71" spans="32:33" x14ac:dyDescent="0.55000000000000004">
      <c r="AF71" s="46">
        <f t="shared" ref="AF71:AF134" ca="1" si="8">INDIRECT($AB$7&amp;"!"&amp;"B"&amp;ROW(B71))</f>
        <v>0</v>
      </c>
      <c r="AG71" s="46">
        <v>71</v>
      </c>
    </row>
    <row r="72" spans="32:33" x14ac:dyDescent="0.55000000000000004">
      <c r="AF72" s="46">
        <f t="shared" ca="1" si="8"/>
        <v>0</v>
      </c>
      <c r="AG72" s="46">
        <v>72</v>
      </c>
    </row>
    <row r="73" spans="32:33" x14ac:dyDescent="0.55000000000000004">
      <c r="AF73" s="46">
        <f t="shared" ca="1" si="8"/>
        <v>0</v>
      </c>
      <c r="AG73" s="46">
        <v>73</v>
      </c>
    </row>
    <row r="74" spans="32:33" x14ac:dyDescent="0.55000000000000004">
      <c r="AF74" s="46">
        <f t="shared" ca="1" si="8"/>
        <v>0</v>
      </c>
      <c r="AG74" s="46">
        <v>74</v>
      </c>
    </row>
    <row r="75" spans="32:33" x14ac:dyDescent="0.55000000000000004">
      <c r="AF75" s="46">
        <f t="shared" ca="1" si="8"/>
        <v>0</v>
      </c>
      <c r="AG75" s="46">
        <v>75</v>
      </c>
    </row>
    <row r="76" spans="32:33" x14ac:dyDescent="0.55000000000000004">
      <c r="AF76" s="46">
        <f t="shared" ca="1" si="8"/>
        <v>0</v>
      </c>
      <c r="AG76" s="46">
        <v>76</v>
      </c>
    </row>
    <row r="77" spans="32:33" x14ac:dyDescent="0.55000000000000004">
      <c r="AF77" s="46">
        <f t="shared" ca="1" si="8"/>
        <v>0</v>
      </c>
      <c r="AG77" s="46">
        <v>77</v>
      </c>
    </row>
    <row r="78" spans="32:33" x14ac:dyDescent="0.55000000000000004">
      <c r="AF78" s="46">
        <f t="shared" ca="1" si="8"/>
        <v>0</v>
      </c>
      <c r="AG78" s="46">
        <v>78</v>
      </c>
    </row>
    <row r="79" spans="32:33" x14ac:dyDescent="0.55000000000000004">
      <c r="AF79" s="46">
        <f t="shared" ca="1" si="8"/>
        <v>0</v>
      </c>
      <c r="AG79" s="46">
        <v>79</v>
      </c>
    </row>
    <row r="80" spans="32:33" x14ac:dyDescent="0.55000000000000004">
      <c r="AF80" s="46">
        <f t="shared" ca="1" si="8"/>
        <v>0</v>
      </c>
      <c r="AG80" s="46">
        <v>80</v>
      </c>
    </row>
    <row r="81" spans="32:33" x14ac:dyDescent="0.55000000000000004">
      <c r="AF81" s="46">
        <f t="shared" ca="1" si="8"/>
        <v>0</v>
      </c>
      <c r="AG81" s="46">
        <v>81</v>
      </c>
    </row>
    <row r="82" spans="32:33" x14ac:dyDescent="0.55000000000000004">
      <c r="AF82" s="46">
        <f t="shared" ca="1" si="8"/>
        <v>0</v>
      </c>
      <c r="AG82" s="46">
        <v>82</v>
      </c>
    </row>
    <row r="83" spans="32:33" x14ac:dyDescent="0.55000000000000004">
      <c r="AF83" s="46">
        <f t="shared" ca="1" si="8"/>
        <v>0</v>
      </c>
      <c r="AG83" s="46">
        <v>83</v>
      </c>
    </row>
    <row r="84" spans="32:33" x14ac:dyDescent="0.55000000000000004">
      <c r="AF84" s="46">
        <f t="shared" ca="1" si="8"/>
        <v>0</v>
      </c>
      <c r="AG84" s="46">
        <v>84</v>
      </c>
    </row>
    <row r="85" spans="32:33" x14ac:dyDescent="0.55000000000000004">
      <c r="AF85" s="46">
        <f t="shared" ca="1" si="8"/>
        <v>0</v>
      </c>
      <c r="AG85" s="46">
        <v>85</v>
      </c>
    </row>
    <row r="86" spans="32:33" x14ac:dyDescent="0.55000000000000004">
      <c r="AF86" s="46">
        <f t="shared" ca="1" si="8"/>
        <v>0</v>
      </c>
      <c r="AG86" s="46">
        <v>86</v>
      </c>
    </row>
    <row r="87" spans="32:33" x14ac:dyDescent="0.55000000000000004">
      <c r="AF87" s="46">
        <f t="shared" ca="1" si="8"/>
        <v>0</v>
      </c>
      <c r="AG87" s="46">
        <v>87</v>
      </c>
    </row>
    <row r="88" spans="32:33" x14ac:dyDescent="0.55000000000000004">
      <c r="AF88" s="46">
        <f t="shared" ca="1" si="8"/>
        <v>0</v>
      </c>
      <c r="AG88" s="46">
        <v>88</v>
      </c>
    </row>
    <row r="89" spans="32:33" x14ac:dyDescent="0.55000000000000004">
      <c r="AF89" s="46">
        <f t="shared" ca="1" si="8"/>
        <v>0</v>
      </c>
      <c r="AG89" s="46">
        <v>89</v>
      </c>
    </row>
    <row r="90" spans="32:33" x14ac:dyDescent="0.55000000000000004">
      <c r="AF90" s="46">
        <f t="shared" ca="1" si="8"/>
        <v>0</v>
      </c>
      <c r="AG90" s="46">
        <v>90</v>
      </c>
    </row>
    <row r="91" spans="32:33" x14ac:dyDescent="0.55000000000000004">
      <c r="AF91" s="46">
        <f t="shared" ca="1" si="8"/>
        <v>0</v>
      </c>
      <c r="AG91" s="46">
        <v>91</v>
      </c>
    </row>
    <row r="92" spans="32:33" x14ac:dyDescent="0.55000000000000004">
      <c r="AF92" s="46">
        <f t="shared" ca="1" si="8"/>
        <v>0</v>
      </c>
      <c r="AG92" s="46">
        <v>92</v>
      </c>
    </row>
    <row r="93" spans="32:33" x14ac:dyDescent="0.55000000000000004">
      <c r="AF93" s="46">
        <f t="shared" ca="1" si="8"/>
        <v>0</v>
      </c>
      <c r="AG93" s="46">
        <v>93</v>
      </c>
    </row>
    <row r="94" spans="32:33" x14ac:dyDescent="0.55000000000000004">
      <c r="AF94" s="46">
        <f t="shared" ca="1" si="8"/>
        <v>0</v>
      </c>
      <c r="AG94" s="46">
        <v>94</v>
      </c>
    </row>
    <row r="95" spans="32:33" x14ac:dyDescent="0.55000000000000004">
      <c r="AF95" s="46">
        <f t="shared" ca="1" si="8"/>
        <v>0</v>
      </c>
      <c r="AG95" s="46">
        <v>95</v>
      </c>
    </row>
    <row r="96" spans="32:33" x14ac:dyDescent="0.55000000000000004">
      <c r="AF96" s="46">
        <f t="shared" ca="1" si="8"/>
        <v>0</v>
      </c>
      <c r="AG96" s="46">
        <v>96</v>
      </c>
    </row>
    <row r="97" spans="32:33" x14ac:dyDescent="0.55000000000000004">
      <c r="AF97" s="46">
        <f t="shared" ca="1" si="8"/>
        <v>0</v>
      </c>
      <c r="AG97" s="46">
        <v>97</v>
      </c>
    </row>
    <row r="98" spans="32:33" x14ac:dyDescent="0.55000000000000004">
      <c r="AF98" s="46">
        <f t="shared" ca="1" si="8"/>
        <v>0</v>
      </c>
      <c r="AG98" s="46">
        <v>98</v>
      </c>
    </row>
    <row r="99" spans="32:33" x14ac:dyDescent="0.55000000000000004">
      <c r="AF99" s="46">
        <f t="shared" ca="1" si="8"/>
        <v>0</v>
      </c>
      <c r="AG99" s="46">
        <v>99</v>
      </c>
    </row>
    <row r="100" spans="32:33" x14ac:dyDescent="0.55000000000000004">
      <c r="AF100" s="46">
        <f t="shared" ca="1" si="8"/>
        <v>0</v>
      </c>
      <c r="AG100" s="46">
        <v>100</v>
      </c>
    </row>
    <row r="101" spans="32:33" x14ac:dyDescent="0.55000000000000004">
      <c r="AF101" s="46">
        <f t="shared" ca="1" si="8"/>
        <v>0</v>
      </c>
      <c r="AG101" s="46">
        <v>101</v>
      </c>
    </row>
    <row r="102" spans="32:33" x14ac:dyDescent="0.55000000000000004">
      <c r="AF102" s="46">
        <f t="shared" ca="1" si="8"/>
        <v>0</v>
      </c>
      <c r="AG102" s="46">
        <v>102</v>
      </c>
    </row>
    <row r="103" spans="32:33" x14ac:dyDescent="0.55000000000000004">
      <c r="AF103" s="46">
        <f t="shared" ca="1" si="8"/>
        <v>0</v>
      </c>
      <c r="AG103" s="46">
        <v>103</v>
      </c>
    </row>
    <row r="104" spans="32:33" x14ac:dyDescent="0.55000000000000004">
      <c r="AF104" s="46">
        <f t="shared" ca="1" si="8"/>
        <v>0</v>
      </c>
      <c r="AG104" s="46">
        <v>104</v>
      </c>
    </row>
    <row r="105" spans="32:33" x14ac:dyDescent="0.55000000000000004">
      <c r="AF105" s="46">
        <f t="shared" ca="1" si="8"/>
        <v>0</v>
      </c>
      <c r="AG105" s="46">
        <v>105</v>
      </c>
    </row>
    <row r="106" spans="32:33" x14ac:dyDescent="0.55000000000000004">
      <c r="AF106" s="46">
        <f t="shared" ca="1" si="8"/>
        <v>0</v>
      </c>
      <c r="AG106" s="46">
        <v>106</v>
      </c>
    </row>
    <row r="107" spans="32:33" x14ac:dyDescent="0.55000000000000004">
      <c r="AF107" s="46">
        <f t="shared" ca="1" si="8"/>
        <v>0</v>
      </c>
      <c r="AG107" s="46">
        <v>107</v>
      </c>
    </row>
    <row r="108" spans="32:33" x14ac:dyDescent="0.55000000000000004">
      <c r="AF108" s="46">
        <f t="shared" ca="1" si="8"/>
        <v>0</v>
      </c>
      <c r="AG108" s="46">
        <v>108</v>
      </c>
    </row>
    <row r="109" spans="32:33" x14ac:dyDescent="0.55000000000000004">
      <c r="AF109" s="46">
        <f t="shared" ca="1" si="8"/>
        <v>0</v>
      </c>
      <c r="AG109" s="46">
        <v>109</v>
      </c>
    </row>
    <row r="110" spans="32:33" x14ac:dyDescent="0.55000000000000004">
      <c r="AF110" s="46">
        <f t="shared" ca="1" si="8"/>
        <v>0</v>
      </c>
      <c r="AG110" s="46">
        <v>110</v>
      </c>
    </row>
    <row r="111" spans="32:33" x14ac:dyDescent="0.55000000000000004">
      <c r="AF111" s="46">
        <f t="shared" ca="1" si="8"/>
        <v>0</v>
      </c>
      <c r="AG111" s="46">
        <v>111</v>
      </c>
    </row>
    <row r="112" spans="32:33" x14ac:dyDescent="0.55000000000000004">
      <c r="AF112" s="46">
        <f t="shared" ca="1" si="8"/>
        <v>0</v>
      </c>
      <c r="AG112" s="46">
        <v>112</v>
      </c>
    </row>
    <row r="113" spans="32:33" x14ac:dyDescent="0.55000000000000004">
      <c r="AF113" s="46">
        <f t="shared" ca="1" si="8"/>
        <v>0</v>
      </c>
      <c r="AG113" s="46">
        <v>113</v>
      </c>
    </row>
    <row r="114" spans="32:33" x14ac:dyDescent="0.55000000000000004">
      <c r="AF114" s="46">
        <f t="shared" ca="1" si="8"/>
        <v>0</v>
      </c>
      <c r="AG114" s="46">
        <v>114</v>
      </c>
    </row>
    <row r="115" spans="32:33" x14ac:dyDescent="0.55000000000000004">
      <c r="AF115" s="46">
        <f t="shared" ca="1" si="8"/>
        <v>0</v>
      </c>
      <c r="AG115" s="46">
        <v>115</v>
      </c>
    </row>
    <row r="116" spans="32:33" x14ac:dyDescent="0.55000000000000004">
      <c r="AF116" s="46">
        <f t="shared" ca="1" si="8"/>
        <v>0</v>
      </c>
      <c r="AG116" s="46">
        <v>116</v>
      </c>
    </row>
    <row r="117" spans="32:33" x14ac:dyDescent="0.55000000000000004">
      <c r="AF117" s="46">
        <f t="shared" ca="1" si="8"/>
        <v>0</v>
      </c>
      <c r="AG117" s="46">
        <v>117</v>
      </c>
    </row>
    <row r="118" spans="32:33" x14ac:dyDescent="0.55000000000000004">
      <c r="AF118" s="46">
        <f t="shared" ca="1" si="8"/>
        <v>0</v>
      </c>
      <c r="AG118" s="46">
        <v>118</v>
      </c>
    </row>
    <row r="119" spans="32:33" x14ac:dyDescent="0.55000000000000004">
      <c r="AF119" s="46">
        <f t="shared" ca="1" si="8"/>
        <v>0</v>
      </c>
      <c r="AG119" s="46">
        <v>119</v>
      </c>
    </row>
    <row r="120" spans="32:33" x14ac:dyDescent="0.55000000000000004">
      <c r="AF120" s="46">
        <f t="shared" ca="1" si="8"/>
        <v>0</v>
      </c>
      <c r="AG120" s="46">
        <v>120</v>
      </c>
    </row>
    <row r="121" spans="32:33" x14ac:dyDescent="0.55000000000000004">
      <c r="AF121" s="46">
        <f t="shared" ca="1" si="8"/>
        <v>0</v>
      </c>
      <c r="AG121" s="46">
        <v>121</v>
      </c>
    </row>
    <row r="122" spans="32:33" x14ac:dyDescent="0.55000000000000004">
      <c r="AF122" s="46">
        <f t="shared" ca="1" si="8"/>
        <v>0</v>
      </c>
      <c r="AG122" s="46">
        <v>122</v>
      </c>
    </row>
    <row r="123" spans="32:33" x14ac:dyDescent="0.55000000000000004">
      <c r="AF123" s="46">
        <f t="shared" ca="1" si="8"/>
        <v>0</v>
      </c>
      <c r="AG123" s="46">
        <v>123</v>
      </c>
    </row>
    <row r="124" spans="32:33" x14ac:dyDescent="0.55000000000000004">
      <c r="AF124" s="46">
        <f t="shared" ca="1" si="8"/>
        <v>0</v>
      </c>
      <c r="AG124" s="46">
        <v>124</v>
      </c>
    </row>
    <row r="125" spans="32:33" x14ac:dyDescent="0.55000000000000004">
      <c r="AF125" s="46">
        <f t="shared" ca="1" si="8"/>
        <v>0</v>
      </c>
      <c r="AG125" s="46">
        <v>125</v>
      </c>
    </row>
    <row r="126" spans="32:33" x14ac:dyDescent="0.55000000000000004">
      <c r="AF126" s="46">
        <f t="shared" ca="1" si="8"/>
        <v>0</v>
      </c>
      <c r="AG126" s="46">
        <v>126</v>
      </c>
    </row>
    <row r="127" spans="32:33" x14ac:dyDescent="0.55000000000000004">
      <c r="AF127" s="46">
        <f t="shared" ca="1" si="8"/>
        <v>0</v>
      </c>
      <c r="AG127" s="46">
        <v>127</v>
      </c>
    </row>
    <row r="128" spans="32:33" x14ac:dyDescent="0.55000000000000004">
      <c r="AF128" s="46">
        <f t="shared" ca="1" si="8"/>
        <v>0</v>
      </c>
      <c r="AG128" s="46">
        <v>128</v>
      </c>
    </row>
    <row r="129" spans="32:33" x14ac:dyDescent="0.55000000000000004">
      <c r="AF129" s="46">
        <f t="shared" ca="1" si="8"/>
        <v>0</v>
      </c>
      <c r="AG129" s="46">
        <v>129</v>
      </c>
    </row>
    <row r="130" spans="32:33" x14ac:dyDescent="0.55000000000000004">
      <c r="AF130" s="46">
        <f t="shared" ca="1" si="8"/>
        <v>0</v>
      </c>
      <c r="AG130" s="46">
        <v>130</v>
      </c>
    </row>
    <row r="131" spans="32:33" x14ac:dyDescent="0.55000000000000004">
      <c r="AF131" s="46">
        <f t="shared" ca="1" si="8"/>
        <v>0</v>
      </c>
      <c r="AG131" s="46">
        <v>131</v>
      </c>
    </row>
    <row r="132" spans="32:33" x14ac:dyDescent="0.55000000000000004">
      <c r="AF132" s="46">
        <f t="shared" ca="1" si="8"/>
        <v>0</v>
      </c>
      <c r="AG132" s="46">
        <v>132</v>
      </c>
    </row>
    <row r="133" spans="32:33" x14ac:dyDescent="0.55000000000000004">
      <c r="AF133" s="46">
        <f t="shared" ca="1" si="8"/>
        <v>0</v>
      </c>
      <c r="AG133" s="46">
        <v>133</v>
      </c>
    </row>
    <row r="134" spans="32:33" x14ac:dyDescent="0.55000000000000004">
      <c r="AF134" s="46">
        <f t="shared" ca="1" si="8"/>
        <v>0</v>
      </c>
      <c r="AG134" s="46">
        <v>134</v>
      </c>
    </row>
    <row r="135" spans="32:33" x14ac:dyDescent="0.55000000000000004">
      <c r="AF135" s="46">
        <f t="shared" ref="AF135:AF198" ca="1" si="9">INDIRECT($AB$7&amp;"!"&amp;"B"&amp;ROW(B135))</f>
        <v>0</v>
      </c>
      <c r="AG135" s="46">
        <v>135</v>
      </c>
    </row>
    <row r="136" spans="32:33" x14ac:dyDescent="0.55000000000000004">
      <c r="AF136" s="46">
        <f t="shared" ca="1" si="9"/>
        <v>0</v>
      </c>
      <c r="AG136" s="46">
        <v>136</v>
      </c>
    </row>
    <row r="137" spans="32:33" x14ac:dyDescent="0.55000000000000004">
      <c r="AF137" s="46">
        <f t="shared" ca="1" si="9"/>
        <v>0</v>
      </c>
      <c r="AG137" s="46">
        <v>137</v>
      </c>
    </row>
    <row r="138" spans="32:33" x14ac:dyDescent="0.55000000000000004">
      <c r="AF138" s="46">
        <f t="shared" ca="1" si="9"/>
        <v>0</v>
      </c>
      <c r="AG138" s="46">
        <v>138</v>
      </c>
    </row>
    <row r="139" spans="32:33" x14ac:dyDescent="0.55000000000000004">
      <c r="AF139" s="46">
        <f t="shared" ca="1" si="9"/>
        <v>0</v>
      </c>
      <c r="AG139" s="46">
        <v>139</v>
      </c>
    </row>
    <row r="140" spans="32:33" x14ac:dyDescent="0.55000000000000004">
      <c r="AF140" s="46">
        <f t="shared" ca="1" si="9"/>
        <v>0</v>
      </c>
      <c r="AG140" s="46">
        <v>140</v>
      </c>
    </row>
    <row r="141" spans="32:33" x14ac:dyDescent="0.55000000000000004">
      <c r="AF141" s="46">
        <f t="shared" ca="1" si="9"/>
        <v>0</v>
      </c>
      <c r="AG141" s="46">
        <v>141</v>
      </c>
    </row>
    <row r="142" spans="32:33" x14ac:dyDescent="0.55000000000000004">
      <c r="AF142" s="46">
        <f t="shared" ca="1" si="9"/>
        <v>0</v>
      </c>
      <c r="AG142" s="46">
        <v>142</v>
      </c>
    </row>
    <row r="143" spans="32:33" x14ac:dyDescent="0.55000000000000004">
      <c r="AF143" s="46">
        <f t="shared" ca="1" si="9"/>
        <v>0</v>
      </c>
      <c r="AG143" s="46">
        <v>143</v>
      </c>
    </row>
    <row r="144" spans="32:33" x14ac:dyDescent="0.55000000000000004">
      <c r="AF144" s="46">
        <f t="shared" ca="1" si="9"/>
        <v>0</v>
      </c>
      <c r="AG144" s="46">
        <v>144</v>
      </c>
    </row>
    <row r="145" spans="32:33" x14ac:dyDescent="0.55000000000000004">
      <c r="AF145" s="46">
        <f t="shared" ca="1" si="9"/>
        <v>0</v>
      </c>
      <c r="AG145" s="46">
        <v>145</v>
      </c>
    </row>
    <row r="146" spans="32:33" x14ac:dyDescent="0.55000000000000004">
      <c r="AF146" s="46">
        <f t="shared" ca="1" si="9"/>
        <v>0</v>
      </c>
      <c r="AG146" s="46">
        <v>146</v>
      </c>
    </row>
    <row r="147" spans="32:33" x14ac:dyDescent="0.55000000000000004">
      <c r="AF147" s="46">
        <f t="shared" ca="1" si="9"/>
        <v>0</v>
      </c>
      <c r="AG147" s="46">
        <v>147</v>
      </c>
    </row>
    <row r="148" spans="32:33" x14ac:dyDescent="0.55000000000000004">
      <c r="AF148" s="46">
        <f t="shared" ca="1" si="9"/>
        <v>0</v>
      </c>
      <c r="AG148" s="46">
        <v>148</v>
      </c>
    </row>
    <row r="149" spans="32:33" x14ac:dyDescent="0.55000000000000004">
      <c r="AF149" s="46">
        <f t="shared" ca="1" si="9"/>
        <v>0</v>
      </c>
      <c r="AG149" s="46">
        <v>149</v>
      </c>
    </row>
    <row r="150" spans="32:33" x14ac:dyDescent="0.55000000000000004">
      <c r="AF150" s="46">
        <f t="shared" ca="1" si="9"/>
        <v>0</v>
      </c>
      <c r="AG150" s="46">
        <v>150</v>
      </c>
    </row>
    <row r="151" spans="32:33" x14ac:dyDescent="0.55000000000000004">
      <c r="AF151" s="46">
        <f t="shared" ca="1" si="9"/>
        <v>0</v>
      </c>
      <c r="AG151" s="46">
        <v>151</v>
      </c>
    </row>
    <row r="152" spans="32:33" x14ac:dyDescent="0.55000000000000004">
      <c r="AF152" s="46">
        <f t="shared" ca="1" si="9"/>
        <v>0</v>
      </c>
      <c r="AG152" s="46">
        <v>152</v>
      </c>
    </row>
    <row r="153" spans="32:33" x14ac:dyDescent="0.55000000000000004">
      <c r="AF153" s="46">
        <f t="shared" ca="1" si="9"/>
        <v>0</v>
      </c>
      <c r="AG153" s="46">
        <v>153</v>
      </c>
    </row>
    <row r="154" spans="32:33" x14ac:dyDescent="0.55000000000000004">
      <c r="AF154" s="46">
        <f t="shared" ca="1" si="9"/>
        <v>0</v>
      </c>
      <c r="AG154" s="46">
        <v>154</v>
      </c>
    </row>
    <row r="155" spans="32:33" x14ac:dyDescent="0.55000000000000004">
      <c r="AF155" s="46">
        <f t="shared" ca="1" si="9"/>
        <v>0</v>
      </c>
      <c r="AG155" s="46">
        <v>155</v>
      </c>
    </row>
    <row r="156" spans="32:33" x14ac:dyDescent="0.55000000000000004">
      <c r="AF156" s="46">
        <f t="shared" ca="1" si="9"/>
        <v>0</v>
      </c>
      <c r="AG156" s="46">
        <v>156</v>
      </c>
    </row>
    <row r="157" spans="32:33" x14ac:dyDescent="0.55000000000000004">
      <c r="AF157" s="46">
        <f t="shared" ca="1" si="9"/>
        <v>0</v>
      </c>
      <c r="AG157" s="46">
        <v>157</v>
      </c>
    </row>
    <row r="158" spans="32:33" x14ac:dyDescent="0.55000000000000004">
      <c r="AF158" s="46">
        <f t="shared" ca="1" si="9"/>
        <v>0</v>
      </c>
      <c r="AG158" s="46">
        <v>158</v>
      </c>
    </row>
    <row r="159" spans="32:33" x14ac:dyDescent="0.55000000000000004">
      <c r="AF159" s="46">
        <f t="shared" ca="1" si="9"/>
        <v>0</v>
      </c>
      <c r="AG159" s="46">
        <v>159</v>
      </c>
    </row>
    <row r="160" spans="32:33" x14ac:dyDescent="0.55000000000000004">
      <c r="AF160" s="46">
        <f t="shared" ca="1" si="9"/>
        <v>0</v>
      </c>
      <c r="AG160" s="46">
        <v>160</v>
      </c>
    </row>
    <row r="161" spans="32:33" x14ac:dyDescent="0.55000000000000004">
      <c r="AF161" s="46">
        <f t="shared" ca="1" si="9"/>
        <v>0</v>
      </c>
      <c r="AG161" s="46">
        <v>161</v>
      </c>
    </row>
    <row r="162" spans="32:33" x14ac:dyDescent="0.55000000000000004">
      <c r="AF162" s="46">
        <f t="shared" ca="1" si="9"/>
        <v>0</v>
      </c>
      <c r="AG162" s="46">
        <v>162</v>
      </c>
    </row>
    <row r="163" spans="32:33" x14ac:dyDescent="0.55000000000000004">
      <c r="AF163" s="46">
        <f t="shared" ca="1" si="9"/>
        <v>0</v>
      </c>
      <c r="AG163" s="46">
        <v>163</v>
      </c>
    </row>
    <row r="164" spans="32:33" x14ac:dyDescent="0.55000000000000004">
      <c r="AF164" s="46">
        <f t="shared" ca="1" si="9"/>
        <v>0</v>
      </c>
      <c r="AG164" s="46">
        <v>164</v>
      </c>
    </row>
    <row r="165" spans="32:33" x14ac:dyDescent="0.55000000000000004">
      <c r="AF165" s="46">
        <f t="shared" ca="1" si="9"/>
        <v>0</v>
      </c>
      <c r="AG165" s="46">
        <v>165</v>
      </c>
    </row>
    <row r="166" spans="32:33" x14ac:dyDescent="0.55000000000000004">
      <c r="AF166" s="46">
        <f t="shared" ca="1" si="9"/>
        <v>0</v>
      </c>
      <c r="AG166" s="46">
        <v>166</v>
      </c>
    </row>
    <row r="167" spans="32:33" x14ac:dyDescent="0.55000000000000004">
      <c r="AF167" s="46">
        <f t="shared" ca="1" si="9"/>
        <v>0</v>
      </c>
      <c r="AG167" s="46">
        <v>167</v>
      </c>
    </row>
    <row r="168" spans="32:33" x14ac:dyDescent="0.55000000000000004">
      <c r="AF168" s="46">
        <f t="shared" ca="1" si="9"/>
        <v>0</v>
      </c>
      <c r="AG168" s="46">
        <v>168</v>
      </c>
    </row>
    <row r="169" spans="32:33" x14ac:dyDescent="0.55000000000000004">
      <c r="AF169" s="46">
        <f t="shared" ca="1" si="9"/>
        <v>0</v>
      </c>
      <c r="AG169" s="46">
        <v>169</v>
      </c>
    </row>
    <row r="170" spans="32:33" x14ac:dyDescent="0.55000000000000004">
      <c r="AF170" s="46">
        <f t="shared" ca="1" si="9"/>
        <v>0</v>
      </c>
      <c r="AG170" s="46">
        <v>170</v>
      </c>
    </row>
    <row r="171" spans="32:33" x14ac:dyDescent="0.55000000000000004">
      <c r="AF171" s="46">
        <f t="shared" ca="1" si="9"/>
        <v>0</v>
      </c>
      <c r="AG171" s="46">
        <v>171</v>
      </c>
    </row>
    <row r="172" spans="32:33" x14ac:dyDescent="0.55000000000000004">
      <c r="AF172" s="46">
        <f t="shared" ca="1" si="9"/>
        <v>0</v>
      </c>
      <c r="AG172" s="46">
        <v>172</v>
      </c>
    </row>
    <row r="173" spans="32:33" x14ac:dyDescent="0.55000000000000004">
      <c r="AF173" s="46">
        <f t="shared" ca="1" si="9"/>
        <v>0</v>
      </c>
      <c r="AG173" s="46">
        <v>173</v>
      </c>
    </row>
    <row r="174" spans="32:33" x14ac:dyDescent="0.55000000000000004">
      <c r="AF174" s="46">
        <f t="shared" ca="1" si="9"/>
        <v>0</v>
      </c>
      <c r="AG174" s="46">
        <v>174</v>
      </c>
    </row>
    <row r="175" spans="32:33" x14ac:dyDescent="0.55000000000000004">
      <c r="AF175" s="46">
        <f t="shared" ca="1" si="9"/>
        <v>0</v>
      </c>
      <c r="AG175" s="46">
        <v>175</v>
      </c>
    </row>
    <row r="176" spans="32:33" x14ac:dyDescent="0.55000000000000004">
      <c r="AF176" s="46">
        <f t="shared" ca="1" si="9"/>
        <v>0</v>
      </c>
      <c r="AG176" s="46">
        <v>176</v>
      </c>
    </row>
    <row r="177" spans="32:33" x14ac:dyDescent="0.55000000000000004">
      <c r="AF177" s="46">
        <f t="shared" ca="1" si="9"/>
        <v>0</v>
      </c>
      <c r="AG177" s="46">
        <v>177</v>
      </c>
    </row>
    <row r="178" spans="32:33" x14ac:dyDescent="0.55000000000000004">
      <c r="AF178" s="46">
        <f t="shared" ca="1" si="9"/>
        <v>0</v>
      </c>
      <c r="AG178" s="46">
        <v>178</v>
      </c>
    </row>
    <row r="179" spans="32:33" x14ac:dyDescent="0.55000000000000004">
      <c r="AF179" s="46">
        <f t="shared" ca="1" si="9"/>
        <v>0</v>
      </c>
      <c r="AG179" s="46">
        <v>179</v>
      </c>
    </row>
    <row r="180" spans="32:33" x14ac:dyDescent="0.55000000000000004">
      <c r="AF180" s="46">
        <f t="shared" ca="1" si="9"/>
        <v>0</v>
      </c>
      <c r="AG180" s="46">
        <v>180</v>
      </c>
    </row>
    <row r="181" spans="32:33" x14ac:dyDescent="0.55000000000000004">
      <c r="AF181" s="46">
        <f t="shared" ca="1" si="9"/>
        <v>0</v>
      </c>
      <c r="AG181" s="46">
        <v>181</v>
      </c>
    </row>
    <row r="182" spans="32:33" x14ac:dyDescent="0.55000000000000004">
      <c r="AF182" s="46">
        <f t="shared" ca="1" si="9"/>
        <v>0</v>
      </c>
      <c r="AG182" s="46">
        <v>182</v>
      </c>
    </row>
    <row r="183" spans="32:33" x14ac:dyDescent="0.55000000000000004">
      <c r="AF183" s="46">
        <f t="shared" ca="1" si="9"/>
        <v>0</v>
      </c>
      <c r="AG183" s="46">
        <v>183</v>
      </c>
    </row>
    <row r="184" spans="32:33" x14ac:dyDescent="0.55000000000000004">
      <c r="AF184" s="46">
        <f t="shared" ca="1" si="9"/>
        <v>0</v>
      </c>
      <c r="AG184" s="46">
        <v>184</v>
      </c>
    </row>
    <row r="185" spans="32:33" x14ac:dyDescent="0.55000000000000004">
      <c r="AF185" s="46">
        <f t="shared" ca="1" si="9"/>
        <v>0</v>
      </c>
      <c r="AG185" s="46">
        <v>185</v>
      </c>
    </row>
    <row r="186" spans="32:33" x14ac:dyDescent="0.55000000000000004">
      <c r="AF186" s="46">
        <f t="shared" ca="1" si="9"/>
        <v>0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50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A9739C-41F3-4D7E-9E75-02E6DF5AB103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1fc1379f-5e6a-4518-9b3a-2742b99d2414"/>
  </ds:schemaRefs>
</ds:datastoreItem>
</file>

<file path=customXml/itemProps2.xml><?xml version="1.0" encoding="utf-8"?>
<ds:datastoreItem xmlns:ds="http://schemas.openxmlformats.org/officeDocument/2006/customXml" ds:itemID="{D141BEE5-64D5-441B-B419-06126FD86E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1F3624-E81D-4679-9C16-40385B0C84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c1379f-5e6a-4518-9b3a-2742b99d2414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2025-10-01T09:38:38Z</dcterms:created>
  <dcterms:modified xsi:type="dcterms:W3CDTF">2025-10-01T09:38:38Z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0x010100587402524D1E15428DBF3E90CA229700</vt:lpwstr>
  </property>
</Properties>
</file>