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A4BC95A9-C18A-4737-9B3E-5418E1F9C2B5}" xr6:coauthVersionLast="47" xr6:coauthVersionMax="47" xr10:uidLastSave="{00000000-0000-0000-0000-000000000000}"/>
  <bookViews>
    <workbookView xWindow="-110" yWindow="-110" windowWidth="19420" windowHeight="11500" xr2:uid="{DC988F34-EE07-46CE-9039-1BACA5011D03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39" i="4"/>
  <c r="AF55" i="4"/>
  <c r="AF170" i="4"/>
  <c r="AF196" i="4"/>
  <c r="AF54" i="4"/>
  <c r="AF190" i="4"/>
  <c r="AF102" i="4"/>
  <c r="AF83" i="4"/>
  <c r="AF211" i="4"/>
  <c r="AF117" i="4"/>
  <c r="AF123" i="4"/>
  <c r="AF48" i="4"/>
  <c r="AF193" i="4"/>
  <c r="AF249" i="4"/>
  <c r="AF77" i="4"/>
  <c r="AF209" i="4"/>
  <c r="AF13" i="4"/>
  <c r="AF42" i="4"/>
  <c r="AF180" i="4"/>
  <c r="AF169" i="4"/>
  <c r="AF18" i="4"/>
  <c r="AF124" i="4"/>
  <c r="AF219" i="4"/>
  <c r="AF187" i="4"/>
  <c r="AF181" i="4"/>
  <c r="AF33" i="4"/>
  <c r="AF205" i="4"/>
  <c r="AF59" i="4"/>
  <c r="AF85" i="4"/>
  <c r="AF57" i="4"/>
  <c r="AF220" i="4"/>
  <c r="AF188" i="4"/>
  <c r="AF241" i="4"/>
  <c r="AF36" i="4"/>
  <c r="AF65" i="4"/>
  <c r="AF141" i="4"/>
  <c r="AF144" i="4"/>
  <c r="AF56" i="4"/>
  <c r="AF192" i="4"/>
  <c r="AF163" i="4"/>
  <c r="AF78" i="4"/>
  <c r="AF160" i="4"/>
  <c r="AF131" i="4"/>
  <c r="AF213" i="4"/>
  <c r="AF125" i="4"/>
  <c r="AF45" i="4"/>
  <c r="AF143" i="4"/>
  <c r="AF206" i="4"/>
  <c r="AF226" i="4"/>
  <c r="AF238" i="4"/>
  <c r="AF68" i="4"/>
  <c r="AF177" i="4"/>
  <c r="AF152" i="4"/>
  <c r="AF98" i="4"/>
  <c r="AF235" i="4"/>
  <c r="AF41" i="4"/>
  <c r="AF137" i="4"/>
  <c r="AF62" i="4"/>
  <c r="AF121" i="4"/>
  <c r="AF164" i="4"/>
  <c r="AF135" i="4"/>
  <c r="AF52" i="4"/>
  <c r="AF132" i="4"/>
  <c r="AF103" i="4"/>
  <c r="AF157" i="4"/>
  <c r="AF97" i="4"/>
  <c r="AF6" i="4"/>
  <c r="AF179" i="4"/>
  <c r="AF204" i="4"/>
  <c r="AF60" i="4"/>
  <c r="AF200" i="4"/>
  <c r="AF232" i="4"/>
  <c r="AF34" i="4"/>
  <c r="AF114" i="4"/>
  <c r="AF94" i="4"/>
  <c r="AF198" i="4"/>
  <c r="AF147" i="4"/>
  <c r="AF128" i="4"/>
  <c r="AF182" i="4"/>
  <c r="AF20" i="4"/>
  <c r="AF136" i="4"/>
  <c r="AF107" i="4"/>
  <c r="AF38" i="4"/>
  <c r="AF104" i="4"/>
  <c r="AF75" i="4"/>
  <c r="AF129" i="4"/>
  <c r="AF69" i="4"/>
  <c r="AF28" i="4"/>
  <c r="AF24" i="4"/>
  <c r="AF12" i="4"/>
  <c r="AF142" i="4"/>
  <c r="AF156" i="4"/>
  <c r="AF112" i="4"/>
  <c r="AF212" i="4"/>
  <c r="AF150" i="4"/>
  <c r="AF176" i="4"/>
  <c r="AF154" i="4"/>
  <c r="AF184" i="4"/>
  <c r="AF49" i="4"/>
  <c r="AF224" i="4"/>
  <c r="AF87" i="4"/>
  <c r="AF108" i="4"/>
  <c r="AF79" i="4"/>
  <c r="AF245" i="4"/>
  <c r="AF76" i="4"/>
  <c r="AF242" i="4"/>
  <c r="AF101" i="4"/>
  <c r="AF35" i="4"/>
  <c r="AF115" i="4"/>
  <c r="AF58" i="4"/>
  <c r="AF239" i="4"/>
  <c r="AF223" i="4"/>
  <c r="AF118" i="4"/>
  <c r="AF111" i="4"/>
  <c r="AF8" i="4"/>
  <c r="AF92" i="4"/>
  <c r="AF116" i="4"/>
  <c r="AF40" i="4"/>
  <c r="AF207" i="4"/>
  <c r="AF95" i="4"/>
  <c r="AF80" i="4"/>
  <c r="AF22" i="4"/>
  <c r="AF217" i="4"/>
  <c r="AF51" i="4"/>
  <c r="AF214" i="4"/>
  <c r="AF73" i="4"/>
  <c r="AF240" i="4"/>
  <c r="AF233" i="4"/>
  <c r="AF222" i="4"/>
  <c r="AF165" i="4"/>
  <c r="AF221" i="4"/>
  <c r="AF81" i="4"/>
  <c r="AF229" i="4"/>
  <c r="AF210" i="4"/>
  <c r="AF194" i="4"/>
  <c r="AF174" i="4"/>
  <c r="AF71" i="4"/>
  <c r="AF100" i="4"/>
  <c r="AF47" i="4"/>
  <c r="AF140" i="4"/>
  <c r="AF53" i="4"/>
  <c r="AF15" i="4"/>
  <c r="AF189" i="4"/>
  <c r="AF37" i="4"/>
  <c r="AF186" i="4"/>
  <c r="AF21" i="4"/>
  <c r="AF202" i="4"/>
  <c r="AF67" i="4"/>
  <c r="AF93" i="4"/>
  <c r="AF82" i="4"/>
  <c r="AF175" i="4"/>
  <c r="AF27" i="4"/>
  <c r="AF146" i="4"/>
  <c r="AF127" i="4"/>
  <c r="AF148" i="4"/>
  <c r="AF90" i="4"/>
  <c r="AF2" i="4"/>
  <c r="AF61" i="4"/>
  <c r="AF168" i="4"/>
  <c r="AF139" i="4"/>
  <c r="AF246" i="4"/>
  <c r="AF161" i="4"/>
  <c r="AF29" i="4"/>
  <c r="AF158" i="4"/>
  <c r="AF10" i="4"/>
  <c r="AF166" i="4"/>
  <c r="AF230" i="4"/>
  <c r="AF23" i="4"/>
  <c r="AF197" i="4"/>
  <c r="AF91" i="4"/>
  <c r="AF199" i="4"/>
  <c r="AF183" i="4"/>
  <c r="AF26" i="4"/>
  <c r="AF89" i="4"/>
  <c r="AF225" i="4"/>
  <c r="AF138" i="4"/>
  <c r="AF30" i="4"/>
  <c r="AF218" i="4"/>
  <c r="AF7" i="4"/>
  <c r="AF216" i="4"/>
  <c r="AF110" i="4"/>
  <c r="AF173" i="4"/>
  <c r="AF25" i="4"/>
  <c r="AF185" i="4"/>
  <c r="AF96" i="4"/>
  <c r="AF250" i="4"/>
  <c r="AF105" i="4"/>
  <c r="AF237" i="4"/>
  <c r="AF195" i="4"/>
  <c r="AF99" i="4"/>
  <c r="AF113" i="4"/>
  <c r="AF172" i="4"/>
  <c r="AF162" i="4"/>
  <c r="AF74" i="4"/>
  <c r="AF145" i="4"/>
  <c r="AF44" i="4"/>
  <c r="AF63" i="4"/>
  <c r="AF64" i="4"/>
  <c r="AF134" i="4"/>
  <c r="AF50" i="4"/>
  <c r="AF16" i="4"/>
  <c r="AF70" i="4"/>
  <c r="AF227" i="4"/>
  <c r="AF9" i="4"/>
  <c r="AF191" i="4"/>
  <c r="AF159" i="4"/>
  <c r="AF119" i="4"/>
  <c r="AF167" i="4"/>
  <c r="AF72" i="4"/>
  <c r="AF66" i="4"/>
  <c r="AF122" i="4"/>
  <c r="AF5" i="4"/>
  <c r="AF126" i="4"/>
  <c r="AF43" i="4"/>
  <c r="AF46" i="4"/>
  <c r="AF133" i="4"/>
  <c r="AF130" i="4"/>
  <c r="AF120" i="4"/>
  <c r="AF151" i="4"/>
  <c r="AF155" i="4"/>
  <c r="AF88" i="4"/>
  <c r="AF234" i="4"/>
  <c r="AF11" i="4"/>
  <c r="AF243" i="4"/>
  <c r="AF228" i="4"/>
  <c r="AF171" i="4"/>
  <c r="AF17" i="4"/>
  <c r="AF14" i="4"/>
  <c r="AF247" i="4"/>
  <c r="AF215" i="4"/>
  <c r="AF31" i="4"/>
  <c r="AF32" i="4"/>
  <c r="AF203" i="4"/>
  <c r="AF178" i="4"/>
  <c r="AF248" i="4"/>
  <c r="AF244" i="4"/>
  <c r="AF201" i="4"/>
  <c r="AF231" i="4"/>
  <c r="AF236" i="4"/>
  <c r="AF149" i="4"/>
  <c r="AF86" i="4"/>
  <c r="AF106" i="4"/>
  <c r="AF153" i="4"/>
  <c r="AF208" i="4"/>
  <c r="AF19" i="4"/>
  <c r="AF84" i="4"/>
  <c r="AF109" i="4"/>
  <c r="AB2" i="4" l="1"/>
  <c r="AD2" i="4"/>
  <c r="AD53" i="4" l="1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52" i="4"/>
  <c r="J30" i="4" s="1"/>
  <c r="AD38" i="4"/>
  <c r="M7" i="4" s="1"/>
  <c r="AD51" i="4"/>
  <c r="J29" i="4" s="1"/>
  <c r="AD37" i="4"/>
  <c r="L9" i="4" s="1"/>
  <c r="AD29" i="4"/>
  <c r="I11" i="4" s="1"/>
  <c r="AD7" i="4"/>
  <c r="D7" i="4" s="1"/>
  <c r="AD50" i="4"/>
  <c r="J28" i="4" s="1"/>
  <c r="AD48" i="4"/>
  <c r="I35" i="4" s="1"/>
  <c r="AD46" i="4"/>
  <c r="I33" i="4" s="1"/>
  <c r="AD20" i="4"/>
  <c r="H12" i="4" s="1"/>
  <c r="J12" i="4" s="1"/>
  <c r="AD28" i="4"/>
  <c r="I10" i="4" s="1"/>
  <c r="AD26" i="4"/>
  <c r="I8" i="4" s="1"/>
  <c r="AD17" i="4"/>
  <c r="H9" i="4" s="1"/>
  <c r="AD36" i="4"/>
  <c r="L8" i="4" s="1"/>
  <c r="AD14" i="4"/>
  <c r="D16" i="4" s="1"/>
  <c r="AD32" i="4"/>
  <c r="I20" i="4" s="1"/>
  <c r="AD12" i="4"/>
  <c r="D13" i="4" s="1"/>
  <c r="AD31" i="4"/>
  <c r="I14" i="4" s="1"/>
  <c r="AD10" i="4"/>
  <c r="D11" i="4" s="1"/>
  <c r="AD18" i="4"/>
  <c r="H10" i="4" s="1"/>
  <c r="AD33" i="4"/>
  <c r="I21" i="4" s="1"/>
  <c r="AD45" i="4"/>
  <c r="I32" i="4" s="1"/>
  <c r="AD44" i="4"/>
  <c r="I31" i="4" s="1"/>
  <c r="AD43" i="4"/>
  <c r="I30" i="4" s="1"/>
  <c r="AD27" i="4"/>
  <c r="I9" i="4" s="1"/>
  <c r="AD41" i="4"/>
  <c r="I28" i="4" s="1"/>
  <c r="AD16" i="4"/>
  <c r="H8" i="4" s="1"/>
  <c r="AD13" i="4"/>
  <c r="C18" i="4" s="1"/>
  <c r="AD47" i="4"/>
  <c r="I34" i="4" s="1"/>
  <c r="AD42" i="4"/>
  <c r="I29" i="4" s="1"/>
  <c r="AD9" i="4"/>
  <c r="D10" i="4" s="1"/>
  <c r="AD40" i="4"/>
  <c r="M9" i="4" s="1"/>
  <c r="AD25" i="4"/>
  <c r="I7" i="4" s="1"/>
  <c r="AD35" i="4"/>
  <c r="L7" i="4" s="1"/>
  <c r="AD24" i="4"/>
  <c r="H22" i="4" s="1"/>
  <c r="AD8" i="4"/>
  <c r="D8" i="4" s="1"/>
  <c r="AD19" i="4"/>
  <c r="H11" i="4" s="1"/>
  <c r="AD34" i="4"/>
  <c r="I22" i="4" s="1"/>
  <c r="AD23" i="4"/>
  <c r="H21" i="4" s="1"/>
  <c r="AD54" i="4"/>
  <c r="J32" i="4" s="1"/>
  <c r="AD49" i="4"/>
  <c r="I36" i="4" s="1"/>
  <c r="AD21" i="4"/>
  <c r="H14" i="4" s="1"/>
  <c r="J9" i="4" l="1"/>
  <c r="J10" i="4"/>
  <c r="L15" i="4"/>
  <c r="D9" i="4"/>
  <c r="D25" i="4" s="1"/>
  <c r="I13" i="4"/>
  <c r="I15" i="4" s="1"/>
  <c r="I23" i="4"/>
  <c r="J14" i="4"/>
  <c r="J21" i="4"/>
  <c r="J11" i="4"/>
  <c r="J22" i="4"/>
  <c r="J37" i="4"/>
  <c r="D26" i="4"/>
  <c r="H13" i="4"/>
  <c r="H15" i="4" s="1"/>
  <c r="J7" i="4"/>
  <c r="J8" i="4"/>
  <c r="J20" i="4"/>
  <c r="H23" i="4"/>
  <c r="M15" i="4"/>
  <c r="I37" i="4"/>
  <c r="D14" i="4"/>
  <c r="D15" i="4" s="1"/>
  <c r="J23" i="4" l="1"/>
  <c r="J13" i="4"/>
  <c r="K9" i="4" s="1"/>
  <c r="D23" i="4"/>
  <c r="D22" i="4"/>
  <c r="D24" i="4"/>
  <c r="D20" i="4"/>
  <c r="D21" i="4"/>
  <c r="K11" i="4"/>
  <c r="J15" i="4"/>
  <c r="K12" i="4"/>
  <c r="K8" i="4"/>
  <c r="K10" i="4"/>
  <c r="K7" i="4"/>
</calcChain>
</file>

<file path=xl/sharedStrings.xml><?xml version="1.0" encoding="utf-8"?>
<sst xmlns="http://schemas.openxmlformats.org/spreadsheetml/2006/main" count="745" uniqueCount="296">
  <si>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</si>
  <si>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</si>
  <si>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</si>
  <si>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</si>
  <si>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</si>
  <si>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</si>
  <si>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</si>
  <si>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</si>
  <si>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</si>
  <si>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</si>
  <si>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</si>
  <si>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</si>
  <si>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</si>
  <si>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</si>
  <si>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</si>
  <si>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</si>
  <si>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</si>
  <si>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</si>
  <si>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</si>
  <si>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</si>
  <si>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</si>
  <si>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</si>
  <si>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</si>
  <si>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</si>
  <si>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</si>
  <si>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</si>
  <si>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</si>
  <si>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</si>
  <si>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</si>
  <si>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</si>
  <si>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</si>
  <si>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</si>
  <si>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大分県</t>
  </si>
  <si>
    <t>44000</t>
  </si>
  <si>
    <t>合計</t>
  </si>
  <si>
    <t>44201</t>
  </si>
  <si>
    <t>大分市</t>
  </si>
  <si>
    <t>○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</si>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</sst>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0DCC0462-4B5B-4B96-ADF6-A65F61BBFCC2}"/>
    <cellStyle name="桁区切り" xfId="1" builtinId="6"/>
    <cellStyle name="桁区切り 2" xfId="9" xr:uid="{A378A483-F993-48CE-B1BE-B025D5316EBD}"/>
    <cellStyle name="標準" xfId="0" builtinId="0"/>
    <cellStyle name="標準 2" xfId="2" xr:uid="{CE1957BF-186E-4D4F-9B14-030960220FF4}"/>
    <cellStyle name="標準 2 2" xfId="4" xr:uid="{0CA7D3A1-155D-4C60-A33D-503DE70BF929}"/>
    <cellStyle name="標準_0625し尿市1" xfId="3" xr:uid="{1F861D6D-3439-49A4-B075-8278063BA819}"/>
    <cellStyle name="標準_0625し尿市2" xfId="5" xr:uid="{3AF30362-81C7-4892-8467-EDFEEE9033ED}"/>
    <cellStyle name="標準_H12集計結果（ごみ処理状況）" xfId="7" xr:uid="{B335F38F-5D1F-4988-99AC-554E1EECB15B}"/>
    <cellStyle name="標準_H12集計結果（し尿処理）" xfId="6" xr:uid="{92F163E4-F00D-493A-A2DC-F3DC2503B7FF}"/>
    <cellStyle name="標準_H12集計結果（経費）" xfId="8" xr:uid="{4D823784-601C-4047-870A-18E143F5BF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27F84-603C-4DCE-8C1A-7EF90C624DB0}">
  <sheetPr codeName="Sheet2"/>
  <dimension ref="A1:AC25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72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1111569</v>
      </c>
      <c r="E7" s="21">
        <v>87833</v>
      </c>
      <c r="F7" s="22">
        <v>7.9017137037826712</v>
      </c>
      <c r="G7" s="21">
        <v>79243</v>
      </c>
      <c r="H7" s="21">
        <v>8590</v>
      </c>
      <c r="I7" s="21">
        <v>1023736</v>
      </c>
      <c r="J7" s="22">
        <v>92.098286296217324</v>
      </c>
      <c r="K7" s="21">
        <v>561858</v>
      </c>
      <c r="L7" s="22">
        <v>50.546389832749924</v>
      </c>
      <c r="M7" s="21">
        <v>528</v>
      </c>
      <c r="N7" s="22">
        <v>4.7500425074826665E-2</v>
      </c>
      <c r="O7" s="23">
        <v>19050</v>
      </c>
      <c r="P7" s="21">
        <v>442300</v>
      </c>
      <c r="Q7" s="21">
        <v>144581</v>
      </c>
      <c r="R7" s="21">
        <v>283869</v>
      </c>
      <c r="S7" s="21">
        <v>13850</v>
      </c>
      <c r="T7" s="22">
        <v>39.790602292795143</v>
      </c>
      <c r="U7" s="21">
        <v>17017</v>
      </c>
      <c r="V7" s="24">
        <v>12</v>
      </c>
      <c r="W7" s="24">
        <v>0</v>
      </c>
      <c r="X7" s="24">
        <v>0</v>
      </c>
      <c r="Y7" s="24">
        <v>6</v>
      </c>
      <c r="Z7" s="24">
        <v>6</v>
      </c>
      <c r="AA7" s="24">
        <v>2</v>
      </c>
      <c r="AB7" s="24">
        <v>0</v>
      </c>
      <c r="AC7" s="24">
        <v>10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473131</v>
      </c>
      <c r="E8" s="27">
        <v>6539</v>
      </c>
      <c r="F8" s="28">
        <v>1.382069659354386</v>
      </c>
      <c r="G8" s="27">
        <v>6539</v>
      </c>
      <c r="H8" s="27">
        <v>0</v>
      </c>
      <c r="I8" s="27">
        <v>466592</v>
      </c>
      <c r="J8" s="29">
        <v>98.617930340645614</v>
      </c>
      <c r="K8" s="27">
        <v>315995</v>
      </c>
      <c r="L8" s="29">
        <v>66.788056584751359</v>
      </c>
      <c r="M8" s="27">
        <v>0</v>
      </c>
      <c r="N8" s="29">
        <v>0</v>
      </c>
      <c r="O8" s="27">
        <v>1381</v>
      </c>
      <c r="P8" s="27">
        <v>149216</v>
      </c>
      <c r="Q8" s="27">
        <v>58261</v>
      </c>
      <c r="R8" s="27">
        <v>90955</v>
      </c>
      <c r="S8" s="27">
        <v>0</v>
      </c>
      <c r="T8" s="29">
        <v>31.537988421811296</v>
      </c>
      <c r="U8" s="27">
        <v>4062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112010</v>
      </c>
      <c r="E9" s="27">
        <v>683</v>
      </c>
      <c r="F9" s="28">
        <v>0.60976698509061689</v>
      </c>
      <c r="G9" s="27">
        <v>683</v>
      </c>
      <c r="H9" s="27">
        <v>0</v>
      </c>
      <c r="I9" s="27">
        <v>111327</v>
      </c>
      <c r="J9" s="29">
        <v>99.390233014909384</v>
      </c>
      <c r="K9" s="27">
        <v>69580</v>
      </c>
      <c r="L9" s="29">
        <v>62.119453620212482</v>
      </c>
      <c r="M9" s="27">
        <v>0</v>
      </c>
      <c r="N9" s="29">
        <v>0</v>
      </c>
      <c r="O9" s="27">
        <v>0</v>
      </c>
      <c r="P9" s="27">
        <v>41747</v>
      </c>
      <c r="Q9" s="27">
        <v>19046</v>
      </c>
      <c r="R9" s="27">
        <v>22701</v>
      </c>
      <c r="S9" s="27">
        <v>0</v>
      </c>
      <c r="T9" s="29">
        <v>37.270779394696902</v>
      </c>
      <c r="U9" s="27">
        <v>4744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82553</v>
      </c>
      <c r="E10" s="27">
        <v>19845</v>
      </c>
      <c r="F10" s="28">
        <v>24.039102152556541</v>
      </c>
      <c r="G10" s="27">
        <v>18748</v>
      </c>
      <c r="H10" s="27">
        <v>1097</v>
      </c>
      <c r="I10" s="27">
        <v>62708</v>
      </c>
      <c r="J10" s="29">
        <v>75.960897847443462</v>
      </c>
      <c r="K10" s="27">
        <v>31689</v>
      </c>
      <c r="L10" s="29">
        <v>38.386248834082352</v>
      </c>
      <c r="M10" s="27">
        <v>0</v>
      </c>
      <c r="N10" s="29">
        <v>0</v>
      </c>
      <c r="O10" s="27">
        <v>3280</v>
      </c>
      <c r="P10" s="27">
        <v>27739</v>
      </c>
      <c r="Q10" s="27">
        <v>1272</v>
      </c>
      <c r="R10" s="27">
        <v>26467</v>
      </c>
      <c r="S10" s="27">
        <v>0</v>
      </c>
      <c r="T10" s="29">
        <v>33.60144392087507</v>
      </c>
      <c r="U10" s="27">
        <v>2444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61313</v>
      </c>
      <c r="E11" s="27">
        <v>10741</v>
      </c>
      <c r="F11" s="28">
        <v>17.518307699835272</v>
      </c>
      <c r="G11" s="27">
        <v>5056</v>
      </c>
      <c r="H11" s="27">
        <v>5685</v>
      </c>
      <c r="I11" s="27">
        <v>50572</v>
      </c>
      <c r="J11" s="29">
        <v>82.481692300164738</v>
      </c>
      <c r="K11" s="27">
        <v>40311</v>
      </c>
      <c r="L11" s="29">
        <v>65.746252833819909</v>
      </c>
      <c r="M11" s="27">
        <v>0</v>
      </c>
      <c r="N11" s="29">
        <v>0</v>
      </c>
      <c r="O11" s="27">
        <v>1064</v>
      </c>
      <c r="P11" s="27">
        <v>9197</v>
      </c>
      <c r="Q11" s="27">
        <v>854</v>
      </c>
      <c r="R11" s="27">
        <v>8343</v>
      </c>
      <c r="S11" s="27">
        <v>0</v>
      </c>
      <c r="T11" s="29">
        <v>15.000081548774322</v>
      </c>
      <c r="U11" s="27">
        <v>561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65979</v>
      </c>
      <c r="E12" s="27">
        <v>2768</v>
      </c>
      <c r="F12" s="28">
        <v>4.1952742539292807</v>
      </c>
      <c r="G12" s="27">
        <v>2768</v>
      </c>
      <c r="H12" s="27">
        <v>0</v>
      </c>
      <c r="I12" s="27">
        <v>63211</v>
      </c>
      <c r="J12" s="29">
        <v>95.804725746070716</v>
      </c>
      <c r="K12" s="27">
        <v>20791</v>
      </c>
      <c r="L12" s="29">
        <v>31.511541551099594</v>
      </c>
      <c r="M12" s="27">
        <v>0</v>
      </c>
      <c r="N12" s="29">
        <v>0</v>
      </c>
      <c r="O12" s="27">
        <v>7729</v>
      </c>
      <c r="P12" s="27">
        <v>34691</v>
      </c>
      <c r="Q12" s="27">
        <v>14480</v>
      </c>
      <c r="R12" s="27">
        <v>20211</v>
      </c>
      <c r="S12" s="27">
        <v>0</v>
      </c>
      <c r="T12" s="29">
        <v>52.578850846481451</v>
      </c>
      <c r="U12" s="27">
        <v>685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35784</v>
      </c>
      <c r="E13" s="27">
        <v>3653</v>
      </c>
      <c r="F13" s="28">
        <v>10.208473060585737</v>
      </c>
      <c r="G13" s="27">
        <v>3653</v>
      </c>
      <c r="H13" s="27">
        <v>0</v>
      </c>
      <c r="I13" s="27">
        <v>32131</v>
      </c>
      <c r="J13" s="29">
        <v>89.791526939414268</v>
      </c>
      <c r="K13" s="27">
        <v>16010</v>
      </c>
      <c r="L13" s="29">
        <v>44.740666219539463</v>
      </c>
      <c r="M13" s="27">
        <v>0</v>
      </c>
      <c r="N13" s="29">
        <v>0</v>
      </c>
      <c r="O13" s="27">
        <v>0</v>
      </c>
      <c r="P13" s="27">
        <v>16121</v>
      </c>
      <c r="Q13" s="27">
        <v>9090</v>
      </c>
      <c r="R13" s="27">
        <v>7031</v>
      </c>
      <c r="S13" s="27">
        <v>0</v>
      </c>
      <c r="T13" s="29">
        <v>45.050860719874805</v>
      </c>
      <c r="U13" s="27">
        <v>0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15234</v>
      </c>
      <c r="E14" s="27">
        <v>914</v>
      </c>
      <c r="F14" s="28">
        <v>5.9997374294341608</v>
      </c>
      <c r="G14" s="27">
        <v>914</v>
      </c>
      <c r="H14" s="27">
        <v>0</v>
      </c>
      <c r="I14" s="27">
        <v>14320</v>
      </c>
      <c r="J14" s="29">
        <v>94.000262570565837</v>
      </c>
      <c r="K14" s="27">
        <v>7098</v>
      </c>
      <c r="L14" s="29">
        <v>46.593146908231589</v>
      </c>
      <c r="M14" s="27">
        <v>0</v>
      </c>
      <c r="N14" s="29">
        <v>0</v>
      </c>
      <c r="O14" s="27">
        <v>0</v>
      </c>
      <c r="P14" s="27">
        <v>7222</v>
      </c>
      <c r="Q14" s="27">
        <v>4647</v>
      </c>
      <c r="R14" s="27">
        <v>2575</v>
      </c>
      <c r="S14" s="27">
        <v>0</v>
      </c>
      <c r="T14" s="29">
        <v>47.407115662334256</v>
      </c>
      <c r="U14" s="27">
        <v>48</v>
      </c>
      <c r="V14" s="25" t="s">
        <v>37</v>
      </c>
      <c r="W14" s="25"/>
      <c r="X14" s="25"/>
      <c r="Y14" s="25"/>
      <c r="Z14" s="25"/>
      <c r="AA14" s="25" t="s">
        <v>37</v>
      </c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19138</v>
      </c>
      <c r="E15" s="27">
        <v>3575</v>
      </c>
      <c r="F15" s="28">
        <v>18.680112864458145</v>
      </c>
      <c r="G15" s="27">
        <v>3575</v>
      </c>
      <c r="H15" s="27">
        <v>0</v>
      </c>
      <c r="I15" s="27">
        <v>15563</v>
      </c>
      <c r="J15" s="29">
        <v>81.319887135541862</v>
      </c>
      <c r="K15" s="27">
        <v>0</v>
      </c>
      <c r="L15" s="29">
        <v>0</v>
      </c>
      <c r="M15" s="27">
        <v>528</v>
      </c>
      <c r="N15" s="29">
        <v>2.7589089769045878</v>
      </c>
      <c r="O15" s="27">
        <v>1595</v>
      </c>
      <c r="P15" s="27">
        <v>13440</v>
      </c>
      <c r="Q15" s="27">
        <v>4435</v>
      </c>
      <c r="R15" s="27">
        <v>9005</v>
      </c>
      <c r="S15" s="27">
        <v>0</v>
      </c>
      <c r="T15" s="29">
        <v>70.226773957571325</v>
      </c>
      <c r="U15" s="27">
        <v>281</v>
      </c>
      <c r="V15" s="25" t="s">
        <v>37</v>
      </c>
      <c r="W15" s="25"/>
      <c r="X15" s="25"/>
      <c r="Y15" s="25"/>
      <c r="Z15" s="25"/>
      <c r="AA15" s="25" t="s">
        <v>37</v>
      </c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22021</v>
      </c>
      <c r="E16" s="27">
        <v>4021</v>
      </c>
      <c r="F16" s="28">
        <v>18.259842877253533</v>
      </c>
      <c r="G16" s="27">
        <v>4021</v>
      </c>
      <c r="H16" s="27">
        <v>0</v>
      </c>
      <c r="I16" s="27">
        <v>18000</v>
      </c>
      <c r="J16" s="29">
        <v>81.740157122746467</v>
      </c>
      <c r="K16" s="27">
        <v>9551</v>
      </c>
      <c r="L16" s="29">
        <v>43.372235593297312</v>
      </c>
      <c r="M16" s="27">
        <v>0</v>
      </c>
      <c r="N16" s="29">
        <v>0</v>
      </c>
      <c r="O16" s="27">
        <v>591</v>
      </c>
      <c r="P16" s="27">
        <v>7858</v>
      </c>
      <c r="Q16" s="27">
        <v>2010</v>
      </c>
      <c r="R16" s="27">
        <v>5848</v>
      </c>
      <c r="S16" s="27">
        <v>0</v>
      </c>
      <c r="T16" s="29">
        <v>35.684119703918988</v>
      </c>
      <c r="U16" s="27">
        <v>892</v>
      </c>
      <c r="V16" s="25"/>
      <c r="W16" s="25"/>
      <c r="X16" s="25"/>
      <c r="Y16" s="25" t="s">
        <v>37</v>
      </c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26801</v>
      </c>
      <c r="E17" s="27">
        <v>8195</v>
      </c>
      <c r="F17" s="28">
        <v>30.577217268012387</v>
      </c>
      <c r="G17" s="27">
        <v>7716</v>
      </c>
      <c r="H17" s="27">
        <v>479</v>
      </c>
      <c r="I17" s="27">
        <v>18606</v>
      </c>
      <c r="J17" s="29">
        <v>69.42278273198761</v>
      </c>
      <c r="K17" s="27">
        <v>7191</v>
      </c>
      <c r="L17" s="29">
        <v>26.831088392224174</v>
      </c>
      <c r="M17" s="27">
        <v>0</v>
      </c>
      <c r="N17" s="29">
        <v>0</v>
      </c>
      <c r="O17" s="27">
        <v>761</v>
      </c>
      <c r="P17" s="27">
        <v>10654</v>
      </c>
      <c r="Q17" s="27">
        <v>4843</v>
      </c>
      <c r="R17" s="27">
        <v>3519</v>
      </c>
      <c r="S17" s="27">
        <v>2292</v>
      </c>
      <c r="T17" s="29">
        <v>39.752248050445878</v>
      </c>
      <c r="U17" s="27">
        <v>251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52893</v>
      </c>
      <c r="E18" s="27">
        <v>11523</v>
      </c>
      <c r="F18" s="28">
        <v>21.785491463898815</v>
      </c>
      <c r="G18" s="27">
        <v>10394</v>
      </c>
      <c r="H18" s="27">
        <v>1129</v>
      </c>
      <c r="I18" s="27">
        <v>41370</v>
      </c>
      <c r="J18" s="29">
        <v>78.214508536101192</v>
      </c>
      <c r="K18" s="27">
        <v>14503</v>
      </c>
      <c r="L18" s="29">
        <v>27.419507307205109</v>
      </c>
      <c r="M18" s="27">
        <v>0</v>
      </c>
      <c r="N18" s="29">
        <v>0</v>
      </c>
      <c r="O18" s="27">
        <v>0</v>
      </c>
      <c r="P18" s="27">
        <v>26867</v>
      </c>
      <c r="Q18" s="27">
        <v>6718</v>
      </c>
      <c r="R18" s="27">
        <v>20149</v>
      </c>
      <c r="S18" s="27">
        <v>0</v>
      </c>
      <c r="T18" s="29">
        <v>50.795001228896076</v>
      </c>
      <c r="U18" s="27">
        <v>1076</v>
      </c>
      <c r="V18" s="25" t="s">
        <v>37</v>
      </c>
      <c r="W18" s="25"/>
      <c r="X18" s="25"/>
      <c r="Y18" s="25"/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32910</v>
      </c>
      <c r="E19" s="27">
        <v>5717</v>
      </c>
      <c r="F19" s="28">
        <v>17.371619568520209</v>
      </c>
      <c r="G19" s="27">
        <v>5717</v>
      </c>
      <c r="H19" s="27">
        <v>0</v>
      </c>
      <c r="I19" s="27">
        <v>27193</v>
      </c>
      <c r="J19" s="29">
        <v>82.628380431479798</v>
      </c>
      <c r="K19" s="27">
        <v>1141</v>
      </c>
      <c r="L19" s="29">
        <v>3.4670312974779702</v>
      </c>
      <c r="M19" s="27">
        <v>0</v>
      </c>
      <c r="N19" s="29">
        <v>0</v>
      </c>
      <c r="O19" s="27">
        <v>0</v>
      </c>
      <c r="P19" s="27">
        <v>26052</v>
      </c>
      <c r="Q19" s="27">
        <v>0</v>
      </c>
      <c r="R19" s="27">
        <v>14629</v>
      </c>
      <c r="S19" s="27">
        <v>11423</v>
      </c>
      <c r="T19" s="29">
        <v>79.161349134001824</v>
      </c>
      <c r="U19" s="27">
        <v>381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33531</v>
      </c>
      <c r="E20" s="27">
        <v>1488</v>
      </c>
      <c r="F20" s="28">
        <v>4.4376845307327546</v>
      </c>
      <c r="G20" s="27">
        <v>1303</v>
      </c>
      <c r="H20" s="27">
        <v>185</v>
      </c>
      <c r="I20" s="27">
        <v>32043</v>
      </c>
      <c r="J20" s="29">
        <v>95.562315469267247</v>
      </c>
      <c r="K20" s="27">
        <v>787</v>
      </c>
      <c r="L20" s="29">
        <v>2.3470818048969608</v>
      </c>
      <c r="M20" s="27">
        <v>0</v>
      </c>
      <c r="N20" s="29">
        <v>0</v>
      </c>
      <c r="O20" s="27">
        <v>1140</v>
      </c>
      <c r="P20" s="27">
        <v>30116</v>
      </c>
      <c r="Q20" s="27">
        <v>4134</v>
      </c>
      <c r="R20" s="27">
        <v>25982</v>
      </c>
      <c r="S20" s="27">
        <v>0</v>
      </c>
      <c r="T20" s="29">
        <v>89.815394709373422</v>
      </c>
      <c r="U20" s="27">
        <v>676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25800</v>
      </c>
      <c r="E21" s="27">
        <v>4192</v>
      </c>
      <c r="F21" s="28">
        <v>16.248062015503876</v>
      </c>
      <c r="G21" s="27">
        <v>4192</v>
      </c>
      <c r="H21" s="27">
        <v>0</v>
      </c>
      <c r="I21" s="27">
        <v>21608</v>
      </c>
      <c r="J21" s="29">
        <v>83.751937984496124</v>
      </c>
      <c r="K21" s="27">
        <v>11734</v>
      </c>
      <c r="L21" s="29">
        <v>45.480620155038757</v>
      </c>
      <c r="M21" s="27">
        <v>0</v>
      </c>
      <c r="N21" s="29">
        <v>0</v>
      </c>
      <c r="O21" s="27">
        <v>171</v>
      </c>
      <c r="P21" s="27">
        <v>9703</v>
      </c>
      <c r="Q21" s="27">
        <v>3334</v>
      </c>
      <c r="R21" s="27">
        <v>6369</v>
      </c>
      <c r="S21" s="27">
        <v>0</v>
      </c>
      <c r="T21" s="29">
        <v>37.608527131782949</v>
      </c>
      <c r="U21" s="27">
        <v>422</v>
      </c>
      <c r="V21" s="25"/>
      <c r="W21" s="25"/>
      <c r="X21" s="25"/>
      <c r="Y21" s="25" t="s">
        <v>37</v>
      </c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1810</v>
      </c>
      <c r="E22" s="27">
        <v>47</v>
      </c>
      <c r="F22" s="28">
        <v>2.5966850828729284</v>
      </c>
      <c r="G22" s="27">
        <v>47</v>
      </c>
      <c r="H22" s="27">
        <v>0</v>
      </c>
      <c r="I22" s="27">
        <v>1763</v>
      </c>
      <c r="J22" s="29">
        <v>97.403314917127076</v>
      </c>
      <c r="K22" s="27">
        <v>1733</v>
      </c>
      <c r="L22" s="29">
        <v>95.745856353591165</v>
      </c>
      <c r="M22" s="27">
        <v>0</v>
      </c>
      <c r="N22" s="29">
        <v>0</v>
      </c>
      <c r="O22" s="27">
        <v>0</v>
      </c>
      <c r="P22" s="27">
        <v>30</v>
      </c>
      <c r="Q22" s="27">
        <v>30</v>
      </c>
      <c r="R22" s="27">
        <v>0</v>
      </c>
      <c r="S22" s="27">
        <v>0</v>
      </c>
      <c r="T22" s="29">
        <v>1.6574585635359116</v>
      </c>
      <c r="U22" s="27">
        <v>0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27994</v>
      </c>
      <c r="E23" s="27">
        <v>1432</v>
      </c>
      <c r="F23" s="28">
        <v>5.1153818675430447</v>
      </c>
      <c r="G23" s="27">
        <v>1432</v>
      </c>
      <c r="H23" s="27">
        <v>0</v>
      </c>
      <c r="I23" s="27">
        <v>26562</v>
      </c>
      <c r="J23" s="29">
        <v>94.88461813245695</v>
      </c>
      <c r="K23" s="27">
        <v>13744</v>
      </c>
      <c r="L23" s="29">
        <v>49.096234907480174</v>
      </c>
      <c r="M23" s="27">
        <v>0</v>
      </c>
      <c r="N23" s="29">
        <v>0</v>
      </c>
      <c r="O23" s="27">
        <v>1338</v>
      </c>
      <c r="P23" s="27">
        <v>11480</v>
      </c>
      <c r="Q23" s="27">
        <v>5754</v>
      </c>
      <c r="R23" s="27">
        <v>5726</v>
      </c>
      <c r="S23" s="27">
        <v>0</v>
      </c>
      <c r="T23" s="29">
        <v>41.008787597342291</v>
      </c>
      <c r="U23" s="27">
        <v>203</v>
      </c>
      <c r="V23" s="25"/>
      <c r="W23" s="25"/>
      <c r="X23" s="25"/>
      <c r="Y23" s="25" t="s">
        <v>37</v>
      </c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8551</v>
      </c>
      <c r="E24" s="27">
        <v>670</v>
      </c>
      <c r="F24" s="28">
        <v>7.8353408958016608</v>
      </c>
      <c r="G24" s="27">
        <v>670</v>
      </c>
      <c r="H24" s="27">
        <v>0</v>
      </c>
      <c r="I24" s="27">
        <v>7881</v>
      </c>
      <c r="J24" s="29">
        <v>92.16465910419835</v>
      </c>
      <c r="K24" s="27">
        <v>0</v>
      </c>
      <c r="L24" s="29">
        <v>0</v>
      </c>
      <c r="M24" s="27">
        <v>0</v>
      </c>
      <c r="N24" s="29">
        <v>0</v>
      </c>
      <c r="O24" s="27">
        <v>0</v>
      </c>
      <c r="P24" s="27">
        <v>7881</v>
      </c>
      <c r="Q24" s="27">
        <v>2051</v>
      </c>
      <c r="R24" s="27">
        <v>5695</v>
      </c>
      <c r="S24" s="27">
        <v>135</v>
      </c>
      <c r="T24" s="29">
        <v>92.16465910419835</v>
      </c>
      <c r="U24" s="27">
        <v>170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14116</v>
      </c>
      <c r="E25" s="27">
        <v>1830</v>
      </c>
      <c r="F25" s="28">
        <v>12.964012468121281</v>
      </c>
      <c r="G25" s="27">
        <v>1815</v>
      </c>
      <c r="H25" s="27">
        <v>15</v>
      </c>
      <c r="I25" s="27">
        <v>12286</v>
      </c>
      <c r="J25" s="29">
        <v>87.035987531878718</v>
      </c>
      <c r="K25" s="27">
        <v>0</v>
      </c>
      <c r="L25" s="29">
        <v>0</v>
      </c>
      <c r="M25" s="27">
        <v>0</v>
      </c>
      <c r="N25" s="29">
        <v>0</v>
      </c>
      <c r="O25" s="27">
        <v>0</v>
      </c>
      <c r="P25" s="27">
        <v>12286</v>
      </c>
      <c r="Q25" s="27">
        <v>3622</v>
      </c>
      <c r="R25" s="27">
        <v>8664</v>
      </c>
      <c r="S25" s="27">
        <v>0</v>
      </c>
      <c r="T25" s="29">
        <v>87.035987531878718</v>
      </c>
      <c r="U25" s="27">
        <v>121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596A4-82E2-4A18-B7B8-151F87CE4D2A}">
  <sheetPr codeName="Sheet3"/>
  <dimension ref="A1:BC24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102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73</v>
      </c>
      <c r="E2" s="33" t="s">
        <v>73</v>
      </c>
      <c r="F2" s="33" t="s">
        <v>73</v>
      </c>
      <c r="G2" s="33" t="s">
        <v>73</v>
      </c>
      <c r="H2" s="33" t="s">
        <v>73</v>
      </c>
      <c r="I2" s="33" t="s">
        <v>73</v>
      </c>
      <c r="J2" s="33" t="s">
        <v>73</v>
      </c>
      <c r="K2" s="33" t="s">
        <v>73</v>
      </c>
      <c r="L2" s="33" t="s">
        <v>73</v>
      </c>
      <c r="M2" s="33" t="s">
        <v>73</v>
      </c>
      <c r="N2" s="33" t="s">
        <v>74</v>
      </c>
      <c r="O2" s="33" t="s">
        <v>74</v>
      </c>
      <c r="P2" s="33" t="s">
        <v>74</v>
      </c>
      <c r="Q2" s="33" t="s">
        <v>74</v>
      </c>
      <c r="R2" s="33" t="s">
        <v>74</v>
      </c>
      <c r="S2" s="33" t="s">
        <v>74</v>
      </c>
      <c r="T2" s="33" t="s">
        <v>74</v>
      </c>
      <c r="U2" s="33" t="s">
        <v>74</v>
      </c>
      <c r="V2" s="33" t="s">
        <v>74</v>
      </c>
      <c r="W2" s="33" t="s">
        <v>74</v>
      </c>
      <c r="X2" s="33" t="s">
        <v>74</v>
      </c>
      <c r="Y2" s="33" t="s">
        <v>74</v>
      </c>
      <c r="Z2" s="33" t="s">
        <v>74</v>
      </c>
      <c r="AA2" s="33" t="s">
        <v>74</v>
      </c>
      <c r="AB2" s="33" t="s">
        <v>74</v>
      </c>
      <c r="AC2" s="33" t="s">
        <v>74</v>
      </c>
      <c r="AD2" s="33" t="s">
        <v>74</v>
      </c>
      <c r="AE2" s="33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6" t="s">
        <v>76</v>
      </c>
      <c r="AK2" s="6" t="s">
        <v>76</v>
      </c>
      <c r="AL2" s="6" t="s">
        <v>76</v>
      </c>
      <c r="AM2" s="6" t="s">
        <v>76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78</v>
      </c>
      <c r="BA2" s="6" t="s">
        <v>78</v>
      </c>
      <c r="BB2" s="6" t="s">
        <v>78</v>
      </c>
      <c r="BC2" s="6" t="s">
        <v>78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79</v>
      </c>
      <c r="F3" s="36" t="s">
        <v>79</v>
      </c>
      <c r="G3" s="36" t="s">
        <v>79</v>
      </c>
      <c r="H3" s="33" t="s">
        <v>80</v>
      </c>
      <c r="I3" s="33" t="s">
        <v>80</v>
      </c>
      <c r="J3" s="33" t="s">
        <v>80</v>
      </c>
      <c r="K3" s="36" t="s">
        <v>81</v>
      </c>
      <c r="L3" s="36" t="s">
        <v>81</v>
      </c>
      <c r="M3" s="36" t="s">
        <v>81</v>
      </c>
      <c r="N3" s="35" t="s">
        <v>7</v>
      </c>
      <c r="O3" s="36" t="s">
        <v>82</v>
      </c>
      <c r="P3" s="36" t="s">
        <v>82</v>
      </c>
      <c r="Q3" s="36" t="s">
        <v>82</v>
      </c>
      <c r="R3" s="36" t="s">
        <v>82</v>
      </c>
      <c r="S3" s="36" t="s">
        <v>82</v>
      </c>
      <c r="T3" s="36" t="s">
        <v>82</v>
      </c>
      <c r="U3" s="36" t="s">
        <v>82</v>
      </c>
      <c r="V3" s="36" t="s">
        <v>83</v>
      </c>
      <c r="W3" s="36" t="s">
        <v>83</v>
      </c>
      <c r="X3" s="36" t="s">
        <v>83</v>
      </c>
      <c r="Y3" s="36" t="s">
        <v>83</v>
      </c>
      <c r="Z3" s="36" t="s">
        <v>83</v>
      </c>
      <c r="AA3" s="36" t="s">
        <v>83</v>
      </c>
      <c r="AB3" s="36" t="s">
        <v>83</v>
      </c>
      <c r="AC3" s="33" t="s">
        <v>84</v>
      </c>
      <c r="AD3" s="33" t="s">
        <v>84</v>
      </c>
      <c r="AE3" s="33" t="s">
        <v>84</v>
      </c>
      <c r="AF3" s="13" t="s">
        <v>7</v>
      </c>
      <c r="AG3" s="6" t="s">
        <v>85</v>
      </c>
      <c r="AH3" s="6" t="s">
        <v>86</v>
      </c>
      <c r="AI3" s="6" t="s">
        <v>87</v>
      </c>
      <c r="AJ3" s="6" t="s">
        <v>7</v>
      </c>
      <c r="AK3" s="6" t="s">
        <v>88</v>
      </c>
      <c r="AL3" s="6" t="s">
        <v>89</v>
      </c>
      <c r="AM3" s="6" t="s">
        <v>90</v>
      </c>
      <c r="AN3" s="6" t="s">
        <v>86</v>
      </c>
      <c r="AO3" s="6" t="s">
        <v>87</v>
      </c>
      <c r="AP3" s="6" t="s">
        <v>91</v>
      </c>
      <c r="AQ3" s="6" t="s">
        <v>92</v>
      </c>
      <c r="AR3" s="6" t="s">
        <v>93</v>
      </c>
      <c r="AS3" s="6" t="s">
        <v>94</v>
      </c>
      <c r="AT3" s="13" t="s">
        <v>7</v>
      </c>
      <c r="AU3" s="6" t="s">
        <v>88</v>
      </c>
      <c r="AV3" s="6" t="s">
        <v>89</v>
      </c>
      <c r="AW3" s="6" t="s">
        <v>90</v>
      </c>
      <c r="AX3" s="6" t="s">
        <v>86</v>
      </c>
      <c r="AY3" s="6" t="s">
        <v>87</v>
      </c>
      <c r="AZ3" s="13" t="s">
        <v>7</v>
      </c>
      <c r="BA3" s="6" t="s">
        <v>85</v>
      </c>
      <c r="BB3" s="6" t="s">
        <v>86</v>
      </c>
      <c r="BC3" s="6" t="s">
        <v>87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95</v>
      </c>
      <c r="G4" s="36" t="s">
        <v>96</v>
      </c>
      <c r="H4" s="35" t="s">
        <v>7</v>
      </c>
      <c r="I4" s="36" t="s">
        <v>95</v>
      </c>
      <c r="J4" s="36" t="s">
        <v>96</v>
      </c>
      <c r="K4" s="35" t="s">
        <v>7</v>
      </c>
      <c r="L4" s="36" t="s">
        <v>95</v>
      </c>
      <c r="M4" s="36" t="s">
        <v>96</v>
      </c>
      <c r="N4" s="35"/>
      <c r="O4" s="35" t="s">
        <v>7</v>
      </c>
      <c r="P4" s="36" t="s">
        <v>85</v>
      </c>
      <c r="Q4" s="37" t="s">
        <v>86</v>
      </c>
      <c r="R4" s="37" t="s">
        <v>87</v>
      </c>
      <c r="S4" s="36" t="s">
        <v>97</v>
      </c>
      <c r="T4" s="36" t="s">
        <v>98</v>
      </c>
      <c r="U4" s="36" t="s">
        <v>99</v>
      </c>
      <c r="V4" s="35" t="s">
        <v>7</v>
      </c>
      <c r="W4" s="36" t="s">
        <v>85</v>
      </c>
      <c r="X4" s="37" t="s">
        <v>86</v>
      </c>
      <c r="Y4" s="37" t="s">
        <v>87</v>
      </c>
      <c r="Z4" s="36" t="s">
        <v>97</v>
      </c>
      <c r="AA4" s="36" t="s">
        <v>98</v>
      </c>
      <c r="AB4" s="36" t="s">
        <v>99</v>
      </c>
      <c r="AC4" s="35" t="s">
        <v>7</v>
      </c>
      <c r="AD4" s="36" t="s">
        <v>95</v>
      </c>
      <c r="AE4" s="36" t="s">
        <v>96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100</v>
      </c>
      <c r="E5" s="35" t="s">
        <v>100</v>
      </c>
      <c r="F5" s="35" t="s">
        <v>100</v>
      </c>
      <c r="G5" s="35" t="s">
        <v>100</v>
      </c>
      <c r="H5" s="35" t="s">
        <v>100</v>
      </c>
      <c r="I5" s="35" t="s">
        <v>100</v>
      </c>
      <c r="J5" s="35" t="s">
        <v>100</v>
      </c>
      <c r="K5" s="35" t="s">
        <v>100</v>
      </c>
      <c r="L5" s="35" t="s">
        <v>100</v>
      </c>
      <c r="M5" s="35" t="s">
        <v>100</v>
      </c>
      <c r="N5" s="35" t="s">
        <v>100</v>
      </c>
      <c r="O5" s="35" t="s">
        <v>100</v>
      </c>
      <c r="P5" s="35" t="s">
        <v>100</v>
      </c>
      <c r="Q5" s="35" t="s">
        <v>100</v>
      </c>
      <c r="R5" s="35" t="s">
        <v>100</v>
      </c>
      <c r="S5" s="35" t="s">
        <v>100</v>
      </c>
      <c r="T5" s="35" t="s">
        <v>100</v>
      </c>
      <c r="U5" s="35" t="s">
        <v>100</v>
      </c>
      <c r="V5" s="35" t="s">
        <v>100</v>
      </c>
      <c r="W5" s="35" t="s">
        <v>100</v>
      </c>
      <c r="X5" s="35" t="s">
        <v>100</v>
      </c>
      <c r="Y5" s="35" t="s">
        <v>100</v>
      </c>
      <c r="Z5" s="35" t="s">
        <v>100</v>
      </c>
      <c r="AA5" s="35" t="s">
        <v>100</v>
      </c>
      <c r="AB5" s="35" t="s">
        <v>100</v>
      </c>
      <c r="AC5" s="35" t="s">
        <v>100</v>
      </c>
      <c r="AD5" s="35" t="s">
        <v>100</v>
      </c>
      <c r="AE5" s="35" t="s">
        <v>100</v>
      </c>
      <c r="AF5" s="13" t="s">
        <v>101</v>
      </c>
      <c r="AG5" s="13" t="s">
        <v>101</v>
      </c>
      <c r="AH5" s="13" t="s">
        <v>101</v>
      </c>
      <c r="AI5" s="13" t="s">
        <v>101</v>
      </c>
      <c r="AJ5" s="13" t="s">
        <v>101</v>
      </c>
      <c r="AK5" s="13" t="s">
        <v>101</v>
      </c>
      <c r="AL5" s="13" t="s">
        <v>101</v>
      </c>
      <c r="AM5" s="13" t="s">
        <v>101</v>
      </c>
      <c r="AN5" s="13" t="s">
        <v>101</v>
      </c>
      <c r="AO5" s="13" t="s">
        <v>101</v>
      </c>
      <c r="AP5" s="13" t="s">
        <v>101</v>
      </c>
      <c r="AQ5" s="13" t="s">
        <v>101</v>
      </c>
      <c r="AR5" s="13" t="s">
        <v>101</v>
      </c>
      <c r="AS5" s="13" t="s">
        <v>101</v>
      </c>
      <c r="AT5" s="13" t="s">
        <v>101</v>
      </c>
      <c r="AU5" s="13" t="s">
        <v>101</v>
      </c>
      <c r="AV5" s="13" t="s">
        <v>101</v>
      </c>
      <c r="AW5" s="13" t="s">
        <v>101</v>
      </c>
      <c r="AX5" s="13" t="s">
        <v>101</v>
      </c>
      <c r="AY5" s="13" t="s">
        <v>101</v>
      </c>
      <c r="AZ5" s="13" t="s">
        <v>101</v>
      </c>
      <c r="BA5" s="13" t="s">
        <v>101</v>
      </c>
      <c r="BB5" s="13" t="s">
        <v>101</v>
      </c>
      <c r="BC5" s="13" t="s">
        <v>101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400321</v>
      </c>
      <c r="E6" s="23">
        <v>707</v>
      </c>
      <c r="F6" s="23">
        <v>707</v>
      </c>
      <c r="G6" s="23">
        <v>0</v>
      </c>
      <c r="H6" s="23">
        <v>31568</v>
      </c>
      <c r="I6" s="23">
        <v>19216</v>
      </c>
      <c r="J6" s="23">
        <v>12352</v>
      </c>
      <c r="K6" s="23">
        <v>368046</v>
      </c>
      <c r="L6" s="23">
        <v>56509</v>
      </c>
      <c r="M6" s="23">
        <v>311537</v>
      </c>
      <c r="N6" s="23">
        <v>409865</v>
      </c>
      <c r="O6" s="23">
        <v>76432</v>
      </c>
      <c r="P6" s="23">
        <v>76432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323889</v>
      </c>
      <c r="W6" s="23">
        <v>323889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9544</v>
      </c>
      <c r="AD6" s="23">
        <v>9544</v>
      </c>
      <c r="AE6" s="23">
        <v>0</v>
      </c>
      <c r="AF6" s="23">
        <v>10012</v>
      </c>
      <c r="AG6" s="23">
        <v>10012</v>
      </c>
      <c r="AH6" s="23">
        <v>0</v>
      </c>
      <c r="AI6" s="23">
        <v>0</v>
      </c>
      <c r="AJ6" s="23">
        <v>10012</v>
      </c>
      <c r="AK6" s="23">
        <v>0</v>
      </c>
      <c r="AL6" s="23">
        <v>0</v>
      </c>
      <c r="AM6" s="23">
        <v>8632</v>
      </c>
      <c r="AN6" s="23">
        <v>0</v>
      </c>
      <c r="AO6" s="23">
        <v>0</v>
      </c>
      <c r="AP6" s="23">
        <v>0</v>
      </c>
      <c r="AQ6" s="23">
        <v>1203</v>
      </c>
      <c r="AR6" s="23">
        <v>5</v>
      </c>
      <c r="AS6" s="23">
        <v>172</v>
      </c>
      <c r="AT6" s="23">
        <v>23</v>
      </c>
      <c r="AU6" s="23">
        <v>0</v>
      </c>
      <c r="AV6" s="23">
        <v>0</v>
      </c>
      <c r="AW6" s="23">
        <v>23</v>
      </c>
      <c r="AX6" s="23">
        <v>0</v>
      </c>
      <c r="AY6" s="23">
        <v>0</v>
      </c>
      <c r="AZ6" s="23">
        <v>379</v>
      </c>
      <c r="BA6" s="23">
        <v>379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114004</v>
      </c>
      <c r="E7" s="27">
        <v>597</v>
      </c>
      <c r="F7" s="27">
        <v>597</v>
      </c>
      <c r="G7" s="27">
        <v>0</v>
      </c>
      <c r="H7" s="27">
        <v>0</v>
      </c>
      <c r="I7" s="27">
        <v>0</v>
      </c>
      <c r="J7" s="27">
        <v>0</v>
      </c>
      <c r="K7" s="27">
        <v>113407</v>
      </c>
      <c r="L7" s="27">
        <v>9245</v>
      </c>
      <c r="M7" s="27">
        <v>104162</v>
      </c>
      <c r="N7" s="27">
        <v>114004</v>
      </c>
      <c r="O7" s="27">
        <v>9842</v>
      </c>
      <c r="P7" s="27">
        <v>9842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104162</v>
      </c>
      <c r="W7" s="27">
        <v>104162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4281</v>
      </c>
      <c r="AG7" s="27">
        <v>4281</v>
      </c>
      <c r="AH7" s="27">
        <v>0</v>
      </c>
      <c r="AI7" s="27">
        <v>0</v>
      </c>
      <c r="AJ7" s="27">
        <v>4281</v>
      </c>
      <c r="AK7" s="27">
        <v>0</v>
      </c>
      <c r="AL7" s="27">
        <v>0</v>
      </c>
      <c r="AM7" s="27">
        <v>4281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25935</v>
      </c>
      <c r="E8" s="27">
        <v>110</v>
      </c>
      <c r="F8" s="27">
        <v>110</v>
      </c>
      <c r="G8" s="27">
        <v>0</v>
      </c>
      <c r="H8" s="27">
        <v>1071</v>
      </c>
      <c r="I8" s="27">
        <v>1071</v>
      </c>
      <c r="J8" s="27">
        <v>0</v>
      </c>
      <c r="K8" s="27">
        <v>24754</v>
      </c>
      <c r="L8" s="27">
        <v>0</v>
      </c>
      <c r="M8" s="27">
        <v>24754</v>
      </c>
      <c r="N8" s="27">
        <v>25935</v>
      </c>
      <c r="O8" s="27">
        <v>1181</v>
      </c>
      <c r="P8" s="27">
        <v>1181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24754</v>
      </c>
      <c r="W8" s="27">
        <v>24754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713</v>
      </c>
      <c r="AG8" s="27">
        <v>713</v>
      </c>
      <c r="AH8" s="27">
        <v>0</v>
      </c>
      <c r="AI8" s="27">
        <v>0</v>
      </c>
      <c r="AJ8" s="27">
        <v>713</v>
      </c>
      <c r="AK8" s="27">
        <v>0</v>
      </c>
      <c r="AL8" s="27">
        <v>0</v>
      </c>
      <c r="AM8" s="27">
        <v>713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54736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54736</v>
      </c>
      <c r="L9" s="27">
        <v>28328</v>
      </c>
      <c r="M9" s="27">
        <v>26408</v>
      </c>
      <c r="N9" s="27">
        <v>56105</v>
      </c>
      <c r="O9" s="27">
        <v>28328</v>
      </c>
      <c r="P9" s="27">
        <v>28328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26408</v>
      </c>
      <c r="W9" s="27">
        <v>26408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1369</v>
      </c>
      <c r="AD9" s="27">
        <v>1369</v>
      </c>
      <c r="AE9" s="27">
        <v>0</v>
      </c>
      <c r="AF9" s="27">
        <v>1471</v>
      </c>
      <c r="AG9" s="27">
        <v>1471</v>
      </c>
      <c r="AH9" s="27">
        <v>0</v>
      </c>
      <c r="AI9" s="27">
        <v>0</v>
      </c>
      <c r="AJ9" s="27">
        <v>1471</v>
      </c>
      <c r="AK9" s="27">
        <v>0</v>
      </c>
      <c r="AL9" s="27">
        <v>0</v>
      </c>
      <c r="AM9" s="27">
        <v>1351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120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18204</v>
      </c>
      <c r="E10" s="27">
        <v>0</v>
      </c>
      <c r="F10" s="27">
        <v>0</v>
      </c>
      <c r="G10" s="27">
        <v>0</v>
      </c>
      <c r="H10" s="27">
        <v>6144</v>
      </c>
      <c r="I10" s="27">
        <v>6144</v>
      </c>
      <c r="J10" s="27">
        <v>0</v>
      </c>
      <c r="K10" s="27">
        <v>12060</v>
      </c>
      <c r="L10" s="27">
        <v>0</v>
      </c>
      <c r="M10" s="27">
        <v>12060</v>
      </c>
      <c r="N10" s="27">
        <v>25114</v>
      </c>
      <c r="O10" s="27">
        <v>6144</v>
      </c>
      <c r="P10" s="27">
        <v>6144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12060</v>
      </c>
      <c r="W10" s="27">
        <v>12060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6910</v>
      </c>
      <c r="AD10" s="27">
        <v>6910</v>
      </c>
      <c r="AE10" s="27">
        <v>0</v>
      </c>
      <c r="AF10" s="27">
        <v>23</v>
      </c>
      <c r="AG10" s="27">
        <v>23</v>
      </c>
      <c r="AH10" s="27">
        <v>0</v>
      </c>
      <c r="AI10" s="27">
        <v>0</v>
      </c>
      <c r="AJ10" s="27">
        <v>23</v>
      </c>
      <c r="AK10" s="27">
        <v>0</v>
      </c>
      <c r="AL10" s="27">
        <v>0</v>
      </c>
      <c r="AM10" s="27">
        <v>23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1</v>
      </c>
      <c r="AU10" s="27">
        <v>0</v>
      </c>
      <c r="AV10" s="27">
        <v>0</v>
      </c>
      <c r="AW10" s="27">
        <v>1</v>
      </c>
      <c r="AX10" s="27">
        <v>0</v>
      </c>
      <c r="AY10" s="27">
        <v>0</v>
      </c>
      <c r="AZ10" s="27">
        <v>39</v>
      </c>
      <c r="BA10" s="27">
        <v>39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34354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34354</v>
      </c>
      <c r="L11" s="27">
        <v>2367</v>
      </c>
      <c r="M11" s="27">
        <v>31987</v>
      </c>
      <c r="N11" s="27">
        <v>34354</v>
      </c>
      <c r="O11" s="27">
        <v>2367</v>
      </c>
      <c r="P11" s="27">
        <v>2367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31987</v>
      </c>
      <c r="W11" s="27">
        <v>31987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979</v>
      </c>
      <c r="AG11" s="27">
        <v>979</v>
      </c>
      <c r="AH11" s="27">
        <v>0</v>
      </c>
      <c r="AI11" s="27">
        <v>0</v>
      </c>
      <c r="AJ11" s="27">
        <v>979</v>
      </c>
      <c r="AK11" s="27">
        <v>0</v>
      </c>
      <c r="AL11" s="27">
        <v>0</v>
      </c>
      <c r="AM11" s="27">
        <v>941</v>
      </c>
      <c r="AN11" s="27">
        <v>0</v>
      </c>
      <c r="AO11" s="27">
        <v>0</v>
      </c>
      <c r="AP11" s="27">
        <v>0</v>
      </c>
      <c r="AQ11" s="27">
        <v>0</v>
      </c>
      <c r="AR11" s="27">
        <v>2</v>
      </c>
      <c r="AS11" s="27">
        <v>36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14579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14579</v>
      </c>
      <c r="L12" s="27">
        <v>1569</v>
      </c>
      <c r="M12" s="27">
        <v>13010</v>
      </c>
      <c r="N12" s="27">
        <v>14579</v>
      </c>
      <c r="O12" s="27">
        <v>1569</v>
      </c>
      <c r="P12" s="27">
        <v>1569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13010</v>
      </c>
      <c r="W12" s="27">
        <v>13010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13</v>
      </c>
      <c r="AG12" s="27">
        <v>13</v>
      </c>
      <c r="AH12" s="27">
        <v>0</v>
      </c>
      <c r="AI12" s="27">
        <v>0</v>
      </c>
      <c r="AJ12" s="27">
        <v>13</v>
      </c>
      <c r="AK12" s="27">
        <v>0</v>
      </c>
      <c r="AL12" s="27">
        <v>0</v>
      </c>
      <c r="AM12" s="27">
        <v>13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21</v>
      </c>
      <c r="BA12" s="27">
        <v>21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6553</v>
      </c>
      <c r="E13" s="27">
        <v>0</v>
      </c>
      <c r="F13" s="27">
        <v>0</v>
      </c>
      <c r="G13" s="27">
        <v>0</v>
      </c>
      <c r="H13" s="27">
        <v>6104</v>
      </c>
      <c r="I13" s="27">
        <v>576</v>
      </c>
      <c r="J13" s="27">
        <v>5528</v>
      </c>
      <c r="K13" s="27">
        <v>449</v>
      </c>
      <c r="L13" s="27">
        <v>449</v>
      </c>
      <c r="M13" s="27">
        <v>0</v>
      </c>
      <c r="N13" s="27">
        <v>6553</v>
      </c>
      <c r="O13" s="27">
        <v>1025</v>
      </c>
      <c r="P13" s="27">
        <v>1025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5528</v>
      </c>
      <c r="W13" s="27">
        <v>5528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15672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15672</v>
      </c>
      <c r="L14" s="27">
        <v>2224</v>
      </c>
      <c r="M14" s="27">
        <v>13448</v>
      </c>
      <c r="N14" s="27">
        <v>15672</v>
      </c>
      <c r="O14" s="27">
        <v>2224</v>
      </c>
      <c r="P14" s="27">
        <v>2224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13448</v>
      </c>
      <c r="W14" s="27">
        <v>13448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443</v>
      </c>
      <c r="AG14" s="27">
        <v>443</v>
      </c>
      <c r="AH14" s="27">
        <v>0</v>
      </c>
      <c r="AI14" s="27">
        <v>0</v>
      </c>
      <c r="AJ14" s="27">
        <v>443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443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7301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7301</v>
      </c>
      <c r="L15" s="27">
        <v>2869</v>
      </c>
      <c r="M15" s="27">
        <v>4432</v>
      </c>
      <c r="N15" s="27">
        <v>7301</v>
      </c>
      <c r="O15" s="27">
        <v>2869</v>
      </c>
      <c r="P15" s="27">
        <v>2869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4432</v>
      </c>
      <c r="W15" s="27">
        <v>4432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210</v>
      </c>
      <c r="AG15" s="27">
        <v>210</v>
      </c>
      <c r="AH15" s="27">
        <v>0</v>
      </c>
      <c r="AI15" s="27">
        <v>0</v>
      </c>
      <c r="AJ15" s="27">
        <v>210</v>
      </c>
      <c r="AK15" s="27">
        <v>0</v>
      </c>
      <c r="AL15" s="27">
        <v>0</v>
      </c>
      <c r="AM15" s="27">
        <v>210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14</v>
      </c>
      <c r="AU15" s="27">
        <v>0</v>
      </c>
      <c r="AV15" s="27">
        <v>0</v>
      </c>
      <c r="AW15" s="27">
        <v>14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12329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12329</v>
      </c>
      <c r="L16" s="27">
        <v>1932</v>
      </c>
      <c r="M16" s="27">
        <v>10397</v>
      </c>
      <c r="N16" s="27">
        <v>12433</v>
      </c>
      <c r="O16" s="27">
        <v>1932</v>
      </c>
      <c r="P16" s="27">
        <v>1932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10397</v>
      </c>
      <c r="W16" s="27">
        <v>10397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104</v>
      </c>
      <c r="AD16" s="27">
        <v>104</v>
      </c>
      <c r="AE16" s="27">
        <v>0</v>
      </c>
      <c r="AF16" s="27">
        <v>23</v>
      </c>
      <c r="AG16" s="27">
        <v>23</v>
      </c>
      <c r="AH16" s="27">
        <v>0</v>
      </c>
      <c r="AI16" s="27">
        <v>0</v>
      </c>
      <c r="AJ16" s="27">
        <v>23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23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20637</v>
      </c>
      <c r="E17" s="27">
        <v>0</v>
      </c>
      <c r="F17" s="27">
        <v>0</v>
      </c>
      <c r="G17" s="27">
        <v>0</v>
      </c>
      <c r="H17" s="27">
        <v>10488</v>
      </c>
      <c r="I17" s="27">
        <v>10488</v>
      </c>
      <c r="J17" s="27">
        <v>0</v>
      </c>
      <c r="K17" s="27">
        <v>10149</v>
      </c>
      <c r="L17" s="27">
        <v>0</v>
      </c>
      <c r="M17" s="27">
        <v>10149</v>
      </c>
      <c r="N17" s="27">
        <v>21776</v>
      </c>
      <c r="O17" s="27">
        <v>10488</v>
      </c>
      <c r="P17" s="27">
        <v>10488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10149</v>
      </c>
      <c r="W17" s="27">
        <v>10149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1139</v>
      </c>
      <c r="AD17" s="27">
        <v>1139</v>
      </c>
      <c r="AE17" s="27">
        <v>0</v>
      </c>
      <c r="AF17" s="27">
        <v>730</v>
      </c>
      <c r="AG17" s="27">
        <v>730</v>
      </c>
      <c r="AH17" s="27">
        <v>0</v>
      </c>
      <c r="AI17" s="27">
        <v>0</v>
      </c>
      <c r="AJ17" s="27">
        <v>730</v>
      </c>
      <c r="AK17" s="27">
        <v>0</v>
      </c>
      <c r="AL17" s="27">
        <v>0</v>
      </c>
      <c r="AM17" s="27">
        <v>4</v>
      </c>
      <c r="AN17" s="27">
        <v>0</v>
      </c>
      <c r="AO17" s="27">
        <v>0</v>
      </c>
      <c r="AP17" s="27">
        <v>0</v>
      </c>
      <c r="AQ17" s="27">
        <v>726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14841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14841</v>
      </c>
      <c r="L18" s="27">
        <v>1644</v>
      </c>
      <c r="M18" s="27">
        <v>13197</v>
      </c>
      <c r="N18" s="27">
        <v>14841</v>
      </c>
      <c r="O18" s="27">
        <v>1644</v>
      </c>
      <c r="P18" s="27">
        <v>1644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13197</v>
      </c>
      <c r="W18" s="27">
        <v>13197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89</v>
      </c>
      <c r="AG18" s="27">
        <v>89</v>
      </c>
      <c r="AH18" s="27">
        <v>0</v>
      </c>
      <c r="AI18" s="27">
        <v>0</v>
      </c>
      <c r="AJ18" s="27">
        <v>89</v>
      </c>
      <c r="AK18" s="27">
        <v>0</v>
      </c>
      <c r="AL18" s="27">
        <v>0</v>
      </c>
      <c r="AM18" s="27">
        <v>89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8</v>
      </c>
      <c r="AU18" s="27">
        <v>0</v>
      </c>
      <c r="AV18" s="27">
        <v>0</v>
      </c>
      <c r="AW18" s="27">
        <v>8</v>
      </c>
      <c r="AX18" s="27">
        <v>0</v>
      </c>
      <c r="AY18" s="27">
        <v>0</v>
      </c>
      <c r="AZ18" s="27">
        <v>167</v>
      </c>
      <c r="BA18" s="27">
        <v>167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26240</v>
      </c>
      <c r="E19" s="27">
        <v>0</v>
      </c>
      <c r="F19" s="27">
        <v>0</v>
      </c>
      <c r="G19" s="27">
        <v>0</v>
      </c>
      <c r="H19" s="27">
        <v>327</v>
      </c>
      <c r="I19" s="27">
        <v>71</v>
      </c>
      <c r="J19" s="27">
        <v>256</v>
      </c>
      <c r="K19" s="27">
        <v>25913</v>
      </c>
      <c r="L19" s="27">
        <v>2541</v>
      </c>
      <c r="M19" s="27">
        <v>23372</v>
      </c>
      <c r="N19" s="27">
        <v>26254</v>
      </c>
      <c r="O19" s="27">
        <v>2612</v>
      </c>
      <c r="P19" s="27">
        <v>2612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23628</v>
      </c>
      <c r="W19" s="27">
        <v>23628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14</v>
      </c>
      <c r="AD19" s="27">
        <v>14</v>
      </c>
      <c r="AE19" s="27">
        <v>0</v>
      </c>
      <c r="AF19" s="27">
        <v>727</v>
      </c>
      <c r="AG19" s="27">
        <v>727</v>
      </c>
      <c r="AH19" s="27">
        <v>0</v>
      </c>
      <c r="AI19" s="27">
        <v>0</v>
      </c>
      <c r="AJ19" s="27">
        <v>727</v>
      </c>
      <c r="AK19" s="27">
        <v>0</v>
      </c>
      <c r="AL19" s="27">
        <v>0</v>
      </c>
      <c r="AM19" s="27">
        <v>727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10051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10051</v>
      </c>
      <c r="L20" s="27">
        <v>1594</v>
      </c>
      <c r="M20" s="27">
        <v>8457</v>
      </c>
      <c r="N20" s="27">
        <v>10051</v>
      </c>
      <c r="O20" s="27">
        <v>1594</v>
      </c>
      <c r="P20" s="27">
        <v>1594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8457</v>
      </c>
      <c r="W20" s="27">
        <v>8457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263</v>
      </c>
      <c r="AG20" s="27">
        <v>263</v>
      </c>
      <c r="AH20" s="27">
        <v>0</v>
      </c>
      <c r="AI20" s="27">
        <v>0</v>
      </c>
      <c r="AJ20" s="27">
        <v>263</v>
      </c>
      <c r="AK20" s="27">
        <v>0</v>
      </c>
      <c r="AL20" s="27">
        <v>0</v>
      </c>
      <c r="AM20" s="27">
        <v>263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81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81</v>
      </c>
      <c r="L21" s="27">
        <v>33</v>
      </c>
      <c r="M21" s="27">
        <v>48</v>
      </c>
      <c r="N21" s="27">
        <v>81</v>
      </c>
      <c r="O21" s="27">
        <v>33</v>
      </c>
      <c r="P21" s="27">
        <v>33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48</v>
      </c>
      <c r="W21" s="27">
        <v>48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5977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5977</v>
      </c>
      <c r="L22" s="27">
        <v>236</v>
      </c>
      <c r="M22" s="27">
        <v>5741</v>
      </c>
      <c r="N22" s="27">
        <v>5977</v>
      </c>
      <c r="O22" s="27">
        <v>236</v>
      </c>
      <c r="P22" s="27">
        <v>236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5741</v>
      </c>
      <c r="W22" s="27">
        <v>5741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11</v>
      </c>
      <c r="AG22" s="27">
        <v>11</v>
      </c>
      <c r="AH22" s="27">
        <v>0</v>
      </c>
      <c r="AI22" s="27">
        <v>0</v>
      </c>
      <c r="AJ22" s="27">
        <v>11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11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7434</v>
      </c>
      <c r="E23" s="27">
        <v>0</v>
      </c>
      <c r="F23" s="27">
        <v>0</v>
      </c>
      <c r="G23" s="27">
        <v>0</v>
      </c>
      <c r="H23" s="27">
        <v>7434</v>
      </c>
      <c r="I23" s="27">
        <v>866</v>
      </c>
      <c r="J23" s="27">
        <v>6568</v>
      </c>
      <c r="K23" s="27">
        <v>0</v>
      </c>
      <c r="L23" s="27">
        <v>0</v>
      </c>
      <c r="M23" s="27">
        <v>0</v>
      </c>
      <c r="N23" s="27">
        <v>7434</v>
      </c>
      <c r="O23" s="27">
        <v>866</v>
      </c>
      <c r="P23" s="27">
        <v>866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6568</v>
      </c>
      <c r="W23" s="27">
        <v>6568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14</v>
      </c>
      <c r="AG23" s="27">
        <v>14</v>
      </c>
      <c r="AH23" s="27">
        <v>0</v>
      </c>
      <c r="AI23" s="27">
        <v>0</v>
      </c>
      <c r="AJ23" s="27">
        <v>14</v>
      </c>
      <c r="AK23" s="27">
        <v>0</v>
      </c>
      <c r="AL23" s="27">
        <v>0</v>
      </c>
      <c r="AM23" s="27">
        <v>7</v>
      </c>
      <c r="AN23" s="27">
        <v>0</v>
      </c>
      <c r="AO23" s="27">
        <v>0</v>
      </c>
      <c r="AP23" s="27">
        <v>0</v>
      </c>
      <c r="AQ23" s="27">
        <v>0</v>
      </c>
      <c r="AR23" s="27">
        <v>1</v>
      </c>
      <c r="AS23" s="27">
        <v>6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59</v>
      </c>
      <c r="BA23" s="27">
        <v>59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11393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11393</v>
      </c>
      <c r="L24" s="27">
        <v>1478</v>
      </c>
      <c r="M24" s="27">
        <v>9915</v>
      </c>
      <c r="N24" s="27">
        <v>11401</v>
      </c>
      <c r="O24" s="27">
        <v>1478</v>
      </c>
      <c r="P24" s="27">
        <v>1478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9915</v>
      </c>
      <c r="W24" s="27">
        <v>9915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8</v>
      </c>
      <c r="AD24" s="27">
        <v>8</v>
      </c>
      <c r="AE24" s="27">
        <v>0</v>
      </c>
      <c r="AF24" s="27">
        <v>22</v>
      </c>
      <c r="AG24" s="27">
        <v>22</v>
      </c>
      <c r="AH24" s="27">
        <v>0</v>
      </c>
      <c r="AI24" s="27">
        <v>0</v>
      </c>
      <c r="AJ24" s="27">
        <v>22</v>
      </c>
      <c r="AK24" s="27">
        <v>0</v>
      </c>
      <c r="AL24" s="27">
        <v>0</v>
      </c>
      <c r="AM24" s="27">
        <v>10</v>
      </c>
      <c r="AN24" s="27">
        <v>0</v>
      </c>
      <c r="AO24" s="27">
        <v>0</v>
      </c>
      <c r="AP24" s="27">
        <v>0</v>
      </c>
      <c r="AQ24" s="27">
        <v>0</v>
      </c>
      <c r="AR24" s="27">
        <v>2</v>
      </c>
      <c r="AS24" s="27">
        <v>10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93</v>
      </c>
      <c r="BA24" s="27">
        <v>93</v>
      </c>
      <c r="BB24" s="27">
        <v>0</v>
      </c>
      <c r="BC24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6BC55-81F5-440A-8A95-3923E85CC10B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103</v>
      </c>
      <c r="C2" s="49"/>
      <c r="D2" s="50" t="s">
        <v>104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25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105</v>
      </c>
      <c r="G6" s="112"/>
      <c r="H6" s="57" t="s">
        <v>106</v>
      </c>
      <c r="I6" s="57" t="s">
        <v>107</v>
      </c>
      <c r="J6" s="57" t="s">
        <v>108</v>
      </c>
      <c r="K6" s="58" t="s">
        <v>109</v>
      </c>
      <c r="L6" s="59" t="s">
        <v>110</v>
      </c>
      <c r="M6" s="60" t="s">
        <v>111</v>
      </c>
      <c r="AF6" s="46">
        <f ca="1">INDIRECT($AB$7&amp;"!"&amp;"B"&amp;ROW(B6))</f>
        <v>0</v>
      </c>
      <c r="AG6" s="46">
        <v>6</v>
      </c>
      <c r="AI6" s="61" t="s">
        <v>112</v>
      </c>
      <c r="AJ6" s="46" t="s">
        <v>113</v>
      </c>
    </row>
    <row r="7" spans="1:36" ht="16.5" customHeight="1" x14ac:dyDescent="0.55000000000000004">
      <c r="B7" s="115" t="s">
        <v>114</v>
      </c>
      <c r="C7" s="62" t="s">
        <v>115</v>
      </c>
      <c r="D7" s="63">
        <f ca="1">AD7</f>
        <v>0</v>
      </c>
      <c r="F7" s="118" t="s">
        <v>116</v>
      </c>
      <c r="G7" s="64" t="s">
        <v>117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115</v>
      </c>
      <c r="AB7" s="45" t="s">
        <v>118</v>
      </c>
      <c r="AC7" s="45" t="s">
        <v>119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44000</v>
      </c>
      <c r="AG7" s="46">
        <v>7</v>
      </c>
      <c r="AI7" s="61" t="s">
        <v>120</v>
      </c>
      <c r="AJ7" s="46" t="s">
        <v>121</v>
      </c>
    </row>
    <row r="8" spans="1:36" ht="16.5" customHeight="1" x14ac:dyDescent="0.55000000000000004">
      <c r="B8" s="116"/>
      <c r="C8" s="64" t="s">
        <v>122</v>
      </c>
      <c r="D8" s="69">
        <f ca="1">AD8</f>
        <v>0</v>
      </c>
      <c r="F8" s="119"/>
      <c r="G8" s="64" t="s">
        <v>123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122</v>
      </c>
      <c r="AB8" s="45" t="s">
        <v>118</v>
      </c>
      <c r="AC8" s="45" t="s">
        <v>124</v>
      </c>
      <c r="AD8" s="46">
        <f t="shared" ca="1" si="3"/>
        <v>0</v>
      </c>
      <c r="AF8" s="46" t="str">
        <f t="shared" ca="1" si="4"/>
        <v>44201</v>
      </c>
      <c r="AG8" s="46">
        <v>8</v>
      </c>
      <c r="AI8" s="61" t="s">
        <v>125</v>
      </c>
      <c r="AJ8" s="46" t="s">
        <v>126</v>
      </c>
    </row>
    <row r="9" spans="1:36" ht="16.5" customHeight="1" x14ac:dyDescent="0.55000000000000004">
      <c r="B9" s="117"/>
      <c r="C9" s="70" t="s">
        <v>127</v>
      </c>
      <c r="D9" s="71">
        <f ca="1">SUM(D7:D8)</f>
        <v>0</v>
      </c>
      <c r="F9" s="119"/>
      <c r="G9" s="64" t="s">
        <v>128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129</v>
      </c>
      <c r="AB9" s="45" t="s">
        <v>118</v>
      </c>
      <c r="AC9" s="45" t="s">
        <v>130</v>
      </c>
      <c r="AD9" s="46">
        <f t="shared" ca="1" si="3"/>
        <v>0</v>
      </c>
      <c r="AF9" s="46" t="str">
        <f t="shared" ca="1" si="4"/>
        <v>44202</v>
      </c>
      <c r="AG9" s="46">
        <v>9</v>
      </c>
      <c r="AI9" s="61" t="s">
        <v>131</v>
      </c>
      <c r="AJ9" s="46" t="s">
        <v>132</v>
      </c>
    </row>
    <row r="10" spans="1:36" ht="16.5" customHeight="1" x14ac:dyDescent="0.55000000000000004">
      <c r="B10" s="121" t="s">
        <v>133</v>
      </c>
      <c r="C10" s="72" t="s">
        <v>129</v>
      </c>
      <c r="D10" s="69">
        <f ca="1">AD9</f>
        <v>0</v>
      </c>
      <c r="F10" s="119"/>
      <c r="G10" s="64" t="s">
        <v>134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135</v>
      </c>
      <c r="M10" s="74" t="s">
        <v>135</v>
      </c>
      <c r="AA10" s="45" t="s">
        <v>136</v>
      </c>
      <c r="AB10" s="45" t="s">
        <v>137</v>
      </c>
      <c r="AC10" s="45" t="s">
        <v>138</v>
      </c>
      <c r="AD10" s="46">
        <f t="shared" ca="1" si="3"/>
        <v>0</v>
      </c>
      <c r="AF10" s="46" t="str">
        <f t="shared" ca="1" si="4"/>
        <v>44203</v>
      </c>
      <c r="AG10" s="46">
        <v>10</v>
      </c>
      <c r="AI10" s="61" t="s">
        <v>139</v>
      </c>
      <c r="AJ10" s="46" t="s">
        <v>140</v>
      </c>
    </row>
    <row r="11" spans="1:36" ht="16.5" customHeight="1" x14ac:dyDescent="0.55000000000000004">
      <c r="B11" s="122"/>
      <c r="C11" s="70" t="s">
        <v>136</v>
      </c>
      <c r="D11" s="69">
        <f ca="1">AD10</f>
        <v>0</v>
      </c>
      <c r="F11" s="119"/>
      <c r="G11" s="64" t="s">
        <v>141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135</v>
      </c>
      <c r="M11" s="74" t="s">
        <v>135</v>
      </c>
      <c r="AA11" s="45" t="s">
        <v>23</v>
      </c>
      <c r="AB11" s="45" t="s">
        <v>137</v>
      </c>
      <c r="AC11" s="45" t="s">
        <v>142</v>
      </c>
      <c r="AD11" s="46">
        <f t="shared" ca="1" si="3"/>
        <v>0</v>
      </c>
      <c r="AF11" s="46" t="str">
        <f t="shared" ca="1" si="4"/>
        <v>44204</v>
      </c>
      <c r="AG11" s="46">
        <v>11</v>
      </c>
      <c r="AI11" s="61" t="s">
        <v>143</v>
      </c>
      <c r="AJ11" s="46" t="s">
        <v>144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145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135</v>
      </c>
      <c r="M12" s="74" t="s">
        <v>135</v>
      </c>
      <c r="AA12" s="45" t="s">
        <v>24</v>
      </c>
      <c r="AB12" s="45" t="s">
        <v>118</v>
      </c>
      <c r="AC12" s="45" t="s">
        <v>146</v>
      </c>
      <c r="AD12" s="46">
        <f t="shared" ca="1" si="3"/>
        <v>0</v>
      </c>
      <c r="AF12" s="46" t="str">
        <f t="shared" ca="1" si="4"/>
        <v>44205</v>
      </c>
      <c r="AG12" s="46">
        <v>12</v>
      </c>
      <c r="AI12" s="61" t="s">
        <v>147</v>
      </c>
      <c r="AJ12" s="46" t="s">
        <v>148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127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135</v>
      </c>
      <c r="M13" s="74" t="s">
        <v>135</v>
      </c>
      <c r="AA13" s="45" t="s">
        <v>149</v>
      </c>
      <c r="AB13" s="45" t="s">
        <v>118</v>
      </c>
      <c r="AC13" s="45" t="s">
        <v>150</v>
      </c>
      <c r="AD13" s="46">
        <f t="shared" ca="1" si="3"/>
        <v>0</v>
      </c>
      <c r="AF13" s="46" t="str">
        <f t="shared" ca="1" si="4"/>
        <v>44206</v>
      </c>
      <c r="AG13" s="46">
        <v>13</v>
      </c>
      <c r="AI13" s="61" t="s">
        <v>151</v>
      </c>
      <c r="AJ13" s="46" t="s">
        <v>152</v>
      </c>
    </row>
    <row r="14" spans="1:36" ht="16.5" customHeight="1" x14ac:dyDescent="0.55000000000000004">
      <c r="B14" s="75"/>
      <c r="C14" s="70" t="s">
        <v>127</v>
      </c>
      <c r="D14" s="71">
        <f ca="1">SUM(D10:D13)</f>
        <v>0</v>
      </c>
      <c r="F14" s="113" t="s">
        <v>153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135</v>
      </c>
      <c r="L14" s="73" t="s">
        <v>135</v>
      </c>
      <c r="M14" s="74" t="s">
        <v>135</v>
      </c>
      <c r="AA14" s="45" t="s">
        <v>154</v>
      </c>
      <c r="AB14" s="45" t="s">
        <v>118</v>
      </c>
      <c r="AC14" s="45" t="s">
        <v>155</v>
      </c>
      <c r="AD14" s="46">
        <f t="shared" ca="1" si="3"/>
        <v>0</v>
      </c>
      <c r="AF14" s="46" t="str">
        <f t="shared" ca="1" si="4"/>
        <v>44207</v>
      </c>
      <c r="AG14" s="46">
        <v>14</v>
      </c>
      <c r="AI14" s="61" t="s">
        <v>156</v>
      </c>
      <c r="AJ14" s="46" t="s">
        <v>157</v>
      </c>
    </row>
    <row r="15" spans="1:36" ht="16.5" customHeight="1" thickBot="1" x14ac:dyDescent="0.6">
      <c r="B15" s="98" t="s">
        <v>158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135</v>
      </c>
      <c r="L15" s="80">
        <f ca="1">SUM(L7:L9)</f>
        <v>0</v>
      </c>
      <c r="M15" s="81">
        <f ca="1">SUM(M7:M9)</f>
        <v>0</v>
      </c>
      <c r="AA15" s="45" t="s">
        <v>117</v>
      </c>
      <c r="AB15" s="45" t="s">
        <v>159</v>
      </c>
      <c r="AC15" s="45" t="s">
        <v>146</v>
      </c>
      <c r="AD15" s="46">
        <f t="shared" ref="AD15:AD54" ca="1" si="6">IF(AD$2=0,INDIRECT(AB15&amp;"!"&amp;AC15&amp;$AG$2-1),0)</f>
        <v>0</v>
      </c>
      <c r="AF15" s="46" t="str">
        <f t="shared" ca="1" si="4"/>
        <v>44208</v>
      </c>
      <c r="AG15" s="46">
        <v>15</v>
      </c>
      <c r="AI15" s="61" t="s">
        <v>160</v>
      </c>
      <c r="AJ15" s="46" t="s">
        <v>161</v>
      </c>
    </row>
    <row r="16" spans="1:36" ht="16.5" customHeight="1" thickBot="1" x14ac:dyDescent="0.6">
      <c r="B16" s="108" t="s">
        <v>162</v>
      </c>
      <c r="C16" s="109"/>
      <c r="D16" s="69">
        <f ca="1">AD14</f>
        <v>0</v>
      </c>
      <c r="AA16" s="45" t="s">
        <v>123</v>
      </c>
      <c r="AB16" s="45" t="s">
        <v>159</v>
      </c>
      <c r="AC16" s="45" t="s">
        <v>163</v>
      </c>
      <c r="AD16" s="46">
        <f t="shared" ca="1" si="6"/>
        <v>0</v>
      </c>
      <c r="AF16" s="46" t="str">
        <f t="shared" ca="1" si="4"/>
        <v>44209</v>
      </c>
      <c r="AG16" s="46">
        <v>16</v>
      </c>
      <c r="AI16" s="61" t="s">
        <v>164</v>
      </c>
      <c r="AJ16" s="46" t="s">
        <v>165</v>
      </c>
    </row>
    <row r="17" spans="2:36" ht="16.5" customHeight="1" thickBot="1" x14ac:dyDescent="0.6">
      <c r="B17" s="110" t="s">
        <v>166</v>
      </c>
      <c r="C17" s="110"/>
      <c r="D17" s="110"/>
      <c r="AA17" s="45" t="s">
        <v>128</v>
      </c>
      <c r="AB17" s="45" t="s">
        <v>159</v>
      </c>
      <c r="AC17" s="45" t="s">
        <v>150</v>
      </c>
      <c r="AD17" s="46">
        <f t="shared" ca="1" si="6"/>
        <v>0</v>
      </c>
      <c r="AF17" s="46" t="str">
        <f t="shared" ca="1" si="4"/>
        <v>44210</v>
      </c>
      <c r="AG17" s="46">
        <v>17</v>
      </c>
      <c r="AI17" s="61" t="s">
        <v>167</v>
      </c>
      <c r="AJ17" s="46" t="s">
        <v>168</v>
      </c>
    </row>
    <row r="18" spans="2:36" ht="16.5" customHeight="1" thickBot="1" x14ac:dyDescent="0.6">
      <c r="B18" s="82"/>
      <c r="C18" s="83">
        <f ca="1">AD13</f>
        <v>0</v>
      </c>
      <c r="D18" s="45" t="s">
        <v>169</v>
      </c>
      <c r="J18" s="56"/>
      <c r="AA18" s="45" t="s">
        <v>134</v>
      </c>
      <c r="AB18" s="45" t="s">
        <v>159</v>
      </c>
      <c r="AC18" s="45" t="s">
        <v>170</v>
      </c>
      <c r="AD18" s="46">
        <f t="shared" ca="1" si="6"/>
        <v>0</v>
      </c>
      <c r="AF18" s="46" t="str">
        <f t="shared" ca="1" si="4"/>
        <v>44211</v>
      </c>
      <c r="AG18" s="46">
        <v>18</v>
      </c>
      <c r="AI18" s="61" t="s">
        <v>171</v>
      </c>
      <c r="AJ18" s="46" t="s">
        <v>172</v>
      </c>
    </row>
    <row r="19" spans="2:36" ht="30" customHeight="1" x14ac:dyDescent="0.55000000000000004">
      <c r="F19" s="111" t="s">
        <v>173</v>
      </c>
      <c r="G19" s="112"/>
      <c r="H19" s="57" t="s">
        <v>106</v>
      </c>
      <c r="I19" s="57" t="s">
        <v>107</v>
      </c>
      <c r="J19" s="84" t="s">
        <v>108</v>
      </c>
      <c r="AA19" s="45" t="s">
        <v>141</v>
      </c>
      <c r="AB19" s="45" t="s">
        <v>159</v>
      </c>
      <c r="AC19" s="45" t="s">
        <v>174</v>
      </c>
      <c r="AD19" s="46">
        <f t="shared" ca="1" si="6"/>
        <v>0</v>
      </c>
      <c r="AF19" s="46" t="str">
        <f t="shared" ca="1" si="4"/>
        <v>44212</v>
      </c>
      <c r="AG19" s="46">
        <v>19</v>
      </c>
      <c r="AI19" s="61" t="s">
        <v>175</v>
      </c>
      <c r="AJ19" s="46" t="s">
        <v>176</v>
      </c>
    </row>
    <row r="20" spans="2:36" ht="16.5" customHeight="1" x14ac:dyDescent="0.55000000000000004">
      <c r="C20" s="85" t="s">
        <v>177</v>
      </c>
      <c r="D20" s="86">
        <f ca="1">IF(D$15&gt;0,D14/D$15,0)</f>
        <v>0</v>
      </c>
      <c r="F20" s="113" t="s">
        <v>178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145</v>
      </c>
      <c r="AB20" s="45" t="s">
        <v>159</v>
      </c>
      <c r="AC20" s="45" t="s">
        <v>179</v>
      </c>
      <c r="AD20" s="46">
        <f t="shared" ca="1" si="6"/>
        <v>0</v>
      </c>
      <c r="AF20" s="46" t="str">
        <f t="shared" ca="1" si="4"/>
        <v>44213</v>
      </c>
      <c r="AG20" s="46">
        <v>20</v>
      </c>
      <c r="AI20" s="61" t="s">
        <v>180</v>
      </c>
      <c r="AJ20" s="46" t="s">
        <v>181</v>
      </c>
    </row>
    <row r="21" spans="2:36" ht="16.5" customHeight="1" x14ac:dyDescent="0.55000000000000004">
      <c r="C21" s="85" t="s">
        <v>182</v>
      </c>
      <c r="D21" s="86">
        <f ca="1">IF(D$15&gt;0,D9/D$15,0)</f>
        <v>0</v>
      </c>
      <c r="F21" s="113" t="s">
        <v>183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153</v>
      </c>
      <c r="AB21" s="45" t="s">
        <v>159</v>
      </c>
      <c r="AC21" s="45" t="s">
        <v>184</v>
      </c>
      <c r="AD21" s="46">
        <f t="shared" ca="1" si="6"/>
        <v>0</v>
      </c>
      <c r="AF21" s="46" t="str">
        <f t="shared" ca="1" si="4"/>
        <v>44214</v>
      </c>
      <c r="AG21" s="46">
        <v>21</v>
      </c>
      <c r="AI21" s="61" t="s">
        <v>185</v>
      </c>
      <c r="AJ21" s="46" t="s">
        <v>186</v>
      </c>
    </row>
    <row r="22" spans="2:36" ht="16.5" customHeight="1" x14ac:dyDescent="0.55000000000000004">
      <c r="C22" s="87" t="s">
        <v>187</v>
      </c>
      <c r="D22" s="86">
        <f ca="1">IF(D$15&gt;0,D10/D$15,0)</f>
        <v>0</v>
      </c>
      <c r="F22" s="113" t="s">
        <v>188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178</v>
      </c>
      <c r="AB22" s="45" t="s">
        <v>159</v>
      </c>
      <c r="AC22" s="45" t="s">
        <v>189</v>
      </c>
      <c r="AD22" s="46">
        <f t="shared" ca="1" si="6"/>
        <v>0</v>
      </c>
      <c r="AF22" s="46" t="str">
        <f t="shared" ca="1" si="4"/>
        <v>44322</v>
      </c>
      <c r="AG22" s="46">
        <v>22</v>
      </c>
      <c r="AI22" s="61" t="s">
        <v>190</v>
      </c>
      <c r="AJ22" s="46" t="s">
        <v>191</v>
      </c>
    </row>
    <row r="23" spans="2:36" ht="16.5" customHeight="1" thickBot="1" x14ac:dyDescent="0.6">
      <c r="C23" s="85" t="s">
        <v>192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183</v>
      </c>
      <c r="AB23" s="45" t="s">
        <v>159</v>
      </c>
      <c r="AC23" s="45" t="s">
        <v>193</v>
      </c>
      <c r="AD23" s="46">
        <f t="shared" ca="1" si="6"/>
        <v>0</v>
      </c>
      <c r="AF23" s="46" t="str">
        <f t="shared" ca="1" si="4"/>
        <v>44341</v>
      </c>
      <c r="AG23" s="46">
        <v>23</v>
      </c>
      <c r="AI23" s="61" t="s">
        <v>194</v>
      </c>
      <c r="AJ23" s="46" t="s">
        <v>195</v>
      </c>
    </row>
    <row r="24" spans="2:36" ht="16.5" customHeight="1" x14ac:dyDescent="0.55000000000000004">
      <c r="C24" s="85" t="s">
        <v>196</v>
      </c>
      <c r="D24" s="86">
        <f ca="1">IF(D$15&gt;0,C18/D$15,0)</f>
        <v>0</v>
      </c>
      <c r="F24" s="89"/>
      <c r="J24" s="90"/>
      <c r="AA24" s="45" t="s">
        <v>188</v>
      </c>
      <c r="AB24" s="45" t="s">
        <v>159</v>
      </c>
      <c r="AC24" s="45" t="s">
        <v>197</v>
      </c>
      <c r="AD24" s="46">
        <f t="shared" ca="1" si="6"/>
        <v>0</v>
      </c>
      <c r="AF24" s="46" t="str">
        <f t="shared" ca="1" si="4"/>
        <v>44461</v>
      </c>
      <c r="AG24" s="46">
        <v>24</v>
      </c>
      <c r="AI24" s="61" t="s">
        <v>198</v>
      </c>
      <c r="AJ24" s="46" t="s">
        <v>199</v>
      </c>
    </row>
    <row r="25" spans="2:36" ht="16.5" customHeight="1" thickBot="1" x14ac:dyDescent="0.25">
      <c r="C25" s="85" t="s">
        <v>200</v>
      </c>
      <c r="D25" s="86">
        <f ca="1">IF(D$9&gt;0,D7/D$9,0)</f>
        <v>0</v>
      </c>
      <c r="J25" s="91" t="s">
        <v>201</v>
      </c>
      <c r="AA25" s="45" t="s">
        <v>117</v>
      </c>
      <c r="AB25" s="45" t="s">
        <v>159</v>
      </c>
      <c r="AC25" s="45" t="s">
        <v>202</v>
      </c>
      <c r="AD25" s="46">
        <f t="shared" ca="1" si="6"/>
        <v>0</v>
      </c>
      <c r="AF25" s="46" t="str">
        <f t="shared" ca="1" si="4"/>
        <v>44462</v>
      </c>
      <c r="AG25" s="46">
        <v>25</v>
      </c>
      <c r="AI25" s="61" t="s">
        <v>203</v>
      </c>
      <c r="AJ25" s="46" t="s">
        <v>204</v>
      </c>
    </row>
    <row r="26" spans="2:36" ht="16.5" customHeight="1" x14ac:dyDescent="0.55000000000000004">
      <c r="C26" s="85" t="s">
        <v>205</v>
      </c>
      <c r="D26" s="86">
        <f ca="1">IF(D$9&gt;0,D8/D$9,0)</f>
        <v>0</v>
      </c>
      <c r="F26" s="100" t="s">
        <v>206</v>
      </c>
      <c r="G26" s="101"/>
      <c r="H26" s="101"/>
      <c r="I26" s="104" t="s">
        <v>207</v>
      </c>
      <c r="J26" s="106" t="s">
        <v>208</v>
      </c>
      <c r="AA26" s="45" t="s">
        <v>123</v>
      </c>
      <c r="AB26" s="45" t="s">
        <v>159</v>
      </c>
      <c r="AC26" s="45" t="s">
        <v>209</v>
      </c>
      <c r="AD26" s="46">
        <f t="shared" ca="1" si="6"/>
        <v>0</v>
      </c>
      <c r="AF26" s="46">
        <f t="shared" ca="1" si="4"/>
        <v>0</v>
      </c>
      <c r="AG26" s="46">
        <v>26</v>
      </c>
      <c r="AI26" s="61" t="s">
        <v>210</v>
      </c>
      <c r="AJ26" s="46" t="s">
        <v>211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128</v>
      </c>
      <c r="AB27" s="45" t="s">
        <v>159</v>
      </c>
      <c r="AC27" s="45" t="s">
        <v>212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213</v>
      </c>
      <c r="AJ27" s="46" t="s">
        <v>214</v>
      </c>
    </row>
    <row r="28" spans="2:36" ht="16.5" customHeight="1" x14ac:dyDescent="0.55000000000000004">
      <c r="F28" s="92" t="s">
        <v>215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134</v>
      </c>
      <c r="AB28" s="45" t="s">
        <v>159</v>
      </c>
      <c r="AC28" s="45" t="s">
        <v>216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217</v>
      </c>
      <c r="AJ28" s="46" t="s">
        <v>218</v>
      </c>
    </row>
    <row r="29" spans="2:36" ht="16.5" customHeight="1" x14ac:dyDescent="0.55000000000000004">
      <c r="F29" s="92" t="s">
        <v>219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141</v>
      </c>
      <c r="AB29" s="45" t="s">
        <v>159</v>
      </c>
      <c r="AC29" s="45" t="s">
        <v>220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221</v>
      </c>
      <c r="AJ29" s="46" t="s">
        <v>222</v>
      </c>
    </row>
    <row r="30" spans="2:36" ht="16.5" customHeight="1" x14ac:dyDescent="0.55000000000000004">
      <c r="F30" s="92" t="s">
        <v>223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145</v>
      </c>
      <c r="AB30" s="45" t="s">
        <v>159</v>
      </c>
      <c r="AC30" s="45" t="s">
        <v>224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225</v>
      </c>
      <c r="AJ30" s="46" t="s">
        <v>226</v>
      </c>
    </row>
    <row r="31" spans="2:36" ht="16.5" customHeight="1" x14ac:dyDescent="0.55000000000000004">
      <c r="F31" s="92" t="s">
        <v>123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153</v>
      </c>
      <c r="AB31" s="45" t="s">
        <v>159</v>
      </c>
      <c r="AC31" s="45" t="s">
        <v>227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228</v>
      </c>
      <c r="AJ31" s="46" t="s">
        <v>229</v>
      </c>
    </row>
    <row r="32" spans="2:36" ht="16.5" customHeight="1" x14ac:dyDescent="0.55000000000000004">
      <c r="F32" s="92" t="s">
        <v>128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178</v>
      </c>
      <c r="AB32" s="45" t="s">
        <v>159</v>
      </c>
      <c r="AC32" s="45" t="s">
        <v>119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230</v>
      </c>
      <c r="AJ32" s="46" t="s">
        <v>231</v>
      </c>
    </row>
    <row r="33" spans="6:36" ht="16.5" customHeight="1" x14ac:dyDescent="0.55000000000000004">
      <c r="F33" s="92" t="s">
        <v>232</v>
      </c>
      <c r="G33" s="93"/>
      <c r="H33" s="94"/>
      <c r="I33" s="67">
        <f t="shared" ca="1" si="7"/>
        <v>0</v>
      </c>
      <c r="J33" s="74" t="s">
        <v>135</v>
      </c>
      <c r="AA33" s="45" t="s">
        <v>183</v>
      </c>
      <c r="AB33" s="45" t="s">
        <v>159</v>
      </c>
      <c r="AC33" s="45" t="s">
        <v>233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234</v>
      </c>
      <c r="AJ33" s="46" t="s">
        <v>235</v>
      </c>
    </row>
    <row r="34" spans="6:36" ht="16.5" customHeight="1" x14ac:dyDescent="0.55000000000000004">
      <c r="F34" s="92" t="s">
        <v>236</v>
      </c>
      <c r="G34" s="93"/>
      <c r="H34" s="94"/>
      <c r="I34" s="67">
        <f t="shared" ca="1" si="7"/>
        <v>0</v>
      </c>
      <c r="J34" s="74" t="s">
        <v>135</v>
      </c>
      <c r="AA34" s="45" t="s">
        <v>188</v>
      </c>
      <c r="AB34" s="45" t="s">
        <v>159</v>
      </c>
      <c r="AC34" s="45" t="s">
        <v>138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237</v>
      </c>
      <c r="AJ34" s="46" t="s">
        <v>238</v>
      </c>
    </row>
    <row r="35" spans="6:36" ht="16.5" customHeight="1" x14ac:dyDescent="0.55000000000000004">
      <c r="F35" s="92" t="s">
        <v>239</v>
      </c>
      <c r="G35" s="93"/>
      <c r="H35" s="94"/>
      <c r="I35" s="67">
        <f t="shared" ca="1" si="7"/>
        <v>0</v>
      </c>
      <c r="J35" s="74" t="s">
        <v>135</v>
      </c>
      <c r="AA35" s="45" t="s">
        <v>117</v>
      </c>
      <c r="AB35" s="45" t="s">
        <v>159</v>
      </c>
      <c r="AC35" s="45" t="s">
        <v>240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241</v>
      </c>
      <c r="AJ35" s="46" t="s">
        <v>242</v>
      </c>
    </row>
    <row r="36" spans="6:36" ht="16.5" customHeight="1" x14ac:dyDescent="0.55000000000000004">
      <c r="F36" s="92" t="s">
        <v>243</v>
      </c>
      <c r="G36" s="93"/>
      <c r="H36" s="94"/>
      <c r="I36" s="67">
        <f t="shared" ca="1" si="7"/>
        <v>0</v>
      </c>
      <c r="J36" s="74" t="s">
        <v>135</v>
      </c>
      <c r="AA36" s="45" t="s">
        <v>123</v>
      </c>
      <c r="AB36" s="45" t="s">
        <v>159</v>
      </c>
      <c r="AC36" s="45" t="s">
        <v>244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245</v>
      </c>
      <c r="AJ36" s="46" t="s">
        <v>246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128</v>
      </c>
      <c r="AB37" s="45" t="s">
        <v>159</v>
      </c>
      <c r="AC37" s="45" t="s">
        <v>247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248</v>
      </c>
      <c r="AJ37" s="46" t="s">
        <v>249</v>
      </c>
    </row>
    <row r="38" spans="6:36" x14ac:dyDescent="0.55000000000000004">
      <c r="AA38" s="45" t="s">
        <v>117</v>
      </c>
      <c r="AB38" s="45" t="s">
        <v>159</v>
      </c>
      <c r="AC38" s="45" t="s">
        <v>250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251</v>
      </c>
      <c r="AJ38" s="46" t="s">
        <v>252</v>
      </c>
    </row>
    <row r="39" spans="6:36" x14ac:dyDescent="0.55000000000000004">
      <c r="AA39" s="45" t="s">
        <v>123</v>
      </c>
      <c r="AB39" s="45" t="s">
        <v>159</v>
      </c>
      <c r="AC39" s="45" t="s">
        <v>253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254</v>
      </c>
      <c r="AJ39" s="46" t="s">
        <v>255</v>
      </c>
    </row>
    <row r="40" spans="6:36" x14ac:dyDescent="0.55000000000000004">
      <c r="AA40" s="45" t="s">
        <v>128</v>
      </c>
      <c r="AB40" s="45" t="s">
        <v>159</v>
      </c>
      <c r="AC40" s="45" t="s">
        <v>256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257</v>
      </c>
      <c r="AJ40" s="46" t="s">
        <v>258</v>
      </c>
    </row>
    <row r="41" spans="6:36" x14ac:dyDescent="0.55000000000000004">
      <c r="AA41" s="45" t="s">
        <v>215</v>
      </c>
      <c r="AB41" s="45" t="s">
        <v>159</v>
      </c>
      <c r="AC41" s="45" t="s">
        <v>259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260</v>
      </c>
      <c r="AJ41" s="46" t="s">
        <v>261</v>
      </c>
    </row>
    <row r="42" spans="6:36" x14ac:dyDescent="0.55000000000000004">
      <c r="AA42" s="45" t="s">
        <v>219</v>
      </c>
      <c r="AB42" s="45" t="s">
        <v>159</v>
      </c>
      <c r="AC42" s="45" t="s">
        <v>262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263</v>
      </c>
      <c r="AJ42" s="46" t="s">
        <v>264</v>
      </c>
    </row>
    <row r="43" spans="6:36" x14ac:dyDescent="0.55000000000000004">
      <c r="AA43" s="45" t="s">
        <v>223</v>
      </c>
      <c r="AB43" s="45" t="s">
        <v>159</v>
      </c>
      <c r="AC43" s="45" t="s">
        <v>265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266</v>
      </c>
      <c r="AJ43" s="46" t="s">
        <v>267</v>
      </c>
    </row>
    <row r="44" spans="6:36" x14ac:dyDescent="0.55000000000000004">
      <c r="AA44" s="45" t="s">
        <v>123</v>
      </c>
      <c r="AB44" s="45" t="s">
        <v>159</v>
      </c>
      <c r="AC44" s="45" t="s">
        <v>268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269</v>
      </c>
      <c r="AJ44" s="46" t="s">
        <v>270</v>
      </c>
    </row>
    <row r="45" spans="6:36" x14ac:dyDescent="0.55000000000000004">
      <c r="AA45" s="45" t="s">
        <v>128</v>
      </c>
      <c r="AB45" s="45" t="s">
        <v>159</v>
      </c>
      <c r="AC45" s="45" t="s">
        <v>271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272</v>
      </c>
      <c r="AJ45" s="46" t="s">
        <v>273</v>
      </c>
    </row>
    <row r="46" spans="6:36" x14ac:dyDescent="0.55000000000000004">
      <c r="AA46" s="45" t="s">
        <v>232</v>
      </c>
      <c r="AB46" s="45" t="s">
        <v>159</v>
      </c>
      <c r="AC46" s="45" t="s">
        <v>274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275</v>
      </c>
      <c r="AJ46" s="46" t="s">
        <v>276</v>
      </c>
    </row>
    <row r="47" spans="6:36" x14ac:dyDescent="0.55000000000000004">
      <c r="AA47" s="45" t="s">
        <v>236</v>
      </c>
      <c r="AB47" s="45" t="s">
        <v>159</v>
      </c>
      <c r="AC47" s="45" t="s">
        <v>277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278</v>
      </c>
      <c r="AJ47" s="46" t="s">
        <v>279</v>
      </c>
    </row>
    <row r="48" spans="6:36" x14ac:dyDescent="0.55000000000000004">
      <c r="AA48" s="45" t="s">
        <v>239</v>
      </c>
      <c r="AB48" s="45" t="s">
        <v>159</v>
      </c>
      <c r="AC48" s="45" t="s">
        <v>280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281</v>
      </c>
      <c r="AJ48" s="46" t="s">
        <v>282</v>
      </c>
    </row>
    <row r="49" spans="27:36" x14ac:dyDescent="0.55000000000000004">
      <c r="AA49" s="45" t="s">
        <v>243</v>
      </c>
      <c r="AB49" s="45" t="s">
        <v>159</v>
      </c>
      <c r="AC49" s="45" t="s">
        <v>283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284</v>
      </c>
      <c r="AJ49" s="46" t="s">
        <v>32</v>
      </c>
    </row>
    <row r="50" spans="27:36" x14ac:dyDescent="0.55000000000000004">
      <c r="AA50" s="45" t="s">
        <v>215</v>
      </c>
      <c r="AB50" s="45" t="s">
        <v>159</v>
      </c>
      <c r="AC50" s="45" t="s">
        <v>285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286</v>
      </c>
      <c r="AJ50" s="46" t="s">
        <v>287</v>
      </c>
    </row>
    <row r="51" spans="27:36" x14ac:dyDescent="0.55000000000000004">
      <c r="AA51" s="45" t="s">
        <v>219</v>
      </c>
      <c r="AB51" s="45" t="s">
        <v>159</v>
      </c>
      <c r="AC51" s="45" t="s">
        <v>288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289</v>
      </c>
      <c r="AJ51" s="46" t="s">
        <v>290</v>
      </c>
    </row>
    <row r="52" spans="27:36" x14ac:dyDescent="0.55000000000000004">
      <c r="AA52" s="45" t="s">
        <v>223</v>
      </c>
      <c r="AB52" s="45" t="s">
        <v>159</v>
      </c>
      <c r="AC52" s="45" t="s">
        <v>291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292</v>
      </c>
      <c r="AJ52" s="46" t="s">
        <v>293</v>
      </c>
    </row>
    <row r="53" spans="27:36" x14ac:dyDescent="0.55000000000000004">
      <c r="AA53" s="45" t="s">
        <v>123</v>
      </c>
      <c r="AB53" s="45" t="s">
        <v>159</v>
      </c>
      <c r="AC53" s="45" t="s">
        <v>294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128</v>
      </c>
      <c r="AB54" s="45" t="s">
        <v>159</v>
      </c>
      <c r="AC54" s="45" t="s">
        <v>295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75ACDF-1D16-4039-9C88-8E6E23FA41B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E44EB322-8214-409E-BF09-8E86F6454D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79E3E7-F3C7-409B-9839-6A122F79ED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2025-10-01T09:40:57Z</dcterms:created>
  <dcterms:modified xsi:type="dcterms:W3CDTF">2025-10-01T09:40:57Z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