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calcChain.xml" ContentType="application/vnd.openxmlformats-officedocument.spreadsheetml.calcChain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92BAB935-380B-4199-A4A2-565EEE9ECA93}" xr6:coauthVersionLast="47" xr6:coauthVersionMax="47" xr10:uidLastSave="{00000000-0000-0000-0000-000000000000}"/>
  <bookViews>
    <workbookView xWindow="-110" yWindow="-110" windowWidth="19420" windowHeight="11500" xr2:uid="{03499E1D-96B1-4D00-92D2-35B48C0E3E42}"/>
  </bookViews>
  <sheets>
    <sheet name="廃棄物事業経費（市町村）" sheetId="2" r:id="rId1"/>
    <sheet name="廃棄物事業経費（組合）" sheetId="3" r:id="rId2"/>
    <sheet name="廃棄物事業経費（歳入）" sheetId="4" r:id="rId3"/>
    <sheet name="廃棄物事業経費（歳出）" sheetId="5" r:id="rId4"/>
    <sheet name="組合分担金内訳" sheetId="6" r:id="rId5"/>
    <sheet name="市町村分担金内訳" sheetId="7" r:id="rId6"/>
    <sheet name="経費集計" sheetId="8" r:id="rId7"/>
  </sheets>
  <definedNames>
    <definedName name="_xlnm._FilterDatabase" localSheetId="5" hidden="1">市町村分担金内訳!$A$4:$DU$4</definedName>
    <definedName name="_xlnm._FilterDatabase" localSheetId="4" hidden="1">組合分担金内訳!$A$5:$BE$5</definedName>
    <definedName name="_xlnm._FilterDatabase" localSheetId="3" hidden="1">'廃棄物事業経費（歳出）'!$A$6:$CI$6</definedName>
    <definedName name="_xlnm._FilterDatabase" localSheetId="2" hidden="1">'廃棄物事業経費（歳入）'!$A$6:$AD$6</definedName>
    <definedName name="_xlnm._FilterDatabase" localSheetId="0" hidden="1">'廃棄物事業経費（市町村）'!$A$6:$DJ$6</definedName>
    <definedName name="_xlnm._FilterDatabase" localSheetId="1" hidden="1">'廃棄物事業経費（組合）'!$A$6:$DJ$6</definedName>
    <definedName name="_xlnm.Print_Area" localSheetId="6">経費集計!$A$1:$M$33</definedName>
    <definedName name="_xlnm.Print_Area" localSheetId="5">市町村分担金内訳!$2:$4</definedName>
    <definedName name="_xlnm.Print_Area" localSheetId="4">組合分担金内訳!$2:$5</definedName>
    <definedName name="_xlnm.Print_Area" localSheetId="3">'廃棄物事業経費（歳出）'!$2:$6</definedName>
    <definedName name="_xlnm.Print_Area" localSheetId="2">'廃棄物事業経費（歳入）'!$2:$6</definedName>
    <definedName name="_xlnm.Print_Area" localSheetId="0">'廃棄物事業経費（市町村）'!$2:$6</definedName>
    <definedName name="_xlnm.Print_Area" localSheetId="1">'廃棄物事業経費（組合）'!$2:$6</definedName>
    <definedName name="_xlnm.Print_Titles" localSheetId="5">市町村分担金内訳!$A:$B,市町村分担金内訳!$2:$4</definedName>
    <definedName name="_xlnm.Print_Titles" localSheetId="4">組合分担金内訳!$A:$B,組合分担金内訳!$2:$5</definedName>
    <definedName name="_xlnm.Print_Titles" localSheetId="3">'廃棄物事業経費（歳出）'!$A:$B,'廃棄物事業経費（歳出）'!$2:$6</definedName>
    <definedName name="_xlnm.Print_Titles" localSheetId="2">'廃棄物事業経費（歳入）'!$A:$B,'廃棄物事業経費（歳入）'!$2:$6</definedName>
    <definedName name="_xlnm.Print_Titles" localSheetId="0">'廃棄物事業経費（市町村）'!$A:$B,'廃棄物事業経費（市町村）'!$2:$6</definedName>
    <definedName name="_xlnm.Print_Titles" localSheetId="1">'廃棄物事業経費（組合）'!$A:$B,'廃棄物事業経費（組合）'!$2:$6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" i="8" l="1"/>
  <c r="AD2" i="8" s="1"/>
  <c r="L2" i="8"/>
  <c r="M2" i="8" s="1"/>
  <c r="AH221" i="8"/>
  <c r="AH80" i="8"/>
  <c r="AH218" i="8"/>
  <c r="AH104" i="8"/>
  <c r="AH183" i="8"/>
  <c r="AH56" i="8"/>
  <c r="AH159" i="8"/>
  <c r="AH211" i="8"/>
  <c r="AH246" i="8"/>
  <c r="AH156" i="8"/>
  <c r="AH201" i="8"/>
  <c r="AH126" i="8"/>
  <c r="AH236" i="8"/>
  <c r="AH151" i="8"/>
  <c r="AH5" i="8"/>
  <c r="AH234" i="8"/>
  <c r="AH147" i="8"/>
  <c r="AH116" i="8"/>
  <c r="AH169" i="8"/>
  <c r="AH85" i="8"/>
  <c r="AH220" i="8"/>
  <c r="AH132" i="8"/>
  <c r="AH35" i="8"/>
  <c r="AH177" i="8"/>
  <c r="AH223" i="8"/>
  <c r="AH192" i="8"/>
  <c r="AH213" i="8"/>
  <c r="AH27" i="8"/>
  <c r="AH205" i="8"/>
  <c r="AH164" i="8"/>
  <c r="AH212" i="8"/>
  <c r="AH125" i="8"/>
  <c r="AH196" i="8"/>
  <c r="AH7" i="8"/>
  <c r="AH182" i="8"/>
  <c r="AH117" i="8"/>
  <c r="AH160" i="8"/>
  <c r="AH154" i="8"/>
  <c r="AH172" i="8"/>
  <c r="AH193" i="8"/>
  <c r="AH57" i="8"/>
  <c r="AH162" i="8"/>
  <c r="AH55" i="8"/>
  <c r="AH127" i="8"/>
  <c r="AH8" i="8"/>
  <c r="AH131" i="8"/>
  <c r="AH155" i="8"/>
  <c r="AH214" i="8"/>
  <c r="AH128" i="8"/>
  <c r="AH89" i="8"/>
  <c r="AH98" i="8"/>
  <c r="AH208" i="8"/>
  <c r="AH123" i="8"/>
  <c r="AH232" i="8"/>
  <c r="AH178" i="8"/>
  <c r="AH119" i="8"/>
  <c r="AH47" i="8"/>
  <c r="AH168" i="8"/>
  <c r="AH9" i="8"/>
  <c r="AH137" i="8"/>
  <c r="AH106" i="8"/>
  <c r="AH17" i="8"/>
  <c r="AH242" i="8"/>
  <c r="AH54" i="8"/>
  <c r="AH61" i="8"/>
  <c r="AH124" i="8"/>
  <c r="AH148" i="8"/>
  <c r="AH2" i="8"/>
  <c r="AH19" i="8"/>
  <c r="AH198" i="8"/>
  <c r="AH173" i="8"/>
  <c r="AH60" i="8"/>
  <c r="AH51" i="8"/>
  <c r="AH224" i="8"/>
  <c r="AH219" i="8"/>
  <c r="AH200" i="8"/>
  <c r="AH62" i="8"/>
  <c r="AH100" i="8"/>
  <c r="AH149" i="8"/>
  <c r="AH113" i="8"/>
  <c r="AH22" i="8"/>
  <c r="AH15" i="8"/>
  <c r="AH49" i="8"/>
  <c r="AH107" i="8"/>
  <c r="AH143" i="8"/>
  <c r="AH93" i="8"/>
  <c r="AH249" i="8"/>
  <c r="AH243" i="8"/>
  <c r="AH69" i="8"/>
  <c r="AH250" i="8"/>
  <c r="AH165" i="8"/>
  <c r="AH43" i="8"/>
  <c r="AH134" i="8"/>
  <c r="AH30" i="8"/>
  <c r="AH203" i="8"/>
  <c r="AH245" i="8"/>
  <c r="AH103" i="8"/>
  <c r="AH71" i="8"/>
  <c r="AH130" i="8"/>
  <c r="AH53" i="8"/>
  <c r="AH144" i="8"/>
  <c r="AH70" i="8"/>
  <c r="AH152" i="8"/>
  <c r="AH95" i="8"/>
  <c r="AH176" i="8"/>
  <c r="AH150" i="8"/>
  <c r="AH63" i="8"/>
  <c r="AH199" i="8"/>
  <c r="AH167" i="8"/>
  <c r="AH84" i="8"/>
  <c r="AH222" i="8"/>
  <c r="AH31" i="8"/>
  <c r="AH91" i="8"/>
  <c r="AH120" i="8"/>
  <c r="AH39" i="8"/>
  <c r="AH52" i="8"/>
  <c r="AH67" i="8"/>
  <c r="AH122" i="8"/>
  <c r="AH115" i="8"/>
  <c r="AH83" i="8"/>
  <c r="AH68" i="8"/>
  <c r="AH50" i="8"/>
  <c r="AH46" i="8"/>
  <c r="AH36" i="8"/>
  <c r="AH45" i="8"/>
  <c r="AH241" i="8"/>
  <c r="AH181" i="8"/>
  <c r="AH139" i="8"/>
  <c r="AH142" i="8"/>
  <c r="AH153" i="8"/>
  <c r="AH225" i="8"/>
  <c r="AH24" i="8"/>
  <c r="AH210" i="8"/>
  <c r="AH229" i="8"/>
  <c r="AH244" i="8"/>
  <c r="AH72" i="8"/>
  <c r="AH235" i="8"/>
  <c r="AH111" i="8"/>
  <c r="AH190" i="8"/>
  <c r="AH34" i="8"/>
  <c r="AH195" i="8"/>
  <c r="AH161" i="8"/>
  <c r="AH129" i="8"/>
  <c r="AH87" i="8"/>
  <c r="AH82" i="8"/>
  <c r="AH88" i="8"/>
  <c r="AH238" i="8"/>
  <c r="AH10" i="8"/>
  <c r="AH163" i="8"/>
  <c r="AH171" i="8"/>
  <c r="AH121" i="8"/>
  <c r="AH44" i="8"/>
  <c r="AH23" i="8"/>
  <c r="AH97" i="8"/>
  <c r="AH25" i="8"/>
  <c r="AH239" i="8"/>
  <c r="AH184" i="8"/>
  <c r="AH207" i="8"/>
  <c r="AH86" i="8"/>
  <c r="AH194" i="8"/>
  <c r="AH109" i="8"/>
  <c r="AH18" i="8"/>
  <c r="AH78" i="8"/>
  <c r="AH215" i="8"/>
  <c r="AH146" i="8"/>
  <c r="AH105" i="8"/>
  <c r="AH186" i="8"/>
  <c r="AH174" i="8"/>
  <c r="AH12" i="8"/>
  <c r="AH99" i="8"/>
  <c r="AH26" i="8"/>
  <c r="AH38" i="8"/>
  <c r="AH96" i="8"/>
  <c r="AH206" i="8"/>
  <c r="AH64" i="8"/>
  <c r="AH94" i="8"/>
  <c r="AH230" i="8"/>
  <c r="AH170" i="8"/>
  <c r="AH141" i="8"/>
  <c r="AH59" i="8"/>
  <c r="AH166" i="8"/>
  <c r="AH81" i="8"/>
  <c r="AH13" i="8"/>
  <c r="AH42" i="8"/>
  <c r="AH75" i="8"/>
  <c r="AH20" i="8"/>
  <c r="AH216" i="8"/>
  <c r="AH158" i="8"/>
  <c r="AH48" i="8"/>
  <c r="AH185" i="8"/>
  <c r="AH204" i="8"/>
  <c r="AH16" i="8"/>
  <c r="AH66" i="8"/>
  <c r="AH118" i="8"/>
  <c r="AH140" i="8"/>
  <c r="AH227" i="8"/>
  <c r="AH14" i="8"/>
  <c r="AH189" i="8"/>
  <c r="AH187" i="8"/>
  <c r="AH32" i="8"/>
  <c r="AH76" i="8"/>
  <c r="AH21" i="8"/>
  <c r="AH197" i="8"/>
  <c r="AH77" i="8"/>
  <c r="AH73" i="8"/>
  <c r="AH180" i="8"/>
  <c r="AH136" i="8"/>
  <c r="AH240" i="8"/>
  <c r="AH231" i="8"/>
  <c r="AH108" i="8"/>
  <c r="AH29" i="8"/>
  <c r="AH65" i="8"/>
  <c r="AH175" i="8"/>
  <c r="AH138" i="8"/>
  <c r="AH248" i="8"/>
  <c r="AH247" i="8"/>
  <c r="AH217" i="8"/>
  <c r="AH102" i="8"/>
  <c r="AH33" i="8"/>
  <c r="AH188" i="8"/>
  <c r="AH74" i="8"/>
  <c r="AH145" i="8"/>
  <c r="AH157" i="8"/>
  <c r="AH92" i="8"/>
  <c r="AH114" i="8"/>
  <c r="AH237" i="8"/>
  <c r="AH233" i="8"/>
  <c r="AH90" i="8"/>
  <c r="AH110" i="8"/>
  <c r="AH226" i="8"/>
  <c r="AH40" i="8"/>
  <c r="AH28" i="8"/>
  <c r="AH6" i="8"/>
  <c r="AH191" i="8"/>
  <c r="AH133" i="8"/>
  <c r="AH101" i="8"/>
  <c r="AH209" i="8"/>
  <c r="AH58" i="8"/>
  <c r="AH41" i="8"/>
  <c r="AH11" i="8"/>
  <c r="AH112" i="8"/>
  <c r="AH135" i="8"/>
  <c r="AH202" i="8"/>
  <c r="AH37" i="8"/>
  <c r="AH79" i="8"/>
  <c r="AH228" i="8"/>
  <c r="AH179" i="8"/>
  <c r="AF2" i="8" l="1"/>
  <c r="AI2" i="8"/>
  <c r="AF44" i="8" l="1"/>
  <c r="M9" i="8" s="1"/>
  <c r="AF57" i="8"/>
  <c r="M24" i="8" s="1"/>
  <c r="AF43" i="8"/>
  <c r="M8" i="8" s="1"/>
  <c r="AF24" i="8"/>
  <c r="L10" i="8" s="1"/>
  <c r="AF18" i="8"/>
  <c r="F11" i="8" s="1"/>
  <c r="F20" i="8" s="1"/>
  <c r="AF8" i="8"/>
  <c r="E8" i="8" s="1"/>
  <c r="AF30" i="8"/>
  <c r="L18" i="8" s="1"/>
  <c r="AF17" i="8"/>
  <c r="F10" i="8" s="1"/>
  <c r="AF40" i="8"/>
  <c r="L28" i="8" s="1"/>
  <c r="AF12" i="8"/>
  <c r="E12" i="8" s="1"/>
  <c r="AF53" i="8"/>
  <c r="M20" i="8" s="1"/>
  <c r="AF39" i="8"/>
  <c r="L27" i="8" s="1"/>
  <c r="AF22" i="8"/>
  <c r="L8" i="8" s="1"/>
  <c r="AF49" i="8"/>
  <c r="M16" i="8" s="1"/>
  <c r="AF62" i="8"/>
  <c r="M31" i="8" s="1"/>
  <c r="AF58" i="8"/>
  <c r="M25" i="8" s="1"/>
  <c r="AF31" i="8"/>
  <c r="L19" i="8" s="1"/>
  <c r="AF13" i="8"/>
  <c r="E15" i="8" s="1"/>
  <c r="AF56" i="8"/>
  <c r="M23" i="8" s="1"/>
  <c r="AF42" i="8"/>
  <c r="M7" i="8" s="1"/>
  <c r="AF55" i="8"/>
  <c r="M22" i="8" s="1"/>
  <c r="AF41" i="8"/>
  <c r="L31" i="8" s="1"/>
  <c r="AF23" i="8"/>
  <c r="L9" i="8" s="1"/>
  <c r="AF29" i="8"/>
  <c r="L17" i="8" s="1"/>
  <c r="AF7" i="8"/>
  <c r="E7" i="8" s="1"/>
  <c r="AF20" i="8"/>
  <c r="F15" i="8" s="1"/>
  <c r="AF33" i="8"/>
  <c r="L21" i="8" s="1"/>
  <c r="AF54" i="8"/>
  <c r="M21" i="8" s="1"/>
  <c r="AF35" i="8"/>
  <c r="L23" i="8" s="1"/>
  <c r="AF34" i="8"/>
  <c r="L22" i="8" s="1"/>
  <c r="AF61" i="8"/>
  <c r="M28" i="8" s="1"/>
  <c r="AF52" i="8"/>
  <c r="M19" i="8" s="1"/>
  <c r="AF38" i="8"/>
  <c r="L26" i="8" s="1"/>
  <c r="AF16" i="8"/>
  <c r="F9" i="8" s="1"/>
  <c r="AF37" i="8"/>
  <c r="L25" i="8" s="1"/>
  <c r="AF28" i="8"/>
  <c r="L16" i="8" s="1"/>
  <c r="AF21" i="8"/>
  <c r="L7" i="8" s="1"/>
  <c r="AF11" i="8"/>
  <c r="E11" i="8" s="1"/>
  <c r="E20" i="8" s="1"/>
  <c r="AF50" i="8"/>
  <c r="M17" i="8" s="1"/>
  <c r="AF36" i="8"/>
  <c r="L24" i="8" s="1"/>
  <c r="AF51" i="8"/>
  <c r="M18" i="8" s="1"/>
  <c r="AF27" i="8"/>
  <c r="L15" i="8" s="1"/>
  <c r="AF15" i="8"/>
  <c r="F8" i="8" s="1"/>
  <c r="AF48" i="8"/>
  <c r="M15" i="8" s="1"/>
  <c r="AF10" i="8"/>
  <c r="E10" i="8" s="1"/>
  <c r="AF47" i="8"/>
  <c r="M12" i="8" s="1"/>
  <c r="AF26" i="8"/>
  <c r="L12" i="8" s="1"/>
  <c r="AF32" i="8"/>
  <c r="L20" i="8" s="1"/>
  <c r="AF25" i="8"/>
  <c r="L11" i="8" s="1"/>
  <c r="AF19" i="8"/>
  <c r="F12" i="8" s="1"/>
  <c r="AF14" i="8"/>
  <c r="F7" i="8" s="1"/>
  <c r="AF9" i="8"/>
  <c r="E9" i="8" s="1"/>
  <c r="AF60" i="8"/>
  <c r="M27" i="8" s="1"/>
  <c r="AF59" i="8"/>
  <c r="M26" i="8" s="1"/>
  <c r="AF46" i="8"/>
  <c r="M11" i="8" s="1"/>
  <c r="AF45" i="8"/>
  <c r="M10" i="8" s="1"/>
  <c r="F13" i="8" l="1"/>
  <c r="E13" i="8"/>
  <c r="E21" i="8"/>
  <c r="F21" i="8"/>
  <c r="M29" i="8"/>
  <c r="M30" i="8" s="1"/>
  <c r="L29" i="8"/>
  <c r="L30" i="8" s="1"/>
  <c r="F14" i="8"/>
  <c r="F17" i="8" s="1"/>
  <c r="F16" i="8"/>
  <c r="M13" i="8"/>
  <c r="L13" i="8"/>
  <c r="E14" i="8"/>
  <c r="E17" i="8" s="1"/>
  <c r="E16" i="8"/>
  <c r="L32" i="8" l="1"/>
  <c r="L14" i="8"/>
  <c r="L33" i="8" s="1"/>
  <c r="M32" i="8"/>
  <c r="M14" i="8"/>
  <c r="M33" i="8" s="1"/>
</calcChain>
</file>

<file path=xl/sharedStrings.xml><?xml version="1.0" encoding="utf-8"?>
<sst xmlns="http://schemas.openxmlformats.org/spreadsheetml/2006/main" count="3934" uniqueCount="415">
  <si>
    <t>都道府県名</t>
    <phoneticPr fontId="7"/>
  </si>
  <si>
    <t>地方公共団体コード</t>
    <phoneticPr fontId="7"/>
  </si>
  <si>
    <t>市区町村名</t>
    <phoneticPr fontId="7"/>
  </si>
  <si>
    <t>ごみ</t>
    <phoneticPr fontId="7"/>
  </si>
  <si>
    <t>し尿</t>
    <phoneticPr fontId="7"/>
  </si>
  <si>
    <t>合計</t>
    <phoneticPr fontId="7"/>
  </si>
  <si>
    <t>ごみ（建設改良費＋処理維持管理費＋その他）（組合分担金を除く）</t>
    <phoneticPr fontId="7"/>
  </si>
  <si>
    <t>し尿（建設改良費＋処理維持管理費＋その他）（組合分担金を除く）</t>
    <phoneticPr fontId="7"/>
  </si>
  <si>
    <t>合計（建設改良費＋処理維持管理費＋その他）（組合分担金を除く）</t>
    <phoneticPr fontId="7"/>
  </si>
  <si>
    <t>合計(特定財源(市区町村分担金を除く)+一般財源)</t>
  </si>
  <si>
    <t>合計(特定財源(市区町村分担金を除く)+一般財源)</t>
    <phoneticPr fontId="7"/>
  </si>
  <si>
    <t>建設改良費(工事費+調査費)(組合分担金を除く)</t>
  </si>
  <si>
    <t>処理及び維持管理費(人件費+処理費+車両購入費+委託費+調査研究費)(組合分担金を除く)</t>
  </si>
  <si>
    <t>その他</t>
    <phoneticPr fontId="7"/>
  </si>
  <si>
    <t>特定財源(市区町村分担金を除く)</t>
  </si>
  <si>
    <t>一般財源</t>
    <phoneticPr fontId="7"/>
  </si>
  <si>
    <t>工事費(中間処理施設+最終処分場+その他)</t>
  </si>
  <si>
    <t>調査費</t>
    <phoneticPr fontId="7"/>
  </si>
  <si>
    <t>（建設改良費組合分担金）</t>
    <phoneticPr fontId="7"/>
  </si>
  <si>
    <t>人件費（一般職＋収集運搬＋中間処理＋最終処分）</t>
    <phoneticPr fontId="7"/>
  </si>
  <si>
    <t>処理費(収集運搬費+中間処理費+最終処分費)</t>
  </si>
  <si>
    <t>車両等購入費</t>
    <phoneticPr fontId="7"/>
  </si>
  <si>
    <t>委託費(収集運搬費+中間処理費+最終処分費+その他)</t>
  </si>
  <si>
    <t>(組合分担金)</t>
    <phoneticPr fontId="7"/>
  </si>
  <si>
    <t>調査研究費</t>
    <phoneticPr fontId="7"/>
  </si>
  <si>
    <t>国庫支出金</t>
    <phoneticPr fontId="7"/>
  </si>
  <si>
    <t>都道府県支出金</t>
    <phoneticPr fontId="7"/>
  </si>
  <si>
    <t>地方債</t>
    <phoneticPr fontId="7"/>
  </si>
  <si>
    <t>使用料及び手数料</t>
    <phoneticPr fontId="7"/>
  </si>
  <si>
    <t>（市区町村分担金）</t>
    <phoneticPr fontId="7"/>
  </si>
  <si>
    <t>収集運搬施設</t>
    <phoneticPr fontId="7"/>
  </si>
  <si>
    <t>中間処理施設</t>
    <phoneticPr fontId="7"/>
  </si>
  <si>
    <t>最終処分場</t>
    <phoneticPr fontId="7"/>
  </si>
  <si>
    <t>一般職</t>
    <phoneticPr fontId="7"/>
  </si>
  <si>
    <t>収集運搬</t>
    <phoneticPr fontId="7"/>
  </si>
  <si>
    <t>中間処理</t>
    <phoneticPr fontId="7"/>
  </si>
  <si>
    <t>最終処分</t>
    <phoneticPr fontId="7"/>
  </si>
  <si>
    <t>収集運搬費</t>
    <phoneticPr fontId="7"/>
  </si>
  <si>
    <t>中間処理費</t>
    <phoneticPr fontId="7"/>
  </si>
  <si>
    <t>最終処分費</t>
    <phoneticPr fontId="7"/>
  </si>
  <si>
    <t>千円</t>
    <phoneticPr fontId="7"/>
  </si>
  <si>
    <t>鹿児島県</t>
  </si>
  <si>
    <t>46000</t>
  </si>
  <si>
    <t>合計</t>
  </si>
  <si>
    <t>-</t>
  </si>
  <si>
    <t>46201</t>
  </si>
  <si>
    <t>鹿児島市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</si>
  <si>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</si>
  <si>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</si>
  <si>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</si>
  <si>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</si>
  <si>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</si>
  <si>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</si>
  <si>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</si>
  <si>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</si>
  <si>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</si>
  <si>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</si>
  <si>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</si>
  <si>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</si>
  <si>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</si>
  <si>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</si>
  <si>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</si>
  <si>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</si>
  <si>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</si>
  <si>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</si>
  <si>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</si>
  <si>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</si>
  <si>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</si>
  <si>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</si>
  <si>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</si>
  <si>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</si>
  <si>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</si>
  <si>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</si>
  <si>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</si>
  <si>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</si>
  <si>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</si>
  <si>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</si>
  <si>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</si>
  <si>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</si>
  <si>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</si>
  <si>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</si>
  <si>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</si>
  <si>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</si>
  <si>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</si>
  <si>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三島村</t>
  </si>
  <si>
    <t>46304</t>
  </si>
  <si>
    <t>十島村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</si>
  <si>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</si>
  <si>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</si>
  <si>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</si>
  <si>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</si>
  <si>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</si>
  <si>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</si>
  <si>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</si>
  <si>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</si>
  <si>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46482</t>
  </si>
  <si>
    <t>東串良町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</si>
  <si>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</si>
  <si>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</si>
  <si>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</si>
  <si>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</si>
  <si>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</si>
  <si>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</si>
  <si>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</si>
  <si>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</si>
  <si>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46502</t>
  </si>
  <si>
    <t>南種子町</t>
  </si>
  <si>
    <t>46505</t>
  </si>
  <si>
    <t>屋久島町</t>
  </si>
  <si>
    <t>46523</t>
  </si>
  <si>
    <t>大和村</t>
  </si>
  <si>
    <t>46524</t>
  </si>
  <si>
    <t>宇検村</t>
  </si>
  <si>
    <t>46525</t>
  </si>
  <si>
    <t>瀬戸内町</t>
  </si>
  <si>
    <t>46527</t>
  </si>
  <si>
    <t>龍郷町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</si>
  <si>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</si>
  <si>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</si>
  <si>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</si>
  <si>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</si>
  <si>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</si>
  <si>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</si>
  <si>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</si>
  <si>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</si>
  <si>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</si>
  <si>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</si>
  <si>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</si>
  <si>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</si>
  <si>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</si>
  <si>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</si>
  <si>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廃棄物処理事業経費（市区町村の合計）（令和5年度実績）</t>
    <phoneticPr fontId="7"/>
  </si>
  <si>
    <t>一部事務組合・広域連合名</t>
    <phoneticPr fontId="7"/>
  </si>
  <si>
    <t>46808</t>
  </si>
  <si>
    <t>いちき串木野市・日置市衛生処理組合</t>
  </si>
  <si>
    <t>46811</t>
  </si>
  <si>
    <t>南薩地区衛生管理組合</t>
  </si>
  <si>
    <t>46854</t>
  </si>
  <si>
    <t>指宿広域市町村圏組合</t>
  </si>
  <si>
    <t>46855</t>
  </si>
  <si>
    <t>曽於北部衛生処理組合</t>
  </si>
  <si>
    <t>46861</t>
  </si>
  <si>
    <t>南大隅衛生管理組合</t>
  </si>
  <si>
    <t>46870</t>
  </si>
  <si>
    <t>中南衛生管理組合</t>
  </si>
  <si>
    <t>46872</t>
  </si>
  <si>
    <t>大島地区衛生組合</t>
  </si>
  <si>
    <t>46887</t>
  </si>
  <si>
    <t>沖永良部衛生管理組合</t>
  </si>
  <si>
    <t>46890</t>
  </si>
  <si>
    <t>伊佐湧水環境管理組合</t>
  </si>
  <si>
    <t>46904</t>
  </si>
  <si>
    <t>北薩広域行政事務組合</t>
  </si>
  <si>
    <t>46908</t>
  </si>
  <si>
    <t>曽於南部厚生事務組合</t>
  </si>
  <si>
    <t>46924</t>
  </si>
  <si>
    <t>種子島地区広域事務組合</t>
  </si>
  <si>
    <t>46928</t>
  </si>
  <si>
    <t>大隅肝属広域事務組合</t>
  </si>
  <si>
    <t>46929</t>
  </si>
  <si>
    <t>徳之島愛ランド広域連合</t>
  </si>
  <si>
    <t>廃棄物処理事業経費（一部事務組合・広域連合の合計）（令和5年度実績）</t>
    <phoneticPr fontId="7"/>
  </si>
  <si>
    <t>市区町村・一部事務組合・広域連合名</t>
    <phoneticPr fontId="7"/>
  </si>
  <si>
    <t>特定財源(市区町村分担金を除く)</t>
    <phoneticPr fontId="7"/>
  </si>
  <si>
    <t>廃棄物処理事業経費（市区町村及び一部事務組合・広域連合の合計）【歳入】（令和5年度実績）</t>
    <phoneticPr fontId="7"/>
  </si>
  <si>
    <t>建設改良費(工事費+調査費)(組合分担金を除く)</t>
    <phoneticPr fontId="7"/>
  </si>
  <si>
    <t>処理及び維持管理費(人件費+処理費+車両購入費+委託費+調査研究費)(組合分担金を除く)</t>
    <phoneticPr fontId="7"/>
  </si>
  <si>
    <t>工事費(中間処理施設+最終処分場+その他)</t>
    <phoneticPr fontId="7"/>
  </si>
  <si>
    <t>処理費(収集運搬費+中間処理費+最終処分費)</t>
    <phoneticPr fontId="7"/>
  </si>
  <si>
    <t>委託費(収集運搬費+中間処理費+最終処分費+その他)</t>
    <phoneticPr fontId="7"/>
  </si>
  <si>
    <t>廃棄物処理事業経費（市区町村及び一部事務組合・広域連合の合計）【歳出】（令和5年度実績）</t>
    <phoneticPr fontId="7"/>
  </si>
  <si>
    <t>合計（広域団体１+広域団体２+広域団体３+広域団体４+広域団体５+広域団体６）</t>
    <phoneticPr fontId="7"/>
  </si>
  <si>
    <t>広域団体１</t>
    <phoneticPr fontId="7"/>
  </si>
  <si>
    <t>広域団体２</t>
    <phoneticPr fontId="7"/>
  </si>
  <si>
    <t>広域団体３</t>
    <phoneticPr fontId="7"/>
  </si>
  <si>
    <t>広域団体４</t>
    <phoneticPr fontId="7"/>
  </si>
  <si>
    <t>広域団体５</t>
    <phoneticPr fontId="7"/>
  </si>
  <si>
    <t>広域団体６</t>
    <phoneticPr fontId="7"/>
  </si>
  <si>
    <t>広域団体コード</t>
  </si>
  <si>
    <t>建設・改良費</t>
    <phoneticPr fontId="7"/>
  </si>
  <si>
    <t>処理及び維持管理費</t>
    <phoneticPr fontId="7"/>
  </si>
  <si>
    <t>小計</t>
    <phoneticPr fontId="7"/>
  </si>
  <si>
    <t/>
  </si>
  <si>
    <t>曾於北部衛生処理場</t>
  </si>
  <si>
    <t>伊佐北姶良環境管理組合</t>
  </si>
  <si>
    <t>北薩行政事務組合</t>
  </si>
  <si>
    <t>徳之島広域愛ランド広域連合</t>
  </si>
  <si>
    <t>指宿広域市町村圏組合</t>
    <phoneticPr fontId="7"/>
  </si>
  <si>
    <t>廃棄物処理事業経費【分担金の合計】（令和5年度実績）</t>
    <phoneticPr fontId="7"/>
  </si>
  <si>
    <t>合計（構成市区町村1+～+構成市区町村30）</t>
    <phoneticPr fontId="7"/>
  </si>
  <si>
    <t>構成市区町村1</t>
    <phoneticPr fontId="7"/>
  </si>
  <si>
    <t>構成市区町村2</t>
    <phoneticPr fontId="7"/>
  </si>
  <si>
    <t>構成市区町村3</t>
    <phoneticPr fontId="7"/>
  </si>
  <si>
    <t>構成市区町村4</t>
    <phoneticPr fontId="7"/>
  </si>
  <si>
    <t>構成市区町村5</t>
    <phoneticPr fontId="7"/>
  </si>
  <si>
    <t>構成市区町村6</t>
    <phoneticPr fontId="7"/>
  </si>
  <si>
    <t>構成市区町村7</t>
    <phoneticPr fontId="7"/>
  </si>
  <si>
    <t>構成市区町村8</t>
    <phoneticPr fontId="7"/>
  </si>
  <si>
    <t>構成市区町村9</t>
    <phoneticPr fontId="7"/>
  </si>
  <si>
    <t>構成市区町村10</t>
    <phoneticPr fontId="7"/>
  </si>
  <si>
    <t>構成市区町村11</t>
    <phoneticPr fontId="7"/>
  </si>
  <si>
    <t>構成市区町村12</t>
    <phoneticPr fontId="7"/>
  </si>
  <si>
    <t>構成市区町村13</t>
    <phoneticPr fontId="7"/>
  </si>
  <si>
    <t>構成市区町村14</t>
    <phoneticPr fontId="7"/>
  </si>
  <si>
    <t>構成市区町村15</t>
    <phoneticPr fontId="7"/>
  </si>
  <si>
    <t>構成市区町村16</t>
    <phoneticPr fontId="7"/>
  </si>
  <si>
    <t>構成市区町村17</t>
    <phoneticPr fontId="7"/>
  </si>
  <si>
    <t>構成市区町村18</t>
    <phoneticPr fontId="7"/>
  </si>
  <si>
    <t>構成市区町村19</t>
    <phoneticPr fontId="7"/>
  </si>
  <si>
    <t>構成市区町村20</t>
    <phoneticPr fontId="7"/>
  </si>
  <si>
    <t>構成市区町村21</t>
    <phoneticPr fontId="7"/>
  </si>
  <si>
    <t>構成市区町村22</t>
    <phoneticPr fontId="7"/>
  </si>
  <si>
    <t>構成市区町村23</t>
    <phoneticPr fontId="7"/>
  </si>
  <si>
    <t>構成市区町村24</t>
    <phoneticPr fontId="7"/>
  </si>
  <si>
    <t>構成市区町村25</t>
    <phoneticPr fontId="7"/>
  </si>
  <si>
    <t>構成市区町村26</t>
    <phoneticPr fontId="7"/>
  </si>
  <si>
    <t>構成市区町村27</t>
    <phoneticPr fontId="7"/>
  </si>
  <si>
    <t>構成市区町村28</t>
    <phoneticPr fontId="7"/>
  </si>
  <si>
    <t>構成市区町村29</t>
    <phoneticPr fontId="7"/>
  </si>
  <si>
    <t>構成市区町村30</t>
    <phoneticPr fontId="7"/>
  </si>
  <si>
    <t>市区町村コード</t>
    <phoneticPr fontId="7"/>
  </si>
  <si>
    <t>廃棄物処理事業経費【市区町村分担金の合計（令和5年度実績）</t>
    <phoneticPr fontId="7"/>
  </si>
  <si>
    <t>入力→</t>
  </si>
  <si>
    <t>:市区町村コード(都道府県計は、01000～47000の何れか）</t>
  </si>
  <si>
    <t>（千円）</t>
  </si>
  <si>
    <t>歳入</t>
  </si>
  <si>
    <t>ごみ</t>
  </si>
  <si>
    <t>し尿</t>
  </si>
  <si>
    <t>歳出</t>
  </si>
  <si>
    <t>01</t>
  </si>
  <si>
    <t>北海道</t>
  </si>
  <si>
    <t>国庫支出金</t>
  </si>
  <si>
    <t>建設・改良費</t>
  </si>
  <si>
    <t>工事費</t>
  </si>
  <si>
    <t>収集運搬施設</t>
  </si>
  <si>
    <t>廃棄物事業経費（歳入）</t>
    <phoneticPr fontId="7"/>
  </si>
  <si>
    <t>F</t>
  </si>
  <si>
    <t>02</t>
  </si>
  <si>
    <t>青森県</t>
  </si>
  <si>
    <t>都道府県支出金</t>
  </si>
  <si>
    <t>中間処理施設</t>
  </si>
  <si>
    <t>廃棄物事業経費（歳入）</t>
  </si>
  <si>
    <t>G</t>
  </si>
  <si>
    <t>03</t>
  </si>
  <si>
    <t>岩手県</t>
  </si>
  <si>
    <t>地方債</t>
  </si>
  <si>
    <t>最終処分場</t>
  </si>
  <si>
    <t>H</t>
  </si>
  <si>
    <t>04</t>
  </si>
  <si>
    <t>宮城県</t>
  </si>
  <si>
    <t>使用料・手数料</t>
  </si>
  <si>
    <t>その他</t>
  </si>
  <si>
    <t>I</t>
  </si>
  <si>
    <t>05</t>
  </si>
  <si>
    <t>秋田県</t>
  </si>
  <si>
    <t>（市区町村分担金）</t>
  </si>
  <si>
    <t>調査費</t>
  </si>
  <si>
    <t>J</t>
  </si>
  <si>
    <t>06</t>
  </si>
  <si>
    <t>山形県</t>
  </si>
  <si>
    <t>（組合分担金）</t>
  </si>
  <si>
    <t>K</t>
  </si>
  <si>
    <t>07</t>
  </si>
  <si>
    <t>福島県</t>
  </si>
  <si>
    <t>小計（分担金含む）</t>
  </si>
  <si>
    <t>小計</t>
  </si>
  <si>
    <t>一般財源</t>
  </si>
  <si>
    <t>L</t>
  </si>
  <si>
    <t>08</t>
  </si>
  <si>
    <t>茨城県</t>
  </si>
  <si>
    <t>分担金除く</t>
  </si>
  <si>
    <t>O</t>
  </si>
  <si>
    <t>09</t>
  </si>
  <si>
    <t>栃木県</t>
  </si>
  <si>
    <t>処理及び維持管理費</t>
  </si>
  <si>
    <t>人件費</t>
  </si>
  <si>
    <t>一般職</t>
  </si>
  <si>
    <t>P</t>
  </si>
  <si>
    <t>10</t>
  </si>
  <si>
    <t>群馬県</t>
  </si>
  <si>
    <t>技能職</t>
  </si>
  <si>
    <t>収集運搬</t>
  </si>
  <si>
    <t>Q</t>
  </si>
  <si>
    <t>11</t>
  </si>
  <si>
    <t>埼玉県</t>
  </si>
  <si>
    <t>中間処理</t>
  </si>
  <si>
    <t>R</t>
  </si>
  <si>
    <t>12</t>
  </si>
  <si>
    <t>千葉県</t>
  </si>
  <si>
    <t>最終処分</t>
  </si>
  <si>
    <t>S</t>
  </si>
  <si>
    <t>13</t>
  </si>
  <si>
    <t>東京都</t>
  </si>
  <si>
    <t>処理費</t>
  </si>
  <si>
    <t>収集運搬費</t>
  </si>
  <si>
    <t>T</t>
  </si>
  <si>
    <t>14</t>
  </si>
  <si>
    <t>神奈川県</t>
  </si>
  <si>
    <t>歳入の市区町村分担金</t>
  </si>
  <si>
    <t>中間処理費</t>
  </si>
  <si>
    <t>U</t>
  </si>
  <si>
    <t>15</t>
  </si>
  <si>
    <t>新潟県</t>
  </si>
  <si>
    <t>歳出の組合分担金　</t>
  </si>
  <si>
    <t>最終処分費</t>
  </si>
  <si>
    <t>工事費（収集）</t>
  </si>
  <si>
    <t>廃棄物事業経費（歳出）</t>
  </si>
  <si>
    <t>16</t>
  </si>
  <si>
    <t>富山県</t>
  </si>
  <si>
    <t>車両等購入費</t>
  </si>
  <si>
    <t>工事費（中間）</t>
  </si>
  <si>
    <t>17</t>
  </si>
  <si>
    <t>石川県</t>
  </si>
  <si>
    <t>委託費</t>
  </si>
  <si>
    <t>工事費（処分）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</si>
  <si>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</si>
  <si>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</si>
  <si>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</si>
  <si>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</si>
  <si>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</si>
  <si>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</si>
  <si>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</si>
  <si>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</si>
  <si>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人件費（一般職）</t>
  </si>
  <si>
    <t>N</t>
  </si>
  <si>
    <t>22</t>
  </si>
  <si>
    <t>静岡県</t>
  </si>
  <si>
    <t>調査研究費</t>
  </si>
  <si>
    <t>人件費（収集）</t>
  </si>
  <si>
    <t>23</t>
  </si>
  <si>
    <t>愛知県</t>
  </si>
  <si>
    <t>人件費（中間）</t>
  </si>
  <si>
    <t>24</t>
  </si>
  <si>
    <t>三重県</t>
  </si>
  <si>
    <t>人件費（処分）</t>
  </si>
  <si>
    <t>25</t>
  </si>
  <si>
    <t>滋賀県</t>
  </si>
  <si>
    <t>処理費（収集）</t>
  </si>
  <si>
    <t>26</t>
  </si>
  <si>
    <t>京都府</t>
  </si>
  <si>
    <t>処理費（中間）</t>
  </si>
  <si>
    <t>27</t>
  </si>
  <si>
    <t>大阪府</t>
  </si>
  <si>
    <t>処理費（処分）</t>
  </si>
  <si>
    <t>28</t>
  </si>
  <si>
    <t>兵庫県</t>
  </si>
  <si>
    <t>V</t>
  </si>
  <si>
    <t>29</t>
  </si>
  <si>
    <t>奈良県</t>
  </si>
  <si>
    <t>委託費（収集）</t>
  </si>
  <si>
    <t>X</t>
  </si>
  <si>
    <t>30</t>
  </si>
  <si>
    <t>和歌山県</t>
  </si>
  <si>
    <t>委託費（中間）</t>
  </si>
  <si>
    <t>Y</t>
  </si>
  <si>
    <t>31</t>
  </si>
  <si>
    <t>鳥取県</t>
  </si>
  <si>
    <t>委託費（処分）</t>
  </si>
  <si>
    <t>Z</t>
  </si>
  <si>
    <t>32</t>
  </si>
  <si>
    <t>島根県</t>
  </si>
  <si>
    <t>AA</t>
  </si>
  <si>
    <t>33</t>
  </si>
  <si>
    <t>岡山県</t>
  </si>
  <si>
    <t>AB</t>
  </si>
  <si>
    <t>34</t>
  </si>
  <si>
    <t>広島県</t>
  </si>
  <si>
    <t>AC</t>
  </si>
  <si>
    <t>35</t>
  </si>
  <si>
    <t>山口県</t>
  </si>
  <si>
    <t>AD</t>
  </si>
  <si>
    <t>36</t>
  </si>
  <si>
    <t>徳島県</t>
  </si>
  <si>
    <t>AH</t>
  </si>
  <si>
    <t>37</t>
  </si>
  <si>
    <t>香川県</t>
  </si>
  <si>
    <t>AI</t>
  </si>
  <si>
    <t>38</t>
  </si>
  <si>
    <t>愛媛県</t>
  </si>
  <si>
    <t>AJ</t>
  </si>
  <si>
    <t>39</t>
  </si>
  <si>
    <t>高知県</t>
  </si>
  <si>
    <t>AK</t>
  </si>
  <si>
    <t>40</t>
  </si>
  <si>
    <t>福岡県</t>
  </si>
  <si>
    <t>AL</t>
  </si>
  <si>
    <t>41</t>
  </si>
  <si>
    <t>佐賀県</t>
  </si>
  <si>
    <t>AM</t>
  </si>
  <si>
    <t>42</t>
  </si>
  <si>
    <t>長崎県</t>
  </si>
  <si>
    <t>AP</t>
  </si>
  <si>
    <t>43</t>
  </si>
  <si>
    <t>熊本県</t>
  </si>
  <si>
    <t>AQ</t>
  </si>
  <si>
    <t>44</t>
  </si>
  <si>
    <t>大分県</t>
  </si>
  <si>
    <t>AR</t>
  </si>
  <si>
    <t>45</t>
  </si>
  <si>
    <t>宮崎県</t>
  </si>
  <si>
    <t>AS</t>
  </si>
  <si>
    <t>46</t>
  </si>
  <si>
    <t>AU</t>
  </si>
  <si>
    <t>47</t>
  </si>
  <si>
    <t>沖縄県</t>
  </si>
  <si>
    <t>AV</t>
  </si>
  <si>
    <t>AW</t>
  </si>
  <si>
    <t>AX</t>
  </si>
  <si>
    <t>AZ</t>
  </si>
  <si>
    <t>BA</t>
  </si>
  <si>
    <t>BB</t>
  </si>
  <si>
    <t>BC</t>
  </si>
  <si>
    <t>BD</t>
  </si>
  <si>
    <t>BE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</si>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</sst>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b/>
      <sz val="12"/>
      <color indexed="10"/>
      <name val="ＭＳ ゴシック"/>
      <family val="3"/>
      <charset val="128"/>
    </font>
    <font>
      <b/>
      <sz val="12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2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0" borderId="0" xfId="2" quotePrefix="1" applyFont="1">
      <alignment vertical="center"/>
    </xf>
    <xf numFmtId="0" fontId="5" fillId="0" borderId="0" xfId="3" applyAlignment="1">
      <alignment vertical="center"/>
    </xf>
    <xf numFmtId="0" fontId="5" fillId="0" borderId="0" xfId="3" applyAlignment="1">
      <alignment vertical="center" wrapText="1"/>
    </xf>
    <xf numFmtId="0" fontId="6" fillId="2" borderId="1" xfId="2" applyFont="1" applyFill="1" applyBorder="1" applyAlignment="1">
      <alignment vertical="center" wrapText="1"/>
    </xf>
    <xf numFmtId="0" fontId="6" fillId="3" borderId="1" xfId="2" applyFont="1" applyFill="1" applyBorder="1" applyAlignment="1">
      <alignment vertical="center" wrapText="1"/>
    </xf>
    <xf numFmtId="0" fontId="6" fillId="3" borderId="1" xfId="2" quotePrefix="1" applyFont="1" applyFill="1" applyBorder="1">
      <alignment vertical="center"/>
    </xf>
    <xf numFmtId="0" fontId="6" fillId="3" borderId="1" xfId="3" quotePrefix="1" applyFont="1" applyFill="1" applyBorder="1" applyAlignment="1">
      <alignment vertical="center"/>
    </xf>
    <xf numFmtId="0" fontId="6" fillId="0" borderId="0" xfId="2" applyFont="1">
      <alignment vertical="center"/>
    </xf>
    <xf numFmtId="0" fontId="6" fillId="3" borderId="1" xfId="2" applyFont="1" applyFill="1" applyBorder="1">
      <alignment vertical="center"/>
    </xf>
    <xf numFmtId="0" fontId="6" fillId="3" borderId="1" xfId="3" applyFont="1" applyFill="1" applyBorder="1" applyAlignment="1">
      <alignment vertical="center"/>
    </xf>
    <xf numFmtId="0" fontId="6" fillId="3" borderId="1" xfId="2" quotePrefix="1" applyFont="1" applyFill="1" applyBorder="1" applyAlignment="1">
      <alignment vertical="center" wrapText="1"/>
    </xf>
    <xf numFmtId="0" fontId="6" fillId="3" borderId="1" xfId="3" quotePrefix="1" applyFont="1" applyFill="1" applyBorder="1" applyAlignment="1">
      <alignment vertical="center" wrapText="1"/>
    </xf>
    <xf numFmtId="0" fontId="6" fillId="3" borderId="1" xfId="3" applyFont="1" applyFill="1" applyBorder="1" applyAlignment="1">
      <alignment vertical="center" wrapText="1"/>
    </xf>
    <xf numFmtId="0" fontId="6" fillId="0" borderId="0" xfId="2" applyFont="1" applyAlignment="1">
      <alignment horizontal="center" vertical="center"/>
    </xf>
    <xf numFmtId="49" fontId="6" fillId="0" borderId="0" xfId="2" applyNumberFormat="1" applyFont="1">
      <alignment vertical="center"/>
    </xf>
    <xf numFmtId="3" fontId="6" fillId="0" borderId="0" xfId="2" applyNumberFormat="1" applyFont="1">
      <alignment vertical="center"/>
    </xf>
    <xf numFmtId="3" fontId="6" fillId="0" borderId="0" xfId="2" applyNumberFormat="1" applyFont="1" applyAlignment="1">
      <alignment horizontal="right" vertical="center"/>
    </xf>
    <xf numFmtId="0" fontId="5" fillId="4" borderId="1" xfId="0" applyFont="1" applyFill="1" applyBorder="1">
      <alignment vertical="center"/>
    </xf>
    <xf numFmtId="49" fontId="5" fillId="4" borderId="1" xfId="0" quotePrefix="1" applyNumberFormat="1" applyFont="1" applyFill="1" applyBorder="1">
      <alignment vertical="center"/>
    </xf>
    <xf numFmtId="3" fontId="5" fillId="4" borderId="1" xfId="1" applyNumberFormat="1" applyFont="1" applyFill="1" applyBorder="1" applyAlignment="1">
      <alignment vertical="center"/>
    </xf>
    <xf numFmtId="3" fontId="5" fillId="4" borderId="1" xfId="1" quotePrefix="1" applyNumberFormat="1" applyFont="1" applyFill="1" applyBorder="1" applyAlignment="1">
      <alignment horizontal="right" vertical="center"/>
    </xf>
    <xf numFmtId="3" fontId="5" fillId="4" borderId="1" xfId="1" applyNumberFormat="1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3" fontId="5" fillId="0" borderId="1" xfId="0" applyNumberFormat="1" applyFont="1" applyBorder="1">
      <alignment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0" xfId="3" applyAlignment="1">
      <alignment horizontal="right" vertical="center"/>
    </xf>
    <xf numFmtId="49" fontId="5" fillId="4" borderId="1" xfId="0" applyNumberFormat="1" applyFont="1" applyFill="1" applyBorder="1">
      <alignment vertical="center"/>
    </xf>
    <xf numFmtId="0" fontId="3" fillId="0" borderId="0" xfId="4" applyFont="1" applyAlignment="1">
      <alignment vertical="center"/>
    </xf>
    <xf numFmtId="0" fontId="5" fillId="0" borderId="0" xfId="4" quotePrefix="1" applyAlignment="1">
      <alignment vertical="center"/>
    </xf>
    <xf numFmtId="0" fontId="5" fillId="0" borderId="0" xfId="4" applyAlignment="1">
      <alignment vertical="center"/>
    </xf>
    <xf numFmtId="0" fontId="5" fillId="0" borderId="0" xfId="4" applyAlignment="1">
      <alignment vertical="center" wrapText="1"/>
    </xf>
    <xf numFmtId="0" fontId="6" fillId="3" borderId="1" xfId="4" quotePrefix="1" applyFont="1" applyFill="1" applyBorder="1" applyAlignment="1">
      <alignment vertical="center"/>
    </xf>
    <xf numFmtId="0" fontId="6" fillId="3" borderId="1" xfId="4" applyFont="1" applyFill="1" applyBorder="1" applyAlignment="1">
      <alignment vertical="center"/>
    </xf>
    <xf numFmtId="0" fontId="6" fillId="3" borderId="1" xfId="4" applyFont="1" applyFill="1" applyBorder="1" applyAlignment="1">
      <alignment vertical="center" wrapText="1"/>
    </xf>
    <xf numFmtId="0" fontId="6" fillId="3" borderId="1" xfId="4" quotePrefix="1" applyFont="1" applyFill="1" applyBorder="1" applyAlignment="1">
      <alignment vertical="center" wrapText="1"/>
    </xf>
    <xf numFmtId="0" fontId="5" fillId="4" borderId="1" xfId="1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5" applyAlignment="1">
      <alignment vertical="center"/>
    </xf>
    <xf numFmtId="0" fontId="2" fillId="0" borderId="0" xfId="2">
      <alignment vertical="center"/>
    </xf>
    <xf numFmtId="0" fontId="8" fillId="0" borderId="0" xfId="6" applyFont="1" applyAlignment="1">
      <alignment vertical="center"/>
    </xf>
    <xf numFmtId="0" fontId="9" fillId="0" borderId="0" xfId="6" applyFont="1" applyAlignment="1">
      <alignment horizontal="right" vertical="center"/>
    </xf>
    <xf numFmtId="49" fontId="10" fillId="0" borderId="2" xfId="6" applyNumberFormat="1" applyFont="1" applyBorder="1" applyAlignment="1">
      <alignment horizontal="center" vertical="center"/>
    </xf>
    <xf numFmtId="0" fontId="8" fillId="0" borderId="0" xfId="6" quotePrefix="1" applyFont="1" applyAlignment="1">
      <alignment horizontal="left" vertical="center"/>
    </xf>
    <xf numFmtId="0" fontId="11" fillId="0" borderId="0" xfId="6" applyFont="1" applyAlignment="1">
      <alignment horizontal="center" vertical="center"/>
    </xf>
    <xf numFmtId="0" fontId="11" fillId="5" borderId="0" xfId="6" applyFont="1" applyFill="1" applyAlignment="1">
      <alignment vertical="center"/>
    </xf>
    <xf numFmtId="0" fontId="11" fillId="0" borderId="0" xfId="6" applyFont="1" applyAlignment="1">
      <alignment vertical="center"/>
    </xf>
    <xf numFmtId="0" fontId="8" fillId="0" borderId="0" xfId="6" applyFont="1" applyAlignment="1">
      <alignment horizontal="center" vertical="center"/>
    </xf>
    <xf numFmtId="0" fontId="8" fillId="5" borderId="0" xfId="6" applyFont="1" applyFill="1" applyAlignment="1">
      <alignment vertical="center"/>
    </xf>
    <xf numFmtId="0" fontId="12" fillId="0" borderId="0" xfId="7" applyFont="1" applyAlignment="1">
      <alignment vertical="center"/>
    </xf>
    <xf numFmtId="0" fontId="12" fillId="0" borderId="0" xfId="7" quotePrefix="1" applyFont="1" applyAlignment="1">
      <alignment horizontal="left" vertical="center"/>
    </xf>
    <xf numFmtId="0" fontId="3" fillId="0" borderId="0" xfId="7" applyFont="1" applyAlignment="1">
      <alignment vertical="center"/>
    </xf>
    <xf numFmtId="0" fontId="12" fillId="0" borderId="0" xfId="7" applyFont="1" applyAlignment="1">
      <alignment horizontal="right" vertical="center"/>
    </xf>
    <xf numFmtId="0" fontId="3" fillId="0" borderId="0" xfId="5" applyFont="1" applyAlignment="1">
      <alignment vertical="center"/>
    </xf>
    <xf numFmtId="0" fontId="13" fillId="0" borderId="0" xfId="7" applyFont="1" applyAlignment="1">
      <alignment horizontal="right" vertical="center"/>
    </xf>
    <xf numFmtId="0" fontId="13" fillId="0" borderId="0" xfId="7" quotePrefix="1" applyFont="1" applyAlignment="1">
      <alignment horizontal="left" vertical="center"/>
    </xf>
    <xf numFmtId="0" fontId="8" fillId="0" borderId="0" xfId="7" applyFont="1" applyAlignment="1">
      <alignment vertical="center"/>
    </xf>
    <xf numFmtId="0" fontId="8" fillId="0" borderId="0" xfId="7" applyFont="1" applyAlignment="1">
      <alignment horizontal="right" vertical="center"/>
    </xf>
    <xf numFmtId="0" fontId="8" fillId="0" borderId="1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/>
    </xf>
    <xf numFmtId="0" fontId="11" fillId="0" borderId="0" xfId="5" applyFont="1" applyAlignment="1">
      <alignment vertical="center"/>
    </xf>
    <xf numFmtId="49" fontId="11" fillId="0" borderId="0" xfId="6" applyNumberFormat="1" applyFont="1" applyAlignment="1">
      <alignment vertical="center"/>
    </xf>
    <xf numFmtId="38" fontId="8" fillId="0" borderId="1" xfId="8" applyFont="1" applyFill="1" applyBorder="1" applyAlignment="1">
      <alignment vertical="center"/>
    </xf>
    <xf numFmtId="0" fontId="11" fillId="0" borderId="0" xfId="7" applyFont="1" applyAlignment="1">
      <alignment vertical="center"/>
    </xf>
    <xf numFmtId="38" fontId="8" fillId="0" borderId="6" xfId="7" applyNumberFormat="1" applyFont="1" applyBorder="1" applyAlignment="1">
      <alignment vertical="center"/>
    </xf>
    <xf numFmtId="38" fontId="8" fillId="0" borderId="6" xfId="8" applyFont="1" applyFill="1" applyBorder="1" applyAlignment="1">
      <alignment vertical="center"/>
    </xf>
    <xf numFmtId="0" fontId="8" fillId="0" borderId="12" xfId="7" applyFont="1" applyBorder="1" applyAlignment="1">
      <alignment vertical="center"/>
    </xf>
    <xf numFmtId="38" fontId="8" fillId="0" borderId="14" xfId="7" applyNumberFormat="1" applyFont="1" applyBorder="1" applyAlignment="1">
      <alignment vertical="center"/>
    </xf>
    <xf numFmtId="0" fontId="8" fillId="0" borderId="15" xfId="7" applyFont="1" applyBorder="1" applyAlignment="1">
      <alignment vertical="center"/>
    </xf>
    <xf numFmtId="0" fontId="8" fillId="0" borderId="13" xfId="7" applyFont="1" applyBorder="1" applyAlignment="1">
      <alignment vertical="center"/>
    </xf>
    <xf numFmtId="38" fontId="8" fillId="0" borderId="14" xfId="8" applyFont="1" applyFill="1" applyBorder="1" applyAlignment="1">
      <alignment vertical="center"/>
    </xf>
    <xf numFmtId="0" fontId="8" fillId="0" borderId="7" xfId="7" applyFont="1" applyBorder="1" applyAlignment="1">
      <alignment vertical="center"/>
    </xf>
    <xf numFmtId="0" fontId="8" fillId="0" borderId="9" xfId="7" applyFont="1" applyBorder="1" applyAlignment="1">
      <alignment vertical="center"/>
    </xf>
    <xf numFmtId="38" fontId="8" fillId="0" borderId="1" xfId="7" applyNumberFormat="1" applyFont="1" applyBorder="1" applyAlignment="1">
      <alignment vertical="center"/>
    </xf>
    <xf numFmtId="0" fontId="8" fillId="0" borderId="0" xfId="7" quotePrefix="1" applyFont="1" applyAlignment="1">
      <alignment horizontal="center" vertical="center"/>
    </xf>
    <xf numFmtId="0" fontId="8" fillId="0" borderId="0" xfId="7" applyFont="1" applyAlignment="1">
      <alignment horizontal="center" vertical="center"/>
    </xf>
    <xf numFmtId="38" fontId="8" fillId="0" borderId="0" xfId="7" applyNumberFormat="1" applyFont="1" applyAlignment="1">
      <alignment vertical="center"/>
    </xf>
    <xf numFmtId="49" fontId="2" fillId="0" borderId="0" xfId="2" applyNumberFormat="1">
      <alignment vertical="center"/>
    </xf>
    <xf numFmtId="0" fontId="8" fillId="0" borderId="7" xfId="7" applyFont="1" applyBorder="1" applyAlignment="1">
      <alignment horizontal="center" vertical="center"/>
    </xf>
    <xf numFmtId="0" fontId="8" fillId="0" borderId="8" xfId="7" applyFont="1" applyBorder="1" applyAlignment="1">
      <alignment horizontal="center" vertical="center"/>
    </xf>
    <xf numFmtId="0" fontId="8" fillId="0" borderId="9" xfId="7" applyFont="1" applyBorder="1" applyAlignment="1">
      <alignment horizontal="center" vertical="center"/>
    </xf>
    <xf numFmtId="0" fontId="8" fillId="0" borderId="3" xfId="7" applyFont="1" applyBorder="1" applyAlignment="1">
      <alignment horizontal="center" vertical="center"/>
    </xf>
    <xf numFmtId="0" fontId="8" fillId="0" borderId="4" xfId="7" applyFont="1" applyBorder="1" applyAlignment="1">
      <alignment horizontal="center" vertical="center"/>
    </xf>
    <xf numFmtId="0" fontId="8" fillId="0" borderId="5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 textRotation="255"/>
    </xf>
    <xf numFmtId="0" fontId="8" fillId="0" borderId="10" xfId="7" applyFont="1" applyBorder="1" applyAlignment="1">
      <alignment horizontal="center" vertical="center" textRotation="255"/>
    </xf>
    <xf numFmtId="0" fontId="8" fillId="0" borderId="11" xfId="7" applyFont="1" applyBorder="1" applyAlignment="1">
      <alignment horizontal="center" vertical="center" textRotation="255"/>
    </xf>
    <xf numFmtId="0" fontId="8" fillId="0" borderId="12" xfId="7" applyFont="1" applyBorder="1" applyAlignment="1">
      <alignment horizontal="center" vertical="center"/>
    </xf>
    <xf numFmtId="0" fontId="8" fillId="0" borderId="16" xfId="7" applyFont="1" applyBorder="1" applyAlignment="1">
      <alignment horizontal="center" vertical="center"/>
    </xf>
    <xf numFmtId="0" fontId="8" fillId="0" borderId="1" xfId="7" quotePrefix="1" applyFont="1" applyBorder="1" applyAlignment="1">
      <alignment vertical="center"/>
    </xf>
    <xf numFmtId="0" fontId="8" fillId="0" borderId="1" xfId="7" applyFont="1" applyBorder="1" applyAlignment="1">
      <alignment vertical="center"/>
    </xf>
    <xf numFmtId="0" fontId="8" fillId="0" borderId="3" xfId="7" quotePrefix="1" applyFont="1" applyBorder="1" applyAlignment="1">
      <alignment vertical="center"/>
    </xf>
    <xf numFmtId="0" fontId="8" fillId="0" borderId="4" xfId="7" quotePrefix="1" applyFont="1" applyBorder="1" applyAlignment="1">
      <alignment vertical="center"/>
    </xf>
    <xf numFmtId="0" fontId="8" fillId="0" borderId="13" xfId="7" applyFont="1" applyBorder="1" applyAlignment="1">
      <alignment vertical="center"/>
    </xf>
    <xf numFmtId="0" fontId="8" fillId="0" borderId="14" xfId="7" applyFont="1" applyBorder="1" applyAlignment="1">
      <alignment vertical="center"/>
    </xf>
    <xf numFmtId="0" fontId="8" fillId="0" borderId="7" xfId="7" applyFont="1" applyBorder="1" applyAlignment="1">
      <alignment vertical="center"/>
    </xf>
    <xf numFmtId="0" fontId="8" fillId="0" borderId="6" xfId="7" quotePrefix="1" applyFont="1" applyBorder="1" applyAlignment="1">
      <alignment horizontal="center" vertical="center" textRotation="255"/>
    </xf>
    <xf numFmtId="0" fontId="8" fillId="0" borderId="10" xfId="7" quotePrefix="1" applyFont="1" applyBorder="1" applyAlignment="1">
      <alignment horizontal="center" vertical="center" textRotation="255"/>
    </xf>
    <xf numFmtId="0" fontId="8" fillId="0" borderId="11" xfId="7" quotePrefix="1" applyFont="1" applyBorder="1" applyAlignment="1">
      <alignment horizontal="center" vertical="center" textRotation="255"/>
    </xf>
    <xf numFmtId="0" fontId="8" fillId="0" borderId="3" xfId="7" applyFont="1" applyBorder="1" applyAlignment="1">
      <alignment vertical="center"/>
    </xf>
    <xf numFmtId="0" fontId="8" fillId="0" borderId="4" xfId="7" applyFont="1" applyBorder="1" applyAlignment="1">
      <alignment vertical="center"/>
    </xf>
    <xf numFmtId="0" fontId="8" fillId="0" borderId="1" xfId="7" applyFont="1" applyBorder="1" applyAlignment="1">
      <alignment horizontal="center" vertical="center"/>
    </xf>
    <xf numFmtId="0" fontId="8" fillId="0" borderId="4" xfId="7" quotePrefix="1" applyFont="1" applyBorder="1" applyAlignment="1">
      <alignment horizontal="center" vertical="center"/>
    </xf>
    <xf numFmtId="0" fontId="8" fillId="0" borderId="5" xfId="7" quotePrefix="1" applyFont="1" applyBorder="1" applyAlignment="1">
      <alignment horizontal="center" vertical="center"/>
    </xf>
    <xf numFmtId="0" fontId="8" fillId="0" borderId="7" xfId="7" quotePrefix="1" applyFont="1" applyBorder="1" applyAlignment="1">
      <alignment horizontal="center" vertical="center"/>
    </xf>
    <xf numFmtId="0" fontId="8" fillId="0" borderId="8" xfId="7" quotePrefix="1" applyFont="1" applyBorder="1" applyAlignment="1">
      <alignment horizontal="center" vertical="center"/>
    </xf>
    <xf numFmtId="0" fontId="8" fillId="0" borderId="9" xfId="7" quotePrefix="1" applyFont="1" applyBorder="1" applyAlignment="1">
      <alignment horizontal="center" vertical="center"/>
    </xf>
  </cellXfs>
  <cellStyles count="9">
    <cellStyle name="桁区切り" xfId="1" builtinId="6"/>
    <cellStyle name="桁区切り 2" xfId="8" xr:uid="{B8C20EE4-CF98-4175-A5D7-E775A8F7AA65}"/>
    <cellStyle name="標準" xfId="0" builtinId="0"/>
    <cellStyle name="標準 2" xfId="2" xr:uid="{B9549379-4414-4A4E-95A6-2FAA6324A91E}"/>
    <cellStyle name="標準_Book1" xfId="3" xr:uid="{6841BEEB-8BD8-4D9F-82F6-CBAC40CFBF5A}"/>
    <cellStyle name="標準_H12集計結果（ごみ処理状況）" xfId="6" xr:uid="{91205FDD-099C-4B91-AC13-FE1BE5B2648A}"/>
    <cellStyle name="標準_H12集計結果（し尿処理）" xfId="5" xr:uid="{B5F8998E-1994-4448-8DA9-359FDBFCE37A}"/>
    <cellStyle name="標準_H12集計結果（経費）" xfId="7" xr:uid="{DE4EA31E-8115-4DE0-AA36-5B3BB2303C08}"/>
    <cellStyle name="標準_集計結果（経費）" xfId="4" xr:uid="{CE12548C-9B34-4702-B72B-B494C5E68F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DE40A50B-34FB-45DA-BD80-58D5F0C6B8A6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B7306BC0-BFB3-4D5F-BBB9-BB3E4D7E5174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F0DBE41E-A800-4A9D-98D9-4BE521E7FCA7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4F763001-6B8B-4803-9C2D-DFACF079295E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80B8E835-F93D-4B2A-AF0F-0DD01994E42B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CCAF0036-A2C1-4AF3-9E2A-446F849FA501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03A06B7B-A033-43C3-A65C-D12FEAEB2B48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F604F28F-9450-40B9-877E-6CA005C75CE9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F052B8B4-8094-408A-BB3E-FB9D9D348819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3ADA3955-B5E7-4145-A9DA-86E3A4ADBB76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1DA99BFF-27C3-47EE-A078-1B7173AFC2E1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41BEC042-8C76-44C6-B2C0-A85A341C2D2D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0A6E75C8-326A-43CB-B538-CA0478CB2E18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9D1DB740-9924-468F-9FDF-EC0D4D09C309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6F9EAA7F-4B5B-41D6-AD76-5AD3544751E1}"/>
            </a:ext>
          </a:extLst>
        </xdr:cNvPr>
        <xdr:cNvSpPr>
          <a:spLocks noChangeShapeType="1"/>
        </xdr:cNvSpPr>
      </xdr:nvSpPr>
      <xdr:spPr bwMode="auto">
        <a:xfrm>
          <a:off x="115966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4A74BB4F-59EA-4162-A355-257234010A43}"/>
            </a:ext>
          </a:extLst>
        </xdr:cNvPr>
        <xdr:cNvSpPr>
          <a:spLocks noChangeShapeType="1"/>
        </xdr:cNvSpPr>
      </xdr:nvSpPr>
      <xdr:spPr bwMode="auto">
        <a:xfrm>
          <a:off x="40662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DEFFC0DB-C27C-4402-B365-8D6EC2A5E4F9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EB1E6093-8661-47DF-ACDF-66CB6B6648AE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E88A5613-5D23-4E3B-BDDC-D7117C2205C8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C6D83104-5ACF-4C67-A68E-642E5C00205D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C31EC5AA-8BCA-43BD-8008-7DB99A2C0159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87C2D936-05E7-44F0-95F7-4E7F55E9E4CD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5144FD1C-38FB-4F5C-B573-81D52BB0EB3C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98CDB7B5-511D-4985-8FF9-84894884420A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3705F483-2E5F-4B56-A53E-7FBBA5C28BC8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84A9AAC6-9DE9-486D-A5F7-A4A75C9D08BD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0A6B20E4-A242-40FC-B3B6-00F1B6B2A13B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9DE4F204-A221-42B4-9591-D985ECF640A5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C924C1EE-843E-42B5-A1A8-6C892C6CFBE4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236AF6C2-4250-4C25-93B5-719D2EC3E5EE}"/>
            </a:ext>
          </a:extLst>
        </xdr:cNvPr>
        <xdr:cNvSpPr>
          <a:spLocks noChangeShapeType="1"/>
        </xdr:cNvSpPr>
      </xdr:nvSpPr>
      <xdr:spPr bwMode="auto">
        <a:xfrm>
          <a:off x="86744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6EE5E6CB-D8EC-4FC2-A01F-2E1BD7B585A0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7F8BA784-DF36-4F9D-B5A4-B707CD57F4E6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0A7DCDB6-967F-4D4C-908E-1111015C36FA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FDC948C4-9546-42A7-862F-BE3DFF2DBE3E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97054690-6C9C-4963-A6F0-88E6C8601312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F2FAF03E-E85C-4DFD-A76E-830040D7285D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BAB12AF3-5DCE-454F-A8A8-4759DBCFA644}"/>
            </a:ext>
          </a:extLst>
        </xdr:cNvPr>
        <xdr:cNvSpPr>
          <a:spLocks noChangeShapeType="1"/>
        </xdr:cNvSpPr>
      </xdr:nvSpPr>
      <xdr:spPr bwMode="auto">
        <a:xfrm>
          <a:off x="117090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65D1B5FF-51FE-460D-87F3-AC1F13D1AAFB}"/>
            </a:ext>
          </a:extLst>
        </xdr:cNvPr>
        <xdr:cNvSpPr>
          <a:spLocks noChangeShapeType="1"/>
        </xdr:cNvSpPr>
      </xdr:nvSpPr>
      <xdr:spPr bwMode="auto">
        <a:xfrm>
          <a:off x="118214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E61F2904-E888-4C38-8F14-01941FE409A0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B7F1E79D-1B23-4D70-928D-6E2F34A44439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8C2E9B61-0318-4D98-968B-1E511101FBF2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E1B3AF92-0BBC-4127-ABA1-2930ADEFBF12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A37577E7-AB74-4B6D-A90C-B8E0C7DF7057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33F0173B-E98F-426E-A1F9-1138DC7F8AF3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06D6FCB3-293B-40B6-BB8B-5A5093427D6D}"/>
            </a:ext>
          </a:extLst>
        </xdr:cNvPr>
        <xdr:cNvSpPr>
          <a:spLocks noChangeShapeType="1"/>
        </xdr:cNvSpPr>
      </xdr:nvSpPr>
      <xdr:spPr bwMode="auto">
        <a:xfrm>
          <a:off x="126082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8CC3D075-017A-42C6-98E1-ECA403B9139C}"/>
            </a:ext>
          </a:extLst>
        </xdr:cNvPr>
        <xdr:cNvSpPr>
          <a:spLocks noChangeShapeType="1"/>
        </xdr:cNvSpPr>
      </xdr:nvSpPr>
      <xdr:spPr bwMode="auto">
        <a:xfrm>
          <a:off x="60893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BE0DBE41-5347-46AB-B4BD-733D7145249C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C2F13721-A0F9-43A7-A837-79D616F612DF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FF29F2AC-10FE-45EF-B26A-BA64942F072F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B7244B14-6F16-4F88-93AC-7E261DF35707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740AC4DD-0573-41F5-9EA2-80B79A6AFB89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4C1621D1-E907-4C2C-B9C6-E323A84F9308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284FC9D6-8658-4947-886C-3FA37F7E6691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EFAF35E1-A439-4FFA-A690-6A2C71845392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C3BA3313-EDBD-471A-AB55-C07B30B98CE5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D19D5D8E-116D-4B05-B26D-2878CD09EE16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4E9FE892-A6F4-4490-8DDD-D05D3613F25D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154AE488-032E-46EA-8459-6FB2E1C1D78E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BEF6392A-A2DF-4575-8F04-BEC71CC23AB1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4629F384-E640-4276-BD5F-2ADB54372658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4C7293D7-9BBC-4E9E-A531-C94F3076630E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30BD0C5C-55E2-483D-8FD2-FBE7FA2BE097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F1569A19-C12C-43F9-958D-AB5A1671E2A2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AC82EC36-0BF4-42D2-82FD-82CAB7BFC7AD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EB7993C2-40A2-4C88-8B43-B3A052080EAF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6DC14768-E877-476C-A260-A3CC9D0ACD94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933E0A68-0DFE-45F8-9003-4FC572EA0CBA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D8437A1D-BE79-43C1-9977-5A94B294D84E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76A8A30C-B75F-4EA9-A6AA-4A5208515D1A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BA87D70E-62E3-4CE7-82CD-5F15552AAC52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98CE64F4-3D4F-4CE3-B106-F4A8A1EFA8BA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5C083725-78DA-464A-BC7F-C5141C9EC271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19BF53FE-10A3-4E00-991B-7DC9BD6A652F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EA9201F7-BD87-4800-8767-D6BC34E67E2C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517A3357-D80B-4C54-8AE8-5181C0500BA0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EA3C4715-73BC-4A0A-A464-9C11F2647942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E5E56BC9-B847-4A9E-8D82-2C85F90A7E9D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F0FA424A-EAD7-4D34-9BBE-B4B4180F5AEE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9C07E089-5CFC-420E-A75D-66AE97519B66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EAFC7EC2-FEFA-4228-9D07-937E3F2B236F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7EEFC1CC-51DB-4140-A2E2-39B53A8B777B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FE9C502B-D886-4B1E-B3C4-ABA85CC89462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82390579-3AE9-46BB-848B-564C672A0A78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AF25AA3B-14CE-44A8-8BF9-856A54EA4294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3EFAFF9F-DB50-4F62-A3C6-C168E26E86D3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7FC9680F-F7E1-4D94-98A7-7DFE3FDE72E1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84A4E66C-C0B9-4460-B147-4147102D3C06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5C925AFF-3452-4001-9697-35D20CB42D9B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97D4410A-EA23-4D6B-90A0-51F13CF31794}"/>
            </a:ext>
          </a:extLst>
        </xdr:cNvPr>
        <xdr:cNvSpPr>
          <a:spLocks noChangeShapeType="1"/>
        </xdr:cNvSpPr>
      </xdr:nvSpPr>
      <xdr:spPr bwMode="auto">
        <a:xfrm>
          <a:off x="35042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34E3698F-F928-4907-8FDD-DC0C08FAC058}"/>
            </a:ext>
          </a:extLst>
        </xdr:cNvPr>
        <xdr:cNvSpPr>
          <a:spLocks noChangeShapeType="1"/>
        </xdr:cNvSpPr>
      </xdr:nvSpPr>
      <xdr:spPr bwMode="auto">
        <a:xfrm>
          <a:off x="37290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597A4BCC-7D61-4FFA-AEA3-0CE9522059A8}"/>
            </a:ext>
          </a:extLst>
        </xdr:cNvPr>
        <xdr:cNvSpPr>
          <a:spLocks noChangeShapeType="1"/>
        </xdr:cNvSpPr>
      </xdr:nvSpPr>
      <xdr:spPr bwMode="auto">
        <a:xfrm>
          <a:off x="38414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B7610C6F-25DD-4C85-B88B-5AA81CD976F8}"/>
            </a:ext>
          </a:extLst>
        </xdr:cNvPr>
        <xdr:cNvSpPr>
          <a:spLocks noChangeShapeType="1"/>
        </xdr:cNvSpPr>
      </xdr:nvSpPr>
      <xdr:spPr bwMode="auto">
        <a:xfrm>
          <a:off x="33918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FF17A9EF-DDF1-46F9-B4A0-A3197A8BFB71}"/>
            </a:ext>
          </a:extLst>
        </xdr:cNvPr>
        <xdr:cNvSpPr>
          <a:spLocks noChangeShapeType="1"/>
        </xdr:cNvSpPr>
      </xdr:nvSpPr>
      <xdr:spPr bwMode="auto">
        <a:xfrm>
          <a:off x="4067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36DD1AE7-FCC3-4E11-8359-19D6F508F573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93C4FBDC-31F5-4605-9EE8-AEEAE9C429C7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FBA6648A-13AB-44FC-9ECB-BF9C638F3F15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9F66746C-3C09-4DE1-8E51-44EAB0B7BD8C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A5C5CA7F-1F58-4199-9D8D-EFC98DE7ED81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52A97E00-0ED3-4B16-ADD4-131EF72E1414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8D871F5B-282C-48C2-9623-F326A918551D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CDFD3C41-AD2F-4944-89CA-D6D8DB66658A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4E147C50-26A4-4537-B30D-4CD85B43B698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E29EA0B6-9F65-4FA4-AC3B-9B4A1E2E8B69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7D15FE3E-E4B1-46E5-83E3-6D4CEE7847E5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5D7213C9-9061-4648-A7A4-ADFEC544E8C9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641E0D5D-EB8F-4815-AC9F-5632A9106E77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3CBA7864-075F-420E-885C-37BD5DF5018A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49A348F4-6B73-40F9-9744-B03E06110F89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9554E500-3B62-4F82-8B41-4D2FD8809805}"/>
            </a:ext>
          </a:extLst>
        </xdr:cNvPr>
        <xdr:cNvSpPr>
          <a:spLocks noChangeShapeType="1"/>
        </xdr:cNvSpPr>
      </xdr:nvSpPr>
      <xdr:spPr bwMode="auto">
        <a:xfrm>
          <a:off x="39538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9B53A56E-D977-433A-8B69-E58582B444A6}"/>
            </a:ext>
          </a:extLst>
        </xdr:cNvPr>
        <xdr:cNvSpPr>
          <a:spLocks noChangeShapeType="1"/>
        </xdr:cNvSpPr>
      </xdr:nvSpPr>
      <xdr:spPr bwMode="auto">
        <a:xfrm>
          <a:off x="41786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087B06D5-DF79-4FAB-A1F7-D77DCCFCF857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F975EC83-27A0-44A0-B5A9-D0221B8A2C13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AB14B139-079A-462E-A3A2-F79CA21C8F6E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C99A9C73-B13C-4F22-84DF-E2F1572FE5E0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1BE63ED8-8848-42EE-AC6E-90594E1047F1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C584F143-E441-4A3C-A4A6-CDDE36BC03F5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4E522DD4-08C5-4D91-AA63-C11FAB07484E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8077E804-7285-4AA2-A4AF-05E9A13D68E7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5681C32F-7884-4E7C-9847-33D1907EFE5C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0468C92A-1F86-4DD7-BAD9-896E3ACE7C25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06C09AB5-BDD8-4E71-9002-D4253583BF89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62050045-3803-4A9A-ACD6-98B1F3CA5E49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609A0F60-95DC-4A9E-AC9B-1C026239CE99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F247CB0B-073E-40EF-83AA-C80F36020F08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E04AD0FA-42FE-4CF6-B65A-0D906C073087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7648C38E-F55B-478E-AE40-D60524F48BBA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39E062AE-76BB-4ECD-A11A-490CBB5A0C91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C9CF2BF3-CF4A-418B-9927-39381B0B867E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1F3746AB-5EF8-48EE-A656-C52E7F446279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1" name="Line 174">
          <a:extLst>
            <a:ext uri="{FF2B5EF4-FFF2-40B4-BE49-F238E27FC236}">
              <a16:creationId xmlns:a16="http://schemas.microsoft.com/office/drawing/2014/main" id="{1C2B8B35-15E8-4DE5-BA2D-AD27C06295BF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2" name="Line 175">
          <a:extLst>
            <a:ext uri="{FF2B5EF4-FFF2-40B4-BE49-F238E27FC236}">
              <a16:creationId xmlns:a16="http://schemas.microsoft.com/office/drawing/2014/main" id="{4981E520-882E-4119-9412-CEA668C76A7B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3" name="Line 238">
          <a:extLst>
            <a:ext uri="{FF2B5EF4-FFF2-40B4-BE49-F238E27FC236}">
              <a16:creationId xmlns:a16="http://schemas.microsoft.com/office/drawing/2014/main" id="{D1F0B94D-9C28-44FF-863B-D0580989F001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4" name="Line 251">
          <a:extLst>
            <a:ext uri="{FF2B5EF4-FFF2-40B4-BE49-F238E27FC236}">
              <a16:creationId xmlns:a16="http://schemas.microsoft.com/office/drawing/2014/main" id="{BF19C79D-3918-4E32-9C8B-6A442CA97852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5" name="Line 286">
          <a:extLst>
            <a:ext uri="{FF2B5EF4-FFF2-40B4-BE49-F238E27FC236}">
              <a16:creationId xmlns:a16="http://schemas.microsoft.com/office/drawing/2014/main" id="{F33A847F-EAF3-4289-8D35-59F54980470B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3996AD2E-BE67-4EA7-AF65-F242BD86D59F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821F557E-A05E-4332-9C18-C71BC5C2DA45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27830184-7FCE-4160-A4FA-5FF4BA4580AA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66813812-5212-43DA-B34B-2196829A1117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3B742C7E-F0C5-498E-BB49-2EC326F1CA42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8A5999E7-AF03-4A62-A988-DA270D6E601D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7458B8DA-2BF3-4593-9CF6-83FD32FD8C0F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027A97A8-E408-4CA2-AF10-D8CB015A1EB9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81AB38F7-0592-4D4D-B82E-40DAFC27E14D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5E0E7324-F04F-4622-A06D-50430E33D397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20E50CCC-39F3-48A0-814F-9C70CFC885F7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58A5AD98-D670-4973-9B02-6B4AFD03CA7B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F159CBE9-52B3-4F0B-9498-937D0CD7237C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BCD3A98B-5BCE-4A70-8D6B-211A73B807F6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1E1CABA0-5948-4FFF-8C3D-38750F37F410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4DD21D90-5928-41C0-9D32-60251CF90A6C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CD0C7704-1EE4-4E39-808C-7A6D7B946DC1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DCAE7440-2115-44CC-98FF-19CE58E473F9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E19262FC-0E19-4158-BE78-AEB2477C70D7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7F66B600-80D7-46B2-A34B-80FF469FC03B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D60DA8B5-EE0F-459E-B900-3F0F6BB3DB56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9E039CB6-1676-4E52-BBDF-DAEA6D92E55E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4E6D9EAC-7B7E-4F23-B2A0-53D30248D236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0DA18E7D-A751-444D-BAB6-819D20E1C879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33D85101-C06A-4F55-A055-86FCC5CD950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89183335-1AEA-4469-A13E-D1FB934EEF26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6BCDF7A9-9092-444C-B10A-C4421216E19F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D2611CD0-68AC-46BE-BA8F-3EA3989533A4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0A6B4283-9401-4E0B-8C99-E0D1FAAAD28B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8F87F8E5-C9A4-4FC9-93E2-9339D5F1BE4E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1B232AEE-6912-4200-999A-4AD07F1CA1EE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F10CDE27-A338-43DA-9368-205CFE1F6F65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07BEDEE7-00FF-4BB6-AA61-39A8A47E4F7D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A7044FC4-6379-44E1-80D8-04EFB6BE989A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0BE70CE4-9E6C-47B0-90C8-1F5BCDE84CAA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F2CEEE86-1792-49B0-B64B-2CBCD538A148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45B9B189-23FC-45F7-808D-E27746D002A2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49B08A39-CCF0-47DD-AB5D-2E0747754216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E2755D0A-2DF7-47BC-BA48-2F9B6AC2346B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7C71CFF1-7139-45A0-BFAC-55C1171B6BA0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1C0E7005-F116-4B69-BD33-AF3A47768C7D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3B002F41-CC1E-4F0F-8140-FF8FB3892C61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B6F374CE-C6C9-48D9-8AB3-2F6D42EAA2C0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7646C11D-40D9-4C82-9E23-E14813879658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ABFB7A49-7A40-4BB3-866D-B1BB8D20DF2E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CF8B37D4-240F-4EDD-9618-5D17C3A6B108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9381D846-0F5E-4ED4-B4A7-AAC14044D013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4AC9F5AE-F744-4323-942C-05EFA5A42B9A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D799D5B0-9193-47CF-A791-0277D8EAF729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B26260DC-3809-4D2A-BCBB-336A182D1432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AFD75679-FC7C-4E1B-82A6-139A726B6971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4FF4FA6F-6ABF-4A19-B57C-82CD1384D252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001182F7-5E07-4E28-AF30-6E64D7EC3CB2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C92148B8-E8C1-4AA0-8647-B6408C26F11F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1933995D-0A3E-4083-91E0-19C353B6A023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845C547B-110F-415A-B3DA-2B97DB03DDE8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0829DBE6-4E43-458B-8A45-1A60BE2341A7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1BC41E9C-F8ED-4185-A6B4-4C83CFF1AA6B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CCD7144E-13CB-4D21-B1EB-23DA25271EC3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386911B8-E673-4860-9976-F895FA92204F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8B3B7797-31A1-4A05-907F-27AAF98BF3CB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C56609BC-F1D8-4691-9620-9F994E13613C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A5D5FAAA-FA75-46DA-B65C-33AF5AFDC12F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328F3AAC-7A51-4D99-9E9A-8841171E51E0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673E2027-A8EE-467C-BFF6-C635730A42AF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A501F8E3-2054-41C3-B65C-4913D5BE65E5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2FE974F2-DB4B-4A57-ACA5-22FFFE867994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D6F76151-01A2-4632-B305-3C70CFC003E0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446C259C-0D8D-4D2B-A0B6-671E483935BE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8B90526B-73C1-4960-ABFD-94A3048486FC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C0F36DA6-662A-42AA-8622-9EBB80C79998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C0CCCD45-0D17-4BBE-A8B7-E72F6DFDBD7F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94B96E97-1F58-4F55-8C2D-1D8490389A11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C490BBD4-949E-4EAB-8462-3BCAB0622519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598C6A8F-FF81-496F-AF46-25EE01245A46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9B5B6928-B156-40D8-9897-D87D8EBB167E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5366617C-99A9-434E-94E7-1B0BF71F63BA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2029D665-0ADF-455D-90E0-F188505FF0BE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37316FBA-E590-4193-91BC-0F434BEF70CC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B158FCF4-C588-4FBA-8FBA-45EAD19DDF66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C968CD82-E5B0-4860-8263-73083803A54F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D0FFE6B7-EEF1-4AB9-A8F4-56DEC4E88576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69D25732-9ABA-4747-A18D-0038FDF01B68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3C44EAC1-9484-44AB-9871-B5AD7AC284F6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BC488515-1D0E-4AEB-B2FD-7A61CD4155B6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905DA5DD-5059-48C6-81E1-EE344795AD74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7DD32660-06E7-4E35-A39F-6C7528CB2B50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0A76CFBD-748C-4FED-A8B4-2182B05627C7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822C14C6-1447-456D-9465-2C3FF0A3E551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CA8E80B0-D73B-4E39-A939-ED017263F499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4AA2EA7E-06EF-4F80-8595-1D605D591075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34C95332-D64F-4E30-A28F-6E699E9CC97D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EF3D08CB-504E-44AF-9A35-C5DBEB227C8D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49BA1260-4296-41E1-96DB-4223520DCD2C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3150101B-FDD4-4AD9-8CC8-5B2B8E41A96A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2DF58B70-0668-4953-BF9B-1DBD01C4D1D3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1D0F63FF-F3EF-438A-A8F2-6F9915048F46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D8A027A4-F803-48CC-BB5F-C00A1931EFAE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D7C7E66D-7F8A-45E6-9749-63CD2314422F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32611ECE-7821-4404-8366-607C6D7E8B9D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3B388753-91C8-431E-A46A-E90D32AE3030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DC2A0034-ACF9-47BE-9F15-0C63788A4FB6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99EA710A-9FF0-4D39-BBDC-7A81B5F68166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0FB40161-0E5A-4FDD-B687-A8B84A674A6E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A6E55D8B-4502-4FC1-9D8D-8575BF734195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0D0A1543-83B1-4F8A-B4BE-0DA68147A8C7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862025C5-8674-4986-BBE6-A7AC8F264C15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6F32011D-618F-41A6-83E5-F5435FFCF6C8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86AD2022-1E21-475F-9D18-6448AC46C249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40AEE3E7-C7D9-4C97-B2C5-C9391CC1E421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29032480-713C-400E-A934-2E528B42AAEF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AC6F18FF-A4D5-412B-8642-33B646EE767D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CA8915EB-5A1A-4316-9F9E-6FE58E593C31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486BF32F-4BB7-4C1A-BFD0-39ADF95A7967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B6A32B2A-716B-4266-A800-B8D726EDD2B5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7C594FB9-38FA-4BCA-8D71-F25245F240C7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13DB1270-DCE6-4DCB-8DD0-ECDABAF6F2E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62E90968-4742-494F-BED5-00FB9EA47C23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1A3574EC-9039-4A1E-8598-DA3CEB037477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57DCEB13-1A93-4ABA-B950-CAC00897AE65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9700BAEB-E11F-4BCC-AED7-D098B85B0246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6796706C-92DF-458D-859D-5BC2FFDAC87E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15E78291-D62E-499A-A981-768B69B7358C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7BEC15E4-107A-4F98-99A9-CFA2C41744E8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F16D1B9B-10A7-41EB-B191-5E8AE0199CA3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EBD8722E-98E4-4DEF-95F1-7B8A87C1BC4A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63B36529-D61F-49B3-BA9E-FB989277FE3B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50D3A0AE-2A6C-45A4-B26B-444F5C43B68B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75CF6D0A-4389-4E06-9936-BCEC737975CA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31" name="Line 170">
          <a:extLst>
            <a:ext uri="{FF2B5EF4-FFF2-40B4-BE49-F238E27FC236}">
              <a16:creationId xmlns:a16="http://schemas.microsoft.com/office/drawing/2014/main" id="{B501189D-2573-4CDB-8162-697E48153D56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32" name="Line 171">
          <a:extLst>
            <a:ext uri="{FF2B5EF4-FFF2-40B4-BE49-F238E27FC236}">
              <a16:creationId xmlns:a16="http://schemas.microsoft.com/office/drawing/2014/main" id="{50E3DF51-945D-4A1D-BC0C-AEAE518BC7E3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33" name="Line 172">
          <a:extLst>
            <a:ext uri="{FF2B5EF4-FFF2-40B4-BE49-F238E27FC236}">
              <a16:creationId xmlns:a16="http://schemas.microsoft.com/office/drawing/2014/main" id="{C7471D7A-59AB-4604-B8C7-A4338DDDEBB7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34" name="Line 173">
          <a:extLst>
            <a:ext uri="{FF2B5EF4-FFF2-40B4-BE49-F238E27FC236}">
              <a16:creationId xmlns:a16="http://schemas.microsoft.com/office/drawing/2014/main" id="{E61717C8-964A-4D40-A6FB-0AB770E3FE48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35" name="Line 174">
          <a:extLst>
            <a:ext uri="{FF2B5EF4-FFF2-40B4-BE49-F238E27FC236}">
              <a16:creationId xmlns:a16="http://schemas.microsoft.com/office/drawing/2014/main" id="{E295E285-C709-4E1C-8A54-AB14F08786EA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36" name="Line 175">
          <a:extLst>
            <a:ext uri="{FF2B5EF4-FFF2-40B4-BE49-F238E27FC236}">
              <a16:creationId xmlns:a16="http://schemas.microsoft.com/office/drawing/2014/main" id="{48452C45-CCD9-4420-8721-EE42BC0FB0D4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37" name="Line 176">
          <a:extLst>
            <a:ext uri="{FF2B5EF4-FFF2-40B4-BE49-F238E27FC236}">
              <a16:creationId xmlns:a16="http://schemas.microsoft.com/office/drawing/2014/main" id="{F5FA3DA1-D0F8-49DC-B246-6EFE06BB0F91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38" name="Line 177">
          <a:extLst>
            <a:ext uri="{FF2B5EF4-FFF2-40B4-BE49-F238E27FC236}">
              <a16:creationId xmlns:a16="http://schemas.microsoft.com/office/drawing/2014/main" id="{833B7716-96B2-4D4F-B8C7-95879570E19D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39" name="Line 178">
          <a:extLst>
            <a:ext uri="{FF2B5EF4-FFF2-40B4-BE49-F238E27FC236}">
              <a16:creationId xmlns:a16="http://schemas.microsoft.com/office/drawing/2014/main" id="{175AE969-03B5-4D9B-B8C1-68DC5FBE9867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40" name="Line 179">
          <a:extLst>
            <a:ext uri="{FF2B5EF4-FFF2-40B4-BE49-F238E27FC236}">
              <a16:creationId xmlns:a16="http://schemas.microsoft.com/office/drawing/2014/main" id="{2F033711-2757-4E00-8CAB-82AF863579CC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41" name="Line 180">
          <a:extLst>
            <a:ext uri="{FF2B5EF4-FFF2-40B4-BE49-F238E27FC236}">
              <a16:creationId xmlns:a16="http://schemas.microsoft.com/office/drawing/2014/main" id="{BE7CBCC1-7912-4BA2-BB73-C87DC08ECB0B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42" name="Line 181">
          <a:extLst>
            <a:ext uri="{FF2B5EF4-FFF2-40B4-BE49-F238E27FC236}">
              <a16:creationId xmlns:a16="http://schemas.microsoft.com/office/drawing/2014/main" id="{75707D30-446C-4616-9C57-52B3CFF1A1EA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3" name="Line 182">
          <a:extLst>
            <a:ext uri="{FF2B5EF4-FFF2-40B4-BE49-F238E27FC236}">
              <a16:creationId xmlns:a16="http://schemas.microsoft.com/office/drawing/2014/main" id="{C72E337C-1640-4406-B068-06A8C631D656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44" name="Line 183">
          <a:extLst>
            <a:ext uri="{FF2B5EF4-FFF2-40B4-BE49-F238E27FC236}">
              <a16:creationId xmlns:a16="http://schemas.microsoft.com/office/drawing/2014/main" id="{8E748545-A71C-422F-A000-4BD63B1CF7AC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45" name="Line 184">
          <a:extLst>
            <a:ext uri="{FF2B5EF4-FFF2-40B4-BE49-F238E27FC236}">
              <a16:creationId xmlns:a16="http://schemas.microsoft.com/office/drawing/2014/main" id="{97BE5202-EFC4-4B5F-87B6-B665390F2253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46" name="Line 185">
          <a:extLst>
            <a:ext uri="{FF2B5EF4-FFF2-40B4-BE49-F238E27FC236}">
              <a16:creationId xmlns:a16="http://schemas.microsoft.com/office/drawing/2014/main" id="{7F19B104-0D91-4D37-9C05-B0C33534F9F9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47" name="Line 186">
          <a:extLst>
            <a:ext uri="{FF2B5EF4-FFF2-40B4-BE49-F238E27FC236}">
              <a16:creationId xmlns:a16="http://schemas.microsoft.com/office/drawing/2014/main" id="{78BAEB8C-9964-4242-AFBD-D9DD87A8AEBA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48" name="Line 187">
          <a:extLst>
            <a:ext uri="{FF2B5EF4-FFF2-40B4-BE49-F238E27FC236}">
              <a16:creationId xmlns:a16="http://schemas.microsoft.com/office/drawing/2014/main" id="{7E11CB28-1F15-42B8-BF9E-FD199D8133C8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49" name="Line 188">
          <a:extLst>
            <a:ext uri="{FF2B5EF4-FFF2-40B4-BE49-F238E27FC236}">
              <a16:creationId xmlns:a16="http://schemas.microsoft.com/office/drawing/2014/main" id="{0BEBBF8B-895A-487C-956B-B4AA91CB2EBA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50" name="Line 189">
          <a:extLst>
            <a:ext uri="{FF2B5EF4-FFF2-40B4-BE49-F238E27FC236}">
              <a16:creationId xmlns:a16="http://schemas.microsoft.com/office/drawing/2014/main" id="{88E4891D-3E36-4DA7-B8DD-9F55ADEE9D0E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51" name="Line 190">
          <a:extLst>
            <a:ext uri="{FF2B5EF4-FFF2-40B4-BE49-F238E27FC236}">
              <a16:creationId xmlns:a16="http://schemas.microsoft.com/office/drawing/2014/main" id="{0A7E66C1-0EB3-43E7-B614-5F4661D29BF4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52" name="Line 191">
          <a:extLst>
            <a:ext uri="{FF2B5EF4-FFF2-40B4-BE49-F238E27FC236}">
              <a16:creationId xmlns:a16="http://schemas.microsoft.com/office/drawing/2014/main" id="{3193E2D9-B936-4198-ACFE-35AF060A0877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53" name="Line 192">
          <a:extLst>
            <a:ext uri="{FF2B5EF4-FFF2-40B4-BE49-F238E27FC236}">
              <a16:creationId xmlns:a16="http://schemas.microsoft.com/office/drawing/2014/main" id="{A2CD0F39-0396-4E9A-B0E4-35DC69E1B6BE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4" name="Line 193">
          <a:extLst>
            <a:ext uri="{FF2B5EF4-FFF2-40B4-BE49-F238E27FC236}">
              <a16:creationId xmlns:a16="http://schemas.microsoft.com/office/drawing/2014/main" id="{E640C51C-6EF6-40B7-8981-72ED487F5E51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55" name="Line 194">
          <a:extLst>
            <a:ext uri="{FF2B5EF4-FFF2-40B4-BE49-F238E27FC236}">
              <a16:creationId xmlns:a16="http://schemas.microsoft.com/office/drawing/2014/main" id="{43E8E48F-98C4-426E-B83A-7ABC11CE519F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56" name="Line 195">
          <a:extLst>
            <a:ext uri="{FF2B5EF4-FFF2-40B4-BE49-F238E27FC236}">
              <a16:creationId xmlns:a16="http://schemas.microsoft.com/office/drawing/2014/main" id="{B1675538-A4C7-4EBD-8D6E-6283BB7221DC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57" name="Line 196">
          <a:extLst>
            <a:ext uri="{FF2B5EF4-FFF2-40B4-BE49-F238E27FC236}">
              <a16:creationId xmlns:a16="http://schemas.microsoft.com/office/drawing/2014/main" id="{0E63BA2A-6984-44F8-9AFD-5F8596907CBD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58" name="Line 197">
          <a:extLst>
            <a:ext uri="{FF2B5EF4-FFF2-40B4-BE49-F238E27FC236}">
              <a16:creationId xmlns:a16="http://schemas.microsoft.com/office/drawing/2014/main" id="{83009CA7-95F4-4559-A3A6-929CFDC32837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59" name="Line 198">
          <a:extLst>
            <a:ext uri="{FF2B5EF4-FFF2-40B4-BE49-F238E27FC236}">
              <a16:creationId xmlns:a16="http://schemas.microsoft.com/office/drawing/2014/main" id="{3E26151D-27F4-432C-A5BA-C23A7E010CBD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60" name="Line 199">
          <a:extLst>
            <a:ext uri="{FF2B5EF4-FFF2-40B4-BE49-F238E27FC236}">
              <a16:creationId xmlns:a16="http://schemas.microsoft.com/office/drawing/2014/main" id="{B5FE7C66-4275-48D7-9596-1123FFDB469A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61" name="Line 200">
          <a:extLst>
            <a:ext uri="{FF2B5EF4-FFF2-40B4-BE49-F238E27FC236}">
              <a16:creationId xmlns:a16="http://schemas.microsoft.com/office/drawing/2014/main" id="{61747DF5-C1B1-4FC2-B3D8-E1ABB8C53C87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62" name="Line 201">
          <a:extLst>
            <a:ext uri="{FF2B5EF4-FFF2-40B4-BE49-F238E27FC236}">
              <a16:creationId xmlns:a16="http://schemas.microsoft.com/office/drawing/2014/main" id="{7BB37262-05D5-4762-B82D-214AA55EB164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63" name="Line 202">
          <a:extLst>
            <a:ext uri="{FF2B5EF4-FFF2-40B4-BE49-F238E27FC236}">
              <a16:creationId xmlns:a16="http://schemas.microsoft.com/office/drawing/2014/main" id="{B6BF5AEA-EDC8-44DB-9D9C-A999859E5515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64" name="Line 203">
          <a:extLst>
            <a:ext uri="{FF2B5EF4-FFF2-40B4-BE49-F238E27FC236}">
              <a16:creationId xmlns:a16="http://schemas.microsoft.com/office/drawing/2014/main" id="{5B6D347A-3B91-46F2-AC3C-F195E3D7D61A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5" name="Line 204">
          <a:extLst>
            <a:ext uri="{FF2B5EF4-FFF2-40B4-BE49-F238E27FC236}">
              <a16:creationId xmlns:a16="http://schemas.microsoft.com/office/drawing/2014/main" id="{4E1DF777-AE50-4BC2-8E7F-24FC1A8ED9AF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6" name="Line 205">
          <a:extLst>
            <a:ext uri="{FF2B5EF4-FFF2-40B4-BE49-F238E27FC236}">
              <a16:creationId xmlns:a16="http://schemas.microsoft.com/office/drawing/2014/main" id="{09C0D3F1-3D6D-43ED-8A21-6044E5528F7A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67" name="Line 206">
          <a:extLst>
            <a:ext uri="{FF2B5EF4-FFF2-40B4-BE49-F238E27FC236}">
              <a16:creationId xmlns:a16="http://schemas.microsoft.com/office/drawing/2014/main" id="{DBDF1FDF-F40C-4EFA-8E84-DCCABE9C3BED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68" name="Line 207">
          <a:extLst>
            <a:ext uri="{FF2B5EF4-FFF2-40B4-BE49-F238E27FC236}">
              <a16:creationId xmlns:a16="http://schemas.microsoft.com/office/drawing/2014/main" id="{811A4F84-68B3-42BC-8035-5F21E4ABBA7E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69" name="Line 208">
          <a:extLst>
            <a:ext uri="{FF2B5EF4-FFF2-40B4-BE49-F238E27FC236}">
              <a16:creationId xmlns:a16="http://schemas.microsoft.com/office/drawing/2014/main" id="{DB77375A-8791-4623-98FC-E7D442DC6C6E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70" name="Line 209">
          <a:extLst>
            <a:ext uri="{FF2B5EF4-FFF2-40B4-BE49-F238E27FC236}">
              <a16:creationId xmlns:a16="http://schemas.microsoft.com/office/drawing/2014/main" id="{D83D6E69-E0CD-4199-ADD8-549BD5A56364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71" name="Line 210">
          <a:extLst>
            <a:ext uri="{FF2B5EF4-FFF2-40B4-BE49-F238E27FC236}">
              <a16:creationId xmlns:a16="http://schemas.microsoft.com/office/drawing/2014/main" id="{B8B65FBB-3650-45FE-960F-6A02EE1AA819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72" name="Line 211">
          <a:extLst>
            <a:ext uri="{FF2B5EF4-FFF2-40B4-BE49-F238E27FC236}">
              <a16:creationId xmlns:a16="http://schemas.microsoft.com/office/drawing/2014/main" id="{3F5469CB-185A-47E8-818B-FA5AC98B55FA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73" name="Line 212">
          <a:extLst>
            <a:ext uri="{FF2B5EF4-FFF2-40B4-BE49-F238E27FC236}">
              <a16:creationId xmlns:a16="http://schemas.microsoft.com/office/drawing/2014/main" id="{C402CC2D-3438-4B8D-AB52-C03081636A2D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74" name="Line 213">
          <a:extLst>
            <a:ext uri="{FF2B5EF4-FFF2-40B4-BE49-F238E27FC236}">
              <a16:creationId xmlns:a16="http://schemas.microsoft.com/office/drawing/2014/main" id="{FF0DCBD9-46A8-4CC1-9736-C5B56784D6A8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75" name="Line 214">
          <a:extLst>
            <a:ext uri="{FF2B5EF4-FFF2-40B4-BE49-F238E27FC236}">
              <a16:creationId xmlns:a16="http://schemas.microsoft.com/office/drawing/2014/main" id="{F1F3F601-324B-47E2-B0B1-D810F93447B0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76" name="Line 215">
          <a:extLst>
            <a:ext uri="{FF2B5EF4-FFF2-40B4-BE49-F238E27FC236}">
              <a16:creationId xmlns:a16="http://schemas.microsoft.com/office/drawing/2014/main" id="{3D60A571-6D07-48FD-B49C-B634BEA2CF97}"/>
            </a:ext>
          </a:extLst>
        </xdr:cNvPr>
        <xdr:cNvSpPr>
          <a:spLocks noChangeShapeType="1"/>
        </xdr:cNvSpPr>
      </xdr:nvSpPr>
      <xdr:spPr bwMode="auto">
        <a:xfrm>
          <a:off x="61864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77" name="Line 216">
          <a:extLst>
            <a:ext uri="{FF2B5EF4-FFF2-40B4-BE49-F238E27FC236}">
              <a16:creationId xmlns:a16="http://schemas.microsoft.com/office/drawing/2014/main" id="{289C38F4-60EA-4317-8681-6C5A84757622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78" name="Line 217">
          <a:extLst>
            <a:ext uri="{FF2B5EF4-FFF2-40B4-BE49-F238E27FC236}">
              <a16:creationId xmlns:a16="http://schemas.microsoft.com/office/drawing/2014/main" id="{728A3F8D-FCF1-4DC9-9EC1-08550EE0A8E9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79" name="Line 218">
          <a:extLst>
            <a:ext uri="{FF2B5EF4-FFF2-40B4-BE49-F238E27FC236}">
              <a16:creationId xmlns:a16="http://schemas.microsoft.com/office/drawing/2014/main" id="{687F2F62-DB1C-4787-B4DF-F8F1D78DD08A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0" name="Line 219">
          <a:extLst>
            <a:ext uri="{FF2B5EF4-FFF2-40B4-BE49-F238E27FC236}">
              <a16:creationId xmlns:a16="http://schemas.microsoft.com/office/drawing/2014/main" id="{61AD078C-E4D5-474E-A068-66548F05F80A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1" name="Line 220">
          <a:extLst>
            <a:ext uri="{FF2B5EF4-FFF2-40B4-BE49-F238E27FC236}">
              <a16:creationId xmlns:a16="http://schemas.microsoft.com/office/drawing/2014/main" id="{58A994F0-3AEE-4A3D-8576-F3C17CADFE7B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" name="Line 221">
          <a:extLst>
            <a:ext uri="{FF2B5EF4-FFF2-40B4-BE49-F238E27FC236}">
              <a16:creationId xmlns:a16="http://schemas.microsoft.com/office/drawing/2014/main" id="{D7237F0B-CE61-4F47-B960-A7D319E7B81D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3" name="Line 222">
          <a:extLst>
            <a:ext uri="{FF2B5EF4-FFF2-40B4-BE49-F238E27FC236}">
              <a16:creationId xmlns:a16="http://schemas.microsoft.com/office/drawing/2014/main" id="{10378403-C579-47C8-B273-26D08C6ED07A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4" name="Line 223">
          <a:extLst>
            <a:ext uri="{FF2B5EF4-FFF2-40B4-BE49-F238E27FC236}">
              <a16:creationId xmlns:a16="http://schemas.microsoft.com/office/drawing/2014/main" id="{17E0F81D-760B-4DA4-ABA7-0CCFEA7B5ABD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5" name="Line 224">
          <a:extLst>
            <a:ext uri="{FF2B5EF4-FFF2-40B4-BE49-F238E27FC236}">
              <a16:creationId xmlns:a16="http://schemas.microsoft.com/office/drawing/2014/main" id="{85A153D1-7F3C-4DC0-ADB1-B7DF09D6F0C7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6" name="Line 225">
          <a:extLst>
            <a:ext uri="{FF2B5EF4-FFF2-40B4-BE49-F238E27FC236}">
              <a16:creationId xmlns:a16="http://schemas.microsoft.com/office/drawing/2014/main" id="{39CD8718-1E23-4C24-9129-CD3E9E7C9D51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7" name="Line 226">
          <a:extLst>
            <a:ext uri="{FF2B5EF4-FFF2-40B4-BE49-F238E27FC236}">
              <a16:creationId xmlns:a16="http://schemas.microsoft.com/office/drawing/2014/main" id="{CA1192BC-E0B9-42A9-83BC-82EE9DB51C8E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8" name="Line 227">
          <a:extLst>
            <a:ext uri="{FF2B5EF4-FFF2-40B4-BE49-F238E27FC236}">
              <a16:creationId xmlns:a16="http://schemas.microsoft.com/office/drawing/2014/main" id="{D3170BB8-442D-4FC2-8FF5-59B8420F8EE6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9" name="Line 228">
          <a:extLst>
            <a:ext uri="{FF2B5EF4-FFF2-40B4-BE49-F238E27FC236}">
              <a16:creationId xmlns:a16="http://schemas.microsoft.com/office/drawing/2014/main" id="{4D29CD57-C699-406F-9FD1-E9E4877DF6F0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90" name="Line 229">
          <a:extLst>
            <a:ext uri="{FF2B5EF4-FFF2-40B4-BE49-F238E27FC236}">
              <a16:creationId xmlns:a16="http://schemas.microsoft.com/office/drawing/2014/main" id="{D1346567-4730-42FD-A634-0432F3CA7A5E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91" name="Line 230">
          <a:extLst>
            <a:ext uri="{FF2B5EF4-FFF2-40B4-BE49-F238E27FC236}">
              <a16:creationId xmlns:a16="http://schemas.microsoft.com/office/drawing/2014/main" id="{AA53013C-C435-4216-8C4F-3153882FC9A9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92" name="Line 231">
          <a:extLst>
            <a:ext uri="{FF2B5EF4-FFF2-40B4-BE49-F238E27FC236}">
              <a16:creationId xmlns:a16="http://schemas.microsoft.com/office/drawing/2014/main" id="{B5D3E3CD-9BCD-4121-91E1-EDE147C372B5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93" name="Line 232">
          <a:extLst>
            <a:ext uri="{FF2B5EF4-FFF2-40B4-BE49-F238E27FC236}">
              <a16:creationId xmlns:a16="http://schemas.microsoft.com/office/drawing/2014/main" id="{6448D6C2-2276-42ED-9623-807410DFDA19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94" name="Line 233">
          <a:extLst>
            <a:ext uri="{FF2B5EF4-FFF2-40B4-BE49-F238E27FC236}">
              <a16:creationId xmlns:a16="http://schemas.microsoft.com/office/drawing/2014/main" id="{E916A7D0-F50C-4DEB-A362-B718C9D4CF73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95" name="Line 234">
          <a:extLst>
            <a:ext uri="{FF2B5EF4-FFF2-40B4-BE49-F238E27FC236}">
              <a16:creationId xmlns:a16="http://schemas.microsoft.com/office/drawing/2014/main" id="{2CB19667-59EA-465B-96AE-1E8BCFD55136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96" name="Line 235">
          <a:extLst>
            <a:ext uri="{FF2B5EF4-FFF2-40B4-BE49-F238E27FC236}">
              <a16:creationId xmlns:a16="http://schemas.microsoft.com/office/drawing/2014/main" id="{0148CA3E-8F83-49C3-A78B-49973440CC8D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97" name="Line 236">
          <a:extLst>
            <a:ext uri="{FF2B5EF4-FFF2-40B4-BE49-F238E27FC236}">
              <a16:creationId xmlns:a16="http://schemas.microsoft.com/office/drawing/2014/main" id="{77C563E8-B086-4413-8D69-C9C5B4481A61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98" name="Line 237">
          <a:extLst>
            <a:ext uri="{FF2B5EF4-FFF2-40B4-BE49-F238E27FC236}">
              <a16:creationId xmlns:a16="http://schemas.microsoft.com/office/drawing/2014/main" id="{A3815695-7E14-4220-9D35-88FD10F09358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99" name="Line 238">
          <a:extLst>
            <a:ext uri="{FF2B5EF4-FFF2-40B4-BE49-F238E27FC236}">
              <a16:creationId xmlns:a16="http://schemas.microsoft.com/office/drawing/2014/main" id="{6443AD04-F330-48A1-BD4C-B0D4BAEC00F2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00" name="Line 239">
          <a:extLst>
            <a:ext uri="{FF2B5EF4-FFF2-40B4-BE49-F238E27FC236}">
              <a16:creationId xmlns:a16="http://schemas.microsoft.com/office/drawing/2014/main" id="{3580F09C-F34E-4562-871A-D444FF5C1D65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01" name="Line 240">
          <a:extLst>
            <a:ext uri="{FF2B5EF4-FFF2-40B4-BE49-F238E27FC236}">
              <a16:creationId xmlns:a16="http://schemas.microsoft.com/office/drawing/2014/main" id="{AA167BF8-FA53-45E8-80C5-DAAEA756459B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02" name="Line 241">
          <a:extLst>
            <a:ext uri="{FF2B5EF4-FFF2-40B4-BE49-F238E27FC236}">
              <a16:creationId xmlns:a16="http://schemas.microsoft.com/office/drawing/2014/main" id="{596FDB7A-48F1-42B9-AA3B-6DDF7B74880A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03" name="Line 242">
          <a:extLst>
            <a:ext uri="{FF2B5EF4-FFF2-40B4-BE49-F238E27FC236}">
              <a16:creationId xmlns:a16="http://schemas.microsoft.com/office/drawing/2014/main" id="{B449AC23-62C3-4E1E-A965-12240C318CD3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04" name="Line 243">
          <a:extLst>
            <a:ext uri="{FF2B5EF4-FFF2-40B4-BE49-F238E27FC236}">
              <a16:creationId xmlns:a16="http://schemas.microsoft.com/office/drawing/2014/main" id="{284CC829-0E65-4E01-9909-AB44760968BA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05" name="Line 244">
          <a:extLst>
            <a:ext uri="{FF2B5EF4-FFF2-40B4-BE49-F238E27FC236}">
              <a16:creationId xmlns:a16="http://schemas.microsoft.com/office/drawing/2014/main" id="{3A60FFDA-247A-4276-981F-88BAAF268C3E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06" name="Line 245">
          <a:extLst>
            <a:ext uri="{FF2B5EF4-FFF2-40B4-BE49-F238E27FC236}">
              <a16:creationId xmlns:a16="http://schemas.microsoft.com/office/drawing/2014/main" id="{A2A0CD2F-B7EB-4EDE-AE33-D2CA64BEAF03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07" name="Line 246">
          <a:extLst>
            <a:ext uri="{FF2B5EF4-FFF2-40B4-BE49-F238E27FC236}">
              <a16:creationId xmlns:a16="http://schemas.microsoft.com/office/drawing/2014/main" id="{50DD6721-49CB-4700-9613-135978C5CEBF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08" name="Line 247">
          <a:extLst>
            <a:ext uri="{FF2B5EF4-FFF2-40B4-BE49-F238E27FC236}">
              <a16:creationId xmlns:a16="http://schemas.microsoft.com/office/drawing/2014/main" id="{E46DB943-1F69-4EFB-856B-DCC286649563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09" name="Line 248">
          <a:extLst>
            <a:ext uri="{FF2B5EF4-FFF2-40B4-BE49-F238E27FC236}">
              <a16:creationId xmlns:a16="http://schemas.microsoft.com/office/drawing/2014/main" id="{091EEFAD-3576-4CA4-A9D9-718E86C91CDD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10" name="Line 249">
          <a:extLst>
            <a:ext uri="{FF2B5EF4-FFF2-40B4-BE49-F238E27FC236}">
              <a16:creationId xmlns:a16="http://schemas.microsoft.com/office/drawing/2014/main" id="{D2986C28-BE24-44EF-BA8C-4B6263E7F9E5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11" name="Line 250">
          <a:extLst>
            <a:ext uri="{FF2B5EF4-FFF2-40B4-BE49-F238E27FC236}">
              <a16:creationId xmlns:a16="http://schemas.microsoft.com/office/drawing/2014/main" id="{24172B2B-5190-4F64-96C1-5650F3C71BD2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212" name="Line 251">
          <a:extLst>
            <a:ext uri="{FF2B5EF4-FFF2-40B4-BE49-F238E27FC236}">
              <a16:creationId xmlns:a16="http://schemas.microsoft.com/office/drawing/2014/main" id="{9C18B03F-7449-467A-B4AC-FE1A6D1D9DFC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13" name="Line 252">
          <a:extLst>
            <a:ext uri="{FF2B5EF4-FFF2-40B4-BE49-F238E27FC236}">
              <a16:creationId xmlns:a16="http://schemas.microsoft.com/office/drawing/2014/main" id="{B0EBFB18-8686-4D4A-AE5D-C7F5409A6A2A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214" name="Line 253">
          <a:extLst>
            <a:ext uri="{FF2B5EF4-FFF2-40B4-BE49-F238E27FC236}">
              <a16:creationId xmlns:a16="http://schemas.microsoft.com/office/drawing/2014/main" id="{18468517-FFB0-466C-8EBA-ED9483BBFF26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215" name="Line 254">
          <a:extLst>
            <a:ext uri="{FF2B5EF4-FFF2-40B4-BE49-F238E27FC236}">
              <a16:creationId xmlns:a16="http://schemas.microsoft.com/office/drawing/2014/main" id="{A12E85AD-6D07-4F9C-9CFD-FDC7C45467C8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6" name="Line 255">
          <a:extLst>
            <a:ext uri="{FF2B5EF4-FFF2-40B4-BE49-F238E27FC236}">
              <a16:creationId xmlns:a16="http://schemas.microsoft.com/office/drawing/2014/main" id="{43F725FF-0B95-4E70-9A73-886363C1C6CF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7" name="Line 256">
          <a:extLst>
            <a:ext uri="{FF2B5EF4-FFF2-40B4-BE49-F238E27FC236}">
              <a16:creationId xmlns:a16="http://schemas.microsoft.com/office/drawing/2014/main" id="{FD74E1D9-08A8-434A-A169-A76BF772B7BF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18" name="Line 257">
          <a:extLst>
            <a:ext uri="{FF2B5EF4-FFF2-40B4-BE49-F238E27FC236}">
              <a16:creationId xmlns:a16="http://schemas.microsoft.com/office/drawing/2014/main" id="{A70780E3-F88F-45EA-B06E-DE7FA5838F04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19" name="Line 258">
          <a:extLst>
            <a:ext uri="{FF2B5EF4-FFF2-40B4-BE49-F238E27FC236}">
              <a16:creationId xmlns:a16="http://schemas.microsoft.com/office/drawing/2014/main" id="{DE292605-061A-4DCD-91ED-439C033A2C4E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220" name="Line 259">
          <a:extLst>
            <a:ext uri="{FF2B5EF4-FFF2-40B4-BE49-F238E27FC236}">
              <a16:creationId xmlns:a16="http://schemas.microsoft.com/office/drawing/2014/main" id="{9F4E35F7-F21D-485F-A0D2-C66B48C6E418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221" name="Line 260">
          <a:extLst>
            <a:ext uri="{FF2B5EF4-FFF2-40B4-BE49-F238E27FC236}">
              <a16:creationId xmlns:a16="http://schemas.microsoft.com/office/drawing/2014/main" id="{01984EC2-AE74-47A4-9CE2-E4EB6E998B7A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222" name="Line 261">
          <a:extLst>
            <a:ext uri="{FF2B5EF4-FFF2-40B4-BE49-F238E27FC236}">
              <a16:creationId xmlns:a16="http://schemas.microsoft.com/office/drawing/2014/main" id="{AFA33078-7DF2-45A0-AD1D-09A79F6B2E9D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223" name="Line 262">
          <a:extLst>
            <a:ext uri="{FF2B5EF4-FFF2-40B4-BE49-F238E27FC236}">
              <a16:creationId xmlns:a16="http://schemas.microsoft.com/office/drawing/2014/main" id="{D80E2D67-B1B6-492F-85C8-58A42C7E3A46}"/>
            </a:ext>
          </a:extLst>
        </xdr:cNvPr>
        <xdr:cNvSpPr>
          <a:spLocks noChangeShapeType="1"/>
        </xdr:cNvSpPr>
      </xdr:nvSpPr>
      <xdr:spPr bwMode="auto">
        <a:xfrm>
          <a:off x="41643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24" name="Line 263">
          <a:extLst>
            <a:ext uri="{FF2B5EF4-FFF2-40B4-BE49-F238E27FC236}">
              <a16:creationId xmlns:a16="http://schemas.microsoft.com/office/drawing/2014/main" id="{17F89112-BDD9-4733-B846-FCD1DF389B23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25" name="Line 264">
          <a:extLst>
            <a:ext uri="{FF2B5EF4-FFF2-40B4-BE49-F238E27FC236}">
              <a16:creationId xmlns:a16="http://schemas.microsoft.com/office/drawing/2014/main" id="{DF258069-8FBA-4E3E-A461-912AAAE16BB2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226" name="Line 265">
          <a:extLst>
            <a:ext uri="{FF2B5EF4-FFF2-40B4-BE49-F238E27FC236}">
              <a16:creationId xmlns:a16="http://schemas.microsoft.com/office/drawing/2014/main" id="{652DFF3D-3F08-46EF-A08F-082750F3C9F1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227" name="Line 266">
          <a:extLst>
            <a:ext uri="{FF2B5EF4-FFF2-40B4-BE49-F238E27FC236}">
              <a16:creationId xmlns:a16="http://schemas.microsoft.com/office/drawing/2014/main" id="{A3F14C8F-E3DF-4872-8E81-7DAA19079D48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28" name="Line 267">
          <a:extLst>
            <a:ext uri="{FF2B5EF4-FFF2-40B4-BE49-F238E27FC236}">
              <a16:creationId xmlns:a16="http://schemas.microsoft.com/office/drawing/2014/main" id="{5165A42D-95A4-4A21-BDD2-469F24F4CFFD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229" name="Line 268">
          <a:extLst>
            <a:ext uri="{FF2B5EF4-FFF2-40B4-BE49-F238E27FC236}">
              <a16:creationId xmlns:a16="http://schemas.microsoft.com/office/drawing/2014/main" id="{C0D7BE6D-B000-4D0B-A956-4EE0DED11CCE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230" name="Line 269">
          <a:extLst>
            <a:ext uri="{FF2B5EF4-FFF2-40B4-BE49-F238E27FC236}">
              <a16:creationId xmlns:a16="http://schemas.microsoft.com/office/drawing/2014/main" id="{10542DF1-89E3-404A-9969-25BB7BF739F6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31" name="Line 270">
          <a:extLst>
            <a:ext uri="{FF2B5EF4-FFF2-40B4-BE49-F238E27FC236}">
              <a16:creationId xmlns:a16="http://schemas.microsoft.com/office/drawing/2014/main" id="{E4256A08-0E47-493D-A475-89C05A1F8F46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32" name="Line 271">
          <a:extLst>
            <a:ext uri="{FF2B5EF4-FFF2-40B4-BE49-F238E27FC236}">
              <a16:creationId xmlns:a16="http://schemas.microsoft.com/office/drawing/2014/main" id="{4D2E554F-22C8-4073-A7A3-5E396AA79434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233" name="Line 272">
          <a:extLst>
            <a:ext uri="{FF2B5EF4-FFF2-40B4-BE49-F238E27FC236}">
              <a16:creationId xmlns:a16="http://schemas.microsoft.com/office/drawing/2014/main" id="{3E2CBA65-718E-4152-A2AA-2EB9AD520A3E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234" name="Line 273">
          <a:extLst>
            <a:ext uri="{FF2B5EF4-FFF2-40B4-BE49-F238E27FC236}">
              <a16:creationId xmlns:a16="http://schemas.microsoft.com/office/drawing/2014/main" id="{2220C52D-9EA7-4B31-AAAD-482D88022A00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235" name="Line 274">
          <a:extLst>
            <a:ext uri="{FF2B5EF4-FFF2-40B4-BE49-F238E27FC236}">
              <a16:creationId xmlns:a16="http://schemas.microsoft.com/office/drawing/2014/main" id="{5D276460-1DE5-4BFF-ADB8-DDB5B440D756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236" name="Line 275">
          <a:extLst>
            <a:ext uri="{FF2B5EF4-FFF2-40B4-BE49-F238E27FC236}">
              <a16:creationId xmlns:a16="http://schemas.microsoft.com/office/drawing/2014/main" id="{4DA6B500-1CA7-48CD-85F5-956E489F2791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237" name="Line 276">
          <a:extLst>
            <a:ext uri="{FF2B5EF4-FFF2-40B4-BE49-F238E27FC236}">
              <a16:creationId xmlns:a16="http://schemas.microsoft.com/office/drawing/2014/main" id="{47FB9AC6-CE9F-48AF-ABED-86F17CAF58B4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238" name="Line 277">
          <a:extLst>
            <a:ext uri="{FF2B5EF4-FFF2-40B4-BE49-F238E27FC236}">
              <a16:creationId xmlns:a16="http://schemas.microsoft.com/office/drawing/2014/main" id="{11BAB9C5-7AAD-4C46-A5AE-CD595D1008EA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39" name="Line 278">
          <a:extLst>
            <a:ext uri="{FF2B5EF4-FFF2-40B4-BE49-F238E27FC236}">
              <a16:creationId xmlns:a16="http://schemas.microsoft.com/office/drawing/2014/main" id="{11251ABF-DB22-4D3A-98FF-3673B733E5C3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240" name="Line 279">
          <a:extLst>
            <a:ext uri="{FF2B5EF4-FFF2-40B4-BE49-F238E27FC236}">
              <a16:creationId xmlns:a16="http://schemas.microsoft.com/office/drawing/2014/main" id="{0F4C52C1-3BA1-4AAF-A869-F6D29073F8A4}"/>
            </a:ext>
          </a:extLst>
        </xdr:cNvPr>
        <xdr:cNvSpPr>
          <a:spLocks noChangeShapeType="1"/>
        </xdr:cNvSpPr>
      </xdr:nvSpPr>
      <xdr:spPr bwMode="auto">
        <a:xfrm>
          <a:off x="42757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241" name="Line 280">
          <a:extLst>
            <a:ext uri="{FF2B5EF4-FFF2-40B4-BE49-F238E27FC236}">
              <a16:creationId xmlns:a16="http://schemas.microsoft.com/office/drawing/2014/main" id="{2AFA9FC1-A3D0-439C-8677-DD22A42F856D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242" name="Line 281">
          <a:extLst>
            <a:ext uri="{FF2B5EF4-FFF2-40B4-BE49-F238E27FC236}">
              <a16:creationId xmlns:a16="http://schemas.microsoft.com/office/drawing/2014/main" id="{29FAFB01-F163-4CE0-9172-F7C71236C4BA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43" name="Line 282">
          <a:extLst>
            <a:ext uri="{FF2B5EF4-FFF2-40B4-BE49-F238E27FC236}">
              <a16:creationId xmlns:a16="http://schemas.microsoft.com/office/drawing/2014/main" id="{8D33498A-2AC3-4D7D-A5CB-9FDA19B694AE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44" name="Line 283">
          <a:extLst>
            <a:ext uri="{FF2B5EF4-FFF2-40B4-BE49-F238E27FC236}">
              <a16:creationId xmlns:a16="http://schemas.microsoft.com/office/drawing/2014/main" id="{1D367CF3-2DB3-46F2-ADE7-7311ED2CD08D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45" name="Line 284">
          <a:extLst>
            <a:ext uri="{FF2B5EF4-FFF2-40B4-BE49-F238E27FC236}">
              <a16:creationId xmlns:a16="http://schemas.microsoft.com/office/drawing/2014/main" id="{27492E79-A633-4E9E-9651-E409C842ED82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246" name="Line 285">
          <a:extLst>
            <a:ext uri="{FF2B5EF4-FFF2-40B4-BE49-F238E27FC236}">
              <a16:creationId xmlns:a16="http://schemas.microsoft.com/office/drawing/2014/main" id="{2F722C07-A09C-470F-9AF1-B0284815443F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247" name="Line 286">
          <a:extLst>
            <a:ext uri="{FF2B5EF4-FFF2-40B4-BE49-F238E27FC236}">
              <a16:creationId xmlns:a16="http://schemas.microsoft.com/office/drawing/2014/main" id="{1C87ED8B-DF84-44E9-B5A6-2181AEA9F6F7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48" name="Line 287">
          <a:extLst>
            <a:ext uri="{FF2B5EF4-FFF2-40B4-BE49-F238E27FC236}">
              <a16:creationId xmlns:a16="http://schemas.microsoft.com/office/drawing/2014/main" id="{0CC80D4F-F128-4162-A87C-A7BEE002FC62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49" name="Line 288">
          <a:extLst>
            <a:ext uri="{FF2B5EF4-FFF2-40B4-BE49-F238E27FC236}">
              <a16:creationId xmlns:a16="http://schemas.microsoft.com/office/drawing/2014/main" id="{4CBA9E76-0671-4BEC-89DA-A3B28384D8CE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50" name="Line 289">
          <a:extLst>
            <a:ext uri="{FF2B5EF4-FFF2-40B4-BE49-F238E27FC236}">
              <a16:creationId xmlns:a16="http://schemas.microsoft.com/office/drawing/2014/main" id="{787CE8F7-BECD-4A8F-B072-E86EAC8F8A71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51" name="Line 290">
          <a:extLst>
            <a:ext uri="{FF2B5EF4-FFF2-40B4-BE49-F238E27FC236}">
              <a16:creationId xmlns:a16="http://schemas.microsoft.com/office/drawing/2014/main" id="{2B890D91-97E1-4460-A506-3D57A0816666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52" name="Line 291">
          <a:extLst>
            <a:ext uri="{FF2B5EF4-FFF2-40B4-BE49-F238E27FC236}">
              <a16:creationId xmlns:a16="http://schemas.microsoft.com/office/drawing/2014/main" id="{CBD5F322-7ADC-4AB4-AD99-F521ADEC365A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53" name="Line 292">
          <a:extLst>
            <a:ext uri="{FF2B5EF4-FFF2-40B4-BE49-F238E27FC236}">
              <a16:creationId xmlns:a16="http://schemas.microsoft.com/office/drawing/2014/main" id="{234B794A-BDC6-4C02-9D8F-C1C1BB4CE371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54" name="Line 293">
          <a:extLst>
            <a:ext uri="{FF2B5EF4-FFF2-40B4-BE49-F238E27FC236}">
              <a16:creationId xmlns:a16="http://schemas.microsoft.com/office/drawing/2014/main" id="{D4FC742D-9814-4FC5-B2D1-9A78381A3E83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55" name="Line 294">
          <a:extLst>
            <a:ext uri="{FF2B5EF4-FFF2-40B4-BE49-F238E27FC236}">
              <a16:creationId xmlns:a16="http://schemas.microsoft.com/office/drawing/2014/main" id="{1EA6A5EC-4FB7-41FF-892A-591264082882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56" name="Line 295">
          <a:extLst>
            <a:ext uri="{FF2B5EF4-FFF2-40B4-BE49-F238E27FC236}">
              <a16:creationId xmlns:a16="http://schemas.microsoft.com/office/drawing/2014/main" id="{261B20B7-52CA-4CA2-A9E0-21E9A1DDDF7C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7" name="Line 296">
          <a:extLst>
            <a:ext uri="{FF2B5EF4-FFF2-40B4-BE49-F238E27FC236}">
              <a16:creationId xmlns:a16="http://schemas.microsoft.com/office/drawing/2014/main" id="{C6652F4F-0243-477C-BC03-25BF6420D069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8" name="Line 297">
          <a:extLst>
            <a:ext uri="{FF2B5EF4-FFF2-40B4-BE49-F238E27FC236}">
              <a16:creationId xmlns:a16="http://schemas.microsoft.com/office/drawing/2014/main" id="{49A1FC27-B7CA-4555-B5A3-0DC9051516AC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59" name="Line 298">
          <a:extLst>
            <a:ext uri="{FF2B5EF4-FFF2-40B4-BE49-F238E27FC236}">
              <a16:creationId xmlns:a16="http://schemas.microsoft.com/office/drawing/2014/main" id="{47E9DF9D-3B4C-4CE4-9804-5C4E021A4522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0" name="Line 205">
          <a:extLst>
            <a:ext uri="{FF2B5EF4-FFF2-40B4-BE49-F238E27FC236}">
              <a16:creationId xmlns:a16="http://schemas.microsoft.com/office/drawing/2014/main" id="{D201F2B9-B283-4BE8-A1A5-01177880E5DC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1" name="Line 249">
          <a:extLst>
            <a:ext uri="{FF2B5EF4-FFF2-40B4-BE49-F238E27FC236}">
              <a16:creationId xmlns:a16="http://schemas.microsoft.com/office/drawing/2014/main" id="{20650A36-3D99-4DF5-B353-E00E4C3D15F2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2" name="Line 297">
          <a:extLst>
            <a:ext uri="{FF2B5EF4-FFF2-40B4-BE49-F238E27FC236}">
              <a16:creationId xmlns:a16="http://schemas.microsoft.com/office/drawing/2014/main" id="{315EC2CB-0560-4DCD-BAC5-E20C660EF5F3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3" name="Line 174">
          <a:extLst>
            <a:ext uri="{FF2B5EF4-FFF2-40B4-BE49-F238E27FC236}">
              <a16:creationId xmlns:a16="http://schemas.microsoft.com/office/drawing/2014/main" id="{B70575A2-D2CB-43A7-ADB9-A11818D40B58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4" name="Line 175">
          <a:extLst>
            <a:ext uri="{FF2B5EF4-FFF2-40B4-BE49-F238E27FC236}">
              <a16:creationId xmlns:a16="http://schemas.microsoft.com/office/drawing/2014/main" id="{ABF7D417-EE28-4890-9C6D-9097F9C8D5D9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5" name="Line 238">
          <a:extLst>
            <a:ext uri="{FF2B5EF4-FFF2-40B4-BE49-F238E27FC236}">
              <a16:creationId xmlns:a16="http://schemas.microsoft.com/office/drawing/2014/main" id="{191E8B2B-3DDA-4CBD-B102-FB91E752820F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6" name="Line 251">
          <a:extLst>
            <a:ext uri="{FF2B5EF4-FFF2-40B4-BE49-F238E27FC236}">
              <a16:creationId xmlns:a16="http://schemas.microsoft.com/office/drawing/2014/main" id="{E31FAF08-C374-4138-BEB3-0A629B2E972B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7" name="Line 286">
          <a:extLst>
            <a:ext uri="{FF2B5EF4-FFF2-40B4-BE49-F238E27FC236}">
              <a16:creationId xmlns:a16="http://schemas.microsoft.com/office/drawing/2014/main" id="{A6B514B2-7F95-4673-86DA-2629E8CDB6C8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7FFAB68C-A04C-459A-93D7-BCF09A216F4A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17473233-EA61-49D7-A58D-DF8EADBBBC87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563800BB-B3BE-412B-9E49-C7C3FD6F8109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64C1E235-0D04-4542-8EC1-FDBC9884BFA5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72A9011D-EDCB-4B44-9F19-44ADF61D3C3D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03933281-7A27-449B-A97C-7794D14A193C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8EE43A6C-F7DB-4921-9E35-848EBA10554A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89CC0F4B-3DB9-43F2-863D-0A5BF13AC169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21E34476-CC24-475A-B643-814DED40D251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42A013D0-43C9-4B6C-A722-9DE74C4F9EE0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0B367082-6E36-49E1-ACF8-62FA60195954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019B823C-BCE0-4DC7-AF15-363E26906EB8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711954CB-4A4B-4AF4-963A-D30EC0024617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075ADE5C-A9E7-4464-AB2A-E8B53F5F9F7D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5211B871-5CF4-44DE-A452-7096A1C1045E}"/>
            </a:ext>
          </a:extLst>
        </xdr:cNvPr>
        <xdr:cNvSpPr>
          <a:spLocks noChangeShapeType="1"/>
        </xdr:cNvSpPr>
      </xdr:nvSpPr>
      <xdr:spPr bwMode="auto">
        <a:xfrm>
          <a:off x="73209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E133E921-945D-4CF6-AD11-99322C53629B}"/>
            </a:ext>
          </a:extLst>
        </xdr:cNvPr>
        <xdr:cNvSpPr>
          <a:spLocks noChangeShapeType="1"/>
        </xdr:cNvSpPr>
      </xdr:nvSpPr>
      <xdr:spPr bwMode="auto">
        <a:xfrm>
          <a:off x="11391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01681AE9-472A-41B0-B5F8-A9DD16A67E1F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C2379813-39C7-44A2-A242-45721EE5CA88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FC1950CE-C655-484B-8678-69C1DAE89B9F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872CC1B9-0589-404D-980D-A779B81789FC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2CCFA9D8-BF8E-4CCE-9014-C8F14A1B32D0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97637D75-F0F8-4A9B-B6CA-120B3FBF7B95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CF212F33-B7E7-4D1E-BF24-E5B8A0F0EC57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0DFF4443-8D51-454F-82EC-4E4626CD78D8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E9988129-395E-4257-81D5-2A524FC49D52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77644D8E-32C8-40DE-8564-9292DA4AE0D8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A9BA658D-346D-412B-AEE1-BFA5CABD9EC3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A7D10C1A-87C4-49A4-8879-F41CDC1F762A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10F5527A-FEAF-4206-8888-EA965D6DC839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59F09DA4-46D1-41EC-918D-0F022AC1CDE5}"/>
            </a:ext>
          </a:extLst>
        </xdr:cNvPr>
        <xdr:cNvSpPr>
          <a:spLocks noChangeShapeType="1"/>
        </xdr:cNvSpPr>
      </xdr:nvSpPr>
      <xdr:spPr bwMode="auto">
        <a:xfrm>
          <a:off x="52978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952CEA28-3D93-4522-B592-79D06BAADE8F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B8A13192-54D4-452F-A4CE-962190F34930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4E93A53D-745F-42C2-9CF8-F3B7FA39E05A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59A8C1EC-5D34-4595-8EC3-7BE1AA03FE66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3A66DD91-3621-4ED1-B0A4-042291FF0AF9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14C7D463-DE48-4DD6-AC16-449C95AE1A40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8FBA20B7-EA4E-4BB1-BF68-A8FD527C3F3B}"/>
            </a:ext>
          </a:extLst>
        </xdr:cNvPr>
        <xdr:cNvSpPr>
          <a:spLocks noChangeShapeType="1"/>
        </xdr:cNvSpPr>
      </xdr:nvSpPr>
      <xdr:spPr bwMode="auto">
        <a:xfrm>
          <a:off x="74333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114BFED3-3D3B-4547-9587-9DA31288C746}"/>
            </a:ext>
          </a:extLst>
        </xdr:cNvPr>
        <xdr:cNvSpPr>
          <a:spLocks noChangeShapeType="1"/>
        </xdr:cNvSpPr>
      </xdr:nvSpPr>
      <xdr:spPr bwMode="auto">
        <a:xfrm>
          <a:off x="75457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02DB6A28-1C2E-497A-9D99-3F327B93A131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A7550C02-53BD-4DC1-9714-18A5ABE044A6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ECCBF11E-3444-4FA8-BFF7-9F3299DA4B4F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200D9CC8-345D-44D5-9BCD-A9DB5265F0BD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AA1C5BC5-CEC0-4B8A-A48B-39397EB0B952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C5F30394-18E8-4771-9436-D907C7D28FC2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F33E11D4-FC90-4D7A-BA8A-C54D75F2459B}"/>
            </a:ext>
          </a:extLst>
        </xdr:cNvPr>
        <xdr:cNvSpPr>
          <a:spLocks noChangeShapeType="1"/>
        </xdr:cNvSpPr>
      </xdr:nvSpPr>
      <xdr:spPr bwMode="auto">
        <a:xfrm>
          <a:off x="83324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1B644611-B0B6-444B-904A-2AC15D4970DB}"/>
            </a:ext>
          </a:extLst>
        </xdr:cNvPr>
        <xdr:cNvSpPr>
          <a:spLocks noChangeShapeType="1"/>
        </xdr:cNvSpPr>
      </xdr:nvSpPr>
      <xdr:spPr bwMode="auto">
        <a:xfrm>
          <a:off x="28251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5D6A8901-4A1E-43FB-887A-49AA3F2C457C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A8DF3F5D-DE80-43E9-82CB-87C38542A0E0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95D48D6D-1CE5-48FE-A513-18F3ABFBCD64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06BD4071-7553-4DA5-8B1D-39475C12C1F1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D638CFD7-E6A5-4348-B1AA-DBE31AEF5767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EF096D41-0EE4-4CED-B16A-7B889532FA4D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E1F6A6DE-472F-438C-8BF7-632D9B87F75D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B17B7FBE-8702-40FA-B6FD-22E5A8024A54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71ACB325-6B91-4224-B48D-95C66AD31556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1851B303-F543-4FEE-88E4-9943E11A432A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00D11F9E-312B-4288-8992-AC3DF6951D42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0B5B4AF0-FDF7-49A8-BDBE-F2FA2DCE7BDA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5CF84B84-DAE7-4876-8BD2-8202D40D9A50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F789FF89-E4F9-4C35-AC0A-7894FE2F6B29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8BA2642A-950A-4427-B101-FC8BB9504366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04161FDE-7B59-40BC-8A99-1EC88087B6FD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F50FFDD5-DDA9-40B9-BF4D-233A6043541C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CDEA86A9-8C0E-498F-94EE-350A2A7EA42E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C711F637-2CB2-45A5-B39F-F096D2869A9C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D880745F-D0A0-4D5E-A633-B22B7AF176B5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EF493BA6-2132-437A-B8E3-A8D83DF2FFC8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7A484229-862C-480B-8298-0A3FA794F622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0B5075A3-6159-4095-B313-3BF608F6CCA5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AD67A1BB-0005-4360-94C7-EA3840369EF0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FD7D12E5-7BE5-4330-BD2D-B4028DAA0EEF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03FC79CB-8B3B-441F-A261-6C8F72B3DAE3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D57E2F9F-BC18-45B4-A888-A444FC4027CC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BA647C31-5627-4D8A-A1E9-0EB2FA8E3608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6C01E363-622B-4327-8FCA-9CE8BEDC2CD7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BF91F38A-F7A0-4A77-8232-1627F03E7154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50A000DD-C825-4D1B-AAB8-1C49D760AE0F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4CCBB1C1-19CA-413B-9B1F-B43441601A9D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29C50BC4-8B63-40D6-A627-5E5976B6E9AF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0950D5C2-17BD-449D-AFD2-AA9D62A57016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06300794-8E4D-4EAA-B6F3-6032B0865A32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EAD1A6FF-71DE-4B1B-94A8-94E10B03182F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9949DB87-F1AC-4830-AAC1-92EE135D59A4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B2AB0256-205A-4ECC-9AB6-EAFD8F19D7EF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C0FC4D94-9CD4-46B5-93B0-604AC9F08841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363C681D-B33A-47B2-8180-3A15B1B2CEC8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4F72FB2B-1F58-4A85-BC65-DF17859EA4D2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8B00B3D0-A621-4B9C-9EAF-7FB8D97A1CF4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729A664F-DE33-4AC6-AC6E-E2908E691F6B}"/>
            </a:ext>
          </a:extLst>
        </xdr:cNvPr>
        <xdr:cNvSpPr>
          <a:spLocks noChangeShapeType="1"/>
        </xdr:cNvSpPr>
      </xdr:nvSpPr>
      <xdr:spPr bwMode="auto">
        <a:xfrm>
          <a:off x="5772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B8DC36A7-AE42-4BEE-866D-63B3778FDB4C}"/>
            </a:ext>
          </a:extLst>
        </xdr:cNvPr>
        <xdr:cNvSpPr>
          <a:spLocks noChangeShapeType="1"/>
        </xdr:cNvSpPr>
      </xdr:nvSpPr>
      <xdr:spPr bwMode="auto">
        <a:xfrm>
          <a:off x="8020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48584F0A-64C0-4324-A2EC-22C18CE9531C}"/>
            </a:ext>
          </a:extLst>
        </xdr:cNvPr>
        <xdr:cNvSpPr>
          <a:spLocks noChangeShapeType="1"/>
        </xdr:cNvSpPr>
      </xdr:nvSpPr>
      <xdr:spPr bwMode="auto">
        <a:xfrm>
          <a:off x="9144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E7CB2907-CD33-40C8-B59F-B9A31334FFB2}"/>
            </a:ext>
          </a:extLst>
        </xdr:cNvPr>
        <xdr:cNvSpPr>
          <a:spLocks noChangeShapeType="1"/>
        </xdr:cNvSpPr>
      </xdr:nvSpPr>
      <xdr:spPr bwMode="auto">
        <a:xfrm>
          <a:off x="4648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6</xdr:row>
      <xdr:rowOff>0</xdr:rowOff>
    </xdr:from>
    <xdr:to>
      <xdr:col>10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B61B5B92-3053-442F-8A82-DE39E3E706E3}"/>
            </a:ext>
          </a:extLst>
        </xdr:cNvPr>
        <xdr:cNvSpPr>
          <a:spLocks noChangeShapeType="1"/>
        </xdr:cNvSpPr>
      </xdr:nvSpPr>
      <xdr:spPr bwMode="auto">
        <a:xfrm>
          <a:off x="11401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6426C6DB-B44E-4A07-BBB6-5A79941BC1B4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5F8CA843-1A76-44A9-B703-A2A997100AAD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0EB33479-979C-4B5E-B600-79636F758FBB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50772917-09D9-48DE-AF4C-A8838E939CD9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D8420A27-10D7-40AE-BB5F-18033CF231BD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29709694-248B-47A3-B655-3DEBE3801AB6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B98F8378-76FD-4DBE-B6D0-9E2779DB200D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6782E6CB-8FA4-406A-ABA7-52BBDC09BF60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CCFB6ED7-30CF-4C5A-AEE2-B4CD5647896B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05297158-0E6D-48FA-AC56-368BDEFC6937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89CE3A17-7847-4606-8F9F-2EDC249D2ACE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3A1068C6-E816-4475-AF14-3F1286AEC202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4BBB6432-D5DB-47FA-8383-3E30ADC79572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5EB1C84A-3C0F-4E32-8B80-E01EDF71AAAB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9FF8EF00-82F8-4079-BEF0-84D1E6735FB7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E2C3C721-82CC-492E-9DC7-C6B8EF30B8B1}"/>
            </a:ext>
          </a:extLst>
        </xdr:cNvPr>
        <xdr:cNvSpPr>
          <a:spLocks noChangeShapeType="1"/>
        </xdr:cNvSpPr>
      </xdr:nvSpPr>
      <xdr:spPr bwMode="auto">
        <a:xfrm>
          <a:off x="10267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90B19139-C6BB-44A3-A34D-377B550BD9AD}"/>
            </a:ext>
          </a:extLst>
        </xdr:cNvPr>
        <xdr:cNvSpPr>
          <a:spLocks noChangeShapeType="1"/>
        </xdr:cNvSpPr>
      </xdr:nvSpPr>
      <xdr:spPr bwMode="auto">
        <a:xfrm>
          <a:off x="12515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F3D2F2B7-B5DD-4522-9297-DAB003AF5E0C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AD7BC86C-278D-4A6F-BE93-7D00D1E55C99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41B02C45-AA9A-48D0-838C-2D721D4A2E8B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42A9F35E-3BA3-4E9E-B60C-5D6C66A5B61F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572752A7-E95F-4324-982E-45573BFD2A3B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619CD4B4-49D9-4EE9-B159-FEFDC18260CE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5F4E4AF0-8BC2-48A0-A769-E5B992848EED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8717C398-A364-475C-A545-2FEBF354D638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E955B367-8FD8-4ADD-83C2-002BE9CF58E9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1FEB1C2E-4F0C-4EF8-B8BB-BB38EA6E1982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B229C918-8225-412E-8FB0-FB88B6B705AD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8A8D5FF5-5AA9-4618-AA34-0068C3972242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6D5B3AAB-6FEA-4BF7-BF32-B466E1EC5264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6C087719-E910-47AD-85BF-A81AA990ACB1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69743E4B-31D4-40C9-8101-71D1599B0991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C42FDB92-E29E-41AA-9659-540C88C6D2D9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B67DABA1-563A-493F-AF69-1BB0AA637867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7EA8B909-9809-4DE1-A647-E77B2A7A05F4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6114380D-A435-4676-A9E4-AE1765C59B2C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1" name="Line 187">
          <a:extLst>
            <a:ext uri="{FF2B5EF4-FFF2-40B4-BE49-F238E27FC236}">
              <a16:creationId xmlns:a16="http://schemas.microsoft.com/office/drawing/2014/main" id="{DA1EC277-4757-44F0-83C1-2924E83F7265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2" name="Line 217">
          <a:extLst>
            <a:ext uri="{FF2B5EF4-FFF2-40B4-BE49-F238E27FC236}">
              <a16:creationId xmlns:a16="http://schemas.microsoft.com/office/drawing/2014/main" id="{A439AFEA-7E49-419E-908E-01D85FBFBB39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3" name="Line 263">
          <a:extLst>
            <a:ext uri="{FF2B5EF4-FFF2-40B4-BE49-F238E27FC236}">
              <a16:creationId xmlns:a16="http://schemas.microsoft.com/office/drawing/2014/main" id="{555727CC-1942-460E-98C3-40DBA90694CE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4" name="Line 205">
          <a:extLst>
            <a:ext uri="{FF2B5EF4-FFF2-40B4-BE49-F238E27FC236}">
              <a16:creationId xmlns:a16="http://schemas.microsoft.com/office/drawing/2014/main" id="{9CE0688D-67F8-4195-8B74-555970F9349C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5" name="Line 249">
          <a:extLst>
            <a:ext uri="{FF2B5EF4-FFF2-40B4-BE49-F238E27FC236}">
              <a16:creationId xmlns:a16="http://schemas.microsoft.com/office/drawing/2014/main" id="{E49A7834-79E9-4160-B84A-E2C45A87FAB9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6" name="Line 297">
          <a:extLst>
            <a:ext uri="{FF2B5EF4-FFF2-40B4-BE49-F238E27FC236}">
              <a16:creationId xmlns:a16="http://schemas.microsoft.com/office/drawing/2014/main" id="{64A3FAA6-AE15-45F2-AE63-22931DA93D6C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7" name="Line 174">
          <a:extLst>
            <a:ext uri="{FF2B5EF4-FFF2-40B4-BE49-F238E27FC236}">
              <a16:creationId xmlns:a16="http://schemas.microsoft.com/office/drawing/2014/main" id="{0B64A57E-DC27-4737-A046-48204787DF1C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38" name="Line 175">
          <a:extLst>
            <a:ext uri="{FF2B5EF4-FFF2-40B4-BE49-F238E27FC236}">
              <a16:creationId xmlns:a16="http://schemas.microsoft.com/office/drawing/2014/main" id="{83871727-18B2-4982-B9DB-A2DE8A3DA950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9" name="Line 238">
          <a:extLst>
            <a:ext uri="{FF2B5EF4-FFF2-40B4-BE49-F238E27FC236}">
              <a16:creationId xmlns:a16="http://schemas.microsoft.com/office/drawing/2014/main" id="{7053620B-0619-4145-9F9D-B50EAD326A54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40" name="Line 251">
          <a:extLst>
            <a:ext uri="{FF2B5EF4-FFF2-40B4-BE49-F238E27FC236}">
              <a16:creationId xmlns:a16="http://schemas.microsoft.com/office/drawing/2014/main" id="{BB21D559-06D5-4B60-B19D-AD6C12D183E4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41" name="Line 286">
          <a:extLst>
            <a:ext uri="{FF2B5EF4-FFF2-40B4-BE49-F238E27FC236}">
              <a16:creationId xmlns:a16="http://schemas.microsoft.com/office/drawing/2014/main" id="{02A6A38D-18A4-4B18-A6AE-2954A6B274E2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5A38B-24D4-4D7E-982D-6C615BE20F43}">
  <sheetPr codeName="Sheet2"/>
  <dimension ref="A1:DJ50"/>
  <sheetViews>
    <sheetView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12.58203125" style="11" customWidth="1"/>
    <col min="4" max="9" width="14.75" style="19" customWidth="1"/>
    <col min="10" max="10" width="14.75" style="20" customWidth="1"/>
    <col min="11" max="18" width="14.75" style="19" customWidth="1"/>
    <col min="19" max="19" width="14.75" style="20" customWidth="1"/>
    <col min="20" max="27" width="14.75" style="19" customWidth="1"/>
    <col min="28" max="28" width="14.75" style="20" customWidth="1"/>
    <col min="29" max="114" width="14.75" style="19" customWidth="1"/>
    <col min="115" max="16384" width="9" style="11"/>
  </cols>
  <sheetData>
    <row r="1" spans="1:114" s="2" customFormat="1" ht="16.5" x14ac:dyDescent="0.55000000000000004">
      <c r="A1" s="1" t="s">
        <v>131</v>
      </c>
      <c r="J1" s="3"/>
      <c r="S1" s="3"/>
      <c r="AE1" s="4"/>
      <c r="AF1" s="5"/>
      <c r="AG1" s="5"/>
      <c r="AH1" s="5"/>
      <c r="AI1" s="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ht="13.5" customHeight="1" x14ac:dyDescent="0.55000000000000004">
      <c r="A2" s="7" t="s">
        <v>0</v>
      </c>
      <c r="B2" s="8" t="s">
        <v>1</v>
      </c>
      <c r="C2" s="9" t="s">
        <v>2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  <c r="AE2" s="10" t="s">
        <v>6</v>
      </c>
      <c r="AF2" s="10" t="s">
        <v>6</v>
      </c>
      <c r="AG2" s="10" t="s">
        <v>6</v>
      </c>
      <c r="AH2" s="10" t="s">
        <v>6</v>
      </c>
      <c r="AI2" s="10" t="s">
        <v>6</v>
      </c>
      <c r="AJ2" s="10" t="s">
        <v>6</v>
      </c>
      <c r="AK2" s="10" t="s">
        <v>6</v>
      </c>
      <c r="AL2" s="10" t="s">
        <v>6</v>
      </c>
      <c r="AM2" s="10" t="s">
        <v>6</v>
      </c>
      <c r="AN2" s="10" t="s">
        <v>6</v>
      </c>
      <c r="AO2" s="10" t="s">
        <v>6</v>
      </c>
      <c r="AP2" s="10" t="s">
        <v>6</v>
      </c>
      <c r="AQ2" s="10" t="s">
        <v>6</v>
      </c>
      <c r="AR2" s="10" t="s">
        <v>6</v>
      </c>
      <c r="AS2" s="10" t="s">
        <v>6</v>
      </c>
      <c r="AT2" s="10" t="s">
        <v>6</v>
      </c>
      <c r="AU2" s="10" t="s">
        <v>6</v>
      </c>
      <c r="AV2" s="10" t="s">
        <v>6</v>
      </c>
      <c r="AW2" s="10" t="s">
        <v>6</v>
      </c>
      <c r="AX2" s="10" t="s">
        <v>6</v>
      </c>
      <c r="AY2" s="10" t="s">
        <v>6</v>
      </c>
      <c r="AZ2" s="10" t="s">
        <v>6</v>
      </c>
      <c r="BA2" s="10" t="s">
        <v>6</v>
      </c>
      <c r="BB2" s="10" t="s">
        <v>6</v>
      </c>
      <c r="BC2" s="10" t="s">
        <v>6</v>
      </c>
      <c r="BD2" s="10" t="s">
        <v>6</v>
      </c>
      <c r="BE2" s="10" t="s">
        <v>6</v>
      </c>
      <c r="BF2" s="10" t="s">
        <v>6</v>
      </c>
      <c r="BG2" s="10" t="s">
        <v>7</v>
      </c>
      <c r="BH2" s="10" t="s">
        <v>7</v>
      </c>
      <c r="BI2" s="10" t="s">
        <v>7</v>
      </c>
      <c r="BJ2" s="10" t="s">
        <v>7</v>
      </c>
      <c r="BK2" s="10" t="s">
        <v>7</v>
      </c>
      <c r="BL2" s="10" t="s">
        <v>7</v>
      </c>
      <c r="BM2" s="10" t="s">
        <v>7</v>
      </c>
      <c r="BN2" s="10" t="s">
        <v>7</v>
      </c>
      <c r="BO2" s="10" t="s">
        <v>7</v>
      </c>
      <c r="BP2" s="10" t="s">
        <v>7</v>
      </c>
      <c r="BQ2" s="10" t="s">
        <v>7</v>
      </c>
      <c r="BR2" s="10" t="s">
        <v>7</v>
      </c>
      <c r="BS2" s="10" t="s">
        <v>7</v>
      </c>
      <c r="BT2" s="10" t="s">
        <v>7</v>
      </c>
      <c r="BU2" s="10" t="s">
        <v>7</v>
      </c>
      <c r="BV2" s="10" t="s">
        <v>7</v>
      </c>
      <c r="BW2" s="10" t="s">
        <v>7</v>
      </c>
      <c r="BX2" s="10" t="s">
        <v>7</v>
      </c>
      <c r="BY2" s="10" t="s">
        <v>7</v>
      </c>
      <c r="BZ2" s="10" t="s">
        <v>7</v>
      </c>
      <c r="CA2" s="10" t="s">
        <v>7</v>
      </c>
      <c r="CB2" s="10" t="s">
        <v>7</v>
      </c>
      <c r="CC2" s="10" t="s">
        <v>7</v>
      </c>
      <c r="CD2" s="10" t="s">
        <v>7</v>
      </c>
      <c r="CE2" s="10" t="s">
        <v>7</v>
      </c>
      <c r="CF2" s="10" t="s">
        <v>7</v>
      </c>
      <c r="CG2" s="10" t="s">
        <v>7</v>
      </c>
      <c r="CH2" s="10" t="s">
        <v>7</v>
      </c>
      <c r="CI2" s="10" t="s">
        <v>8</v>
      </c>
      <c r="CJ2" s="10" t="s">
        <v>8</v>
      </c>
      <c r="CK2" s="10" t="s">
        <v>8</v>
      </c>
      <c r="CL2" s="10" t="s">
        <v>8</v>
      </c>
      <c r="CM2" s="10" t="s">
        <v>8</v>
      </c>
      <c r="CN2" s="10" t="s">
        <v>8</v>
      </c>
      <c r="CO2" s="10" t="s">
        <v>8</v>
      </c>
      <c r="CP2" s="10" t="s">
        <v>8</v>
      </c>
      <c r="CQ2" s="10" t="s">
        <v>8</v>
      </c>
      <c r="CR2" s="10" t="s">
        <v>8</v>
      </c>
      <c r="CS2" s="10" t="s">
        <v>8</v>
      </c>
      <c r="CT2" s="10" t="s">
        <v>8</v>
      </c>
      <c r="CU2" s="10" t="s">
        <v>8</v>
      </c>
      <c r="CV2" s="10" t="s">
        <v>8</v>
      </c>
      <c r="CW2" s="10" t="s">
        <v>8</v>
      </c>
      <c r="CX2" s="10" t="s">
        <v>8</v>
      </c>
      <c r="CY2" s="10" t="s">
        <v>8</v>
      </c>
      <c r="CZ2" s="10" t="s">
        <v>8</v>
      </c>
      <c r="DA2" s="10" t="s">
        <v>8</v>
      </c>
      <c r="DB2" s="10" t="s">
        <v>8</v>
      </c>
      <c r="DC2" s="10" t="s">
        <v>8</v>
      </c>
      <c r="DD2" s="10" t="s">
        <v>8</v>
      </c>
      <c r="DE2" s="10" t="s">
        <v>8</v>
      </c>
      <c r="DF2" s="10" t="s">
        <v>8</v>
      </c>
      <c r="DG2" s="10" t="s">
        <v>8</v>
      </c>
      <c r="DH2" s="10" t="s">
        <v>8</v>
      </c>
      <c r="DI2" s="10" t="s">
        <v>8</v>
      </c>
      <c r="DJ2" s="10" t="s">
        <v>8</v>
      </c>
    </row>
    <row r="3" spans="1:114" ht="13.5" customHeight="1" x14ac:dyDescent="0.55000000000000004">
      <c r="A3" s="7"/>
      <c r="B3" s="8"/>
      <c r="C3" s="12"/>
      <c r="D3" s="9" t="s">
        <v>9</v>
      </c>
      <c r="E3" s="9" t="s">
        <v>9</v>
      </c>
      <c r="F3" s="9" t="s">
        <v>9</v>
      </c>
      <c r="G3" s="9" t="s">
        <v>9</v>
      </c>
      <c r="H3" s="9" t="s">
        <v>9</v>
      </c>
      <c r="I3" s="9" t="s">
        <v>9</v>
      </c>
      <c r="J3" s="9" t="s">
        <v>9</v>
      </c>
      <c r="K3" s="9" t="s">
        <v>9</v>
      </c>
      <c r="L3" s="9" t="s">
        <v>9</v>
      </c>
      <c r="M3" s="9" t="s">
        <v>9</v>
      </c>
      <c r="N3" s="9" t="s">
        <v>9</v>
      </c>
      <c r="O3" s="9" t="s">
        <v>9</v>
      </c>
      <c r="P3" s="9" t="s">
        <v>9</v>
      </c>
      <c r="Q3" s="9" t="s">
        <v>9</v>
      </c>
      <c r="R3" s="9" t="s">
        <v>9</v>
      </c>
      <c r="S3" s="9" t="s">
        <v>9</v>
      </c>
      <c r="T3" s="9" t="s">
        <v>9</v>
      </c>
      <c r="U3" s="9" t="s">
        <v>10</v>
      </c>
      <c r="V3" s="9" t="s">
        <v>9</v>
      </c>
      <c r="W3" s="9" t="s">
        <v>9</v>
      </c>
      <c r="X3" s="9" t="s">
        <v>9</v>
      </c>
      <c r="Y3" s="9" t="s">
        <v>9</v>
      </c>
      <c r="Z3" s="9" t="s">
        <v>9</v>
      </c>
      <c r="AA3" s="9" t="s">
        <v>9</v>
      </c>
      <c r="AB3" s="9" t="s">
        <v>9</v>
      </c>
      <c r="AC3" s="9" t="s">
        <v>9</v>
      </c>
      <c r="AD3" s="9" t="s">
        <v>9</v>
      </c>
      <c r="AE3" s="10" t="s">
        <v>11</v>
      </c>
      <c r="AF3" s="10" t="s">
        <v>11</v>
      </c>
      <c r="AG3" s="10" t="s">
        <v>11</v>
      </c>
      <c r="AH3" s="10" t="s">
        <v>11</v>
      </c>
      <c r="AI3" s="10" t="s">
        <v>11</v>
      </c>
      <c r="AJ3" s="10" t="s">
        <v>11</v>
      </c>
      <c r="AK3" s="10" t="s">
        <v>11</v>
      </c>
      <c r="AL3" s="10" t="s">
        <v>11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0" t="s">
        <v>12</v>
      </c>
      <c r="AW3" s="10" t="s">
        <v>12</v>
      </c>
      <c r="AX3" s="10" t="s">
        <v>12</v>
      </c>
      <c r="AY3" s="10" t="s">
        <v>12</v>
      </c>
      <c r="AZ3" s="10" t="s">
        <v>12</v>
      </c>
      <c r="BA3" s="10" t="s">
        <v>12</v>
      </c>
      <c r="BB3" s="10" t="s">
        <v>12</v>
      </c>
      <c r="BC3" s="10" t="s">
        <v>12</v>
      </c>
      <c r="BD3" s="10" t="s">
        <v>12</v>
      </c>
      <c r="BE3" s="10" t="s">
        <v>13</v>
      </c>
      <c r="BF3" s="13" t="s">
        <v>5</v>
      </c>
      <c r="BG3" s="10" t="s">
        <v>11</v>
      </c>
      <c r="BH3" s="10" t="s">
        <v>11</v>
      </c>
      <c r="BI3" s="10" t="s">
        <v>11</v>
      </c>
      <c r="BJ3" s="10" t="s">
        <v>11</v>
      </c>
      <c r="BK3" s="10" t="s">
        <v>11</v>
      </c>
      <c r="BL3" s="10" t="s">
        <v>11</v>
      </c>
      <c r="BM3" s="10" t="s">
        <v>11</v>
      </c>
      <c r="BN3" s="10" t="s">
        <v>11</v>
      </c>
      <c r="BO3" s="10" t="s">
        <v>12</v>
      </c>
      <c r="BP3" s="10" t="s">
        <v>12</v>
      </c>
      <c r="BQ3" s="10" t="s">
        <v>12</v>
      </c>
      <c r="BR3" s="10" t="s">
        <v>12</v>
      </c>
      <c r="BS3" s="10" t="s">
        <v>12</v>
      </c>
      <c r="BT3" s="10" t="s">
        <v>12</v>
      </c>
      <c r="BU3" s="10" t="s">
        <v>12</v>
      </c>
      <c r="BV3" s="10" t="s">
        <v>12</v>
      </c>
      <c r="BW3" s="10" t="s">
        <v>12</v>
      </c>
      <c r="BX3" s="10" t="s">
        <v>12</v>
      </c>
      <c r="BY3" s="10" t="s">
        <v>12</v>
      </c>
      <c r="BZ3" s="10" t="s">
        <v>12</v>
      </c>
      <c r="CA3" s="10" t="s">
        <v>12</v>
      </c>
      <c r="CB3" s="10" t="s">
        <v>12</v>
      </c>
      <c r="CC3" s="10" t="s">
        <v>12</v>
      </c>
      <c r="CD3" s="10" t="s">
        <v>12</v>
      </c>
      <c r="CE3" s="10" t="s">
        <v>12</v>
      </c>
      <c r="CF3" s="10" t="s">
        <v>12</v>
      </c>
      <c r="CG3" s="10" t="s">
        <v>13</v>
      </c>
      <c r="CH3" s="13" t="s">
        <v>5</v>
      </c>
      <c r="CI3" s="10" t="s">
        <v>11</v>
      </c>
      <c r="CJ3" s="10" t="s">
        <v>11</v>
      </c>
      <c r="CK3" s="10" t="s">
        <v>11</v>
      </c>
      <c r="CL3" s="10" t="s">
        <v>11</v>
      </c>
      <c r="CM3" s="10" t="s">
        <v>11</v>
      </c>
      <c r="CN3" s="10" t="s">
        <v>11</v>
      </c>
      <c r="CO3" s="10" t="s">
        <v>11</v>
      </c>
      <c r="CP3" s="10" t="s">
        <v>11</v>
      </c>
      <c r="CQ3" s="10" t="s">
        <v>12</v>
      </c>
      <c r="CR3" s="10" t="s">
        <v>12</v>
      </c>
      <c r="CS3" s="10" t="s">
        <v>12</v>
      </c>
      <c r="CT3" s="10" t="s">
        <v>12</v>
      </c>
      <c r="CU3" s="10" t="s">
        <v>12</v>
      </c>
      <c r="CV3" s="10" t="s">
        <v>12</v>
      </c>
      <c r="CW3" s="10" t="s">
        <v>12</v>
      </c>
      <c r="CX3" s="10" t="s">
        <v>12</v>
      </c>
      <c r="CY3" s="10" t="s">
        <v>12</v>
      </c>
      <c r="CZ3" s="10" t="s">
        <v>12</v>
      </c>
      <c r="DA3" s="10" t="s">
        <v>12</v>
      </c>
      <c r="DB3" s="10" t="s">
        <v>12</v>
      </c>
      <c r="DC3" s="10" t="s">
        <v>12</v>
      </c>
      <c r="DD3" s="10" t="s">
        <v>12</v>
      </c>
      <c r="DE3" s="10" t="s">
        <v>12</v>
      </c>
      <c r="DF3" s="10" t="s">
        <v>12</v>
      </c>
      <c r="DG3" s="10" t="s">
        <v>12</v>
      </c>
      <c r="DH3" s="10" t="s">
        <v>12</v>
      </c>
      <c r="DI3" s="10" t="s">
        <v>13</v>
      </c>
      <c r="DJ3" s="13" t="s">
        <v>5</v>
      </c>
    </row>
    <row r="4" spans="1:114" ht="18.75" customHeight="1" x14ac:dyDescent="0.55000000000000004">
      <c r="A4" s="7"/>
      <c r="B4" s="8"/>
      <c r="C4" s="12"/>
      <c r="D4" s="12"/>
      <c r="E4" s="9" t="s">
        <v>14</v>
      </c>
      <c r="F4" s="9" t="s">
        <v>14</v>
      </c>
      <c r="G4" s="9" t="s">
        <v>14</v>
      </c>
      <c r="H4" s="9" t="s">
        <v>14</v>
      </c>
      <c r="I4" s="9" t="s">
        <v>14</v>
      </c>
      <c r="J4" s="9" t="s">
        <v>14</v>
      </c>
      <c r="K4" s="9" t="s">
        <v>14</v>
      </c>
      <c r="L4" s="14" t="s">
        <v>15</v>
      </c>
      <c r="M4" s="12"/>
      <c r="N4" s="9" t="s">
        <v>14</v>
      </c>
      <c r="O4" s="9" t="s">
        <v>14</v>
      </c>
      <c r="P4" s="9" t="s">
        <v>14</v>
      </c>
      <c r="Q4" s="9" t="s">
        <v>14</v>
      </c>
      <c r="R4" s="9" t="s">
        <v>14</v>
      </c>
      <c r="S4" s="9" t="s">
        <v>14</v>
      </c>
      <c r="T4" s="9" t="s">
        <v>14</v>
      </c>
      <c r="U4" s="14" t="s">
        <v>15</v>
      </c>
      <c r="V4" s="12"/>
      <c r="W4" s="9" t="s">
        <v>14</v>
      </c>
      <c r="X4" s="9" t="s">
        <v>14</v>
      </c>
      <c r="Y4" s="9" t="s">
        <v>14</v>
      </c>
      <c r="Z4" s="9" t="s">
        <v>14</v>
      </c>
      <c r="AA4" s="9" t="s">
        <v>14</v>
      </c>
      <c r="AB4" s="9" t="s">
        <v>14</v>
      </c>
      <c r="AC4" s="9" t="s">
        <v>14</v>
      </c>
      <c r="AD4" s="14" t="s">
        <v>15</v>
      </c>
      <c r="AE4" s="13" t="s">
        <v>5</v>
      </c>
      <c r="AF4" s="10" t="s">
        <v>16</v>
      </c>
      <c r="AG4" s="10" t="s">
        <v>16</v>
      </c>
      <c r="AH4" s="10" t="s">
        <v>16</v>
      </c>
      <c r="AI4" s="10" t="s">
        <v>16</v>
      </c>
      <c r="AJ4" s="10" t="s">
        <v>16</v>
      </c>
      <c r="AK4" s="15" t="s">
        <v>17</v>
      </c>
      <c r="AL4" s="15" t="s">
        <v>18</v>
      </c>
      <c r="AM4" s="13" t="s">
        <v>5</v>
      </c>
      <c r="AN4" s="10" t="s">
        <v>19</v>
      </c>
      <c r="AO4" s="10" t="s">
        <v>19</v>
      </c>
      <c r="AP4" s="10" t="s">
        <v>19</v>
      </c>
      <c r="AQ4" s="10" t="s">
        <v>19</v>
      </c>
      <c r="AR4" s="10" t="s">
        <v>19</v>
      </c>
      <c r="AS4" s="10" t="s">
        <v>20</v>
      </c>
      <c r="AT4" s="10" t="s">
        <v>20</v>
      </c>
      <c r="AU4" s="10" t="s">
        <v>20</v>
      </c>
      <c r="AV4" s="10" t="s">
        <v>20</v>
      </c>
      <c r="AW4" s="10" t="s">
        <v>21</v>
      </c>
      <c r="AX4" s="10" t="s">
        <v>22</v>
      </c>
      <c r="AY4" s="10" t="s">
        <v>22</v>
      </c>
      <c r="AZ4" s="10" t="s">
        <v>22</v>
      </c>
      <c r="BA4" s="10" t="s">
        <v>22</v>
      </c>
      <c r="BB4" s="10" t="s">
        <v>22</v>
      </c>
      <c r="BC4" s="13" t="s">
        <v>23</v>
      </c>
      <c r="BD4" s="13" t="s">
        <v>24</v>
      </c>
      <c r="BE4" s="13"/>
      <c r="BF4" s="13"/>
      <c r="BG4" s="13" t="s">
        <v>5</v>
      </c>
      <c r="BH4" s="10" t="s">
        <v>16</v>
      </c>
      <c r="BI4" s="10" t="s">
        <v>16</v>
      </c>
      <c r="BJ4" s="10" t="s">
        <v>16</v>
      </c>
      <c r="BK4" s="10" t="s">
        <v>16</v>
      </c>
      <c r="BL4" s="10" t="s">
        <v>16</v>
      </c>
      <c r="BM4" s="15" t="s">
        <v>17</v>
      </c>
      <c r="BN4" s="15" t="s">
        <v>18</v>
      </c>
      <c r="BO4" s="13" t="s">
        <v>5</v>
      </c>
      <c r="BP4" s="10" t="s">
        <v>19</v>
      </c>
      <c r="BQ4" s="10" t="s">
        <v>19</v>
      </c>
      <c r="BR4" s="10" t="s">
        <v>19</v>
      </c>
      <c r="BS4" s="10" t="s">
        <v>19</v>
      </c>
      <c r="BT4" s="10" t="s">
        <v>19</v>
      </c>
      <c r="BU4" s="10" t="s">
        <v>20</v>
      </c>
      <c r="BV4" s="10" t="s">
        <v>20</v>
      </c>
      <c r="BW4" s="10" t="s">
        <v>20</v>
      </c>
      <c r="BX4" s="10" t="s">
        <v>20</v>
      </c>
      <c r="BY4" s="10" t="s">
        <v>21</v>
      </c>
      <c r="BZ4" s="10" t="s">
        <v>22</v>
      </c>
      <c r="CA4" s="10" t="s">
        <v>22</v>
      </c>
      <c r="CB4" s="10" t="s">
        <v>22</v>
      </c>
      <c r="CC4" s="10" t="s">
        <v>22</v>
      </c>
      <c r="CD4" s="10" t="s">
        <v>22</v>
      </c>
      <c r="CE4" s="13" t="s">
        <v>23</v>
      </c>
      <c r="CF4" s="13" t="s">
        <v>24</v>
      </c>
      <c r="CG4" s="13"/>
      <c r="CH4" s="13"/>
      <c r="CI4" s="13" t="s">
        <v>5</v>
      </c>
      <c r="CJ4" s="10" t="s">
        <v>16</v>
      </c>
      <c r="CK4" s="10" t="s">
        <v>16</v>
      </c>
      <c r="CL4" s="10" t="s">
        <v>16</v>
      </c>
      <c r="CM4" s="10" t="s">
        <v>16</v>
      </c>
      <c r="CN4" s="10" t="s">
        <v>16</v>
      </c>
      <c r="CO4" s="15" t="s">
        <v>17</v>
      </c>
      <c r="CP4" s="15" t="s">
        <v>18</v>
      </c>
      <c r="CQ4" s="13" t="s">
        <v>5</v>
      </c>
      <c r="CR4" s="10" t="s">
        <v>19</v>
      </c>
      <c r="CS4" s="10" t="s">
        <v>19</v>
      </c>
      <c r="CT4" s="10" t="s">
        <v>19</v>
      </c>
      <c r="CU4" s="10" t="s">
        <v>19</v>
      </c>
      <c r="CV4" s="10" t="s">
        <v>19</v>
      </c>
      <c r="CW4" s="10" t="s">
        <v>20</v>
      </c>
      <c r="CX4" s="10" t="s">
        <v>20</v>
      </c>
      <c r="CY4" s="10" t="s">
        <v>20</v>
      </c>
      <c r="CZ4" s="10" t="s">
        <v>20</v>
      </c>
      <c r="DA4" s="10" t="s">
        <v>21</v>
      </c>
      <c r="DB4" s="10" t="s">
        <v>22</v>
      </c>
      <c r="DC4" s="10" t="s">
        <v>22</v>
      </c>
      <c r="DD4" s="10" t="s">
        <v>22</v>
      </c>
      <c r="DE4" s="10" t="s">
        <v>22</v>
      </c>
      <c r="DF4" s="10" t="s">
        <v>22</v>
      </c>
      <c r="DG4" s="13" t="s">
        <v>23</v>
      </c>
      <c r="DH4" s="13" t="s">
        <v>24</v>
      </c>
      <c r="DI4" s="13"/>
      <c r="DJ4" s="13"/>
    </row>
    <row r="5" spans="1:114" ht="22.5" customHeight="1" x14ac:dyDescent="0.55000000000000004">
      <c r="A5" s="7"/>
      <c r="B5" s="8"/>
      <c r="C5" s="12"/>
      <c r="D5" s="12"/>
      <c r="E5" s="12"/>
      <c r="F5" s="14" t="s">
        <v>25</v>
      </c>
      <c r="G5" s="14" t="s">
        <v>26</v>
      </c>
      <c r="H5" s="14" t="s">
        <v>27</v>
      </c>
      <c r="I5" s="14" t="s">
        <v>28</v>
      </c>
      <c r="J5" s="14" t="s">
        <v>29</v>
      </c>
      <c r="K5" s="14" t="s">
        <v>13</v>
      </c>
      <c r="L5" s="8"/>
      <c r="M5" s="12"/>
      <c r="N5" s="12"/>
      <c r="O5" s="14" t="s">
        <v>25</v>
      </c>
      <c r="P5" s="14" t="s">
        <v>26</v>
      </c>
      <c r="Q5" s="14" t="s">
        <v>27</v>
      </c>
      <c r="R5" s="14" t="s">
        <v>28</v>
      </c>
      <c r="S5" s="14" t="s">
        <v>29</v>
      </c>
      <c r="T5" s="14" t="s">
        <v>13</v>
      </c>
      <c r="U5" s="8"/>
      <c r="V5" s="12"/>
      <c r="W5" s="12"/>
      <c r="X5" s="14" t="s">
        <v>25</v>
      </c>
      <c r="Y5" s="14" t="s">
        <v>26</v>
      </c>
      <c r="Z5" s="14" t="s">
        <v>27</v>
      </c>
      <c r="AA5" s="14" t="s">
        <v>28</v>
      </c>
      <c r="AB5" s="14" t="s">
        <v>29</v>
      </c>
      <c r="AC5" s="14" t="s">
        <v>13</v>
      </c>
      <c r="AD5" s="8"/>
      <c r="AE5" s="13"/>
      <c r="AF5" s="13" t="s">
        <v>5</v>
      </c>
      <c r="AG5" s="15" t="s">
        <v>30</v>
      </c>
      <c r="AH5" s="15" t="s">
        <v>31</v>
      </c>
      <c r="AI5" s="15" t="s">
        <v>32</v>
      </c>
      <c r="AJ5" s="15" t="s">
        <v>13</v>
      </c>
      <c r="AK5" s="16"/>
      <c r="AL5" s="15"/>
      <c r="AM5" s="13"/>
      <c r="AN5" s="13"/>
      <c r="AO5" s="13" t="s">
        <v>33</v>
      </c>
      <c r="AP5" s="13" t="s">
        <v>34</v>
      </c>
      <c r="AQ5" s="13" t="s">
        <v>35</v>
      </c>
      <c r="AR5" s="13" t="s">
        <v>36</v>
      </c>
      <c r="AS5" s="13" t="s">
        <v>5</v>
      </c>
      <c r="AT5" s="10" t="s">
        <v>37</v>
      </c>
      <c r="AU5" s="10" t="s">
        <v>38</v>
      </c>
      <c r="AV5" s="10" t="s">
        <v>39</v>
      </c>
      <c r="AW5" s="13"/>
      <c r="AX5" s="13"/>
      <c r="AY5" s="10" t="s">
        <v>37</v>
      </c>
      <c r="AZ5" s="10" t="s">
        <v>38</v>
      </c>
      <c r="BA5" s="10" t="s">
        <v>39</v>
      </c>
      <c r="BB5" s="13" t="s">
        <v>13</v>
      </c>
      <c r="BC5" s="13"/>
      <c r="BD5" s="13"/>
      <c r="BE5" s="13"/>
      <c r="BF5" s="13"/>
      <c r="BG5" s="13"/>
      <c r="BH5" s="13" t="s">
        <v>5</v>
      </c>
      <c r="BI5" s="15" t="s">
        <v>30</v>
      </c>
      <c r="BJ5" s="15" t="s">
        <v>31</v>
      </c>
      <c r="BK5" s="15" t="s">
        <v>32</v>
      </c>
      <c r="BL5" s="15" t="s">
        <v>13</v>
      </c>
      <c r="BM5" s="16"/>
      <c r="BN5" s="15"/>
      <c r="BO5" s="13"/>
      <c r="BP5" s="13"/>
      <c r="BQ5" s="13" t="s">
        <v>33</v>
      </c>
      <c r="BR5" s="13" t="s">
        <v>34</v>
      </c>
      <c r="BS5" s="13" t="s">
        <v>35</v>
      </c>
      <c r="BT5" s="13" t="s">
        <v>36</v>
      </c>
      <c r="BU5" s="13" t="s">
        <v>5</v>
      </c>
      <c r="BV5" s="10" t="s">
        <v>37</v>
      </c>
      <c r="BW5" s="10" t="s">
        <v>38</v>
      </c>
      <c r="BX5" s="10" t="s">
        <v>39</v>
      </c>
      <c r="BY5" s="13"/>
      <c r="BZ5" s="13"/>
      <c r="CA5" s="10" t="s">
        <v>37</v>
      </c>
      <c r="CB5" s="10" t="s">
        <v>38</v>
      </c>
      <c r="CC5" s="10" t="s">
        <v>39</v>
      </c>
      <c r="CD5" s="13" t="s">
        <v>13</v>
      </c>
      <c r="CE5" s="13"/>
      <c r="CF5" s="13"/>
      <c r="CG5" s="13"/>
      <c r="CH5" s="13"/>
      <c r="CI5" s="13"/>
      <c r="CJ5" s="13" t="s">
        <v>5</v>
      </c>
      <c r="CK5" s="15" t="s">
        <v>30</v>
      </c>
      <c r="CL5" s="15" t="s">
        <v>31</v>
      </c>
      <c r="CM5" s="15" t="s">
        <v>32</v>
      </c>
      <c r="CN5" s="15" t="s">
        <v>13</v>
      </c>
      <c r="CO5" s="16"/>
      <c r="CP5" s="15"/>
      <c r="CQ5" s="13"/>
      <c r="CR5" s="13"/>
      <c r="CS5" s="13" t="s">
        <v>33</v>
      </c>
      <c r="CT5" s="13" t="s">
        <v>34</v>
      </c>
      <c r="CU5" s="13" t="s">
        <v>35</v>
      </c>
      <c r="CV5" s="13" t="s">
        <v>36</v>
      </c>
      <c r="CW5" s="13" t="s">
        <v>5</v>
      </c>
      <c r="CX5" s="10" t="s">
        <v>37</v>
      </c>
      <c r="CY5" s="10" t="s">
        <v>38</v>
      </c>
      <c r="CZ5" s="10" t="s">
        <v>39</v>
      </c>
      <c r="DA5" s="13"/>
      <c r="DB5" s="13"/>
      <c r="DC5" s="10" t="s">
        <v>37</v>
      </c>
      <c r="DD5" s="10" t="s">
        <v>38</v>
      </c>
      <c r="DE5" s="10" t="s">
        <v>39</v>
      </c>
      <c r="DF5" s="13" t="s">
        <v>13</v>
      </c>
      <c r="DG5" s="13"/>
      <c r="DH5" s="13"/>
      <c r="DI5" s="13"/>
      <c r="DJ5" s="13"/>
    </row>
    <row r="6" spans="1:114" s="17" customFormat="1" ht="13.5" customHeight="1" x14ac:dyDescent="0.55000000000000004">
      <c r="A6" s="7"/>
      <c r="B6" s="8"/>
      <c r="C6" s="12"/>
      <c r="D6" s="12" t="s">
        <v>40</v>
      </c>
      <c r="E6" s="12" t="s">
        <v>40</v>
      </c>
      <c r="F6" s="12" t="s">
        <v>40</v>
      </c>
      <c r="G6" s="12" t="s">
        <v>40</v>
      </c>
      <c r="H6" s="12" t="s">
        <v>40</v>
      </c>
      <c r="I6" s="12" t="s">
        <v>40</v>
      </c>
      <c r="J6" s="12" t="s">
        <v>40</v>
      </c>
      <c r="K6" s="12" t="s">
        <v>40</v>
      </c>
      <c r="L6" s="12" t="s">
        <v>40</v>
      </c>
      <c r="M6" s="12" t="s">
        <v>40</v>
      </c>
      <c r="N6" s="12" t="s">
        <v>40</v>
      </c>
      <c r="O6" s="12" t="s">
        <v>40</v>
      </c>
      <c r="P6" s="12" t="s">
        <v>40</v>
      </c>
      <c r="Q6" s="12" t="s">
        <v>40</v>
      </c>
      <c r="R6" s="12" t="s">
        <v>40</v>
      </c>
      <c r="S6" s="12" t="s">
        <v>40</v>
      </c>
      <c r="T6" s="12" t="s">
        <v>40</v>
      </c>
      <c r="U6" s="12" t="s">
        <v>40</v>
      </c>
      <c r="V6" s="12" t="s">
        <v>40</v>
      </c>
      <c r="W6" s="12" t="s">
        <v>40</v>
      </c>
      <c r="X6" s="12" t="s">
        <v>40</v>
      </c>
      <c r="Y6" s="12" t="s">
        <v>40</v>
      </c>
      <c r="Z6" s="12" t="s">
        <v>40</v>
      </c>
      <c r="AA6" s="12" t="s">
        <v>40</v>
      </c>
      <c r="AB6" s="12" t="s">
        <v>40</v>
      </c>
      <c r="AC6" s="12" t="s">
        <v>40</v>
      </c>
      <c r="AD6" s="12" t="s">
        <v>40</v>
      </c>
      <c r="AE6" s="12" t="s">
        <v>40</v>
      </c>
      <c r="AF6" s="12" t="s">
        <v>40</v>
      </c>
      <c r="AG6" s="12" t="s">
        <v>40</v>
      </c>
      <c r="AH6" s="12" t="s">
        <v>40</v>
      </c>
      <c r="AI6" s="12" t="s">
        <v>40</v>
      </c>
      <c r="AJ6" s="12" t="s">
        <v>40</v>
      </c>
      <c r="AK6" s="12" t="s">
        <v>40</v>
      </c>
      <c r="AL6" s="12" t="s">
        <v>40</v>
      </c>
      <c r="AM6" s="12" t="s">
        <v>40</v>
      </c>
      <c r="AN6" s="12" t="s">
        <v>40</v>
      </c>
      <c r="AO6" s="12" t="s">
        <v>40</v>
      </c>
      <c r="AP6" s="12" t="s">
        <v>40</v>
      </c>
      <c r="AQ6" s="12" t="s">
        <v>40</v>
      </c>
      <c r="AR6" s="12" t="s">
        <v>40</v>
      </c>
      <c r="AS6" s="12" t="s">
        <v>40</v>
      </c>
      <c r="AT6" s="12" t="s">
        <v>40</v>
      </c>
      <c r="AU6" s="12" t="s">
        <v>40</v>
      </c>
      <c r="AV6" s="12" t="s">
        <v>40</v>
      </c>
      <c r="AW6" s="12" t="s">
        <v>40</v>
      </c>
      <c r="AX6" s="12" t="s">
        <v>40</v>
      </c>
      <c r="AY6" s="12" t="s">
        <v>40</v>
      </c>
      <c r="AZ6" s="12" t="s">
        <v>40</v>
      </c>
      <c r="BA6" s="12" t="s">
        <v>40</v>
      </c>
      <c r="BB6" s="12" t="s">
        <v>40</v>
      </c>
      <c r="BC6" s="12" t="s">
        <v>40</v>
      </c>
      <c r="BD6" s="12" t="s">
        <v>40</v>
      </c>
      <c r="BE6" s="12" t="s">
        <v>40</v>
      </c>
      <c r="BF6" s="12" t="s">
        <v>40</v>
      </c>
      <c r="BG6" s="12" t="s">
        <v>40</v>
      </c>
      <c r="BH6" s="12" t="s">
        <v>40</v>
      </c>
      <c r="BI6" s="12" t="s">
        <v>40</v>
      </c>
      <c r="BJ6" s="12" t="s">
        <v>40</v>
      </c>
      <c r="BK6" s="12" t="s">
        <v>40</v>
      </c>
      <c r="BL6" s="12" t="s">
        <v>40</v>
      </c>
      <c r="BM6" s="12" t="s">
        <v>40</v>
      </c>
      <c r="BN6" s="12" t="s">
        <v>40</v>
      </c>
      <c r="BO6" s="12" t="s">
        <v>40</v>
      </c>
      <c r="BP6" s="12" t="s">
        <v>40</v>
      </c>
      <c r="BQ6" s="12" t="s">
        <v>40</v>
      </c>
      <c r="BR6" s="12" t="s">
        <v>40</v>
      </c>
      <c r="BS6" s="12" t="s">
        <v>40</v>
      </c>
      <c r="BT6" s="12" t="s">
        <v>40</v>
      </c>
      <c r="BU6" s="12" t="s">
        <v>40</v>
      </c>
      <c r="BV6" s="12" t="s">
        <v>40</v>
      </c>
      <c r="BW6" s="12" t="s">
        <v>40</v>
      </c>
      <c r="BX6" s="12" t="s">
        <v>40</v>
      </c>
      <c r="BY6" s="12" t="s">
        <v>40</v>
      </c>
      <c r="BZ6" s="12" t="s">
        <v>40</v>
      </c>
      <c r="CA6" s="12" t="s">
        <v>40</v>
      </c>
      <c r="CB6" s="12" t="s">
        <v>40</v>
      </c>
      <c r="CC6" s="12" t="s">
        <v>40</v>
      </c>
      <c r="CD6" s="12" t="s">
        <v>40</v>
      </c>
      <c r="CE6" s="12" t="s">
        <v>40</v>
      </c>
      <c r="CF6" s="12" t="s">
        <v>40</v>
      </c>
      <c r="CG6" s="12" t="s">
        <v>40</v>
      </c>
      <c r="CH6" s="12" t="s">
        <v>40</v>
      </c>
      <c r="CI6" s="12" t="s">
        <v>40</v>
      </c>
      <c r="CJ6" s="12" t="s">
        <v>40</v>
      </c>
      <c r="CK6" s="12" t="s">
        <v>40</v>
      </c>
      <c r="CL6" s="12" t="s">
        <v>40</v>
      </c>
      <c r="CM6" s="12" t="s">
        <v>40</v>
      </c>
      <c r="CN6" s="12" t="s">
        <v>40</v>
      </c>
      <c r="CO6" s="12" t="s">
        <v>40</v>
      </c>
      <c r="CP6" s="12" t="s">
        <v>40</v>
      </c>
      <c r="CQ6" s="12" t="s">
        <v>40</v>
      </c>
      <c r="CR6" s="12" t="s">
        <v>40</v>
      </c>
      <c r="CS6" s="12" t="s">
        <v>40</v>
      </c>
      <c r="CT6" s="12" t="s">
        <v>40</v>
      </c>
      <c r="CU6" s="12" t="s">
        <v>40</v>
      </c>
      <c r="CV6" s="12" t="s">
        <v>40</v>
      </c>
      <c r="CW6" s="12" t="s">
        <v>40</v>
      </c>
      <c r="CX6" s="12" t="s">
        <v>40</v>
      </c>
      <c r="CY6" s="12" t="s">
        <v>40</v>
      </c>
      <c r="CZ6" s="12" t="s">
        <v>40</v>
      </c>
      <c r="DA6" s="12" t="s">
        <v>40</v>
      </c>
      <c r="DB6" s="12" t="s">
        <v>40</v>
      </c>
      <c r="DC6" s="12" t="s">
        <v>40</v>
      </c>
      <c r="DD6" s="12" t="s">
        <v>40</v>
      </c>
      <c r="DE6" s="12" t="s">
        <v>40</v>
      </c>
      <c r="DF6" s="12" t="s">
        <v>40</v>
      </c>
      <c r="DG6" s="12" t="s">
        <v>40</v>
      </c>
      <c r="DH6" s="12" t="s">
        <v>40</v>
      </c>
      <c r="DI6" s="12" t="s">
        <v>40</v>
      </c>
      <c r="DJ6" s="12" t="s">
        <v>40</v>
      </c>
    </row>
    <row r="7" spans="1:114" ht="13.5" customHeight="1" x14ac:dyDescent="0.55000000000000004">
      <c r="A7" s="21" t="s">
        <v>41</v>
      </c>
      <c r="B7" s="22" t="s">
        <v>42</v>
      </c>
      <c r="C7" s="21" t="s">
        <v>43</v>
      </c>
      <c r="D7" s="23">
        <v>30596418</v>
      </c>
      <c r="E7" s="23">
        <v>7163851</v>
      </c>
      <c r="F7" s="23">
        <v>1129441</v>
      </c>
      <c r="G7" s="23">
        <v>29490</v>
      </c>
      <c r="H7" s="23">
        <v>2746000</v>
      </c>
      <c r="I7" s="23">
        <v>1097021</v>
      </c>
      <c r="J7" s="24" t="s">
        <v>44</v>
      </c>
      <c r="K7" s="23">
        <v>2161899</v>
      </c>
      <c r="L7" s="23">
        <v>23432567</v>
      </c>
      <c r="M7" s="23">
        <v>4331274</v>
      </c>
      <c r="N7" s="23">
        <v>649476</v>
      </c>
      <c r="O7" s="23">
        <v>34461</v>
      </c>
      <c r="P7" s="23">
        <v>4360</v>
      </c>
      <c r="Q7" s="23">
        <v>135200</v>
      </c>
      <c r="R7" s="23">
        <v>301479</v>
      </c>
      <c r="S7" s="24" t="s">
        <v>44</v>
      </c>
      <c r="T7" s="23">
        <v>173976</v>
      </c>
      <c r="U7" s="23">
        <v>3681798</v>
      </c>
      <c r="V7" s="23">
        <v>34927692</v>
      </c>
      <c r="W7" s="23">
        <v>7813327</v>
      </c>
      <c r="X7" s="23">
        <v>1163902</v>
      </c>
      <c r="Y7" s="23">
        <v>33850</v>
      </c>
      <c r="Z7" s="23">
        <v>2881200</v>
      </c>
      <c r="AA7" s="23">
        <v>1398500</v>
      </c>
      <c r="AB7" s="25" t="s">
        <v>44</v>
      </c>
      <c r="AC7" s="23">
        <v>2335875</v>
      </c>
      <c r="AD7" s="23">
        <v>27114365</v>
      </c>
      <c r="AE7" s="23">
        <v>3847907</v>
      </c>
      <c r="AF7" s="23">
        <v>3827469</v>
      </c>
      <c r="AG7" s="23">
        <v>48132</v>
      </c>
      <c r="AH7" s="23">
        <v>1643608</v>
      </c>
      <c r="AI7" s="23">
        <v>28592</v>
      </c>
      <c r="AJ7" s="23">
        <v>2107137</v>
      </c>
      <c r="AK7" s="23">
        <v>20438</v>
      </c>
      <c r="AL7" s="23">
        <v>7539039</v>
      </c>
      <c r="AM7" s="23">
        <v>14454576</v>
      </c>
      <c r="AN7" s="23">
        <v>2443105</v>
      </c>
      <c r="AO7" s="23">
        <v>724169</v>
      </c>
      <c r="AP7" s="23">
        <v>1458833</v>
      </c>
      <c r="AQ7" s="23">
        <v>186777</v>
      </c>
      <c r="AR7" s="23">
        <v>73326</v>
      </c>
      <c r="AS7" s="23">
        <v>3027955</v>
      </c>
      <c r="AT7" s="23">
        <v>347835</v>
      </c>
      <c r="AU7" s="23">
        <v>2371811</v>
      </c>
      <c r="AV7" s="23">
        <v>308309</v>
      </c>
      <c r="AW7" s="23">
        <v>28849</v>
      </c>
      <c r="AX7" s="23">
        <v>8954436</v>
      </c>
      <c r="AY7" s="23">
        <v>4025892</v>
      </c>
      <c r="AZ7" s="23">
        <v>4134259</v>
      </c>
      <c r="BA7" s="23">
        <v>408676</v>
      </c>
      <c r="BB7" s="23">
        <v>385609</v>
      </c>
      <c r="BC7" s="23">
        <v>4499440</v>
      </c>
      <c r="BD7" s="23">
        <v>231</v>
      </c>
      <c r="BE7" s="23">
        <v>255456</v>
      </c>
      <c r="BF7" s="23">
        <v>18557939</v>
      </c>
      <c r="BG7" s="23">
        <v>255051</v>
      </c>
      <c r="BH7" s="23">
        <v>190201</v>
      </c>
      <c r="BI7" s="23">
        <v>0</v>
      </c>
      <c r="BJ7" s="23">
        <v>45426</v>
      </c>
      <c r="BK7" s="23">
        <v>19360</v>
      </c>
      <c r="BL7" s="23">
        <v>125415</v>
      </c>
      <c r="BM7" s="23">
        <v>64850</v>
      </c>
      <c r="BN7" s="23">
        <v>0</v>
      </c>
      <c r="BO7" s="23">
        <v>2811426</v>
      </c>
      <c r="BP7" s="23">
        <v>239565</v>
      </c>
      <c r="BQ7" s="23">
        <v>104840</v>
      </c>
      <c r="BR7" s="23">
        <v>35362</v>
      </c>
      <c r="BS7" s="23">
        <v>79917</v>
      </c>
      <c r="BT7" s="23">
        <v>19446</v>
      </c>
      <c r="BU7" s="23">
        <v>661826</v>
      </c>
      <c r="BV7" s="23">
        <v>45241</v>
      </c>
      <c r="BW7" s="23">
        <v>484365</v>
      </c>
      <c r="BX7" s="23">
        <v>132220</v>
      </c>
      <c r="BY7" s="23">
        <v>0</v>
      </c>
      <c r="BZ7" s="23">
        <v>1910035</v>
      </c>
      <c r="CA7" s="23">
        <v>501610</v>
      </c>
      <c r="CB7" s="23">
        <v>1292155</v>
      </c>
      <c r="CC7" s="23">
        <v>18534</v>
      </c>
      <c r="CD7" s="23">
        <v>97736</v>
      </c>
      <c r="CE7" s="23">
        <v>1174142</v>
      </c>
      <c r="CF7" s="23">
        <v>0</v>
      </c>
      <c r="CG7" s="23">
        <v>90655</v>
      </c>
      <c r="CH7" s="23">
        <v>3157132</v>
      </c>
      <c r="CI7" s="23">
        <v>4102958</v>
      </c>
      <c r="CJ7" s="23">
        <v>4017670</v>
      </c>
      <c r="CK7" s="23">
        <v>48132</v>
      </c>
      <c r="CL7" s="23">
        <v>1689034</v>
      </c>
      <c r="CM7" s="23">
        <v>47952</v>
      </c>
      <c r="CN7" s="23">
        <v>2232552</v>
      </c>
      <c r="CO7" s="23">
        <v>85288</v>
      </c>
      <c r="CP7" s="23">
        <v>7539039</v>
      </c>
      <c r="CQ7" s="23">
        <v>17266002</v>
      </c>
      <c r="CR7" s="23">
        <v>2682670</v>
      </c>
      <c r="CS7" s="23">
        <v>829009</v>
      </c>
      <c r="CT7" s="23">
        <v>1494195</v>
      </c>
      <c r="CU7" s="23">
        <v>266694</v>
      </c>
      <c r="CV7" s="23">
        <v>92772</v>
      </c>
      <c r="CW7" s="23">
        <v>3689781</v>
      </c>
      <c r="CX7" s="23">
        <v>393076</v>
      </c>
      <c r="CY7" s="23">
        <v>2856176</v>
      </c>
      <c r="CZ7" s="23">
        <v>440529</v>
      </c>
      <c r="DA7" s="23">
        <v>28849</v>
      </c>
      <c r="DB7" s="23">
        <v>10864471</v>
      </c>
      <c r="DC7" s="23">
        <v>4527502</v>
      </c>
      <c r="DD7" s="23">
        <v>5426414</v>
      </c>
      <c r="DE7" s="23">
        <v>427210</v>
      </c>
      <c r="DF7" s="23">
        <v>483345</v>
      </c>
      <c r="DG7" s="23">
        <v>5673582</v>
      </c>
      <c r="DH7" s="23">
        <v>231</v>
      </c>
      <c r="DI7" s="23">
        <v>346111</v>
      </c>
      <c r="DJ7" s="23">
        <v>21715071</v>
      </c>
    </row>
    <row r="8" spans="1:114" ht="13.5" customHeight="1" x14ac:dyDescent="0.55000000000000004">
      <c r="A8" s="26" t="s">
        <v>41</v>
      </c>
      <c r="B8" s="27" t="s">
        <v>45</v>
      </c>
      <c r="C8" s="26" t="s">
        <v>46</v>
      </c>
      <c r="D8" s="28">
        <v>7601823</v>
      </c>
      <c r="E8" s="28">
        <v>3037879</v>
      </c>
      <c r="F8" s="28">
        <v>329927</v>
      </c>
      <c r="G8" s="28">
        <v>6230</v>
      </c>
      <c r="H8" s="28">
        <v>831200</v>
      </c>
      <c r="I8" s="28">
        <v>417936</v>
      </c>
      <c r="J8" s="29" t="s">
        <v>44</v>
      </c>
      <c r="K8" s="28">
        <v>1452586</v>
      </c>
      <c r="L8" s="28">
        <v>4563944</v>
      </c>
      <c r="M8" s="28">
        <v>727434</v>
      </c>
      <c r="N8" s="28">
        <v>134723</v>
      </c>
      <c r="O8" s="28">
        <v>0</v>
      </c>
      <c r="P8" s="28">
        <v>0</v>
      </c>
      <c r="Q8" s="28">
        <v>67900</v>
      </c>
      <c r="R8" s="28">
        <v>66823</v>
      </c>
      <c r="S8" s="29" t="s">
        <v>44</v>
      </c>
      <c r="T8" s="28">
        <v>0</v>
      </c>
      <c r="U8" s="28">
        <v>592711</v>
      </c>
      <c r="V8" s="28">
        <v>8329257</v>
      </c>
      <c r="W8" s="28">
        <v>3172602</v>
      </c>
      <c r="X8" s="28">
        <v>329927</v>
      </c>
      <c r="Y8" s="28">
        <v>6230</v>
      </c>
      <c r="Z8" s="28">
        <v>899100</v>
      </c>
      <c r="AA8" s="28">
        <v>484759</v>
      </c>
      <c r="AB8" s="29" t="s">
        <v>44</v>
      </c>
      <c r="AC8" s="28">
        <v>1452586</v>
      </c>
      <c r="AD8" s="28">
        <v>5156655</v>
      </c>
      <c r="AE8" s="28">
        <v>2096951</v>
      </c>
      <c r="AF8" s="28">
        <v>2096951</v>
      </c>
      <c r="AG8" s="28">
        <v>44115</v>
      </c>
      <c r="AH8" s="28">
        <v>912042</v>
      </c>
      <c r="AI8" s="28">
        <v>15894</v>
      </c>
      <c r="AJ8" s="28">
        <v>1124900</v>
      </c>
      <c r="AK8" s="28">
        <v>0</v>
      </c>
      <c r="AL8" s="28">
        <v>0</v>
      </c>
      <c r="AM8" s="28">
        <v>5384871</v>
      </c>
      <c r="AN8" s="28">
        <v>1764163</v>
      </c>
      <c r="AO8" s="28">
        <v>254381</v>
      </c>
      <c r="AP8" s="28">
        <v>1366089</v>
      </c>
      <c r="AQ8" s="28">
        <v>78829</v>
      </c>
      <c r="AR8" s="28">
        <v>64864</v>
      </c>
      <c r="AS8" s="28">
        <v>849048</v>
      </c>
      <c r="AT8" s="28">
        <v>253401</v>
      </c>
      <c r="AU8" s="28">
        <v>512700</v>
      </c>
      <c r="AV8" s="28">
        <v>82947</v>
      </c>
      <c r="AW8" s="28">
        <v>21926</v>
      </c>
      <c r="AX8" s="28">
        <v>2749734</v>
      </c>
      <c r="AY8" s="28">
        <v>1070273</v>
      </c>
      <c r="AZ8" s="28">
        <v>1569914</v>
      </c>
      <c r="BA8" s="28">
        <v>63476</v>
      </c>
      <c r="BB8" s="28">
        <v>46071</v>
      </c>
      <c r="BC8" s="28">
        <v>0</v>
      </c>
      <c r="BD8" s="28">
        <v>0</v>
      </c>
      <c r="BE8" s="28">
        <v>120001</v>
      </c>
      <c r="BF8" s="28">
        <v>7601823</v>
      </c>
      <c r="BG8" s="28">
        <v>79380</v>
      </c>
      <c r="BH8" s="28">
        <v>79380</v>
      </c>
      <c r="BI8" s="28">
        <v>0</v>
      </c>
      <c r="BJ8" s="28">
        <v>42699</v>
      </c>
      <c r="BK8" s="28">
        <v>0</v>
      </c>
      <c r="BL8" s="28">
        <v>36681</v>
      </c>
      <c r="BM8" s="28">
        <v>0</v>
      </c>
      <c r="BN8" s="28">
        <v>0</v>
      </c>
      <c r="BO8" s="28">
        <v>625440</v>
      </c>
      <c r="BP8" s="28">
        <v>27841</v>
      </c>
      <c r="BQ8" s="28">
        <v>0</v>
      </c>
      <c r="BR8" s="28">
        <v>0</v>
      </c>
      <c r="BS8" s="28">
        <v>27841</v>
      </c>
      <c r="BT8" s="28">
        <v>0</v>
      </c>
      <c r="BU8" s="28">
        <v>10858</v>
      </c>
      <c r="BV8" s="28">
        <v>0</v>
      </c>
      <c r="BW8" s="28">
        <v>10858</v>
      </c>
      <c r="BX8" s="28">
        <v>0</v>
      </c>
      <c r="BY8" s="28">
        <v>0</v>
      </c>
      <c r="BZ8" s="28">
        <v>586741</v>
      </c>
      <c r="CA8" s="28">
        <v>409943</v>
      </c>
      <c r="CB8" s="28">
        <v>176798</v>
      </c>
      <c r="CC8" s="28">
        <v>0</v>
      </c>
      <c r="CD8" s="28">
        <v>0</v>
      </c>
      <c r="CE8" s="28">
        <v>0</v>
      </c>
      <c r="CF8" s="28">
        <v>0</v>
      </c>
      <c r="CG8" s="28">
        <v>22614</v>
      </c>
      <c r="CH8" s="28">
        <v>727434</v>
      </c>
      <c r="CI8" s="28">
        <v>2176331</v>
      </c>
      <c r="CJ8" s="28">
        <v>2176331</v>
      </c>
      <c r="CK8" s="28">
        <v>44115</v>
      </c>
      <c r="CL8" s="28">
        <v>954741</v>
      </c>
      <c r="CM8" s="28">
        <v>15894</v>
      </c>
      <c r="CN8" s="28">
        <v>1161581</v>
      </c>
      <c r="CO8" s="28">
        <v>0</v>
      </c>
      <c r="CP8" s="28">
        <v>0</v>
      </c>
      <c r="CQ8" s="28">
        <v>6010311</v>
      </c>
      <c r="CR8" s="28">
        <v>1792004</v>
      </c>
      <c r="CS8" s="28">
        <v>254381</v>
      </c>
      <c r="CT8" s="28">
        <v>1366089</v>
      </c>
      <c r="CU8" s="28">
        <v>106670</v>
      </c>
      <c r="CV8" s="28">
        <v>64864</v>
      </c>
      <c r="CW8" s="28">
        <v>859906</v>
      </c>
      <c r="CX8" s="28">
        <v>253401</v>
      </c>
      <c r="CY8" s="28">
        <v>523558</v>
      </c>
      <c r="CZ8" s="28">
        <v>82947</v>
      </c>
      <c r="DA8" s="28">
        <v>21926</v>
      </c>
      <c r="DB8" s="28">
        <v>3336475</v>
      </c>
      <c r="DC8" s="28">
        <v>1480216</v>
      </c>
      <c r="DD8" s="28">
        <v>1746712</v>
      </c>
      <c r="DE8" s="28">
        <v>63476</v>
      </c>
      <c r="DF8" s="28">
        <v>46071</v>
      </c>
      <c r="DG8" s="28">
        <v>0</v>
      </c>
      <c r="DH8" s="28">
        <v>0</v>
      </c>
      <c r="DI8" s="28">
        <v>142615</v>
      </c>
      <c r="DJ8" s="28">
        <v>8329257</v>
      </c>
    </row>
    <row r="9" spans="1:114" ht="13.5" customHeight="1" x14ac:dyDescent="0.55000000000000004">
      <c r="A9" s="26" t="s">
        <v>41</v>
      </c>
      <c r="B9" s="27" t="s">
        <v>47</v>
      </c>
      <c r="C9" s="26" t="s">
        <v>48</v>
      </c>
      <c r="D9" s="28">
        <v>1063979</v>
      </c>
      <c r="E9" s="28">
        <v>109588</v>
      </c>
      <c r="F9" s="28">
        <v>0</v>
      </c>
      <c r="G9" s="28">
        <v>0</v>
      </c>
      <c r="H9" s="28">
        <v>0</v>
      </c>
      <c r="I9" s="28">
        <v>109588</v>
      </c>
      <c r="J9" s="29" t="s">
        <v>44</v>
      </c>
      <c r="K9" s="28">
        <v>0</v>
      </c>
      <c r="L9" s="28">
        <v>954391</v>
      </c>
      <c r="M9" s="28">
        <v>157205</v>
      </c>
      <c r="N9" s="28">
        <v>46018</v>
      </c>
      <c r="O9" s="28">
        <v>0</v>
      </c>
      <c r="P9" s="28">
        <v>0</v>
      </c>
      <c r="Q9" s="28">
        <v>0</v>
      </c>
      <c r="R9" s="28">
        <v>15520</v>
      </c>
      <c r="S9" s="29" t="s">
        <v>44</v>
      </c>
      <c r="T9" s="28">
        <v>30498</v>
      </c>
      <c r="U9" s="28">
        <v>111187</v>
      </c>
      <c r="V9" s="28">
        <v>1221184</v>
      </c>
      <c r="W9" s="28">
        <v>155606</v>
      </c>
      <c r="X9" s="28">
        <v>0</v>
      </c>
      <c r="Y9" s="28">
        <v>0</v>
      </c>
      <c r="Z9" s="28">
        <v>0</v>
      </c>
      <c r="AA9" s="28">
        <v>125108</v>
      </c>
      <c r="AB9" s="29" t="s">
        <v>44</v>
      </c>
      <c r="AC9" s="28">
        <v>30498</v>
      </c>
      <c r="AD9" s="28">
        <v>1065578</v>
      </c>
      <c r="AE9" s="28">
        <v>0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415834</v>
      </c>
      <c r="AN9" s="28">
        <v>56874</v>
      </c>
      <c r="AO9" s="28">
        <v>40691</v>
      </c>
      <c r="AP9" s="28">
        <v>16183</v>
      </c>
      <c r="AQ9" s="28">
        <v>0</v>
      </c>
      <c r="AR9" s="28">
        <v>0</v>
      </c>
      <c r="AS9" s="28">
        <v>0</v>
      </c>
      <c r="AT9" s="28">
        <v>0</v>
      </c>
      <c r="AU9" s="28">
        <v>0</v>
      </c>
      <c r="AV9" s="28">
        <v>0</v>
      </c>
      <c r="AW9" s="28">
        <v>0</v>
      </c>
      <c r="AX9" s="28">
        <v>358960</v>
      </c>
      <c r="AY9" s="28">
        <v>294870</v>
      </c>
      <c r="AZ9" s="28">
        <v>58498</v>
      </c>
      <c r="BA9" s="28">
        <v>5592</v>
      </c>
      <c r="BB9" s="28">
        <v>0</v>
      </c>
      <c r="BC9" s="28">
        <v>648145</v>
      </c>
      <c r="BD9" s="28">
        <v>0</v>
      </c>
      <c r="BE9" s="28">
        <v>0</v>
      </c>
      <c r="BF9" s="28">
        <v>415834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143427</v>
      </c>
      <c r="BP9" s="28">
        <v>37631</v>
      </c>
      <c r="BQ9" s="28">
        <v>18185</v>
      </c>
      <c r="BR9" s="28">
        <v>0</v>
      </c>
      <c r="BS9" s="28">
        <v>0</v>
      </c>
      <c r="BT9" s="28">
        <v>19446</v>
      </c>
      <c r="BU9" s="28">
        <v>98102</v>
      </c>
      <c r="BV9" s="28">
        <v>0</v>
      </c>
      <c r="BW9" s="28">
        <v>0</v>
      </c>
      <c r="BX9" s="28">
        <v>98102</v>
      </c>
      <c r="BY9" s="28">
        <v>0</v>
      </c>
      <c r="BZ9" s="28">
        <v>7694</v>
      </c>
      <c r="CA9" s="28">
        <v>0</v>
      </c>
      <c r="CB9" s="28">
        <v>0</v>
      </c>
      <c r="CC9" s="28">
        <v>7694</v>
      </c>
      <c r="CD9" s="28">
        <v>0</v>
      </c>
      <c r="CE9" s="28">
        <v>13778</v>
      </c>
      <c r="CF9" s="28">
        <v>0</v>
      </c>
      <c r="CG9" s="28">
        <v>0</v>
      </c>
      <c r="CH9" s="28">
        <v>143427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559261</v>
      </c>
      <c r="CR9" s="28">
        <v>94505</v>
      </c>
      <c r="CS9" s="28">
        <v>58876</v>
      </c>
      <c r="CT9" s="28">
        <v>16183</v>
      </c>
      <c r="CU9" s="28">
        <v>0</v>
      </c>
      <c r="CV9" s="28">
        <v>19446</v>
      </c>
      <c r="CW9" s="28">
        <v>98102</v>
      </c>
      <c r="CX9" s="28">
        <v>0</v>
      </c>
      <c r="CY9" s="28">
        <v>0</v>
      </c>
      <c r="CZ9" s="28">
        <v>98102</v>
      </c>
      <c r="DA9" s="28">
        <v>0</v>
      </c>
      <c r="DB9" s="28">
        <v>366654</v>
      </c>
      <c r="DC9" s="28">
        <v>294870</v>
      </c>
      <c r="DD9" s="28">
        <v>58498</v>
      </c>
      <c r="DE9" s="28">
        <v>13286</v>
      </c>
      <c r="DF9" s="28">
        <v>0</v>
      </c>
      <c r="DG9" s="28">
        <v>661923</v>
      </c>
      <c r="DH9" s="28">
        <v>0</v>
      </c>
      <c r="DI9" s="28">
        <v>0</v>
      </c>
      <c r="DJ9" s="28">
        <v>559261</v>
      </c>
    </row>
    <row r="10" spans="1:114" ht="13.5" customHeight="1" x14ac:dyDescent="0.55000000000000004">
      <c r="A10" s="26" t="s">
        <v>41</v>
      </c>
      <c r="B10" s="27" t="s">
        <v>49</v>
      </c>
      <c r="C10" s="26" t="s">
        <v>50</v>
      </c>
      <c r="D10" s="28">
        <v>1534912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9" t="s">
        <v>44</v>
      </c>
      <c r="K10" s="28">
        <v>0</v>
      </c>
      <c r="L10" s="28">
        <v>1534912</v>
      </c>
      <c r="M10" s="28">
        <v>20191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9" t="s">
        <v>44</v>
      </c>
      <c r="T10" s="28">
        <v>0</v>
      </c>
      <c r="U10" s="28">
        <v>20191</v>
      </c>
      <c r="V10" s="28">
        <v>1555103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9" t="s">
        <v>44</v>
      </c>
      <c r="AC10" s="28">
        <v>0</v>
      </c>
      <c r="AD10" s="28">
        <v>1555103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1426435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108477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20191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1426435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128668</v>
      </c>
      <c r="DH10" s="28">
        <v>0</v>
      </c>
      <c r="DI10" s="28">
        <v>0</v>
      </c>
      <c r="DJ10" s="28">
        <v>0</v>
      </c>
    </row>
    <row r="11" spans="1:114" ht="13.5" customHeight="1" x14ac:dyDescent="0.55000000000000004">
      <c r="A11" s="26" t="s">
        <v>41</v>
      </c>
      <c r="B11" s="27" t="s">
        <v>51</v>
      </c>
      <c r="C11" s="26" t="s">
        <v>52</v>
      </c>
      <c r="D11" s="28">
        <v>248091</v>
      </c>
      <c r="E11" s="28">
        <v>49485</v>
      </c>
      <c r="F11" s="28">
        <v>0</v>
      </c>
      <c r="G11" s="28">
        <v>0</v>
      </c>
      <c r="H11" s="28">
        <v>25700</v>
      </c>
      <c r="I11" s="28">
        <v>14817</v>
      </c>
      <c r="J11" s="29" t="s">
        <v>44</v>
      </c>
      <c r="K11" s="28">
        <v>8968</v>
      </c>
      <c r="L11" s="28">
        <v>198606</v>
      </c>
      <c r="M11" s="28">
        <v>56277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9" t="s">
        <v>44</v>
      </c>
      <c r="T11" s="28">
        <v>0</v>
      </c>
      <c r="U11" s="28">
        <v>56277</v>
      </c>
      <c r="V11" s="28">
        <v>304368</v>
      </c>
      <c r="W11" s="28">
        <v>49485</v>
      </c>
      <c r="X11" s="28">
        <v>0</v>
      </c>
      <c r="Y11" s="28">
        <v>0</v>
      </c>
      <c r="Z11" s="28">
        <v>25700</v>
      </c>
      <c r="AA11" s="28">
        <v>14817</v>
      </c>
      <c r="AB11" s="29" t="s">
        <v>44</v>
      </c>
      <c r="AC11" s="28">
        <v>8968</v>
      </c>
      <c r="AD11" s="28">
        <v>254883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2774</v>
      </c>
      <c r="AM11" s="28">
        <v>136403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0</v>
      </c>
      <c r="AV11" s="28">
        <v>0</v>
      </c>
      <c r="AW11" s="28">
        <v>0</v>
      </c>
      <c r="AX11" s="28">
        <v>136403</v>
      </c>
      <c r="AY11" s="28">
        <v>78011</v>
      </c>
      <c r="AZ11" s="28">
        <v>16258</v>
      </c>
      <c r="BA11" s="28">
        <v>0</v>
      </c>
      <c r="BB11" s="28">
        <v>42134</v>
      </c>
      <c r="BC11" s="28">
        <v>108914</v>
      </c>
      <c r="BD11" s="28">
        <v>0</v>
      </c>
      <c r="BE11" s="28">
        <v>0</v>
      </c>
      <c r="BF11" s="28">
        <v>136403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0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0</v>
      </c>
      <c r="CB11" s="28">
        <v>0</v>
      </c>
      <c r="CC11" s="28">
        <v>0</v>
      </c>
      <c r="CD11" s="28">
        <v>0</v>
      </c>
      <c r="CE11" s="28">
        <v>56277</v>
      </c>
      <c r="CF11" s="28">
        <v>0</v>
      </c>
      <c r="CG11" s="28">
        <v>0</v>
      </c>
      <c r="CH11" s="28">
        <v>0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2774</v>
      </c>
      <c r="CQ11" s="28">
        <v>136403</v>
      </c>
      <c r="CR11" s="28">
        <v>0</v>
      </c>
      <c r="CS11" s="28">
        <v>0</v>
      </c>
      <c r="CT11" s="28">
        <v>0</v>
      </c>
      <c r="CU11" s="28">
        <v>0</v>
      </c>
      <c r="CV11" s="28">
        <v>0</v>
      </c>
      <c r="CW11" s="28">
        <v>0</v>
      </c>
      <c r="CX11" s="28">
        <v>0</v>
      </c>
      <c r="CY11" s="28">
        <v>0</v>
      </c>
      <c r="CZ11" s="28">
        <v>0</v>
      </c>
      <c r="DA11" s="28">
        <v>0</v>
      </c>
      <c r="DB11" s="28">
        <v>136403</v>
      </c>
      <c r="DC11" s="28">
        <v>78011</v>
      </c>
      <c r="DD11" s="28">
        <v>16258</v>
      </c>
      <c r="DE11" s="28">
        <v>0</v>
      </c>
      <c r="DF11" s="28">
        <v>42134</v>
      </c>
      <c r="DG11" s="28">
        <v>165191</v>
      </c>
      <c r="DH11" s="28">
        <v>0</v>
      </c>
      <c r="DI11" s="28">
        <v>0</v>
      </c>
      <c r="DJ11" s="28">
        <v>136403</v>
      </c>
    </row>
    <row r="12" spans="1:114" ht="13.5" customHeight="1" x14ac:dyDescent="0.55000000000000004">
      <c r="A12" s="26" t="s">
        <v>41</v>
      </c>
      <c r="B12" s="27" t="s">
        <v>53</v>
      </c>
      <c r="C12" s="26" t="s">
        <v>54</v>
      </c>
      <c r="D12" s="28">
        <v>294211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9" t="s">
        <v>44</v>
      </c>
      <c r="K12" s="28">
        <v>0</v>
      </c>
      <c r="L12" s="28">
        <v>294211</v>
      </c>
      <c r="M12" s="28">
        <v>98605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9" t="s">
        <v>44</v>
      </c>
      <c r="T12" s="28">
        <v>0</v>
      </c>
      <c r="U12" s="28">
        <v>98605</v>
      </c>
      <c r="V12" s="28">
        <v>392816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9" t="s">
        <v>44</v>
      </c>
      <c r="AC12" s="28">
        <v>0</v>
      </c>
      <c r="AD12" s="28">
        <v>392816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11139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0</v>
      </c>
      <c r="AY12" s="28">
        <v>0</v>
      </c>
      <c r="AZ12" s="28">
        <v>0</v>
      </c>
      <c r="BA12" s="28">
        <v>0</v>
      </c>
      <c r="BB12" s="28">
        <v>0</v>
      </c>
      <c r="BC12" s="28">
        <v>283072</v>
      </c>
      <c r="BD12" s="28">
        <v>0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98605</v>
      </c>
      <c r="CF12" s="28">
        <v>0</v>
      </c>
      <c r="CG12" s="28">
        <v>0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11139</v>
      </c>
      <c r="CQ12" s="28">
        <v>0</v>
      </c>
      <c r="CR12" s="28">
        <v>0</v>
      </c>
      <c r="CS12" s="28">
        <v>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381677</v>
      </c>
      <c r="DH12" s="28">
        <v>0</v>
      </c>
      <c r="DI12" s="28">
        <v>0</v>
      </c>
      <c r="DJ12" s="28">
        <v>0</v>
      </c>
    </row>
    <row r="13" spans="1:114" ht="13.5" customHeight="1" x14ac:dyDescent="0.55000000000000004">
      <c r="A13" s="26" t="s">
        <v>41</v>
      </c>
      <c r="B13" s="27" t="s">
        <v>55</v>
      </c>
      <c r="C13" s="26" t="s">
        <v>56</v>
      </c>
      <c r="D13" s="28">
        <v>479522</v>
      </c>
      <c r="E13" s="28">
        <v>60853</v>
      </c>
      <c r="F13" s="28">
        <v>0</v>
      </c>
      <c r="G13" s="28">
        <v>0</v>
      </c>
      <c r="H13" s="28">
        <v>0</v>
      </c>
      <c r="I13" s="28">
        <v>126</v>
      </c>
      <c r="J13" s="29" t="s">
        <v>44</v>
      </c>
      <c r="K13" s="28">
        <v>60727</v>
      </c>
      <c r="L13" s="28">
        <v>418669</v>
      </c>
      <c r="M13" s="28">
        <v>122895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9" t="s">
        <v>44</v>
      </c>
      <c r="T13" s="28">
        <v>0</v>
      </c>
      <c r="U13" s="28">
        <v>122895</v>
      </c>
      <c r="V13" s="28">
        <v>602417</v>
      </c>
      <c r="W13" s="28">
        <v>60853</v>
      </c>
      <c r="X13" s="28">
        <v>0</v>
      </c>
      <c r="Y13" s="28">
        <v>0</v>
      </c>
      <c r="Z13" s="28">
        <v>0</v>
      </c>
      <c r="AA13" s="28">
        <v>126</v>
      </c>
      <c r="AB13" s="29" t="s">
        <v>44</v>
      </c>
      <c r="AC13" s="28">
        <v>60727</v>
      </c>
      <c r="AD13" s="28">
        <v>541564</v>
      </c>
      <c r="AE13" s="28">
        <v>0</v>
      </c>
      <c r="AF13" s="28">
        <v>0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120825</v>
      </c>
      <c r="AN13" s="28">
        <v>0</v>
      </c>
      <c r="AO13" s="28">
        <v>0</v>
      </c>
      <c r="AP13" s="28">
        <v>0</v>
      </c>
      <c r="AQ13" s="28">
        <v>0</v>
      </c>
      <c r="AR13" s="28">
        <v>0</v>
      </c>
      <c r="AS13" s="28">
        <v>4224</v>
      </c>
      <c r="AT13" s="28">
        <v>1520</v>
      </c>
      <c r="AU13" s="28">
        <v>158</v>
      </c>
      <c r="AV13" s="28">
        <v>2546</v>
      </c>
      <c r="AW13" s="28">
        <v>0</v>
      </c>
      <c r="AX13" s="28">
        <v>116601</v>
      </c>
      <c r="AY13" s="28">
        <v>94633</v>
      </c>
      <c r="AZ13" s="28">
        <v>5600</v>
      </c>
      <c r="BA13" s="28">
        <v>2951</v>
      </c>
      <c r="BB13" s="28">
        <v>13417</v>
      </c>
      <c r="BC13" s="28">
        <v>304288</v>
      </c>
      <c r="BD13" s="28">
        <v>0</v>
      </c>
      <c r="BE13" s="28">
        <v>54409</v>
      </c>
      <c r="BF13" s="28">
        <v>175234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8">
        <v>0</v>
      </c>
      <c r="BO13" s="28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0</v>
      </c>
      <c r="BZ13" s="28">
        <v>0</v>
      </c>
      <c r="CA13" s="28">
        <v>0</v>
      </c>
      <c r="CB13" s="28">
        <v>0</v>
      </c>
      <c r="CC13" s="28">
        <v>0</v>
      </c>
      <c r="CD13" s="28">
        <v>0</v>
      </c>
      <c r="CE13" s="28">
        <v>122895</v>
      </c>
      <c r="CF13" s="28">
        <v>0</v>
      </c>
      <c r="CG13" s="28">
        <v>0</v>
      </c>
      <c r="CH13" s="28">
        <v>0</v>
      </c>
      <c r="CI13" s="28">
        <v>0</v>
      </c>
      <c r="CJ13" s="28">
        <v>0</v>
      </c>
      <c r="CK13" s="28">
        <v>0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120825</v>
      </c>
      <c r="CR13" s="28">
        <v>0</v>
      </c>
      <c r="CS13" s="28">
        <v>0</v>
      </c>
      <c r="CT13" s="28">
        <v>0</v>
      </c>
      <c r="CU13" s="28">
        <v>0</v>
      </c>
      <c r="CV13" s="28">
        <v>0</v>
      </c>
      <c r="CW13" s="28">
        <v>4224</v>
      </c>
      <c r="CX13" s="28">
        <v>1520</v>
      </c>
      <c r="CY13" s="28">
        <v>158</v>
      </c>
      <c r="CZ13" s="28">
        <v>2546</v>
      </c>
      <c r="DA13" s="28">
        <v>0</v>
      </c>
      <c r="DB13" s="28">
        <v>116601</v>
      </c>
      <c r="DC13" s="28">
        <v>94633</v>
      </c>
      <c r="DD13" s="28">
        <v>5600</v>
      </c>
      <c r="DE13" s="28">
        <v>2951</v>
      </c>
      <c r="DF13" s="28">
        <v>13417</v>
      </c>
      <c r="DG13" s="28">
        <v>427183</v>
      </c>
      <c r="DH13" s="28">
        <v>0</v>
      </c>
      <c r="DI13" s="28">
        <v>54409</v>
      </c>
      <c r="DJ13" s="28">
        <v>175234</v>
      </c>
    </row>
    <row r="14" spans="1:114" ht="13.5" customHeight="1" x14ac:dyDescent="0.55000000000000004">
      <c r="A14" s="26" t="s">
        <v>41</v>
      </c>
      <c r="B14" s="27" t="s">
        <v>57</v>
      </c>
      <c r="C14" s="26" t="s">
        <v>58</v>
      </c>
      <c r="D14" s="28">
        <v>332136</v>
      </c>
      <c r="E14" s="28">
        <v>18070</v>
      </c>
      <c r="F14" s="28">
        <v>0</v>
      </c>
      <c r="G14" s="28">
        <v>0</v>
      </c>
      <c r="H14" s="28">
        <v>0</v>
      </c>
      <c r="I14" s="28">
        <v>18057</v>
      </c>
      <c r="J14" s="29" t="s">
        <v>44</v>
      </c>
      <c r="K14" s="28">
        <v>13</v>
      </c>
      <c r="L14" s="28">
        <v>314066</v>
      </c>
      <c r="M14" s="28">
        <v>99391</v>
      </c>
      <c r="N14" s="28">
        <v>1757</v>
      </c>
      <c r="O14" s="28">
        <v>0</v>
      </c>
      <c r="P14" s="28">
        <v>0</v>
      </c>
      <c r="Q14" s="28">
        <v>0</v>
      </c>
      <c r="R14" s="28">
        <v>1757</v>
      </c>
      <c r="S14" s="29" t="s">
        <v>44</v>
      </c>
      <c r="T14" s="28">
        <v>0</v>
      </c>
      <c r="U14" s="28">
        <v>97634</v>
      </c>
      <c r="V14" s="28">
        <v>431527</v>
      </c>
      <c r="W14" s="28">
        <v>19827</v>
      </c>
      <c r="X14" s="28">
        <v>0</v>
      </c>
      <c r="Y14" s="28">
        <v>0</v>
      </c>
      <c r="Z14" s="28">
        <v>0</v>
      </c>
      <c r="AA14" s="28">
        <v>19814</v>
      </c>
      <c r="AB14" s="29" t="s">
        <v>44</v>
      </c>
      <c r="AC14" s="28">
        <v>13</v>
      </c>
      <c r="AD14" s="28">
        <v>411700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69919</v>
      </c>
      <c r="AN14" s="28">
        <v>0</v>
      </c>
      <c r="AO14" s="28">
        <v>0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0</v>
      </c>
      <c r="AV14" s="28">
        <v>0</v>
      </c>
      <c r="AW14" s="28">
        <v>0</v>
      </c>
      <c r="AX14" s="28">
        <v>69919</v>
      </c>
      <c r="AY14" s="28">
        <v>69401</v>
      </c>
      <c r="AZ14" s="28">
        <v>0</v>
      </c>
      <c r="BA14" s="28">
        <v>0</v>
      </c>
      <c r="BB14" s="28">
        <v>518</v>
      </c>
      <c r="BC14" s="28">
        <v>262217</v>
      </c>
      <c r="BD14" s="28">
        <v>0</v>
      </c>
      <c r="BE14" s="28">
        <v>0</v>
      </c>
      <c r="BF14" s="28">
        <v>69919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8">
        <v>0</v>
      </c>
      <c r="BO14" s="28">
        <v>99351</v>
      </c>
      <c r="BP14" s="28">
        <v>8899</v>
      </c>
      <c r="BQ14" s="28">
        <v>8899</v>
      </c>
      <c r="BR14" s="28">
        <v>0</v>
      </c>
      <c r="BS14" s="28">
        <v>0</v>
      </c>
      <c r="BT14" s="28">
        <v>0</v>
      </c>
      <c r="BU14" s="28">
        <v>61947</v>
      </c>
      <c r="BV14" s="28">
        <v>0</v>
      </c>
      <c r="BW14" s="28">
        <v>61947</v>
      </c>
      <c r="BX14" s="28">
        <v>0</v>
      </c>
      <c r="BY14" s="28">
        <v>0</v>
      </c>
      <c r="BZ14" s="28">
        <v>28505</v>
      </c>
      <c r="CA14" s="28">
        <v>0</v>
      </c>
      <c r="CB14" s="28">
        <v>28505</v>
      </c>
      <c r="CC14" s="28">
        <v>0</v>
      </c>
      <c r="CD14" s="28">
        <v>0</v>
      </c>
      <c r="CE14" s="28">
        <v>0</v>
      </c>
      <c r="CF14" s="28">
        <v>0</v>
      </c>
      <c r="CG14" s="28">
        <v>40</v>
      </c>
      <c r="CH14" s="28">
        <v>99391</v>
      </c>
      <c r="CI14" s="28">
        <v>0</v>
      </c>
      <c r="CJ14" s="28">
        <v>0</v>
      </c>
      <c r="CK14" s="28">
        <v>0</v>
      </c>
      <c r="CL14" s="28">
        <v>0</v>
      </c>
      <c r="CM14" s="28">
        <v>0</v>
      </c>
      <c r="CN14" s="28">
        <v>0</v>
      </c>
      <c r="CO14" s="28">
        <v>0</v>
      </c>
      <c r="CP14" s="28">
        <v>0</v>
      </c>
      <c r="CQ14" s="28">
        <v>169270</v>
      </c>
      <c r="CR14" s="28">
        <v>8899</v>
      </c>
      <c r="CS14" s="28">
        <v>8899</v>
      </c>
      <c r="CT14" s="28">
        <v>0</v>
      </c>
      <c r="CU14" s="28">
        <v>0</v>
      </c>
      <c r="CV14" s="28">
        <v>0</v>
      </c>
      <c r="CW14" s="28">
        <v>61947</v>
      </c>
      <c r="CX14" s="28">
        <v>0</v>
      </c>
      <c r="CY14" s="28">
        <v>61947</v>
      </c>
      <c r="CZ14" s="28">
        <v>0</v>
      </c>
      <c r="DA14" s="28">
        <v>0</v>
      </c>
      <c r="DB14" s="28">
        <v>98424</v>
      </c>
      <c r="DC14" s="28">
        <v>69401</v>
      </c>
      <c r="DD14" s="28">
        <v>28505</v>
      </c>
      <c r="DE14" s="28">
        <v>0</v>
      </c>
      <c r="DF14" s="28">
        <v>518</v>
      </c>
      <c r="DG14" s="28">
        <v>262217</v>
      </c>
      <c r="DH14" s="28">
        <v>0</v>
      </c>
      <c r="DI14" s="28">
        <v>40</v>
      </c>
      <c r="DJ14" s="28">
        <v>169310</v>
      </c>
    </row>
    <row r="15" spans="1:114" ht="13.5" customHeight="1" x14ac:dyDescent="0.55000000000000004">
      <c r="A15" s="26" t="s">
        <v>41</v>
      </c>
      <c r="B15" s="27" t="s">
        <v>59</v>
      </c>
      <c r="C15" s="26" t="s">
        <v>60</v>
      </c>
      <c r="D15" s="28">
        <v>183089</v>
      </c>
      <c r="E15" s="28">
        <v>4450</v>
      </c>
      <c r="F15" s="28">
        <v>0</v>
      </c>
      <c r="G15" s="28">
        <v>0</v>
      </c>
      <c r="H15" s="28">
        <v>0</v>
      </c>
      <c r="I15" s="28">
        <v>0</v>
      </c>
      <c r="J15" s="29" t="s">
        <v>44</v>
      </c>
      <c r="K15" s="28">
        <v>4450</v>
      </c>
      <c r="L15" s="28">
        <v>178639</v>
      </c>
      <c r="M15" s="28">
        <v>93944</v>
      </c>
      <c r="N15" s="28">
        <v>3202</v>
      </c>
      <c r="O15" s="28">
        <v>0</v>
      </c>
      <c r="P15" s="28">
        <v>0</v>
      </c>
      <c r="Q15" s="28">
        <v>0</v>
      </c>
      <c r="R15" s="28">
        <v>2528</v>
      </c>
      <c r="S15" s="29" t="s">
        <v>44</v>
      </c>
      <c r="T15" s="28">
        <v>674</v>
      </c>
      <c r="U15" s="28">
        <v>90742</v>
      </c>
      <c r="V15" s="28">
        <v>277033</v>
      </c>
      <c r="W15" s="28">
        <v>7652</v>
      </c>
      <c r="X15" s="28">
        <v>0</v>
      </c>
      <c r="Y15" s="28">
        <v>0</v>
      </c>
      <c r="Z15" s="28">
        <v>0</v>
      </c>
      <c r="AA15" s="28">
        <v>2528</v>
      </c>
      <c r="AB15" s="29" t="s">
        <v>44</v>
      </c>
      <c r="AC15" s="28">
        <v>5124</v>
      </c>
      <c r="AD15" s="28">
        <v>269381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109324</v>
      </c>
      <c r="AN15" s="28">
        <v>25987</v>
      </c>
      <c r="AO15" s="28">
        <v>25987</v>
      </c>
      <c r="AP15" s="28">
        <v>0</v>
      </c>
      <c r="AQ15" s="28">
        <v>0</v>
      </c>
      <c r="AR15" s="28">
        <v>0</v>
      </c>
      <c r="AS15" s="28">
        <v>2392</v>
      </c>
      <c r="AT15" s="28">
        <v>0</v>
      </c>
      <c r="AU15" s="28">
        <v>2392</v>
      </c>
      <c r="AV15" s="28">
        <v>0</v>
      </c>
      <c r="AW15" s="28">
        <v>0</v>
      </c>
      <c r="AX15" s="28">
        <v>80945</v>
      </c>
      <c r="AY15" s="28">
        <v>54830</v>
      </c>
      <c r="AZ15" s="28">
        <v>25668</v>
      </c>
      <c r="BA15" s="28">
        <v>403</v>
      </c>
      <c r="BB15" s="28">
        <v>44</v>
      </c>
      <c r="BC15" s="28">
        <v>73536</v>
      </c>
      <c r="BD15" s="28">
        <v>0</v>
      </c>
      <c r="BE15" s="28">
        <v>229</v>
      </c>
      <c r="BF15" s="28">
        <v>109553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93944</v>
      </c>
      <c r="BP15" s="28">
        <v>17567</v>
      </c>
      <c r="BQ15" s="28">
        <v>17567</v>
      </c>
      <c r="BR15" s="28">
        <v>0</v>
      </c>
      <c r="BS15" s="28">
        <v>0</v>
      </c>
      <c r="BT15" s="28">
        <v>0</v>
      </c>
      <c r="BU15" s="28">
        <v>68868</v>
      </c>
      <c r="BV15" s="28">
        <v>0</v>
      </c>
      <c r="BW15" s="28">
        <v>68868</v>
      </c>
      <c r="BX15" s="28">
        <v>0</v>
      </c>
      <c r="BY15" s="28">
        <v>0</v>
      </c>
      <c r="BZ15" s="28">
        <v>7509</v>
      </c>
      <c r="CA15" s="28">
        <v>0</v>
      </c>
      <c r="CB15" s="28">
        <v>7509</v>
      </c>
      <c r="CC15" s="28">
        <v>0</v>
      </c>
      <c r="CD15" s="28">
        <v>0</v>
      </c>
      <c r="CE15" s="28">
        <v>0</v>
      </c>
      <c r="CF15" s="28">
        <v>0</v>
      </c>
      <c r="CG15" s="28">
        <v>0</v>
      </c>
      <c r="CH15" s="28">
        <v>93944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8">
        <v>0</v>
      </c>
      <c r="CQ15" s="28">
        <v>203268</v>
      </c>
      <c r="CR15" s="28">
        <v>43554</v>
      </c>
      <c r="CS15" s="28">
        <v>43554</v>
      </c>
      <c r="CT15" s="28">
        <v>0</v>
      </c>
      <c r="CU15" s="28">
        <v>0</v>
      </c>
      <c r="CV15" s="28">
        <v>0</v>
      </c>
      <c r="CW15" s="28">
        <v>71260</v>
      </c>
      <c r="CX15" s="28">
        <v>0</v>
      </c>
      <c r="CY15" s="28">
        <v>71260</v>
      </c>
      <c r="CZ15" s="28">
        <v>0</v>
      </c>
      <c r="DA15" s="28">
        <v>0</v>
      </c>
      <c r="DB15" s="28">
        <v>88454</v>
      </c>
      <c r="DC15" s="28">
        <v>54830</v>
      </c>
      <c r="DD15" s="28">
        <v>33177</v>
      </c>
      <c r="DE15" s="28">
        <v>403</v>
      </c>
      <c r="DF15" s="28">
        <v>44</v>
      </c>
      <c r="DG15" s="28">
        <v>73536</v>
      </c>
      <c r="DH15" s="28">
        <v>0</v>
      </c>
      <c r="DI15" s="28">
        <v>229</v>
      </c>
      <c r="DJ15" s="28">
        <v>203497</v>
      </c>
    </row>
    <row r="16" spans="1:114" ht="13.5" customHeight="1" x14ac:dyDescent="0.55000000000000004">
      <c r="A16" s="26" t="s">
        <v>41</v>
      </c>
      <c r="B16" s="27" t="s">
        <v>61</v>
      </c>
      <c r="C16" s="26" t="s">
        <v>62</v>
      </c>
      <c r="D16" s="28">
        <v>1485822</v>
      </c>
      <c r="E16" s="28">
        <v>203456</v>
      </c>
      <c r="F16" s="28">
        <v>0</v>
      </c>
      <c r="G16" s="28">
        <v>0</v>
      </c>
      <c r="H16" s="28">
        <v>0</v>
      </c>
      <c r="I16" s="28">
        <v>48539</v>
      </c>
      <c r="J16" s="29" t="s">
        <v>44</v>
      </c>
      <c r="K16" s="28">
        <v>154917</v>
      </c>
      <c r="L16" s="28">
        <v>1282366</v>
      </c>
      <c r="M16" s="28">
        <v>447432</v>
      </c>
      <c r="N16" s="28">
        <v>144722</v>
      </c>
      <c r="O16" s="28">
        <v>0</v>
      </c>
      <c r="P16" s="28">
        <v>0</v>
      </c>
      <c r="Q16" s="28">
        <v>0</v>
      </c>
      <c r="R16" s="28">
        <v>19022</v>
      </c>
      <c r="S16" s="29" t="s">
        <v>44</v>
      </c>
      <c r="T16" s="28">
        <v>125700</v>
      </c>
      <c r="U16" s="28">
        <v>302710</v>
      </c>
      <c r="V16" s="28">
        <v>1933254</v>
      </c>
      <c r="W16" s="28">
        <v>348178</v>
      </c>
      <c r="X16" s="28">
        <v>0</v>
      </c>
      <c r="Y16" s="28">
        <v>0</v>
      </c>
      <c r="Z16" s="28">
        <v>0</v>
      </c>
      <c r="AA16" s="28">
        <v>67561</v>
      </c>
      <c r="AB16" s="29" t="s">
        <v>44</v>
      </c>
      <c r="AC16" s="28">
        <v>280617</v>
      </c>
      <c r="AD16" s="28">
        <v>1585076</v>
      </c>
      <c r="AE16" s="28">
        <v>2214</v>
      </c>
      <c r="AF16" s="28">
        <v>2214</v>
      </c>
      <c r="AG16" s="28">
        <v>0</v>
      </c>
      <c r="AH16" s="28">
        <v>677</v>
      </c>
      <c r="AI16" s="28">
        <v>1537</v>
      </c>
      <c r="AJ16" s="28">
        <v>0</v>
      </c>
      <c r="AK16" s="28">
        <v>0</v>
      </c>
      <c r="AL16" s="28">
        <v>0</v>
      </c>
      <c r="AM16" s="28">
        <v>1483608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2813</v>
      </c>
      <c r="AT16" s="28">
        <v>0</v>
      </c>
      <c r="AU16" s="28">
        <v>2813</v>
      </c>
      <c r="AV16" s="28">
        <v>0</v>
      </c>
      <c r="AW16" s="28">
        <v>0</v>
      </c>
      <c r="AX16" s="28">
        <v>1480795</v>
      </c>
      <c r="AY16" s="28">
        <v>387015</v>
      </c>
      <c r="AZ16" s="28">
        <v>867875</v>
      </c>
      <c r="BA16" s="28">
        <v>225905</v>
      </c>
      <c r="BB16" s="28">
        <v>0</v>
      </c>
      <c r="BC16" s="28">
        <v>0</v>
      </c>
      <c r="BD16" s="28">
        <v>0</v>
      </c>
      <c r="BE16" s="28">
        <v>0</v>
      </c>
      <c r="BF16" s="28">
        <v>1485822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447432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3047</v>
      </c>
      <c r="BV16" s="28">
        <v>0</v>
      </c>
      <c r="BW16" s="28">
        <v>3047</v>
      </c>
      <c r="BX16" s="28">
        <v>0</v>
      </c>
      <c r="BY16" s="28">
        <v>0</v>
      </c>
      <c r="BZ16" s="28">
        <v>444385</v>
      </c>
      <c r="CA16" s="28">
        <v>0</v>
      </c>
      <c r="CB16" s="28">
        <v>419651</v>
      </c>
      <c r="CC16" s="28">
        <v>0</v>
      </c>
      <c r="CD16" s="28">
        <v>24734</v>
      </c>
      <c r="CE16" s="28">
        <v>0</v>
      </c>
      <c r="CF16" s="28">
        <v>0</v>
      </c>
      <c r="CG16" s="28">
        <v>0</v>
      </c>
      <c r="CH16" s="28">
        <v>447432</v>
      </c>
      <c r="CI16" s="28">
        <v>2214</v>
      </c>
      <c r="CJ16" s="28">
        <v>2214</v>
      </c>
      <c r="CK16" s="28">
        <v>0</v>
      </c>
      <c r="CL16" s="28">
        <v>677</v>
      </c>
      <c r="CM16" s="28">
        <v>1537</v>
      </c>
      <c r="CN16" s="28">
        <v>0</v>
      </c>
      <c r="CO16" s="28">
        <v>0</v>
      </c>
      <c r="CP16" s="28">
        <v>0</v>
      </c>
      <c r="CQ16" s="28">
        <v>1931040</v>
      </c>
      <c r="CR16" s="28">
        <v>0</v>
      </c>
      <c r="CS16" s="28">
        <v>0</v>
      </c>
      <c r="CT16" s="28">
        <v>0</v>
      </c>
      <c r="CU16" s="28">
        <v>0</v>
      </c>
      <c r="CV16" s="28">
        <v>0</v>
      </c>
      <c r="CW16" s="28">
        <v>5860</v>
      </c>
      <c r="CX16" s="28">
        <v>0</v>
      </c>
      <c r="CY16" s="28">
        <v>5860</v>
      </c>
      <c r="CZ16" s="28">
        <v>0</v>
      </c>
      <c r="DA16" s="28">
        <v>0</v>
      </c>
      <c r="DB16" s="28">
        <v>1925180</v>
      </c>
      <c r="DC16" s="28">
        <v>387015</v>
      </c>
      <c r="DD16" s="28">
        <v>1287526</v>
      </c>
      <c r="DE16" s="28">
        <v>225905</v>
      </c>
      <c r="DF16" s="28">
        <v>24734</v>
      </c>
      <c r="DG16" s="28">
        <v>0</v>
      </c>
      <c r="DH16" s="28">
        <v>0</v>
      </c>
      <c r="DI16" s="28">
        <v>0</v>
      </c>
      <c r="DJ16" s="28">
        <v>1933254</v>
      </c>
    </row>
    <row r="17" spans="1:114" ht="13.5" customHeight="1" x14ac:dyDescent="0.55000000000000004">
      <c r="A17" s="26" t="s">
        <v>41</v>
      </c>
      <c r="B17" s="27" t="s">
        <v>63</v>
      </c>
      <c r="C17" s="26" t="s">
        <v>64</v>
      </c>
      <c r="D17" s="28">
        <v>2970238</v>
      </c>
      <c r="E17" s="28">
        <v>68529</v>
      </c>
      <c r="F17" s="28">
        <v>0</v>
      </c>
      <c r="G17" s="28">
        <v>0</v>
      </c>
      <c r="H17" s="28">
        <v>0</v>
      </c>
      <c r="I17" s="28">
        <v>43702</v>
      </c>
      <c r="J17" s="29" t="s">
        <v>44</v>
      </c>
      <c r="K17" s="28">
        <v>24827</v>
      </c>
      <c r="L17" s="28">
        <v>2901709</v>
      </c>
      <c r="M17" s="28">
        <v>103026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9" t="s">
        <v>44</v>
      </c>
      <c r="T17" s="28">
        <v>0</v>
      </c>
      <c r="U17" s="28">
        <v>103026</v>
      </c>
      <c r="V17" s="28">
        <v>3073264</v>
      </c>
      <c r="W17" s="28">
        <v>68529</v>
      </c>
      <c r="X17" s="28">
        <v>0</v>
      </c>
      <c r="Y17" s="28">
        <v>0</v>
      </c>
      <c r="Z17" s="28">
        <v>0</v>
      </c>
      <c r="AA17" s="28">
        <v>43702</v>
      </c>
      <c r="AB17" s="29" t="s">
        <v>44</v>
      </c>
      <c r="AC17" s="28">
        <v>24827</v>
      </c>
      <c r="AD17" s="28">
        <v>3004735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2585432</v>
      </c>
      <c r="AM17" s="28">
        <v>378724</v>
      </c>
      <c r="AN17" s="28">
        <v>28938</v>
      </c>
      <c r="AO17" s="28">
        <v>28938</v>
      </c>
      <c r="AP17" s="28">
        <v>0</v>
      </c>
      <c r="AQ17" s="28">
        <v>0</v>
      </c>
      <c r="AR17" s="28">
        <v>0</v>
      </c>
      <c r="AS17" s="28">
        <v>114376</v>
      </c>
      <c r="AT17" s="28">
        <v>0</v>
      </c>
      <c r="AU17" s="28">
        <v>111372</v>
      </c>
      <c r="AV17" s="28">
        <v>3004</v>
      </c>
      <c r="AW17" s="28">
        <v>0</v>
      </c>
      <c r="AX17" s="28">
        <v>235410</v>
      </c>
      <c r="AY17" s="28">
        <v>0</v>
      </c>
      <c r="AZ17" s="28">
        <v>234310</v>
      </c>
      <c r="BA17" s="28">
        <v>1100</v>
      </c>
      <c r="BB17" s="28">
        <v>0</v>
      </c>
      <c r="BC17" s="28">
        <v>6082</v>
      </c>
      <c r="BD17" s="28">
        <v>0</v>
      </c>
      <c r="BE17" s="28">
        <v>0</v>
      </c>
      <c r="BF17" s="28">
        <v>378724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8">
        <v>0</v>
      </c>
      <c r="BO17" s="28">
        <v>0</v>
      </c>
      <c r="BP17" s="28">
        <v>0</v>
      </c>
      <c r="BQ17" s="28">
        <v>0</v>
      </c>
      <c r="BR17" s="28">
        <v>0</v>
      </c>
      <c r="BS17" s="28">
        <v>0</v>
      </c>
      <c r="BT17" s="28">
        <v>0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8">
        <v>103026</v>
      </c>
      <c r="CF17" s="28">
        <v>0</v>
      </c>
      <c r="CG17" s="28">
        <v>0</v>
      </c>
      <c r="CH17" s="28">
        <v>0</v>
      </c>
      <c r="CI17" s="28">
        <v>0</v>
      </c>
      <c r="CJ17" s="28">
        <v>0</v>
      </c>
      <c r="CK17" s="28">
        <v>0</v>
      </c>
      <c r="CL17" s="28">
        <v>0</v>
      </c>
      <c r="CM17" s="28">
        <v>0</v>
      </c>
      <c r="CN17" s="28">
        <v>0</v>
      </c>
      <c r="CO17" s="28">
        <v>0</v>
      </c>
      <c r="CP17" s="28">
        <v>2585432</v>
      </c>
      <c r="CQ17" s="28">
        <v>378724</v>
      </c>
      <c r="CR17" s="28">
        <v>28938</v>
      </c>
      <c r="CS17" s="28">
        <v>28938</v>
      </c>
      <c r="CT17" s="28">
        <v>0</v>
      </c>
      <c r="CU17" s="28">
        <v>0</v>
      </c>
      <c r="CV17" s="28">
        <v>0</v>
      </c>
      <c r="CW17" s="28">
        <v>114376</v>
      </c>
      <c r="CX17" s="28">
        <v>0</v>
      </c>
      <c r="CY17" s="28">
        <v>111372</v>
      </c>
      <c r="CZ17" s="28">
        <v>3004</v>
      </c>
      <c r="DA17" s="28">
        <v>0</v>
      </c>
      <c r="DB17" s="28">
        <v>235410</v>
      </c>
      <c r="DC17" s="28">
        <v>0</v>
      </c>
      <c r="DD17" s="28">
        <v>234310</v>
      </c>
      <c r="DE17" s="28">
        <v>1100</v>
      </c>
      <c r="DF17" s="28">
        <v>0</v>
      </c>
      <c r="DG17" s="28">
        <v>109108</v>
      </c>
      <c r="DH17" s="28">
        <v>0</v>
      </c>
      <c r="DI17" s="28">
        <v>0</v>
      </c>
      <c r="DJ17" s="28">
        <v>378724</v>
      </c>
    </row>
    <row r="18" spans="1:114" ht="13.5" customHeight="1" x14ac:dyDescent="0.55000000000000004">
      <c r="A18" s="26" t="s">
        <v>41</v>
      </c>
      <c r="B18" s="27" t="s">
        <v>65</v>
      </c>
      <c r="C18" s="26" t="s">
        <v>66</v>
      </c>
      <c r="D18" s="28">
        <v>358780</v>
      </c>
      <c r="E18" s="28">
        <v>41618</v>
      </c>
      <c r="F18" s="28">
        <v>0</v>
      </c>
      <c r="G18" s="28">
        <v>0</v>
      </c>
      <c r="H18" s="28">
        <v>0</v>
      </c>
      <c r="I18" s="28">
        <v>17715</v>
      </c>
      <c r="J18" s="29" t="s">
        <v>44</v>
      </c>
      <c r="K18" s="28">
        <v>23903</v>
      </c>
      <c r="L18" s="28">
        <v>317162</v>
      </c>
      <c r="M18" s="28">
        <v>85254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9" t="s">
        <v>44</v>
      </c>
      <c r="T18" s="28">
        <v>0</v>
      </c>
      <c r="U18" s="28">
        <v>85254</v>
      </c>
      <c r="V18" s="28">
        <v>444034</v>
      </c>
      <c r="W18" s="28">
        <v>41618</v>
      </c>
      <c r="X18" s="28">
        <v>0</v>
      </c>
      <c r="Y18" s="28">
        <v>0</v>
      </c>
      <c r="Z18" s="28">
        <v>0</v>
      </c>
      <c r="AA18" s="28">
        <v>17715</v>
      </c>
      <c r="AB18" s="29" t="s">
        <v>44</v>
      </c>
      <c r="AC18" s="28">
        <v>23903</v>
      </c>
      <c r="AD18" s="28">
        <v>402416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358749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101136</v>
      </c>
      <c r="AT18" s="28">
        <v>0</v>
      </c>
      <c r="AU18" s="28">
        <v>88944</v>
      </c>
      <c r="AV18" s="28">
        <v>12192</v>
      </c>
      <c r="AW18" s="28">
        <v>0</v>
      </c>
      <c r="AX18" s="28">
        <v>257613</v>
      </c>
      <c r="AY18" s="28">
        <v>129419</v>
      </c>
      <c r="AZ18" s="28">
        <v>107612</v>
      </c>
      <c r="BA18" s="28">
        <v>20582</v>
      </c>
      <c r="BB18" s="28">
        <v>0</v>
      </c>
      <c r="BC18" s="28">
        <v>0</v>
      </c>
      <c r="BD18" s="28">
        <v>0</v>
      </c>
      <c r="BE18" s="28">
        <v>31</v>
      </c>
      <c r="BF18" s="28">
        <v>358780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85254</v>
      </c>
      <c r="CF18" s="28">
        <v>0</v>
      </c>
      <c r="CG18" s="28">
        <v>0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358749</v>
      </c>
      <c r="CR18" s="28">
        <v>0</v>
      </c>
      <c r="CS18" s="28">
        <v>0</v>
      </c>
      <c r="CT18" s="28">
        <v>0</v>
      </c>
      <c r="CU18" s="28">
        <v>0</v>
      </c>
      <c r="CV18" s="28">
        <v>0</v>
      </c>
      <c r="CW18" s="28">
        <v>101136</v>
      </c>
      <c r="CX18" s="28">
        <v>0</v>
      </c>
      <c r="CY18" s="28">
        <v>88944</v>
      </c>
      <c r="CZ18" s="28">
        <v>12192</v>
      </c>
      <c r="DA18" s="28">
        <v>0</v>
      </c>
      <c r="DB18" s="28">
        <v>257613</v>
      </c>
      <c r="DC18" s="28">
        <v>129419</v>
      </c>
      <c r="DD18" s="28">
        <v>107612</v>
      </c>
      <c r="DE18" s="28">
        <v>20582</v>
      </c>
      <c r="DF18" s="28">
        <v>0</v>
      </c>
      <c r="DG18" s="28">
        <v>85254</v>
      </c>
      <c r="DH18" s="28">
        <v>0</v>
      </c>
      <c r="DI18" s="28">
        <v>31</v>
      </c>
      <c r="DJ18" s="28">
        <v>358780</v>
      </c>
    </row>
    <row r="19" spans="1:114" ht="13.5" customHeight="1" x14ac:dyDescent="0.55000000000000004">
      <c r="A19" s="26" t="s">
        <v>41</v>
      </c>
      <c r="B19" s="27" t="s">
        <v>67</v>
      </c>
      <c r="C19" s="26" t="s">
        <v>68</v>
      </c>
      <c r="D19" s="28">
        <v>2731970</v>
      </c>
      <c r="E19" s="28">
        <v>502134</v>
      </c>
      <c r="F19" s="28">
        <v>281264</v>
      </c>
      <c r="G19" s="28">
        <v>0</v>
      </c>
      <c r="H19" s="28">
        <v>0</v>
      </c>
      <c r="I19" s="28">
        <v>104840</v>
      </c>
      <c r="J19" s="29" t="s">
        <v>44</v>
      </c>
      <c r="K19" s="28">
        <v>116030</v>
      </c>
      <c r="L19" s="28">
        <v>2229836</v>
      </c>
      <c r="M19" s="28">
        <v>242794</v>
      </c>
      <c r="N19" s="28">
        <v>12169</v>
      </c>
      <c r="O19" s="28">
        <v>0</v>
      </c>
      <c r="P19" s="28">
        <v>0</v>
      </c>
      <c r="Q19" s="28">
        <v>0</v>
      </c>
      <c r="R19" s="28">
        <v>12169</v>
      </c>
      <c r="S19" s="29" t="s">
        <v>44</v>
      </c>
      <c r="T19" s="28">
        <v>0</v>
      </c>
      <c r="U19" s="28">
        <v>230625</v>
      </c>
      <c r="V19" s="28">
        <v>2974764</v>
      </c>
      <c r="W19" s="28">
        <v>514303</v>
      </c>
      <c r="X19" s="28">
        <v>281264</v>
      </c>
      <c r="Y19" s="28">
        <v>0</v>
      </c>
      <c r="Z19" s="28">
        <v>0</v>
      </c>
      <c r="AA19" s="28">
        <v>117009</v>
      </c>
      <c r="AB19" s="29" t="s">
        <v>44</v>
      </c>
      <c r="AC19" s="28">
        <v>116030</v>
      </c>
      <c r="AD19" s="28">
        <v>2460461</v>
      </c>
      <c r="AE19" s="28">
        <v>936650</v>
      </c>
      <c r="AF19" s="28">
        <v>936650</v>
      </c>
      <c r="AG19" s="28">
        <v>0</v>
      </c>
      <c r="AH19" s="28">
        <v>0</v>
      </c>
      <c r="AI19" s="28">
        <v>0</v>
      </c>
      <c r="AJ19" s="28">
        <v>936650</v>
      </c>
      <c r="AK19" s="28">
        <v>0</v>
      </c>
      <c r="AL19" s="28">
        <v>0</v>
      </c>
      <c r="AM19" s="28">
        <v>1636623</v>
      </c>
      <c r="AN19" s="28">
        <v>151186</v>
      </c>
      <c r="AO19" s="28">
        <v>94220</v>
      </c>
      <c r="AP19" s="28">
        <v>0</v>
      </c>
      <c r="AQ19" s="28">
        <v>56966</v>
      </c>
      <c r="AR19" s="28">
        <v>0</v>
      </c>
      <c r="AS19" s="28">
        <v>804430</v>
      </c>
      <c r="AT19" s="28">
        <v>0</v>
      </c>
      <c r="AU19" s="28">
        <v>804289</v>
      </c>
      <c r="AV19" s="28">
        <v>141</v>
      </c>
      <c r="AW19" s="28">
        <v>0</v>
      </c>
      <c r="AX19" s="28">
        <v>681007</v>
      </c>
      <c r="AY19" s="28">
        <v>317127</v>
      </c>
      <c r="AZ19" s="28">
        <v>361982</v>
      </c>
      <c r="BA19" s="28">
        <v>1898</v>
      </c>
      <c r="BB19" s="28">
        <v>0</v>
      </c>
      <c r="BC19" s="28">
        <v>150000</v>
      </c>
      <c r="BD19" s="28">
        <v>0</v>
      </c>
      <c r="BE19" s="28">
        <v>8697</v>
      </c>
      <c r="BF19" s="28">
        <v>2581970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8">
        <v>0</v>
      </c>
      <c r="BO19" s="28">
        <v>242516</v>
      </c>
      <c r="BP19" s="28">
        <v>8193</v>
      </c>
      <c r="BQ19" s="28">
        <v>8193</v>
      </c>
      <c r="BR19" s="28">
        <v>0</v>
      </c>
      <c r="BS19" s="28">
        <v>0</v>
      </c>
      <c r="BT19" s="28">
        <v>0</v>
      </c>
      <c r="BU19" s="28">
        <v>55552</v>
      </c>
      <c r="BV19" s="28">
        <v>0</v>
      </c>
      <c r="BW19" s="28">
        <v>55552</v>
      </c>
      <c r="BX19" s="28">
        <v>0</v>
      </c>
      <c r="BY19" s="28">
        <v>0</v>
      </c>
      <c r="BZ19" s="28">
        <v>178771</v>
      </c>
      <c r="CA19" s="28">
        <v>0</v>
      </c>
      <c r="CB19" s="28">
        <v>178771</v>
      </c>
      <c r="CC19" s="28">
        <v>0</v>
      </c>
      <c r="CD19" s="28">
        <v>0</v>
      </c>
      <c r="CE19" s="28">
        <v>0</v>
      </c>
      <c r="CF19" s="28">
        <v>0</v>
      </c>
      <c r="CG19" s="28">
        <v>278</v>
      </c>
      <c r="CH19" s="28">
        <v>242794</v>
      </c>
      <c r="CI19" s="28">
        <v>936650</v>
      </c>
      <c r="CJ19" s="28">
        <v>936650</v>
      </c>
      <c r="CK19" s="28">
        <v>0</v>
      </c>
      <c r="CL19" s="28">
        <v>0</v>
      </c>
      <c r="CM19" s="28">
        <v>0</v>
      </c>
      <c r="CN19" s="28">
        <v>936650</v>
      </c>
      <c r="CO19" s="28">
        <v>0</v>
      </c>
      <c r="CP19" s="28">
        <v>0</v>
      </c>
      <c r="CQ19" s="28">
        <v>1879139</v>
      </c>
      <c r="CR19" s="28">
        <v>159379</v>
      </c>
      <c r="CS19" s="28">
        <v>102413</v>
      </c>
      <c r="CT19" s="28">
        <v>0</v>
      </c>
      <c r="CU19" s="28">
        <v>56966</v>
      </c>
      <c r="CV19" s="28">
        <v>0</v>
      </c>
      <c r="CW19" s="28">
        <v>859982</v>
      </c>
      <c r="CX19" s="28">
        <v>0</v>
      </c>
      <c r="CY19" s="28">
        <v>859841</v>
      </c>
      <c r="CZ19" s="28">
        <v>141</v>
      </c>
      <c r="DA19" s="28">
        <v>0</v>
      </c>
      <c r="DB19" s="28">
        <v>859778</v>
      </c>
      <c r="DC19" s="28">
        <v>317127</v>
      </c>
      <c r="DD19" s="28">
        <v>540753</v>
      </c>
      <c r="DE19" s="28">
        <v>1898</v>
      </c>
      <c r="DF19" s="28">
        <v>0</v>
      </c>
      <c r="DG19" s="28">
        <v>150000</v>
      </c>
      <c r="DH19" s="28">
        <v>0</v>
      </c>
      <c r="DI19" s="28">
        <v>8975</v>
      </c>
      <c r="DJ19" s="28">
        <v>2824764</v>
      </c>
    </row>
    <row r="20" spans="1:114" ht="13.5" customHeight="1" x14ac:dyDescent="0.55000000000000004">
      <c r="A20" s="26" t="s">
        <v>41</v>
      </c>
      <c r="B20" s="27" t="s">
        <v>69</v>
      </c>
      <c r="C20" s="26" t="s">
        <v>70</v>
      </c>
      <c r="D20" s="28">
        <v>529442</v>
      </c>
      <c r="E20" s="28">
        <v>28993</v>
      </c>
      <c r="F20" s="28">
        <v>0</v>
      </c>
      <c r="G20" s="28">
        <v>0</v>
      </c>
      <c r="H20" s="28">
        <v>0</v>
      </c>
      <c r="I20" s="28">
        <v>15589</v>
      </c>
      <c r="J20" s="29" t="s">
        <v>44</v>
      </c>
      <c r="K20" s="28">
        <v>13404</v>
      </c>
      <c r="L20" s="28">
        <v>500449</v>
      </c>
      <c r="M20" s="28">
        <v>85936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9" t="s">
        <v>44</v>
      </c>
      <c r="T20" s="28">
        <v>0</v>
      </c>
      <c r="U20" s="28">
        <v>85936</v>
      </c>
      <c r="V20" s="28">
        <v>615378</v>
      </c>
      <c r="W20" s="28">
        <v>28993</v>
      </c>
      <c r="X20" s="28">
        <v>0</v>
      </c>
      <c r="Y20" s="28">
        <v>0</v>
      </c>
      <c r="Z20" s="28">
        <v>0</v>
      </c>
      <c r="AA20" s="28">
        <v>15589</v>
      </c>
      <c r="AB20" s="29" t="s">
        <v>44</v>
      </c>
      <c r="AC20" s="28">
        <v>13404</v>
      </c>
      <c r="AD20" s="28">
        <v>586385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529442</v>
      </c>
      <c r="AN20" s="28">
        <v>24040</v>
      </c>
      <c r="AO20" s="28">
        <v>24040</v>
      </c>
      <c r="AP20" s="28">
        <v>0</v>
      </c>
      <c r="AQ20" s="28">
        <v>0</v>
      </c>
      <c r="AR20" s="28">
        <v>0</v>
      </c>
      <c r="AS20" s="28">
        <v>337073</v>
      </c>
      <c r="AT20" s="28">
        <v>2443</v>
      </c>
      <c r="AU20" s="28">
        <v>195518</v>
      </c>
      <c r="AV20" s="28">
        <v>139112</v>
      </c>
      <c r="AW20" s="28">
        <v>0</v>
      </c>
      <c r="AX20" s="28">
        <v>168329</v>
      </c>
      <c r="AY20" s="28">
        <v>55604</v>
      </c>
      <c r="AZ20" s="28">
        <v>87994</v>
      </c>
      <c r="BA20" s="28">
        <v>24731</v>
      </c>
      <c r="BB20" s="28">
        <v>0</v>
      </c>
      <c r="BC20" s="28">
        <v>0</v>
      </c>
      <c r="BD20" s="28">
        <v>0</v>
      </c>
      <c r="BE20" s="28">
        <v>0</v>
      </c>
      <c r="BF20" s="28">
        <v>529442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0</v>
      </c>
      <c r="BZ20" s="28">
        <v>0</v>
      </c>
      <c r="CA20" s="28">
        <v>0</v>
      </c>
      <c r="CB20" s="28">
        <v>0</v>
      </c>
      <c r="CC20" s="28">
        <v>0</v>
      </c>
      <c r="CD20" s="28">
        <v>0</v>
      </c>
      <c r="CE20" s="28">
        <v>85936</v>
      </c>
      <c r="CF20" s="28">
        <v>0</v>
      </c>
      <c r="CG20" s="28">
        <v>0</v>
      </c>
      <c r="CH20" s="28">
        <v>0</v>
      </c>
      <c r="CI20" s="28">
        <v>0</v>
      </c>
      <c r="CJ20" s="28">
        <v>0</v>
      </c>
      <c r="CK20" s="28">
        <v>0</v>
      </c>
      <c r="CL20" s="28">
        <v>0</v>
      </c>
      <c r="CM20" s="28">
        <v>0</v>
      </c>
      <c r="CN20" s="28">
        <v>0</v>
      </c>
      <c r="CO20" s="28">
        <v>0</v>
      </c>
      <c r="CP20" s="28">
        <v>0</v>
      </c>
      <c r="CQ20" s="28">
        <v>529442</v>
      </c>
      <c r="CR20" s="28">
        <v>24040</v>
      </c>
      <c r="CS20" s="28">
        <v>24040</v>
      </c>
      <c r="CT20" s="28">
        <v>0</v>
      </c>
      <c r="CU20" s="28">
        <v>0</v>
      </c>
      <c r="CV20" s="28">
        <v>0</v>
      </c>
      <c r="CW20" s="28">
        <v>337073</v>
      </c>
      <c r="CX20" s="28">
        <v>2443</v>
      </c>
      <c r="CY20" s="28">
        <v>195518</v>
      </c>
      <c r="CZ20" s="28">
        <v>139112</v>
      </c>
      <c r="DA20" s="28">
        <v>0</v>
      </c>
      <c r="DB20" s="28">
        <v>168329</v>
      </c>
      <c r="DC20" s="28">
        <v>55604</v>
      </c>
      <c r="DD20" s="28">
        <v>87994</v>
      </c>
      <c r="DE20" s="28">
        <v>24731</v>
      </c>
      <c r="DF20" s="28">
        <v>0</v>
      </c>
      <c r="DG20" s="28">
        <v>85936</v>
      </c>
      <c r="DH20" s="28">
        <v>0</v>
      </c>
      <c r="DI20" s="28">
        <v>0</v>
      </c>
      <c r="DJ20" s="28">
        <v>529442</v>
      </c>
    </row>
    <row r="21" spans="1:114" ht="13.5" customHeight="1" x14ac:dyDescent="0.55000000000000004">
      <c r="A21" s="26" t="s">
        <v>41</v>
      </c>
      <c r="B21" s="27" t="s">
        <v>71</v>
      </c>
      <c r="C21" s="26" t="s">
        <v>72</v>
      </c>
      <c r="D21" s="28">
        <v>2334825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9" t="s">
        <v>44</v>
      </c>
      <c r="K21" s="28">
        <v>0</v>
      </c>
      <c r="L21" s="28">
        <v>2334825</v>
      </c>
      <c r="M21" s="28">
        <v>63219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9" t="s">
        <v>44</v>
      </c>
      <c r="T21" s="28">
        <v>0</v>
      </c>
      <c r="U21" s="28">
        <v>63219</v>
      </c>
      <c r="V21" s="28">
        <v>2398044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9" t="s">
        <v>44</v>
      </c>
      <c r="AC21" s="28">
        <v>0</v>
      </c>
      <c r="AD21" s="28">
        <v>2398044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1979457</v>
      </c>
      <c r="AM21" s="28">
        <v>173201</v>
      </c>
      <c r="AN21" s="28">
        <v>30110</v>
      </c>
      <c r="AO21" s="28">
        <v>30110</v>
      </c>
      <c r="AP21" s="28">
        <v>0</v>
      </c>
      <c r="AQ21" s="28">
        <v>0</v>
      </c>
      <c r="AR21" s="28">
        <v>0</v>
      </c>
      <c r="AS21" s="28">
        <v>6571</v>
      </c>
      <c r="AT21" s="28">
        <v>0</v>
      </c>
      <c r="AU21" s="28">
        <v>0</v>
      </c>
      <c r="AV21" s="28">
        <v>6571</v>
      </c>
      <c r="AW21" s="28">
        <v>0</v>
      </c>
      <c r="AX21" s="28">
        <v>136520</v>
      </c>
      <c r="AY21" s="28">
        <v>122597</v>
      </c>
      <c r="AZ21" s="28">
        <v>9995</v>
      </c>
      <c r="BA21" s="28">
        <v>3499</v>
      </c>
      <c r="BB21" s="28">
        <v>429</v>
      </c>
      <c r="BC21" s="28">
        <v>182167</v>
      </c>
      <c r="BD21" s="28">
        <v>0</v>
      </c>
      <c r="BE21" s="28">
        <v>0</v>
      </c>
      <c r="BF21" s="28">
        <v>173201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7528</v>
      </c>
      <c r="BP21" s="28">
        <v>7528</v>
      </c>
      <c r="BQ21" s="28">
        <v>7528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55691</v>
      </c>
      <c r="CF21" s="28">
        <v>0</v>
      </c>
      <c r="CG21" s="28">
        <v>0</v>
      </c>
      <c r="CH21" s="28">
        <v>7528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1979457</v>
      </c>
      <c r="CQ21" s="28">
        <v>180729</v>
      </c>
      <c r="CR21" s="28">
        <v>37638</v>
      </c>
      <c r="CS21" s="28">
        <v>37638</v>
      </c>
      <c r="CT21" s="28">
        <v>0</v>
      </c>
      <c r="CU21" s="28">
        <v>0</v>
      </c>
      <c r="CV21" s="28">
        <v>0</v>
      </c>
      <c r="CW21" s="28">
        <v>6571</v>
      </c>
      <c r="CX21" s="28">
        <v>0</v>
      </c>
      <c r="CY21" s="28">
        <v>0</v>
      </c>
      <c r="CZ21" s="28">
        <v>6571</v>
      </c>
      <c r="DA21" s="28">
        <v>0</v>
      </c>
      <c r="DB21" s="28">
        <v>136520</v>
      </c>
      <c r="DC21" s="28">
        <v>122597</v>
      </c>
      <c r="DD21" s="28">
        <v>9995</v>
      </c>
      <c r="DE21" s="28">
        <v>3499</v>
      </c>
      <c r="DF21" s="28">
        <v>429</v>
      </c>
      <c r="DG21" s="28">
        <v>237858</v>
      </c>
      <c r="DH21" s="28">
        <v>0</v>
      </c>
      <c r="DI21" s="28">
        <v>0</v>
      </c>
      <c r="DJ21" s="28">
        <v>180729</v>
      </c>
    </row>
    <row r="22" spans="1:114" ht="13.5" customHeight="1" x14ac:dyDescent="0.55000000000000004">
      <c r="A22" s="26" t="s">
        <v>41</v>
      </c>
      <c r="B22" s="27" t="s">
        <v>73</v>
      </c>
      <c r="C22" s="26" t="s">
        <v>74</v>
      </c>
      <c r="D22" s="28">
        <v>437074</v>
      </c>
      <c r="E22" s="28">
        <v>207122</v>
      </c>
      <c r="F22" s="28">
        <v>0</v>
      </c>
      <c r="G22" s="28">
        <v>0</v>
      </c>
      <c r="H22" s="28">
        <v>155400</v>
      </c>
      <c r="I22" s="28">
        <v>0</v>
      </c>
      <c r="J22" s="29" t="s">
        <v>44</v>
      </c>
      <c r="K22" s="28">
        <v>51722</v>
      </c>
      <c r="L22" s="28">
        <v>229952</v>
      </c>
      <c r="M22" s="28">
        <v>172789</v>
      </c>
      <c r="N22" s="28">
        <v>93637</v>
      </c>
      <c r="O22" s="28">
        <v>15716</v>
      </c>
      <c r="P22" s="28">
        <v>4360</v>
      </c>
      <c r="Q22" s="28">
        <v>0</v>
      </c>
      <c r="R22" s="28">
        <v>73561</v>
      </c>
      <c r="S22" s="29" t="s">
        <v>44</v>
      </c>
      <c r="T22" s="28">
        <v>0</v>
      </c>
      <c r="U22" s="28">
        <v>79152</v>
      </c>
      <c r="V22" s="28">
        <v>609863</v>
      </c>
      <c r="W22" s="28">
        <v>300759</v>
      </c>
      <c r="X22" s="28">
        <v>15716</v>
      </c>
      <c r="Y22" s="28">
        <v>4360</v>
      </c>
      <c r="Z22" s="28">
        <v>155400</v>
      </c>
      <c r="AA22" s="28">
        <v>73561</v>
      </c>
      <c r="AB22" s="29" t="s">
        <v>44</v>
      </c>
      <c r="AC22" s="28">
        <v>51722</v>
      </c>
      <c r="AD22" s="28">
        <v>309104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366035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366035</v>
      </c>
      <c r="AY22" s="28">
        <v>158743</v>
      </c>
      <c r="AZ22" s="28">
        <v>172289</v>
      </c>
      <c r="BA22" s="28">
        <v>0</v>
      </c>
      <c r="BB22" s="28">
        <v>35003</v>
      </c>
      <c r="BC22" s="28">
        <v>45064</v>
      </c>
      <c r="BD22" s="28">
        <v>0</v>
      </c>
      <c r="BE22" s="28">
        <v>25975</v>
      </c>
      <c r="BF22" s="28">
        <v>392010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35349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35349</v>
      </c>
      <c r="CA22" s="28">
        <v>0</v>
      </c>
      <c r="CB22" s="28">
        <v>35349</v>
      </c>
      <c r="CC22" s="28">
        <v>0</v>
      </c>
      <c r="CD22" s="28">
        <v>0</v>
      </c>
      <c r="CE22" s="28">
        <v>101195</v>
      </c>
      <c r="CF22" s="28">
        <v>0</v>
      </c>
      <c r="CG22" s="28">
        <v>36245</v>
      </c>
      <c r="CH22" s="28">
        <v>71594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8">
        <v>401384</v>
      </c>
      <c r="CR22" s="28">
        <v>0</v>
      </c>
      <c r="CS22" s="28">
        <v>0</v>
      </c>
      <c r="CT22" s="28">
        <v>0</v>
      </c>
      <c r="CU22" s="28">
        <v>0</v>
      </c>
      <c r="CV22" s="28">
        <v>0</v>
      </c>
      <c r="CW22" s="28">
        <v>0</v>
      </c>
      <c r="CX22" s="28">
        <v>0</v>
      </c>
      <c r="CY22" s="28">
        <v>0</v>
      </c>
      <c r="CZ22" s="28">
        <v>0</v>
      </c>
      <c r="DA22" s="28">
        <v>0</v>
      </c>
      <c r="DB22" s="28">
        <v>401384</v>
      </c>
      <c r="DC22" s="28">
        <v>158743</v>
      </c>
      <c r="DD22" s="28">
        <v>207638</v>
      </c>
      <c r="DE22" s="28">
        <v>0</v>
      </c>
      <c r="DF22" s="28">
        <v>35003</v>
      </c>
      <c r="DG22" s="28">
        <v>146259</v>
      </c>
      <c r="DH22" s="28">
        <v>0</v>
      </c>
      <c r="DI22" s="28">
        <v>62220</v>
      </c>
      <c r="DJ22" s="28">
        <v>463604</v>
      </c>
    </row>
    <row r="23" spans="1:114" ht="13.5" customHeight="1" x14ac:dyDescent="0.55000000000000004">
      <c r="A23" s="26" t="s">
        <v>41</v>
      </c>
      <c r="B23" s="27" t="s">
        <v>75</v>
      </c>
      <c r="C23" s="26" t="s">
        <v>76</v>
      </c>
      <c r="D23" s="28">
        <v>688599</v>
      </c>
      <c r="E23" s="28">
        <v>117619</v>
      </c>
      <c r="F23" s="28">
        <v>0</v>
      </c>
      <c r="G23" s="28">
        <v>20744</v>
      </c>
      <c r="H23" s="28">
        <v>71700</v>
      </c>
      <c r="I23" s="28">
        <v>0</v>
      </c>
      <c r="J23" s="29" t="s">
        <v>44</v>
      </c>
      <c r="K23" s="28">
        <v>25175</v>
      </c>
      <c r="L23" s="28">
        <v>570980</v>
      </c>
      <c r="M23" s="28">
        <v>73217</v>
      </c>
      <c r="N23" s="28">
        <v>4561</v>
      </c>
      <c r="O23" s="28">
        <v>0</v>
      </c>
      <c r="P23" s="28">
        <v>0</v>
      </c>
      <c r="Q23" s="28">
        <v>0</v>
      </c>
      <c r="R23" s="28">
        <v>4561</v>
      </c>
      <c r="S23" s="29" t="s">
        <v>44</v>
      </c>
      <c r="T23" s="28">
        <v>0</v>
      </c>
      <c r="U23" s="28">
        <v>68656</v>
      </c>
      <c r="V23" s="28">
        <v>761816</v>
      </c>
      <c r="W23" s="28">
        <v>122180</v>
      </c>
      <c r="X23" s="28">
        <v>0</v>
      </c>
      <c r="Y23" s="28">
        <v>20744</v>
      </c>
      <c r="Z23" s="28">
        <v>71700</v>
      </c>
      <c r="AA23" s="28">
        <v>4561</v>
      </c>
      <c r="AB23" s="29" t="s">
        <v>44</v>
      </c>
      <c r="AC23" s="28">
        <v>25175</v>
      </c>
      <c r="AD23" s="28">
        <v>639636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198516</v>
      </c>
      <c r="AN23" s="28">
        <v>72380</v>
      </c>
      <c r="AO23" s="28">
        <v>21967</v>
      </c>
      <c r="AP23" s="28">
        <v>50413</v>
      </c>
      <c r="AQ23" s="28">
        <v>0</v>
      </c>
      <c r="AR23" s="28">
        <v>0</v>
      </c>
      <c r="AS23" s="28">
        <v>9987</v>
      </c>
      <c r="AT23" s="28">
        <v>8223</v>
      </c>
      <c r="AU23" s="28">
        <v>1764</v>
      </c>
      <c r="AV23" s="28">
        <v>0</v>
      </c>
      <c r="AW23" s="28">
        <v>4918</v>
      </c>
      <c r="AX23" s="28">
        <v>111231</v>
      </c>
      <c r="AY23" s="28">
        <v>103767</v>
      </c>
      <c r="AZ23" s="28">
        <v>7464</v>
      </c>
      <c r="BA23" s="28">
        <v>0</v>
      </c>
      <c r="BB23" s="28">
        <v>0</v>
      </c>
      <c r="BC23" s="28">
        <v>462271</v>
      </c>
      <c r="BD23" s="28">
        <v>0</v>
      </c>
      <c r="BE23" s="28">
        <v>27812</v>
      </c>
      <c r="BF23" s="28">
        <v>226328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9094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74</v>
      </c>
      <c r="BV23" s="28">
        <v>0</v>
      </c>
      <c r="BW23" s="28">
        <v>74</v>
      </c>
      <c r="BX23" s="28">
        <v>0</v>
      </c>
      <c r="BY23" s="28">
        <v>0</v>
      </c>
      <c r="BZ23" s="28">
        <v>9020</v>
      </c>
      <c r="CA23" s="28">
        <v>9020</v>
      </c>
      <c r="CB23" s="28">
        <v>0</v>
      </c>
      <c r="CC23" s="28">
        <v>0</v>
      </c>
      <c r="CD23" s="28">
        <v>0</v>
      </c>
      <c r="CE23" s="28">
        <v>64042</v>
      </c>
      <c r="CF23" s="28">
        <v>0</v>
      </c>
      <c r="CG23" s="28">
        <v>81</v>
      </c>
      <c r="CH23" s="28">
        <v>9175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8">
        <v>207610</v>
      </c>
      <c r="CR23" s="28">
        <v>72380</v>
      </c>
      <c r="CS23" s="28">
        <v>21967</v>
      </c>
      <c r="CT23" s="28">
        <v>50413</v>
      </c>
      <c r="CU23" s="28">
        <v>0</v>
      </c>
      <c r="CV23" s="28">
        <v>0</v>
      </c>
      <c r="CW23" s="28">
        <v>10061</v>
      </c>
      <c r="CX23" s="28">
        <v>8223</v>
      </c>
      <c r="CY23" s="28">
        <v>1838</v>
      </c>
      <c r="CZ23" s="28">
        <v>0</v>
      </c>
      <c r="DA23" s="28">
        <v>4918</v>
      </c>
      <c r="DB23" s="28">
        <v>120251</v>
      </c>
      <c r="DC23" s="28">
        <v>112787</v>
      </c>
      <c r="DD23" s="28">
        <v>7464</v>
      </c>
      <c r="DE23" s="28">
        <v>0</v>
      </c>
      <c r="DF23" s="28">
        <v>0</v>
      </c>
      <c r="DG23" s="28">
        <v>526313</v>
      </c>
      <c r="DH23" s="28">
        <v>0</v>
      </c>
      <c r="DI23" s="28">
        <v>27893</v>
      </c>
      <c r="DJ23" s="28">
        <v>235503</v>
      </c>
    </row>
    <row r="24" spans="1:114" ht="13.5" customHeight="1" x14ac:dyDescent="0.55000000000000004">
      <c r="A24" s="26" t="s">
        <v>41</v>
      </c>
      <c r="B24" s="27" t="s">
        <v>77</v>
      </c>
      <c r="C24" s="26" t="s">
        <v>78</v>
      </c>
      <c r="D24" s="28">
        <v>1887466</v>
      </c>
      <c r="E24" s="28">
        <v>1534670</v>
      </c>
      <c r="F24" s="28">
        <v>1250</v>
      </c>
      <c r="G24" s="28">
        <v>0</v>
      </c>
      <c r="H24" s="28">
        <v>1530200</v>
      </c>
      <c r="I24" s="28">
        <v>0</v>
      </c>
      <c r="J24" s="29" t="s">
        <v>44</v>
      </c>
      <c r="K24" s="28">
        <v>3220</v>
      </c>
      <c r="L24" s="28">
        <v>352796</v>
      </c>
      <c r="M24" s="28">
        <v>64432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9" t="s">
        <v>44</v>
      </c>
      <c r="T24" s="28">
        <v>0</v>
      </c>
      <c r="U24" s="28">
        <v>64432</v>
      </c>
      <c r="V24" s="28">
        <v>1951898</v>
      </c>
      <c r="W24" s="28">
        <v>1534670</v>
      </c>
      <c r="X24" s="28">
        <v>1250</v>
      </c>
      <c r="Y24" s="28">
        <v>0</v>
      </c>
      <c r="Z24" s="28">
        <v>1530200</v>
      </c>
      <c r="AA24" s="28">
        <v>0</v>
      </c>
      <c r="AB24" s="29" t="s">
        <v>44</v>
      </c>
      <c r="AC24" s="28">
        <v>3220</v>
      </c>
      <c r="AD24" s="28">
        <v>417228</v>
      </c>
      <c r="AE24" s="28">
        <v>4017</v>
      </c>
      <c r="AF24" s="28">
        <v>4017</v>
      </c>
      <c r="AG24" s="28">
        <v>4017</v>
      </c>
      <c r="AH24" s="28">
        <v>0</v>
      </c>
      <c r="AI24" s="28">
        <v>0</v>
      </c>
      <c r="AJ24" s="28">
        <v>0</v>
      </c>
      <c r="AK24" s="28">
        <v>0</v>
      </c>
      <c r="AL24" s="28">
        <v>1531727</v>
      </c>
      <c r="AM24" s="28">
        <v>129037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129037</v>
      </c>
      <c r="AY24" s="28">
        <v>120268</v>
      </c>
      <c r="AZ24" s="28">
        <v>7322</v>
      </c>
      <c r="BA24" s="28">
        <v>1447</v>
      </c>
      <c r="BB24" s="28">
        <v>0</v>
      </c>
      <c r="BC24" s="28">
        <v>222685</v>
      </c>
      <c r="BD24" s="28">
        <v>0</v>
      </c>
      <c r="BE24" s="28">
        <v>0</v>
      </c>
      <c r="BF24" s="28">
        <v>133054</v>
      </c>
      <c r="BG24" s="28">
        <v>0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8">
        <v>0</v>
      </c>
      <c r="BO24" s="28">
        <v>0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0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64432</v>
      </c>
      <c r="CF24" s="28">
        <v>0</v>
      </c>
      <c r="CG24" s="28">
        <v>0</v>
      </c>
      <c r="CH24" s="28">
        <v>0</v>
      </c>
      <c r="CI24" s="28">
        <v>4017</v>
      </c>
      <c r="CJ24" s="28">
        <v>4017</v>
      </c>
      <c r="CK24" s="28">
        <v>4017</v>
      </c>
      <c r="CL24" s="28">
        <v>0</v>
      </c>
      <c r="CM24" s="28">
        <v>0</v>
      </c>
      <c r="CN24" s="28">
        <v>0</v>
      </c>
      <c r="CO24" s="28">
        <v>0</v>
      </c>
      <c r="CP24" s="28">
        <v>1531727</v>
      </c>
      <c r="CQ24" s="28">
        <v>129037</v>
      </c>
      <c r="CR24" s="28">
        <v>0</v>
      </c>
      <c r="CS24" s="28">
        <v>0</v>
      </c>
      <c r="CT24" s="28">
        <v>0</v>
      </c>
      <c r="CU24" s="28">
        <v>0</v>
      </c>
      <c r="CV24" s="28">
        <v>0</v>
      </c>
      <c r="CW24" s="28">
        <v>0</v>
      </c>
      <c r="CX24" s="28">
        <v>0</v>
      </c>
      <c r="CY24" s="28">
        <v>0</v>
      </c>
      <c r="CZ24" s="28">
        <v>0</v>
      </c>
      <c r="DA24" s="28">
        <v>0</v>
      </c>
      <c r="DB24" s="28">
        <v>129037</v>
      </c>
      <c r="DC24" s="28">
        <v>120268</v>
      </c>
      <c r="DD24" s="28">
        <v>7322</v>
      </c>
      <c r="DE24" s="28">
        <v>1447</v>
      </c>
      <c r="DF24" s="28">
        <v>0</v>
      </c>
      <c r="DG24" s="28">
        <v>287117</v>
      </c>
      <c r="DH24" s="28">
        <v>0</v>
      </c>
      <c r="DI24" s="28">
        <v>0</v>
      </c>
      <c r="DJ24" s="28">
        <v>133054</v>
      </c>
    </row>
    <row r="25" spans="1:114" ht="13.5" customHeight="1" x14ac:dyDescent="0.55000000000000004">
      <c r="A25" s="26" t="s">
        <v>41</v>
      </c>
      <c r="B25" s="27" t="s">
        <v>79</v>
      </c>
      <c r="C25" s="26" t="s">
        <v>80</v>
      </c>
      <c r="D25" s="28">
        <v>471103</v>
      </c>
      <c r="E25" s="28">
        <v>55384</v>
      </c>
      <c r="F25" s="28">
        <v>0</v>
      </c>
      <c r="G25" s="28">
        <v>0</v>
      </c>
      <c r="H25" s="28">
        <v>0</v>
      </c>
      <c r="I25" s="28">
        <v>45044</v>
      </c>
      <c r="J25" s="29" t="s">
        <v>44</v>
      </c>
      <c r="K25" s="28">
        <v>10340</v>
      </c>
      <c r="L25" s="28">
        <v>415719</v>
      </c>
      <c r="M25" s="28">
        <v>114685</v>
      </c>
      <c r="N25" s="28">
        <v>4608</v>
      </c>
      <c r="O25" s="28">
        <v>0</v>
      </c>
      <c r="P25" s="28">
        <v>0</v>
      </c>
      <c r="Q25" s="28">
        <v>0</v>
      </c>
      <c r="R25" s="28">
        <v>4608</v>
      </c>
      <c r="S25" s="29" t="s">
        <v>44</v>
      </c>
      <c r="T25" s="28">
        <v>0</v>
      </c>
      <c r="U25" s="28">
        <v>110077</v>
      </c>
      <c r="V25" s="28">
        <v>585788</v>
      </c>
      <c r="W25" s="28">
        <v>59992</v>
      </c>
      <c r="X25" s="28">
        <v>0</v>
      </c>
      <c r="Y25" s="28">
        <v>0</v>
      </c>
      <c r="Z25" s="28">
        <v>0</v>
      </c>
      <c r="AA25" s="28">
        <v>49652</v>
      </c>
      <c r="AB25" s="29" t="s">
        <v>44</v>
      </c>
      <c r="AC25" s="28">
        <v>10340</v>
      </c>
      <c r="AD25" s="28">
        <v>525796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175292</v>
      </c>
      <c r="AN25" s="28">
        <v>13042</v>
      </c>
      <c r="AO25" s="28">
        <v>11106</v>
      </c>
      <c r="AP25" s="28">
        <v>0</v>
      </c>
      <c r="AQ25" s="28">
        <v>1936</v>
      </c>
      <c r="AR25" s="28">
        <v>0</v>
      </c>
      <c r="AS25" s="28">
        <v>31224</v>
      </c>
      <c r="AT25" s="28">
        <v>171</v>
      </c>
      <c r="AU25" s="28">
        <v>18031</v>
      </c>
      <c r="AV25" s="28">
        <v>13022</v>
      </c>
      <c r="AW25" s="28">
        <v>0</v>
      </c>
      <c r="AX25" s="28">
        <v>131026</v>
      </c>
      <c r="AY25" s="28">
        <v>85046</v>
      </c>
      <c r="AZ25" s="28">
        <v>36784</v>
      </c>
      <c r="BA25" s="28">
        <v>9196</v>
      </c>
      <c r="BB25" s="28">
        <v>0</v>
      </c>
      <c r="BC25" s="28">
        <v>295811</v>
      </c>
      <c r="BD25" s="28">
        <v>0</v>
      </c>
      <c r="BE25" s="28">
        <v>0</v>
      </c>
      <c r="BF25" s="28">
        <v>175292</v>
      </c>
      <c r="BG25" s="28">
        <v>0</v>
      </c>
      <c r="BH25" s="28">
        <v>0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0</v>
      </c>
      <c r="BO25" s="28">
        <v>114685</v>
      </c>
      <c r="BP25" s="28">
        <v>7448</v>
      </c>
      <c r="BQ25" s="28">
        <v>6618</v>
      </c>
      <c r="BR25" s="28">
        <v>0</v>
      </c>
      <c r="BS25" s="28">
        <v>830</v>
      </c>
      <c r="BT25" s="28">
        <v>0</v>
      </c>
      <c r="BU25" s="28">
        <v>33799</v>
      </c>
      <c r="BV25" s="28">
        <v>0</v>
      </c>
      <c r="BW25" s="28">
        <v>33799</v>
      </c>
      <c r="BX25" s="28">
        <v>0</v>
      </c>
      <c r="BY25" s="28">
        <v>0</v>
      </c>
      <c r="BZ25" s="28">
        <v>73438</v>
      </c>
      <c r="CA25" s="28">
        <v>0</v>
      </c>
      <c r="CB25" s="28">
        <v>73438</v>
      </c>
      <c r="CC25" s="28">
        <v>0</v>
      </c>
      <c r="CD25" s="28">
        <v>0</v>
      </c>
      <c r="CE25" s="28">
        <v>0</v>
      </c>
      <c r="CF25" s="28">
        <v>0</v>
      </c>
      <c r="CG25" s="28">
        <v>0</v>
      </c>
      <c r="CH25" s="28">
        <v>114685</v>
      </c>
      <c r="CI25" s="28">
        <v>0</v>
      </c>
      <c r="CJ25" s="28">
        <v>0</v>
      </c>
      <c r="CK25" s="28">
        <v>0</v>
      </c>
      <c r="CL25" s="28">
        <v>0</v>
      </c>
      <c r="CM25" s="28">
        <v>0</v>
      </c>
      <c r="CN25" s="28">
        <v>0</v>
      </c>
      <c r="CO25" s="28">
        <v>0</v>
      </c>
      <c r="CP25" s="28">
        <v>0</v>
      </c>
      <c r="CQ25" s="28">
        <v>289977</v>
      </c>
      <c r="CR25" s="28">
        <v>20490</v>
      </c>
      <c r="CS25" s="28">
        <v>17724</v>
      </c>
      <c r="CT25" s="28">
        <v>0</v>
      </c>
      <c r="CU25" s="28">
        <v>2766</v>
      </c>
      <c r="CV25" s="28">
        <v>0</v>
      </c>
      <c r="CW25" s="28">
        <v>65023</v>
      </c>
      <c r="CX25" s="28">
        <v>171</v>
      </c>
      <c r="CY25" s="28">
        <v>51830</v>
      </c>
      <c r="CZ25" s="28">
        <v>13022</v>
      </c>
      <c r="DA25" s="28">
        <v>0</v>
      </c>
      <c r="DB25" s="28">
        <v>204464</v>
      </c>
      <c r="DC25" s="28">
        <v>85046</v>
      </c>
      <c r="DD25" s="28">
        <v>110222</v>
      </c>
      <c r="DE25" s="28">
        <v>9196</v>
      </c>
      <c r="DF25" s="28">
        <v>0</v>
      </c>
      <c r="DG25" s="28">
        <v>295811</v>
      </c>
      <c r="DH25" s="28">
        <v>0</v>
      </c>
      <c r="DI25" s="28">
        <v>0</v>
      </c>
      <c r="DJ25" s="28">
        <v>289977</v>
      </c>
    </row>
    <row r="26" spans="1:114" ht="13.5" customHeight="1" x14ac:dyDescent="0.55000000000000004">
      <c r="A26" s="26" t="s">
        <v>41</v>
      </c>
      <c r="B26" s="27" t="s">
        <v>81</v>
      </c>
      <c r="C26" s="26" t="s">
        <v>82</v>
      </c>
      <c r="D26" s="28">
        <v>1139113</v>
      </c>
      <c r="E26" s="28">
        <v>221058</v>
      </c>
      <c r="F26" s="28">
        <v>0</v>
      </c>
      <c r="G26" s="28">
        <v>0</v>
      </c>
      <c r="H26" s="28">
        <v>0</v>
      </c>
      <c r="I26" s="28">
        <v>176248</v>
      </c>
      <c r="J26" s="29" t="s">
        <v>44</v>
      </c>
      <c r="K26" s="28">
        <v>44810</v>
      </c>
      <c r="L26" s="28">
        <v>918055</v>
      </c>
      <c r="M26" s="28">
        <v>309133</v>
      </c>
      <c r="N26" s="28">
        <v>10270</v>
      </c>
      <c r="O26" s="28">
        <v>0</v>
      </c>
      <c r="P26" s="28">
        <v>0</v>
      </c>
      <c r="Q26" s="28">
        <v>0</v>
      </c>
      <c r="R26" s="28">
        <v>10270</v>
      </c>
      <c r="S26" s="29" t="s">
        <v>44</v>
      </c>
      <c r="T26" s="28">
        <v>0</v>
      </c>
      <c r="U26" s="28">
        <v>298863</v>
      </c>
      <c r="V26" s="28">
        <v>1448246</v>
      </c>
      <c r="W26" s="28">
        <v>231328</v>
      </c>
      <c r="X26" s="28">
        <v>0</v>
      </c>
      <c r="Y26" s="28">
        <v>0</v>
      </c>
      <c r="Z26" s="28">
        <v>0</v>
      </c>
      <c r="AA26" s="28">
        <v>186518</v>
      </c>
      <c r="AB26" s="29" t="s">
        <v>44</v>
      </c>
      <c r="AC26" s="28">
        <v>44810</v>
      </c>
      <c r="AD26" s="28">
        <v>1216918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1136333</v>
      </c>
      <c r="AN26" s="28">
        <v>127728</v>
      </c>
      <c r="AO26" s="28">
        <v>127728</v>
      </c>
      <c r="AP26" s="28">
        <v>0</v>
      </c>
      <c r="AQ26" s="28">
        <v>0</v>
      </c>
      <c r="AR26" s="28">
        <v>0</v>
      </c>
      <c r="AS26" s="28">
        <v>532605</v>
      </c>
      <c r="AT26" s="28">
        <v>57120</v>
      </c>
      <c r="AU26" s="28">
        <v>474540</v>
      </c>
      <c r="AV26" s="28">
        <v>945</v>
      </c>
      <c r="AW26" s="28">
        <v>0</v>
      </c>
      <c r="AX26" s="28">
        <v>476000</v>
      </c>
      <c r="AY26" s="28">
        <v>240694</v>
      </c>
      <c r="AZ26" s="28">
        <v>160536</v>
      </c>
      <c r="BA26" s="28">
        <v>6869</v>
      </c>
      <c r="BB26" s="28">
        <v>67901</v>
      </c>
      <c r="BC26" s="28">
        <v>0</v>
      </c>
      <c r="BD26" s="28">
        <v>0</v>
      </c>
      <c r="BE26" s="28">
        <v>2780</v>
      </c>
      <c r="BF26" s="28">
        <v>1139113</v>
      </c>
      <c r="BG26" s="28">
        <v>0</v>
      </c>
      <c r="BH26" s="28">
        <v>0</v>
      </c>
      <c r="BI26" s="28">
        <v>0</v>
      </c>
      <c r="BJ26" s="28">
        <v>0</v>
      </c>
      <c r="BK26" s="28">
        <v>0</v>
      </c>
      <c r="BL26" s="28">
        <v>0</v>
      </c>
      <c r="BM26" s="28">
        <v>0</v>
      </c>
      <c r="BN26" s="28">
        <v>0</v>
      </c>
      <c r="BO26" s="28">
        <v>309133</v>
      </c>
      <c r="BP26" s="28">
        <v>3989</v>
      </c>
      <c r="BQ26" s="28">
        <v>3989</v>
      </c>
      <c r="BR26" s="28">
        <v>0</v>
      </c>
      <c r="BS26" s="28">
        <v>0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305144</v>
      </c>
      <c r="CA26" s="28">
        <v>0</v>
      </c>
      <c r="CB26" s="28">
        <v>305140</v>
      </c>
      <c r="CC26" s="28">
        <v>0</v>
      </c>
      <c r="CD26" s="28">
        <v>4</v>
      </c>
      <c r="CE26" s="28">
        <v>0</v>
      </c>
      <c r="CF26" s="28">
        <v>0</v>
      </c>
      <c r="CG26" s="28">
        <v>0</v>
      </c>
      <c r="CH26" s="28">
        <v>309133</v>
      </c>
      <c r="CI26" s="28">
        <v>0</v>
      </c>
      <c r="CJ26" s="28">
        <v>0</v>
      </c>
      <c r="CK26" s="28">
        <v>0</v>
      </c>
      <c r="CL26" s="28">
        <v>0</v>
      </c>
      <c r="CM26" s="28">
        <v>0</v>
      </c>
      <c r="CN26" s="28">
        <v>0</v>
      </c>
      <c r="CO26" s="28">
        <v>0</v>
      </c>
      <c r="CP26" s="28">
        <v>0</v>
      </c>
      <c r="CQ26" s="28">
        <v>1445466</v>
      </c>
      <c r="CR26" s="28">
        <v>131717</v>
      </c>
      <c r="CS26" s="28">
        <v>131717</v>
      </c>
      <c r="CT26" s="28">
        <v>0</v>
      </c>
      <c r="CU26" s="28">
        <v>0</v>
      </c>
      <c r="CV26" s="28">
        <v>0</v>
      </c>
      <c r="CW26" s="28">
        <v>532605</v>
      </c>
      <c r="CX26" s="28">
        <v>57120</v>
      </c>
      <c r="CY26" s="28">
        <v>474540</v>
      </c>
      <c r="CZ26" s="28">
        <v>945</v>
      </c>
      <c r="DA26" s="28">
        <v>0</v>
      </c>
      <c r="DB26" s="28">
        <v>781144</v>
      </c>
      <c r="DC26" s="28">
        <v>240694</v>
      </c>
      <c r="DD26" s="28">
        <v>465676</v>
      </c>
      <c r="DE26" s="28">
        <v>6869</v>
      </c>
      <c r="DF26" s="28">
        <v>67905</v>
      </c>
      <c r="DG26" s="28">
        <v>0</v>
      </c>
      <c r="DH26" s="28">
        <v>0</v>
      </c>
      <c r="DI26" s="28">
        <v>2780</v>
      </c>
      <c r="DJ26" s="28">
        <v>1448246</v>
      </c>
    </row>
    <row r="27" spans="1:114" ht="13.5" customHeight="1" x14ac:dyDescent="0.55000000000000004">
      <c r="A27" s="26" t="s">
        <v>41</v>
      </c>
      <c r="B27" s="27" t="s">
        <v>83</v>
      </c>
      <c r="C27" s="26" t="s">
        <v>84</v>
      </c>
      <c r="D27" s="28">
        <v>14439</v>
      </c>
      <c r="E27" s="28">
        <v>294</v>
      </c>
      <c r="F27" s="28">
        <v>0</v>
      </c>
      <c r="G27" s="28">
        <v>0</v>
      </c>
      <c r="H27" s="28">
        <v>0</v>
      </c>
      <c r="I27" s="28">
        <v>0</v>
      </c>
      <c r="J27" s="29" t="s">
        <v>44</v>
      </c>
      <c r="K27" s="28">
        <v>294</v>
      </c>
      <c r="L27" s="28">
        <v>14145</v>
      </c>
      <c r="M27" s="28">
        <v>29723</v>
      </c>
      <c r="N27" s="28">
        <v>3449</v>
      </c>
      <c r="O27" s="28">
        <v>0</v>
      </c>
      <c r="P27" s="28">
        <v>0</v>
      </c>
      <c r="Q27" s="28">
        <v>0</v>
      </c>
      <c r="R27" s="28">
        <v>3449</v>
      </c>
      <c r="S27" s="29" t="s">
        <v>44</v>
      </c>
      <c r="T27" s="28">
        <v>0</v>
      </c>
      <c r="U27" s="28">
        <v>26274</v>
      </c>
      <c r="V27" s="28">
        <v>44162</v>
      </c>
      <c r="W27" s="28">
        <v>3743</v>
      </c>
      <c r="X27" s="28">
        <v>0</v>
      </c>
      <c r="Y27" s="28">
        <v>0</v>
      </c>
      <c r="Z27" s="28">
        <v>0</v>
      </c>
      <c r="AA27" s="28">
        <v>3449</v>
      </c>
      <c r="AB27" s="29" t="s">
        <v>44</v>
      </c>
      <c r="AC27" s="28">
        <v>294</v>
      </c>
      <c r="AD27" s="28">
        <v>40419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  <c r="AM27" s="28">
        <v>14158</v>
      </c>
      <c r="AN27" s="28">
        <v>34</v>
      </c>
      <c r="AO27" s="28">
        <v>34</v>
      </c>
      <c r="AP27" s="28">
        <v>0</v>
      </c>
      <c r="AQ27" s="28">
        <v>0</v>
      </c>
      <c r="AR27" s="28">
        <v>0</v>
      </c>
      <c r="AS27" s="28">
        <v>8800</v>
      </c>
      <c r="AT27" s="28">
        <v>0</v>
      </c>
      <c r="AU27" s="28">
        <v>8800</v>
      </c>
      <c r="AV27" s="28">
        <v>0</v>
      </c>
      <c r="AW27" s="28">
        <v>0</v>
      </c>
      <c r="AX27" s="28">
        <v>5324</v>
      </c>
      <c r="AY27" s="28">
        <v>4338</v>
      </c>
      <c r="AZ27" s="28">
        <v>0</v>
      </c>
      <c r="BA27" s="28">
        <v>316</v>
      </c>
      <c r="BB27" s="28">
        <v>670</v>
      </c>
      <c r="BC27" s="28">
        <v>0</v>
      </c>
      <c r="BD27" s="28">
        <v>0</v>
      </c>
      <c r="BE27" s="28">
        <v>281</v>
      </c>
      <c r="BF27" s="28">
        <v>14439</v>
      </c>
      <c r="BG27" s="28">
        <v>2727</v>
      </c>
      <c r="BH27" s="28">
        <v>2727</v>
      </c>
      <c r="BI27" s="28">
        <v>0</v>
      </c>
      <c r="BJ27" s="28">
        <v>2727</v>
      </c>
      <c r="BK27" s="28">
        <v>0</v>
      </c>
      <c r="BL27" s="28">
        <v>0</v>
      </c>
      <c r="BM27" s="28">
        <v>0</v>
      </c>
      <c r="BN27" s="28">
        <v>0</v>
      </c>
      <c r="BO27" s="28">
        <v>26744</v>
      </c>
      <c r="BP27" s="28">
        <v>0</v>
      </c>
      <c r="BQ27" s="28">
        <v>0</v>
      </c>
      <c r="BR27" s="28">
        <v>0</v>
      </c>
      <c r="BS27" s="28">
        <v>0</v>
      </c>
      <c r="BT27" s="28">
        <v>0</v>
      </c>
      <c r="BU27" s="28">
        <v>1789</v>
      </c>
      <c r="BV27" s="28">
        <v>0</v>
      </c>
      <c r="BW27" s="28">
        <v>1789</v>
      </c>
      <c r="BX27" s="28">
        <v>0</v>
      </c>
      <c r="BY27" s="28">
        <v>0</v>
      </c>
      <c r="BZ27" s="28">
        <v>24955</v>
      </c>
      <c r="CA27" s="28">
        <v>6422</v>
      </c>
      <c r="CB27" s="28">
        <v>0</v>
      </c>
      <c r="CC27" s="28">
        <v>1923</v>
      </c>
      <c r="CD27" s="28">
        <v>16610</v>
      </c>
      <c r="CE27" s="28">
        <v>0</v>
      </c>
      <c r="CF27" s="28">
        <v>0</v>
      </c>
      <c r="CG27" s="28">
        <v>252</v>
      </c>
      <c r="CH27" s="28">
        <v>29723</v>
      </c>
      <c r="CI27" s="28">
        <v>2727</v>
      </c>
      <c r="CJ27" s="28">
        <v>2727</v>
      </c>
      <c r="CK27" s="28">
        <v>0</v>
      </c>
      <c r="CL27" s="28">
        <v>2727</v>
      </c>
      <c r="CM27" s="28">
        <v>0</v>
      </c>
      <c r="CN27" s="28">
        <v>0</v>
      </c>
      <c r="CO27" s="28">
        <v>0</v>
      </c>
      <c r="CP27" s="28">
        <v>0</v>
      </c>
      <c r="CQ27" s="28">
        <v>40902</v>
      </c>
      <c r="CR27" s="28">
        <v>34</v>
      </c>
      <c r="CS27" s="28">
        <v>34</v>
      </c>
      <c r="CT27" s="28">
        <v>0</v>
      </c>
      <c r="CU27" s="28">
        <v>0</v>
      </c>
      <c r="CV27" s="28">
        <v>0</v>
      </c>
      <c r="CW27" s="28">
        <v>10589</v>
      </c>
      <c r="CX27" s="28">
        <v>0</v>
      </c>
      <c r="CY27" s="28">
        <v>10589</v>
      </c>
      <c r="CZ27" s="28">
        <v>0</v>
      </c>
      <c r="DA27" s="28">
        <v>0</v>
      </c>
      <c r="DB27" s="28">
        <v>30279</v>
      </c>
      <c r="DC27" s="28">
        <v>10760</v>
      </c>
      <c r="DD27" s="28">
        <v>0</v>
      </c>
      <c r="DE27" s="28">
        <v>2239</v>
      </c>
      <c r="DF27" s="28">
        <v>17280</v>
      </c>
      <c r="DG27" s="28">
        <v>0</v>
      </c>
      <c r="DH27" s="28">
        <v>0</v>
      </c>
      <c r="DI27" s="28">
        <v>533</v>
      </c>
      <c r="DJ27" s="28">
        <v>44162</v>
      </c>
    </row>
    <row r="28" spans="1:114" ht="13.5" customHeight="1" x14ac:dyDescent="0.55000000000000004">
      <c r="A28" s="26" t="s">
        <v>41</v>
      </c>
      <c r="B28" s="27" t="s">
        <v>85</v>
      </c>
      <c r="C28" s="26" t="s">
        <v>86</v>
      </c>
      <c r="D28" s="28">
        <v>5011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9" t="s">
        <v>44</v>
      </c>
      <c r="K28" s="28">
        <v>0</v>
      </c>
      <c r="L28" s="28">
        <v>5011</v>
      </c>
      <c r="M28" s="28">
        <v>473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9" t="s">
        <v>44</v>
      </c>
      <c r="T28" s="28">
        <v>0</v>
      </c>
      <c r="U28" s="28">
        <v>473</v>
      </c>
      <c r="V28" s="28">
        <v>5484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9" t="s">
        <v>44</v>
      </c>
      <c r="AC28" s="28">
        <v>0</v>
      </c>
      <c r="AD28" s="28">
        <v>5484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5011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1957</v>
      </c>
      <c r="AT28" s="28">
        <v>1957</v>
      </c>
      <c r="AU28" s="28">
        <v>0</v>
      </c>
      <c r="AV28" s="28">
        <v>0</v>
      </c>
      <c r="AW28" s="28">
        <v>0</v>
      </c>
      <c r="AX28" s="28">
        <v>3054</v>
      </c>
      <c r="AY28" s="28">
        <v>0</v>
      </c>
      <c r="AZ28" s="28">
        <v>0</v>
      </c>
      <c r="BA28" s="28">
        <v>0</v>
      </c>
      <c r="BB28" s="28">
        <v>3054</v>
      </c>
      <c r="BC28" s="28">
        <v>0</v>
      </c>
      <c r="BD28" s="28">
        <v>0</v>
      </c>
      <c r="BE28" s="28">
        <v>0</v>
      </c>
      <c r="BF28" s="28">
        <v>5011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473</v>
      </c>
      <c r="BP28" s="28">
        <v>0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473</v>
      </c>
      <c r="CA28" s="28">
        <v>10</v>
      </c>
      <c r="CB28" s="28">
        <v>0</v>
      </c>
      <c r="CC28" s="28">
        <v>0</v>
      </c>
      <c r="CD28" s="28">
        <v>463</v>
      </c>
      <c r="CE28" s="28">
        <v>0</v>
      </c>
      <c r="CF28" s="28">
        <v>0</v>
      </c>
      <c r="CG28" s="28">
        <v>0</v>
      </c>
      <c r="CH28" s="28">
        <v>473</v>
      </c>
      <c r="CI28" s="28">
        <v>0</v>
      </c>
      <c r="CJ28" s="28">
        <v>0</v>
      </c>
      <c r="CK28" s="28">
        <v>0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8">
        <v>5484</v>
      </c>
      <c r="CR28" s="28">
        <v>0</v>
      </c>
      <c r="CS28" s="28">
        <v>0</v>
      </c>
      <c r="CT28" s="28">
        <v>0</v>
      </c>
      <c r="CU28" s="28">
        <v>0</v>
      </c>
      <c r="CV28" s="28">
        <v>0</v>
      </c>
      <c r="CW28" s="28">
        <v>1957</v>
      </c>
      <c r="CX28" s="28">
        <v>1957</v>
      </c>
      <c r="CY28" s="28">
        <v>0</v>
      </c>
      <c r="CZ28" s="28">
        <v>0</v>
      </c>
      <c r="DA28" s="28">
        <v>0</v>
      </c>
      <c r="DB28" s="28">
        <v>3527</v>
      </c>
      <c r="DC28" s="28">
        <v>10</v>
      </c>
      <c r="DD28" s="28">
        <v>0</v>
      </c>
      <c r="DE28" s="28">
        <v>0</v>
      </c>
      <c r="DF28" s="28">
        <v>3517</v>
      </c>
      <c r="DG28" s="28">
        <v>0</v>
      </c>
      <c r="DH28" s="28">
        <v>0</v>
      </c>
      <c r="DI28" s="28">
        <v>0</v>
      </c>
      <c r="DJ28" s="28">
        <v>5484</v>
      </c>
    </row>
    <row r="29" spans="1:114" ht="13.5" customHeight="1" x14ac:dyDescent="0.55000000000000004">
      <c r="A29" s="26" t="s">
        <v>41</v>
      </c>
      <c r="B29" s="27" t="s">
        <v>87</v>
      </c>
      <c r="C29" s="26" t="s">
        <v>88</v>
      </c>
      <c r="D29" s="28">
        <v>220324</v>
      </c>
      <c r="E29" s="28">
        <v>23502</v>
      </c>
      <c r="F29" s="28">
        <v>0</v>
      </c>
      <c r="G29" s="28">
        <v>0</v>
      </c>
      <c r="H29" s="28">
        <v>0</v>
      </c>
      <c r="I29" s="28">
        <v>14533</v>
      </c>
      <c r="J29" s="29" t="s">
        <v>44</v>
      </c>
      <c r="K29" s="28">
        <v>8969</v>
      </c>
      <c r="L29" s="28">
        <v>196822</v>
      </c>
      <c r="M29" s="28">
        <v>233808</v>
      </c>
      <c r="N29" s="28">
        <v>39885</v>
      </c>
      <c r="O29" s="28">
        <v>0</v>
      </c>
      <c r="P29" s="28">
        <v>0</v>
      </c>
      <c r="Q29" s="28">
        <v>0</v>
      </c>
      <c r="R29" s="28">
        <v>39882</v>
      </c>
      <c r="S29" s="29" t="s">
        <v>44</v>
      </c>
      <c r="T29" s="28">
        <v>3</v>
      </c>
      <c r="U29" s="28">
        <v>193923</v>
      </c>
      <c r="V29" s="28">
        <v>454132</v>
      </c>
      <c r="W29" s="28">
        <v>63387</v>
      </c>
      <c r="X29" s="28">
        <v>0</v>
      </c>
      <c r="Y29" s="28">
        <v>0</v>
      </c>
      <c r="Z29" s="28">
        <v>0</v>
      </c>
      <c r="AA29" s="28">
        <v>54415</v>
      </c>
      <c r="AB29" s="29" t="s">
        <v>44</v>
      </c>
      <c r="AC29" s="28">
        <v>8972</v>
      </c>
      <c r="AD29" s="28">
        <v>390745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  <c r="AM29" s="28">
        <v>220324</v>
      </c>
      <c r="AN29" s="28">
        <v>11998</v>
      </c>
      <c r="AO29" s="28">
        <v>11998</v>
      </c>
      <c r="AP29" s="28">
        <v>0</v>
      </c>
      <c r="AQ29" s="28">
        <v>0</v>
      </c>
      <c r="AR29" s="28">
        <v>0</v>
      </c>
      <c r="AS29" s="28">
        <v>74636</v>
      </c>
      <c r="AT29" s="28">
        <v>0</v>
      </c>
      <c r="AU29" s="28">
        <v>70533</v>
      </c>
      <c r="AV29" s="28">
        <v>4103</v>
      </c>
      <c r="AW29" s="28">
        <v>0</v>
      </c>
      <c r="AX29" s="28">
        <v>133690</v>
      </c>
      <c r="AY29" s="28">
        <v>64931</v>
      </c>
      <c r="AZ29" s="28">
        <v>67593</v>
      </c>
      <c r="BA29" s="28">
        <v>1166</v>
      </c>
      <c r="BB29" s="28">
        <v>0</v>
      </c>
      <c r="BC29" s="28">
        <v>0</v>
      </c>
      <c r="BD29" s="28">
        <v>0</v>
      </c>
      <c r="BE29" s="28">
        <v>0</v>
      </c>
      <c r="BF29" s="28">
        <v>220324</v>
      </c>
      <c r="BG29" s="28">
        <v>0</v>
      </c>
      <c r="BH29" s="28">
        <v>0</v>
      </c>
      <c r="BI29" s="28">
        <v>0</v>
      </c>
      <c r="BJ29" s="28">
        <v>0</v>
      </c>
      <c r="BK29" s="28">
        <v>0</v>
      </c>
      <c r="BL29" s="28">
        <v>0</v>
      </c>
      <c r="BM29" s="28">
        <v>0</v>
      </c>
      <c r="BN29" s="28">
        <v>0</v>
      </c>
      <c r="BO29" s="28">
        <v>233808</v>
      </c>
      <c r="BP29" s="28">
        <v>68876</v>
      </c>
      <c r="BQ29" s="28">
        <v>10634</v>
      </c>
      <c r="BR29" s="28">
        <v>31614</v>
      </c>
      <c r="BS29" s="28">
        <v>26628</v>
      </c>
      <c r="BT29" s="28">
        <v>0</v>
      </c>
      <c r="BU29" s="28">
        <v>133194</v>
      </c>
      <c r="BV29" s="28">
        <v>4570</v>
      </c>
      <c r="BW29" s="28">
        <v>128624</v>
      </c>
      <c r="BX29" s="28">
        <v>0</v>
      </c>
      <c r="BY29" s="28">
        <v>0</v>
      </c>
      <c r="BZ29" s="28">
        <v>31738</v>
      </c>
      <c r="CA29" s="28">
        <v>0</v>
      </c>
      <c r="CB29" s="28">
        <v>31738</v>
      </c>
      <c r="CC29" s="28">
        <v>0</v>
      </c>
      <c r="CD29" s="28">
        <v>0</v>
      </c>
      <c r="CE29" s="28">
        <v>0</v>
      </c>
      <c r="CF29" s="28">
        <v>0</v>
      </c>
      <c r="CG29" s="28">
        <v>0</v>
      </c>
      <c r="CH29" s="28">
        <v>233808</v>
      </c>
      <c r="CI29" s="28">
        <v>0</v>
      </c>
      <c r="CJ29" s="28">
        <v>0</v>
      </c>
      <c r="CK29" s="28">
        <v>0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8">
        <v>454132</v>
      </c>
      <c r="CR29" s="28">
        <v>80874</v>
      </c>
      <c r="CS29" s="28">
        <v>22632</v>
      </c>
      <c r="CT29" s="28">
        <v>31614</v>
      </c>
      <c r="CU29" s="28">
        <v>26628</v>
      </c>
      <c r="CV29" s="28">
        <v>0</v>
      </c>
      <c r="CW29" s="28">
        <v>207830</v>
      </c>
      <c r="CX29" s="28">
        <v>4570</v>
      </c>
      <c r="CY29" s="28">
        <v>199157</v>
      </c>
      <c r="CZ29" s="28">
        <v>4103</v>
      </c>
      <c r="DA29" s="28">
        <v>0</v>
      </c>
      <c r="DB29" s="28">
        <v>165428</v>
      </c>
      <c r="DC29" s="28">
        <v>64931</v>
      </c>
      <c r="DD29" s="28">
        <v>99331</v>
      </c>
      <c r="DE29" s="28">
        <v>1166</v>
      </c>
      <c r="DF29" s="28">
        <v>0</v>
      </c>
      <c r="DG29" s="28">
        <v>0</v>
      </c>
      <c r="DH29" s="28">
        <v>0</v>
      </c>
      <c r="DI29" s="28">
        <v>0</v>
      </c>
      <c r="DJ29" s="28">
        <v>454132</v>
      </c>
    </row>
    <row r="30" spans="1:114" ht="13.5" customHeight="1" x14ac:dyDescent="0.55000000000000004">
      <c r="A30" s="26" t="s">
        <v>41</v>
      </c>
      <c r="B30" s="27" t="s">
        <v>89</v>
      </c>
      <c r="C30" s="26" t="s">
        <v>90</v>
      </c>
      <c r="D30" s="28">
        <v>108490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9" t="s">
        <v>44</v>
      </c>
      <c r="K30" s="28">
        <v>0</v>
      </c>
      <c r="L30" s="28">
        <v>108490</v>
      </c>
      <c r="M30" s="28">
        <v>30118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9" t="s">
        <v>44</v>
      </c>
      <c r="T30" s="28">
        <v>0</v>
      </c>
      <c r="U30" s="28">
        <v>30118</v>
      </c>
      <c r="V30" s="28">
        <v>138608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9" t="s">
        <v>44</v>
      </c>
      <c r="AC30" s="28">
        <v>0</v>
      </c>
      <c r="AD30" s="28">
        <v>138608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2075</v>
      </c>
      <c r="AM30" s="28">
        <v>45900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45900</v>
      </c>
      <c r="AY30" s="28">
        <v>45900</v>
      </c>
      <c r="AZ30" s="28">
        <v>0</v>
      </c>
      <c r="BA30" s="28">
        <v>0</v>
      </c>
      <c r="BB30" s="28">
        <v>0</v>
      </c>
      <c r="BC30" s="28">
        <v>60515</v>
      </c>
      <c r="BD30" s="28">
        <v>0</v>
      </c>
      <c r="BE30" s="28">
        <v>0</v>
      </c>
      <c r="BF30" s="28">
        <v>45900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0</v>
      </c>
      <c r="BN30" s="28">
        <v>0</v>
      </c>
      <c r="BO30" s="28">
        <v>0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0</v>
      </c>
      <c r="BZ30" s="28">
        <v>0</v>
      </c>
      <c r="CA30" s="28">
        <v>0</v>
      </c>
      <c r="CB30" s="28">
        <v>0</v>
      </c>
      <c r="CC30" s="28">
        <v>0</v>
      </c>
      <c r="CD30" s="28">
        <v>0</v>
      </c>
      <c r="CE30" s="28">
        <v>30118</v>
      </c>
      <c r="CF30" s="28">
        <v>0</v>
      </c>
      <c r="CG30" s="28">
        <v>0</v>
      </c>
      <c r="CH30" s="28">
        <v>0</v>
      </c>
      <c r="CI30" s="28">
        <v>0</v>
      </c>
      <c r="CJ30" s="28">
        <v>0</v>
      </c>
      <c r="CK30" s="28">
        <v>0</v>
      </c>
      <c r="CL30" s="28">
        <v>0</v>
      </c>
      <c r="CM30" s="28">
        <v>0</v>
      </c>
      <c r="CN30" s="28">
        <v>0</v>
      </c>
      <c r="CO30" s="28">
        <v>0</v>
      </c>
      <c r="CP30" s="28">
        <v>2075</v>
      </c>
      <c r="CQ30" s="28">
        <v>45900</v>
      </c>
      <c r="CR30" s="28">
        <v>0</v>
      </c>
      <c r="CS30" s="28">
        <v>0</v>
      </c>
      <c r="CT30" s="28">
        <v>0</v>
      </c>
      <c r="CU30" s="28">
        <v>0</v>
      </c>
      <c r="CV30" s="28">
        <v>0</v>
      </c>
      <c r="CW30" s="28">
        <v>0</v>
      </c>
      <c r="CX30" s="28">
        <v>0</v>
      </c>
      <c r="CY30" s="28">
        <v>0</v>
      </c>
      <c r="CZ30" s="28">
        <v>0</v>
      </c>
      <c r="DA30" s="28">
        <v>0</v>
      </c>
      <c r="DB30" s="28">
        <v>45900</v>
      </c>
      <c r="DC30" s="28">
        <v>45900</v>
      </c>
      <c r="DD30" s="28">
        <v>0</v>
      </c>
      <c r="DE30" s="28">
        <v>0</v>
      </c>
      <c r="DF30" s="28">
        <v>0</v>
      </c>
      <c r="DG30" s="28">
        <v>90633</v>
      </c>
      <c r="DH30" s="28">
        <v>0</v>
      </c>
      <c r="DI30" s="28">
        <v>0</v>
      </c>
      <c r="DJ30" s="28">
        <v>45900</v>
      </c>
    </row>
    <row r="31" spans="1:114" ht="13.5" customHeight="1" x14ac:dyDescent="0.55000000000000004">
      <c r="A31" s="26" t="s">
        <v>41</v>
      </c>
      <c r="B31" s="27" t="s">
        <v>91</v>
      </c>
      <c r="C31" s="26" t="s">
        <v>92</v>
      </c>
      <c r="D31" s="28">
        <v>192205</v>
      </c>
      <c r="E31" s="28">
        <v>8921</v>
      </c>
      <c r="F31" s="28">
        <v>0</v>
      </c>
      <c r="G31" s="28">
        <v>0</v>
      </c>
      <c r="H31" s="28">
        <v>0</v>
      </c>
      <c r="I31" s="28">
        <v>0</v>
      </c>
      <c r="J31" s="29" t="s">
        <v>44</v>
      </c>
      <c r="K31" s="28">
        <v>8921</v>
      </c>
      <c r="L31" s="28">
        <v>183284</v>
      </c>
      <c r="M31" s="28">
        <v>39386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9" t="s">
        <v>44</v>
      </c>
      <c r="T31" s="28">
        <v>0</v>
      </c>
      <c r="U31" s="28">
        <v>39386</v>
      </c>
      <c r="V31" s="28">
        <v>231591</v>
      </c>
      <c r="W31" s="28">
        <v>8921</v>
      </c>
      <c r="X31" s="28">
        <v>0</v>
      </c>
      <c r="Y31" s="28">
        <v>0</v>
      </c>
      <c r="Z31" s="28">
        <v>0</v>
      </c>
      <c r="AA31" s="28">
        <v>0</v>
      </c>
      <c r="AB31" s="29" t="s">
        <v>44</v>
      </c>
      <c r="AC31" s="28">
        <v>8921</v>
      </c>
      <c r="AD31" s="28">
        <v>222670</v>
      </c>
      <c r="AE31" s="28">
        <v>11161</v>
      </c>
      <c r="AF31" s="28">
        <v>11161</v>
      </c>
      <c r="AG31" s="28">
        <v>0</v>
      </c>
      <c r="AH31" s="28">
        <v>0</v>
      </c>
      <c r="AI31" s="28">
        <v>11161</v>
      </c>
      <c r="AJ31" s="28">
        <v>0</v>
      </c>
      <c r="AK31" s="28">
        <v>0</v>
      </c>
      <c r="AL31" s="28">
        <v>0</v>
      </c>
      <c r="AM31" s="28">
        <v>51532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51532</v>
      </c>
      <c r="AY31" s="28">
        <v>26822</v>
      </c>
      <c r="AZ31" s="28">
        <v>24710</v>
      </c>
      <c r="BA31" s="28">
        <v>0</v>
      </c>
      <c r="BB31" s="28">
        <v>0</v>
      </c>
      <c r="BC31" s="28">
        <v>121891</v>
      </c>
      <c r="BD31" s="28">
        <v>0</v>
      </c>
      <c r="BE31" s="28">
        <v>7621</v>
      </c>
      <c r="BF31" s="28">
        <v>70314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8">
        <v>0</v>
      </c>
      <c r="BO31" s="28">
        <v>39386</v>
      </c>
      <c r="BP31" s="28">
        <v>0</v>
      </c>
      <c r="BQ31" s="28">
        <v>0</v>
      </c>
      <c r="BR31" s="28">
        <v>0</v>
      </c>
      <c r="BS31" s="28">
        <v>0</v>
      </c>
      <c r="BT31" s="28">
        <v>0</v>
      </c>
      <c r="BU31" s="28">
        <v>39386</v>
      </c>
      <c r="BV31" s="28">
        <v>39386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>
        <v>0</v>
      </c>
      <c r="CC31" s="28">
        <v>0</v>
      </c>
      <c r="CD31" s="28">
        <v>0</v>
      </c>
      <c r="CE31" s="28">
        <v>0</v>
      </c>
      <c r="CF31" s="28">
        <v>0</v>
      </c>
      <c r="CG31" s="28">
        <v>0</v>
      </c>
      <c r="CH31" s="28">
        <v>39386</v>
      </c>
      <c r="CI31" s="28">
        <v>11161</v>
      </c>
      <c r="CJ31" s="28">
        <v>11161</v>
      </c>
      <c r="CK31" s="28">
        <v>0</v>
      </c>
      <c r="CL31" s="28">
        <v>0</v>
      </c>
      <c r="CM31" s="28">
        <v>11161</v>
      </c>
      <c r="CN31" s="28">
        <v>0</v>
      </c>
      <c r="CO31" s="28">
        <v>0</v>
      </c>
      <c r="CP31" s="28">
        <v>0</v>
      </c>
      <c r="CQ31" s="28">
        <v>90918</v>
      </c>
      <c r="CR31" s="28">
        <v>0</v>
      </c>
      <c r="CS31" s="28">
        <v>0</v>
      </c>
      <c r="CT31" s="28">
        <v>0</v>
      </c>
      <c r="CU31" s="28">
        <v>0</v>
      </c>
      <c r="CV31" s="28">
        <v>0</v>
      </c>
      <c r="CW31" s="28">
        <v>39386</v>
      </c>
      <c r="CX31" s="28">
        <v>39386</v>
      </c>
      <c r="CY31" s="28">
        <v>0</v>
      </c>
      <c r="CZ31" s="28">
        <v>0</v>
      </c>
      <c r="DA31" s="28">
        <v>0</v>
      </c>
      <c r="DB31" s="28">
        <v>51532</v>
      </c>
      <c r="DC31" s="28">
        <v>26822</v>
      </c>
      <c r="DD31" s="28">
        <v>24710</v>
      </c>
      <c r="DE31" s="28">
        <v>0</v>
      </c>
      <c r="DF31" s="28">
        <v>0</v>
      </c>
      <c r="DG31" s="28">
        <v>121891</v>
      </c>
      <c r="DH31" s="28">
        <v>0</v>
      </c>
      <c r="DI31" s="28">
        <v>7621</v>
      </c>
      <c r="DJ31" s="28">
        <v>109700</v>
      </c>
    </row>
    <row r="32" spans="1:114" ht="13.5" customHeight="1" x14ac:dyDescent="0.55000000000000004">
      <c r="A32" s="26" t="s">
        <v>41</v>
      </c>
      <c r="B32" s="27" t="s">
        <v>93</v>
      </c>
      <c r="C32" s="26" t="s">
        <v>94</v>
      </c>
      <c r="D32" s="28">
        <v>160357</v>
      </c>
      <c r="E32" s="28">
        <v>131359</v>
      </c>
      <c r="F32" s="28">
        <v>0</v>
      </c>
      <c r="G32" s="28">
        <v>0</v>
      </c>
      <c r="H32" s="28">
        <v>0</v>
      </c>
      <c r="I32" s="28">
        <v>0</v>
      </c>
      <c r="J32" s="29" t="s">
        <v>44</v>
      </c>
      <c r="K32" s="28">
        <v>131359</v>
      </c>
      <c r="L32" s="28">
        <v>28998</v>
      </c>
      <c r="M32" s="28">
        <v>39576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9" t="s">
        <v>44</v>
      </c>
      <c r="T32" s="28">
        <v>0</v>
      </c>
      <c r="U32" s="28">
        <v>39576</v>
      </c>
      <c r="V32" s="28">
        <v>199933</v>
      </c>
      <c r="W32" s="28">
        <v>131359</v>
      </c>
      <c r="X32" s="28">
        <v>0</v>
      </c>
      <c r="Y32" s="28">
        <v>0</v>
      </c>
      <c r="Z32" s="28">
        <v>0</v>
      </c>
      <c r="AA32" s="28">
        <v>0</v>
      </c>
      <c r="AB32" s="29" t="s">
        <v>44</v>
      </c>
      <c r="AC32" s="28">
        <v>131359</v>
      </c>
      <c r="AD32" s="28">
        <v>68574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143143</v>
      </c>
      <c r="AN32" s="28">
        <v>13941</v>
      </c>
      <c r="AO32" s="28">
        <v>13941</v>
      </c>
      <c r="AP32" s="28">
        <v>0</v>
      </c>
      <c r="AQ32" s="28">
        <v>0</v>
      </c>
      <c r="AR32" s="28">
        <v>0</v>
      </c>
      <c r="AS32" s="28">
        <v>41764</v>
      </c>
      <c r="AT32" s="28">
        <v>0</v>
      </c>
      <c r="AU32" s="28">
        <v>0</v>
      </c>
      <c r="AV32" s="28">
        <v>41764</v>
      </c>
      <c r="AW32" s="28">
        <v>0</v>
      </c>
      <c r="AX32" s="28">
        <v>87438</v>
      </c>
      <c r="AY32" s="28">
        <v>61446</v>
      </c>
      <c r="AZ32" s="28">
        <v>25806</v>
      </c>
      <c r="BA32" s="28">
        <v>0</v>
      </c>
      <c r="BB32" s="28">
        <v>186</v>
      </c>
      <c r="BC32" s="28">
        <v>17056</v>
      </c>
      <c r="BD32" s="28">
        <v>0</v>
      </c>
      <c r="BE32" s="28">
        <v>158</v>
      </c>
      <c r="BF32" s="28">
        <v>143301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0</v>
      </c>
      <c r="BP32" s="28">
        <v>0</v>
      </c>
      <c r="BQ32" s="28">
        <v>0</v>
      </c>
      <c r="BR32" s="28">
        <v>0</v>
      </c>
      <c r="BS32" s="28">
        <v>0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>
        <v>0</v>
      </c>
      <c r="CC32" s="28">
        <v>0</v>
      </c>
      <c r="CD32" s="28">
        <v>0</v>
      </c>
      <c r="CE32" s="28">
        <v>39576</v>
      </c>
      <c r="CF32" s="28">
        <v>0</v>
      </c>
      <c r="CG32" s="28">
        <v>0</v>
      </c>
      <c r="CH32" s="28">
        <v>0</v>
      </c>
      <c r="CI32" s="28">
        <v>0</v>
      </c>
      <c r="CJ32" s="28">
        <v>0</v>
      </c>
      <c r="CK32" s="28">
        <v>0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143143</v>
      </c>
      <c r="CR32" s="28">
        <v>13941</v>
      </c>
      <c r="CS32" s="28">
        <v>13941</v>
      </c>
      <c r="CT32" s="28">
        <v>0</v>
      </c>
      <c r="CU32" s="28">
        <v>0</v>
      </c>
      <c r="CV32" s="28">
        <v>0</v>
      </c>
      <c r="CW32" s="28">
        <v>41764</v>
      </c>
      <c r="CX32" s="28">
        <v>0</v>
      </c>
      <c r="CY32" s="28">
        <v>0</v>
      </c>
      <c r="CZ32" s="28">
        <v>41764</v>
      </c>
      <c r="DA32" s="28">
        <v>0</v>
      </c>
      <c r="DB32" s="28">
        <v>87438</v>
      </c>
      <c r="DC32" s="28">
        <v>61446</v>
      </c>
      <c r="DD32" s="28">
        <v>25806</v>
      </c>
      <c r="DE32" s="28">
        <v>0</v>
      </c>
      <c r="DF32" s="28">
        <v>186</v>
      </c>
      <c r="DG32" s="28">
        <v>56632</v>
      </c>
      <c r="DH32" s="28">
        <v>0</v>
      </c>
      <c r="DI32" s="28">
        <v>158</v>
      </c>
      <c r="DJ32" s="28">
        <v>143301</v>
      </c>
    </row>
    <row r="33" spans="1:114" ht="13.5" customHeight="1" x14ac:dyDescent="0.55000000000000004">
      <c r="A33" s="26" t="s">
        <v>41</v>
      </c>
      <c r="B33" s="27" t="s">
        <v>95</v>
      </c>
      <c r="C33" s="26" t="s">
        <v>96</v>
      </c>
      <c r="D33" s="28">
        <v>67659</v>
      </c>
      <c r="E33" s="28">
        <v>86</v>
      </c>
      <c r="F33" s="28">
        <v>0</v>
      </c>
      <c r="G33" s="28">
        <v>0</v>
      </c>
      <c r="H33" s="28">
        <v>0</v>
      </c>
      <c r="I33" s="28">
        <v>0</v>
      </c>
      <c r="J33" s="29" t="s">
        <v>44</v>
      </c>
      <c r="K33" s="28">
        <v>86</v>
      </c>
      <c r="L33" s="28">
        <v>67573</v>
      </c>
      <c r="M33" s="28">
        <v>8497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9" t="s">
        <v>44</v>
      </c>
      <c r="T33" s="28">
        <v>0</v>
      </c>
      <c r="U33" s="28">
        <v>8497</v>
      </c>
      <c r="V33" s="28">
        <v>76156</v>
      </c>
      <c r="W33" s="28">
        <v>86</v>
      </c>
      <c r="X33" s="28">
        <v>0</v>
      </c>
      <c r="Y33" s="28">
        <v>0</v>
      </c>
      <c r="Z33" s="28">
        <v>0</v>
      </c>
      <c r="AA33" s="28">
        <v>0</v>
      </c>
      <c r="AB33" s="29" t="s">
        <v>44</v>
      </c>
      <c r="AC33" s="28">
        <v>86</v>
      </c>
      <c r="AD33" s="28">
        <v>76070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21845</v>
      </c>
      <c r="AN33" s="28">
        <v>5141</v>
      </c>
      <c r="AO33" s="28">
        <v>5141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0</v>
      </c>
      <c r="AW33" s="28">
        <v>0</v>
      </c>
      <c r="AX33" s="28">
        <v>16704</v>
      </c>
      <c r="AY33" s="28">
        <v>15086</v>
      </c>
      <c r="AZ33" s="28">
        <v>1618</v>
      </c>
      <c r="BA33" s="28">
        <v>0</v>
      </c>
      <c r="BB33" s="28">
        <v>0</v>
      </c>
      <c r="BC33" s="28">
        <v>45814</v>
      </c>
      <c r="BD33" s="28">
        <v>0</v>
      </c>
      <c r="BE33" s="28">
        <v>0</v>
      </c>
      <c r="BF33" s="28">
        <v>21845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8497</v>
      </c>
      <c r="BP33" s="28">
        <v>0</v>
      </c>
      <c r="BQ33" s="28">
        <v>0</v>
      </c>
      <c r="BR33" s="28">
        <v>0</v>
      </c>
      <c r="BS33" s="28">
        <v>0</v>
      </c>
      <c r="BT33" s="28">
        <v>0</v>
      </c>
      <c r="BU33" s="28">
        <v>8497</v>
      </c>
      <c r="BV33" s="28">
        <v>0</v>
      </c>
      <c r="BW33" s="28">
        <v>8497</v>
      </c>
      <c r="BX33" s="28">
        <v>0</v>
      </c>
      <c r="BY33" s="28">
        <v>0</v>
      </c>
      <c r="BZ33" s="28">
        <v>0</v>
      </c>
      <c r="CA33" s="28">
        <v>0</v>
      </c>
      <c r="CB33" s="28">
        <v>0</v>
      </c>
      <c r="CC33" s="28">
        <v>0</v>
      </c>
      <c r="CD33" s="28">
        <v>0</v>
      </c>
      <c r="CE33" s="28">
        <v>0</v>
      </c>
      <c r="CF33" s="28">
        <v>0</v>
      </c>
      <c r="CG33" s="28">
        <v>0</v>
      </c>
      <c r="CH33" s="28">
        <v>8497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8">
        <v>0</v>
      </c>
      <c r="CQ33" s="28">
        <v>30342</v>
      </c>
      <c r="CR33" s="28">
        <v>5141</v>
      </c>
      <c r="CS33" s="28">
        <v>5141</v>
      </c>
      <c r="CT33" s="28">
        <v>0</v>
      </c>
      <c r="CU33" s="28">
        <v>0</v>
      </c>
      <c r="CV33" s="28">
        <v>0</v>
      </c>
      <c r="CW33" s="28">
        <v>8497</v>
      </c>
      <c r="CX33" s="28">
        <v>0</v>
      </c>
      <c r="CY33" s="28">
        <v>8497</v>
      </c>
      <c r="CZ33" s="28">
        <v>0</v>
      </c>
      <c r="DA33" s="28">
        <v>0</v>
      </c>
      <c r="DB33" s="28">
        <v>16704</v>
      </c>
      <c r="DC33" s="28">
        <v>15086</v>
      </c>
      <c r="DD33" s="28">
        <v>1618</v>
      </c>
      <c r="DE33" s="28">
        <v>0</v>
      </c>
      <c r="DF33" s="28">
        <v>0</v>
      </c>
      <c r="DG33" s="28">
        <v>45814</v>
      </c>
      <c r="DH33" s="28">
        <v>0</v>
      </c>
      <c r="DI33" s="28">
        <v>0</v>
      </c>
      <c r="DJ33" s="28">
        <v>30342</v>
      </c>
    </row>
    <row r="34" spans="1:114" ht="13.5" customHeight="1" x14ac:dyDescent="0.55000000000000004">
      <c r="A34" s="26" t="s">
        <v>41</v>
      </c>
      <c r="B34" s="27" t="s">
        <v>97</v>
      </c>
      <c r="C34" s="26" t="s">
        <v>98</v>
      </c>
      <c r="D34" s="28">
        <v>76726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9" t="s">
        <v>44</v>
      </c>
      <c r="K34" s="28">
        <v>0</v>
      </c>
      <c r="L34" s="28">
        <v>76726</v>
      </c>
      <c r="M34" s="28">
        <v>54933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9" t="s">
        <v>44</v>
      </c>
      <c r="T34" s="28">
        <v>0</v>
      </c>
      <c r="U34" s="28">
        <v>54933</v>
      </c>
      <c r="V34" s="28">
        <v>131659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9" t="s">
        <v>44</v>
      </c>
      <c r="AC34" s="28">
        <v>0</v>
      </c>
      <c r="AD34" s="28">
        <v>131659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30114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3979</v>
      </c>
      <c r="AT34" s="28">
        <v>3979</v>
      </c>
      <c r="AU34" s="28">
        <v>0</v>
      </c>
      <c r="AV34" s="28">
        <v>0</v>
      </c>
      <c r="AW34" s="28">
        <v>0</v>
      </c>
      <c r="AX34" s="28">
        <v>26135</v>
      </c>
      <c r="AY34" s="28">
        <v>13561</v>
      </c>
      <c r="AZ34" s="28">
        <v>12574</v>
      </c>
      <c r="BA34" s="28">
        <v>0</v>
      </c>
      <c r="BB34" s="28">
        <v>0</v>
      </c>
      <c r="BC34" s="28">
        <v>46612</v>
      </c>
      <c r="BD34" s="28">
        <v>0</v>
      </c>
      <c r="BE34" s="28">
        <v>0</v>
      </c>
      <c r="BF34" s="28">
        <v>30114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0</v>
      </c>
      <c r="BP34" s="28">
        <v>0</v>
      </c>
      <c r="BQ34" s="28">
        <v>0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>
        <v>0</v>
      </c>
      <c r="CC34" s="28">
        <v>0</v>
      </c>
      <c r="CD34" s="28">
        <v>0</v>
      </c>
      <c r="CE34" s="28">
        <v>54933</v>
      </c>
      <c r="CF34" s="28">
        <v>0</v>
      </c>
      <c r="CG34" s="28">
        <v>0</v>
      </c>
      <c r="CH34" s="28">
        <v>0</v>
      </c>
      <c r="CI34" s="28">
        <v>0</v>
      </c>
      <c r="CJ34" s="28">
        <v>0</v>
      </c>
      <c r="CK34" s="28">
        <v>0</v>
      </c>
      <c r="CL34" s="28">
        <v>0</v>
      </c>
      <c r="CM34" s="28">
        <v>0</v>
      </c>
      <c r="CN34" s="28">
        <v>0</v>
      </c>
      <c r="CO34" s="28">
        <v>0</v>
      </c>
      <c r="CP34" s="28">
        <v>0</v>
      </c>
      <c r="CQ34" s="28">
        <v>30114</v>
      </c>
      <c r="CR34" s="28">
        <v>0</v>
      </c>
      <c r="CS34" s="28">
        <v>0</v>
      </c>
      <c r="CT34" s="28">
        <v>0</v>
      </c>
      <c r="CU34" s="28">
        <v>0</v>
      </c>
      <c r="CV34" s="28">
        <v>0</v>
      </c>
      <c r="CW34" s="28">
        <v>3979</v>
      </c>
      <c r="CX34" s="28">
        <v>3979</v>
      </c>
      <c r="CY34" s="28">
        <v>0</v>
      </c>
      <c r="CZ34" s="28">
        <v>0</v>
      </c>
      <c r="DA34" s="28">
        <v>0</v>
      </c>
      <c r="DB34" s="28">
        <v>26135</v>
      </c>
      <c r="DC34" s="28">
        <v>13561</v>
      </c>
      <c r="DD34" s="28">
        <v>12574</v>
      </c>
      <c r="DE34" s="28">
        <v>0</v>
      </c>
      <c r="DF34" s="28">
        <v>0</v>
      </c>
      <c r="DG34" s="28">
        <v>101545</v>
      </c>
      <c r="DH34" s="28">
        <v>0</v>
      </c>
      <c r="DI34" s="28">
        <v>0</v>
      </c>
      <c r="DJ34" s="28">
        <v>30114</v>
      </c>
    </row>
    <row r="35" spans="1:114" ht="13.5" customHeight="1" x14ac:dyDescent="0.55000000000000004">
      <c r="A35" s="26" t="s">
        <v>41</v>
      </c>
      <c r="B35" s="27" t="s">
        <v>99</v>
      </c>
      <c r="C35" s="26" t="s">
        <v>100</v>
      </c>
      <c r="D35" s="28">
        <v>76951</v>
      </c>
      <c r="E35" s="28">
        <v>1193</v>
      </c>
      <c r="F35" s="28">
        <v>0</v>
      </c>
      <c r="G35" s="28">
        <v>472</v>
      </c>
      <c r="H35" s="28">
        <v>0</v>
      </c>
      <c r="I35" s="28">
        <v>0</v>
      </c>
      <c r="J35" s="29" t="s">
        <v>44</v>
      </c>
      <c r="K35" s="28">
        <v>721</v>
      </c>
      <c r="L35" s="28">
        <v>75758</v>
      </c>
      <c r="M35" s="28">
        <v>51417</v>
      </c>
      <c r="N35" s="28">
        <v>6</v>
      </c>
      <c r="O35" s="28">
        <v>0</v>
      </c>
      <c r="P35" s="28">
        <v>0</v>
      </c>
      <c r="Q35" s="28">
        <v>0</v>
      </c>
      <c r="R35" s="28">
        <v>0</v>
      </c>
      <c r="S35" s="29" t="s">
        <v>44</v>
      </c>
      <c r="T35" s="28">
        <v>6</v>
      </c>
      <c r="U35" s="28">
        <v>51411</v>
      </c>
      <c r="V35" s="28">
        <v>128368</v>
      </c>
      <c r="W35" s="28">
        <v>1199</v>
      </c>
      <c r="X35" s="28">
        <v>0</v>
      </c>
      <c r="Y35" s="28">
        <v>472</v>
      </c>
      <c r="Z35" s="28">
        <v>0</v>
      </c>
      <c r="AA35" s="28">
        <v>0</v>
      </c>
      <c r="AB35" s="29" t="s">
        <v>44</v>
      </c>
      <c r="AC35" s="28">
        <v>727</v>
      </c>
      <c r="AD35" s="28">
        <v>127169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32375</v>
      </c>
      <c r="AN35" s="28">
        <v>2560</v>
      </c>
      <c r="AO35" s="28">
        <v>2560</v>
      </c>
      <c r="AP35" s="28">
        <v>0</v>
      </c>
      <c r="AQ35" s="28">
        <v>0</v>
      </c>
      <c r="AR35" s="28">
        <v>0</v>
      </c>
      <c r="AS35" s="28">
        <v>3607</v>
      </c>
      <c r="AT35" s="28">
        <v>3607</v>
      </c>
      <c r="AU35" s="28">
        <v>0</v>
      </c>
      <c r="AV35" s="28">
        <v>0</v>
      </c>
      <c r="AW35" s="28">
        <v>0</v>
      </c>
      <c r="AX35" s="28">
        <v>26208</v>
      </c>
      <c r="AY35" s="28">
        <v>17766</v>
      </c>
      <c r="AZ35" s="28">
        <v>8442</v>
      </c>
      <c r="BA35" s="28">
        <v>0</v>
      </c>
      <c r="BB35" s="28">
        <v>0</v>
      </c>
      <c r="BC35" s="28">
        <v>44576</v>
      </c>
      <c r="BD35" s="28">
        <v>0</v>
      </c>
      <c r="BE35" s="28">
        <v>0</v>
      </c>
      <c r="BF35" s="28">
        <v>32375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640</v>
      </c>
      <c r="BP35" s="28">
        <v>640</v>
      </c>
      <c r="BQ35" s="28">
        <v>640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8">
        <v>50777</v>
      </c>
      <c r="CF35" s="28">
        <v>0</v>
      </c>
      <c r="CG35" s="28">
        <v>0</v>
      </c>
      <c r="CH35" s="28">
        <v>640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8">
        <v>0</v>
      </c>
      <c r="CQ35" s="28">
        <v>33015</v>
      </c>
      <c r="CR35" s="28">
        <v>3200</v>
      </c>
      <c r="CS35" s="28">
        <v>3200</v>
      </c>
      <c r="CT35" s="28">
        <v>0</v>
      </c>
      <c r="CU35" s="28">
        <v>0</v>
      </c>
      <c r="CV35" s="28">
        <v>0</v>
      </c>
      <c r="CW35" s="28">
        <v>3607</v>
      </c>
      <c r="CX35" s="28">
        <v>3607</v>
      </c>
      <c r="CY35" s="28">
        <v>0</v>
      </c>
      <c r="CZ35" s="28">
        <v>0</v>
      </c>
      <c r="DA35" s="28">
        <v>0</v>
      </c>
      <c r="DB35" s="28">
        <v>26208</v>
      </c>
      <c r="DC35" s="28">
        <v>17766</v>
      </c>
      <c r="DD35" s="28">
        <v>8442</v>
      </c>
      <c r="DE35" s="28">
        <v>0</v>
      </c>
      <c r="DF35" s="28">
        <v>0</v>
      </c>
      <c r="DG35" s="28">
        <v>95353</v>
      </c>
      <c r="DH35" s="28">
        <v>0</v>
      </c>
      <c r="DI35" s="28">
        <v>0</v>
      </c>
      <c r="DJ35" s="28">
        <v>33015</v>
      </c>
    </row>
    <row r="36" spans="1:114" ht="13.5" customHeight="1" x14ac:dyDescent="0.55000000000000004">
      <c r="A36" s="26" t="s">
        <v>41</v>
      </c>
      <c r="B36" s="27" t="s">
        <v>101</v>
      </c>
      <c r="C36" s="26" t="s">
        <v>102</v>
      </c>
      <c r="D36" s="28">
        <v>169786</v>
      </c>
      <c r="E36" s="28">
        <v>462</v>
      </c>
      <c r="F36" s="28">
        <v>0</v>
      </c>
      <c r="G36" s="28">
        <v>247</v>
      </c>
      <c r="H36" s="28">
        <v>0</v>
      </c>
      <c r="I36" s="28">
        <v>0</v>
      </c>
      <c r="J36" s="29" t="s">
        <v>44</v>
      </c>
      <c r="K36" s="28">
        <v>215</v>
      </c>
      <c r="L36" s="28">
        <v>169324</v>
      </c>
      <c r="M36" s="28">
        <v>21984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9" t="s">
        <v>44</v>
      </c>
      <c r="T36" s="28">
        <v>0</v>
      </c>
      <c r="U36" s="28">
        <v>21984</v>
      </c>
      <c r="V36" s="28">
        <v>191770</v>
      </c>
      <c r="W36" s="28">
        <v>462</v>
      </c>
      <c r="X36" s="28">
        <v>0</v>
      </c>
      <c r="Y36" s="28">
        <v>247</v>
      </c>
      <c r="Z36" s="28">
        <v>0</v>
      </c>
      <c r="AA36" s="28">
        <v>0</v>
      </c>
      <c r="AB36" s="29" t="s">
        <v>44</v>
      </c>
      <c r="AC36" s="28">
        <v>215</v>
      </c>
      <c r="AD36" s="28">
        <v>191308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61399</v>
      </c>
      <c r="AN36" s="28">
        <v>16902</v>
      </c>
      <c r="AO36" s="28">
        <v>0</v>
      </c>
      <c r="AP36" s="28">
        <v>16902</v>
      </c>
      <c r="AQ36" s="28">
        <v>0</v>
      </c>
      <c r="AR36" s="28">
        <v>0</v>
      </c>
      <c r="AS36" s="28">
        <v>2735</v>
      </c>
      <c r="AT36" s="28">
        <v>2735</v>
      </c>
      <c r="AU36" s="28">
        <v>0</v>
      </c>
      <c r="AV36" s="28">
        <v>0</v>
      </c>
      <c r="AW36" s="28">
        <v>0</v>
      </c>
      <c r="AX36" s="28">
        <v>41762</v>
      </c>
      <c r="AY36" s="28">
        <v>37085</v>
      </c>
      <c r="AZ36" s="28">
        <v>4192</v>
      </c>
      <c r="BA36" s="28">
        <v>91</v>
      </c>
      <c r="BB36" s="28">
        <v>394</v>
      </c>
      <c r="BC36" s="28">
        <v>103534</v>
      </c>
      <c r="BD36" s="28">
        <v>0</v>
      </c>
      <c r="BE36" s="28">
        <v>4853</v>
      </c>
      <c r="BF36" s="28">
        <v>66252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0</v>
      </c>
      <c r="BQ36" s="28">
        <v>0</v>
      </c>
      <c r="BR36" s="28">
        <v>0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>
        <v>0</v>
      </c>
      <c r="CC36" s="28">
        <v>0</v>
      </c>
      <c r="CD36" s="28">
        <v>0</v>
      </c>
      <c r="CE36" s="28">
        <v>0</v>
      </c>
      <c r="CF36" s="28">
        <v>0</v>
      </c>
      <c r="CG36" s="28">
        <v>21984</v>
      </c>
      <c r="CH36" s="28">
        <v>21984</v>
      </c>
      <c r="CI36" s="28">
        <v>0</v>
      </c>
      <c r="CJ36" s="28">
        <v>0</v>
      </c>
      <c r="CK36" s="28">
        <v>0</v>
      </c>
      <c r="CL36" s="28">
        <v>0</v>
      </c>
      <c r="CM36" s="28">
        <v>0</v>
      </c>
      <c r="CN36" s="28">
        <v>0</v>
      </c>
      <c r="CO36" s="28">
        <v>0</v>
      </c>
      <c r="CP36" s="28">
        <v>0</v>
      </c>
      <c r="CQ36" s="28">
        <v>61399</v>
      </c>
      <c r="CR36" s="28">
        <v>16902</v>
      </c>
      <c r="CS36" s="28">
        <v>0</v>
      </c>
      <c r="CT36" s="28">
        <v>16902</v>
      </c>
      <c r="CU36" s="28">
        <v>0</v>
      </c>
      <c r="CV36" s="28">
        <v>0</v>
      </c>
      <c r="CW36" s="28">
        <v>2735</v>
      </c>
      <c r="CX36" s="28">
        <v>2735</v>
      </c>
      <c r="CY36" s="28">
        <v>0</v>
      </c>
      <c r="CZ36" s="28">
        <v>0</v>
      </c>
      <c r="DA36" s="28">
        <v>0</v>
      </c>
      <c r="DB36" s="28">
        <v>41762</v>
      </c>
      <c r="DC36" s="28">
        <v>37085</v>
      </c>
      <c r="DD36" s="28">
        <v>4192</v>
      </c>
      <c r="DE36" s="28">
        <v>91</v>
      </c>
      <c r="DF36" s="28">
        <v>394</v>
      </c>
      <c r="DG36" s="28">
        <v>103534</v>
      </c>
      <c r="DH36" s="28">
        <v>0</v>
      </c>
      <c r="DI36" s="28">
        <v>26837</v>
      </c>
      <c r="DJ36" s="28">
        <v>88236</v>
      </c>
    </row>
    <row r="37" spans="1:114" ht="13.5" customHeight="1" x14ac:dyDescent="0.55000000000000004">
      <c r="A37" s="26" t="s">
        <v>41</v>
      </c>
      <c r="B37" s="27" t="s">
        <v>103</v>
      </c>
      <c r="C37" s="26" t="s">
        <v>104</v>
      </c>
      <c r="D37" s="28">
        <v>121522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9" t="s">
        <v>44</v>
      </c>
      <c r="K37" s="28">
        <v>0</v>
      </c>
      <c r="L37" s="28">
        <v>121522</v>
      </c>
      <c r="M37" s="28">
        <v>51684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9" t="s">
        <v>44</v>
      </c>
      <c r="T37" s="28">
        <v>0</v>
      </c>
      <c r="U37" s="28">
        <v>51684</v>
      </c>
      <c r="V37" s="28">
        <v>173206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9" t="s">
        <v>44</v>
      </c>
      <c r="AC37" s="28">
        <v>0</v>
      </c>
      <c r="AD37" s="28">
        <v>173206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32142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0</v>
      </c>
      <c r="AV37" s="28">
        <v>0</v>
      </c>
      <c r="AW37" s="28">
        <v>0</v>
      </c>
      <c r="AX37" s="28">
        <v>32142</v>
      </c>
      <c r="AY37" s="28">
        <v>32142</v>
      </c>
      <c r="AZ37" s="28">
        <v>0</v>
      </c>
      <c r="BA37" s="28">
        <v>0</v>
      </c>
      <c r="BB37" s="28">
        <v>0</v>
      </c>
      <c r="BC37" s="28">
        <v>89380</v>
      </c>
      <c r="BD37" s="28">
        <v>0</v>
      </c>
      <c r="BE37" s="28">
        <v>0</v>
      </c>
      <c r="BF37" s="28">
        <v>32142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0</v>
      </c>
      <c r="BP37" s="28">
        <v>0</v>
      </c>
      <c r="BQ37" s="28">
        <v>0</v>
      </c>
      <c r="BR37" s="28">
        <v>0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>
        <v>0</v>
      </c>
      <c r="CC37" s="28">
        <v>0</v>
      </c>
      <c r="CD37" s="28">
        <v>0</v>
      </c>
      <c r="CE37" s="28">
        <v>51684</v>
      </c>
      <c r="CF37" s="28">
        <v>0</v>
      </c>
      <c r="CG37" s="28">
        <v>0</v>
      </c>
      <c r="CH37" s="28">
        <v>0</v>
      </c>
      <c r="CI37" s="28">
        <v>0</v>
      </c>
      <c r="CJ37" s="28">
        <v>0</v>
      </c>
      <c r="CK37" s="28">
        <v>0</v>
      </c>
      <c r="CL37" s="28">
        <v>0</v>
      </c>
      <c r="CM37" s="28">
        <v>0</v>
      </c>
      <c r="CN37" s="28">
        <v>0</v>
      </c>
      <c r="CO37" s="28">
        <v>0</v>
      </c>
      <c r="CP37" s="28">
        <v>0</v>
      </c>
      <c r="CQ37" s="28">
        <v>32142</v>
      </c>
      <c r="CR37" s="28">
        <v>0</v>
      </c>
      <c r="CS37" s="28">
        <v>0</v>
      </c>
      <c r="CT37" s="28">
        <v>0</v>
      </c>
      <c r="CU37" s="28">
        <v>0</v>
      </c>
      <c r="CV37" s="28">
        <v>0</v>
      </c>
      <c r="CW37" s="28">
        <v>0</v>
      </c>
      <c r="CX37" s="28">
        <v>0</v>
      </c>
      <c r="CY37" s="28">
        <v>0</v>
      </c>
      <c r="CZ37" s="28">
        <v>0</v>
      </c>
      <c r="DA37" s="28">
        <v>0</v>
      </c>
      <c r="DB37" s="28">
        <v>32142</v>
      </c>
      <c r="DC37" s="28">
        <v>32142</v>
      </c>
      <c r="DD37" s="28">
        <v>0</v>
      </c>
      <c r="DE37" s="28">
        <v>0</v>
      </c>
      <c r="DF37" s="28">
        <v>0</v>
      </c>
      <c r="DG37" s="28">
        <v>141064</v>
      </c>
      <c r="DH37" s="28">
        <v>0</v>
      </c>
      <c r="DI37" s="28">
        <v>0</v>
      </c>
      <c r="DJ37" s="28">
        <v>32142</v>
      </c>
    </row>
    <row r="38" spans="1:114" ht="13.5" customHeight="1" x14ac:dyDescent="0.55000000000000004">
      <c r="A38" s="26" t="s">
        <v>41</v>
      </c>
      <c r="B38" s="27" t="s">
        <v>105</v>
      </c>
      <c r="C38" s="26" t="s">
        <v>106</v>
      </c>
      <c r="D38" s="28">
        <v>164845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9" t="s">
        <v>44</v>
      </c>
      <c r="K38" s="28">
        <v>0</v>
      </c>
      <c r="L38" s="28">
        <v>164845</v>
      </c>
      <c r="M38" s="28">
        <v>27991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9" t="s">
        <v>44</v>
      </c>
      <c r="T38" s="28">
        <v>0</v>
      </c>
      <c r="U38" s="28">
        <v>27991</v>
      </c>
      <c r="V38" s="28">
        <v>192836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9" t="s">
        <v>44</v>
      </c>
      <c r="AC38" s="28">
        <v>0</v>
      </c>
      <c r="AD38" s="28">
        <v>192836</v>
      </c>
      <c r="AE38" s="28">
        <v>39293</v>
      </c>
      <c r="AF38" s="28">
        <v>39293</v>
      </c>
      <c r="AG38" s="28">
        <v>0</v>
      </c>
      <c r="AH38" s="28">
        <v>39293</v>
      </c>
      <c r="AI38" s="28">
        <v>0</v>
      </c>
      <c r="AJ38" s="28">
        <v>0</v>
      </c>
      <c r="AK38" s="28">
        <v>0</v>
      </c>
      <c r="AL38" s="28">
        <v>0</v>
      </c>
      <c r="AM38" s="28">
        <v>125552</v>
      </c>
      <c r="AN38" s="28">
        <v>8372</v>
      </c>
      <c r="AO38" s="28">
        <v>8372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0</v>
      </c>
      <c r="AW38" s="28">
        <v>0</v>
      </c>
      <c r="AX38" s="28">
        <v>117180</v>
      </c>
      <c r="AY38" s="28">
        <v>48888</v>
      </c>
      <c r="AZ38" s="28">
        <v>65340</v>
      </c>
      <c r="BA38" s="28">
        <v>0</v>
      </c>
      <c r="BB38" s="28">
        <v>2952</v>
      </c>
      <c r="BC38" s="28">
        <v>0</v>
      </c>
      <c r="BD38" s="28">
        <v>0</v>
      </c>
      <c r="BE38" s="28">
        <v>0</v>
      </c>
      <c r="BF38" s="28">
        <v>164845</v>
      </c>
      <c r="BG38" s="28">
        <v>0</v>
      </c>
      <c r="BH38" s="28">
        <v>0</v>
      </c>
      <c r="BI38" s="28">
        <v>0</v>
      </c>
      <c r="BJ38" s="28">
        <v>0</v>
      </c>
      <c r="BK38" s="28">
        <v>0</v>
      </c>
      <c r="BL38" s="28">
        <v>0</v>
      </c>
      <c r="BM38" s="28">
        <v>0</v>
      </c>
      <c r="BN38" s="28">
        <v>0</v>
      </c>
      <c r="BO38" s="28">
        <v>0</v>
      </c>
      <c r="BP38" s="28">
        <v>0</v>
      </c>
      <c r="BQ38" s="28">
        <v>0</v>
      </c>
      <c r="BR38" s="28">
        <v>0</v>
      </c>
      <c r="BS38" s="28">
        <v>0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>
        <v>0</v>
      </c>
      <c r="CC38" s="28">
        <v>0</v>
      </c>
      <c r="CD38" s="28">
        <v>0</v>
      </c>
      <c r="CE38" s="28">
        <v>27991</v>
      </c>
      <c r="CF38" s="28">
        <v>0</v>
      </c>
      <c r="CG38" s="28">
        <v>0</v>
      </c>
      <c r="CH38" s="28">
        <v>0</v>
      </c>
      <c r="CI38" s="28">
        <v>39293</v>
      </c>
      <c r="CJ38" s="28">
        <v>39293</v>
      </c>
      <c r="CK38" s="28">
        <v>0</v>
      </c>
      <c r="CL38" s="28">
        <v>39293</v>
      </c>
      <c r="CM38" s="28">
        <v>0</v>
      </c>
      <c r="CN38" s="28">
        <v>0</v>
      </c>
      <c r="CO38" s="28">
        <v>0</v>
      </c>
      <c r="CP38" s="28">
        <v>0</v>
      </c>
      <c r="CQ38" s="28">
        <v>125552</v>
      </c>
      <c r="CR38" s="28">
        <v>8372</v>
      </c>
      <c r="CS38" s="28">
        <v>8372</v>
      </c>
      <c r="CT38" s="28">
        <v>0</v>
      </c>
      <c r="CU38" s="28">
        <v>0</v>
      </c>
      <c r="CV38" s="28">
        <v>0</v>
      </c>
      <c r="CW38" s="28">
        <v>0</v>
      </c>
      <c r="CX38" s="28">
        <v>0</v>
      </c>
      <c r="CY38" s="28">
        <v>0</v>
      </c>
      <c r="CZ38" s="28">
        <v>0</v>
      </c>
      <c r="DA38" s="28">
        <v>0</v>
      </c>
      <c r="DB38" s="28">
        <v>117180</v>
      </c>
      <c r="DC38" s="28">
        <v>48888</v>
      </c>
      <c r="DD38" s="28">
        <v>65340</v>
      </c>
      <c r="DE38" s="28">
        <v>0</v>
      </c>
      <c r="DF38" s="28">
        <v>2952</v>
      </c>
      <c r="DG38" s="28">
        <v>27991</v>
      </c>
      <c r="DH38" s="28">
        <v>0</v>
      </c>
      <c r="DI38" s="28">
        <v>0</v>
      </c>
      <c r="DJ38" s="28">
        <v>164845</v>
      </c>
    </row>
    <row r="39" spans="1:114" ht="13.5" customHeight="1" x14ac:dyDescent="0.55000000000000004">
      <c r="A39" s="26" t="s">
        <v>41</v>
      </c>
      <c r="B39" s="27" t="s">
        <v>107</v>
      </c>
      <c r="C39" s="26" t="s">
        <v>108</v>
      </c>
      <c r="D39" s="28">
        <v>1090342</v>
      </c>
      <c r="E39" s="28">
        <v>560386</v>
      </c>
      <c r="F39" s="28">
        <v>517000</v>
      </c>
      <c r="G39" s="28">
        <v>1797</v>
      </c>
      <c r="H39" s="28">
        <v>0</v>
      </c>
      <c r="I39" s="28">
        <v>41589</v>
      </c>
      <c r="J39" s="29" t="s">
        <v>44</v>
      </c>
      <c r="K39" s="28">
        <v>0</v>
      </c>
      <c r="L39" s="28">
        <v>529956</v>
      </c>
      <c r="M39" s="28">
        <v>99438</v>
      </c>
      <c r="N39" s="28">
        <v>2031</v>
      </c>
      <c r="O39" s="28">
        <v>0</v>
      </c>
      <c r="P39" s="28">
        <v>0</v>
      </c>
      <c r="Q39" s="28">
        <v>0</v>
      </c>
      <c r="R39" s="28">
        <v>2031</v>
      </c>
      <c r="S39" s="29" t="s">
        <v>44</v>
      </c>
      <c r="T39" s="28">
        <v>0</v>
      </c>
      <c r="U39" s="28">
        <v>97407</v>
      </c>
      <c r="V39" s="28">
        <v>1189780</v>
      </c>
      <c r="W39" s="28">
        <v>562417</v>
      </c>
      <c r="X39" s="28">
        <v>517000</v>
      </c>
      <c r="Y39" s="28">
        <v>1797</v>
      </c>
      <c r="Z39" s="28">
        <v>0</v>
      </c>
      <c r="AA39" s="28">
        <v>43620</v>
      </c>
      <c r="AB39" s="29" t="s">
        <v>44</v>
      </c>
      <c r="AC39" s="28">
        <v>0</v>
      </c>
      <c r="AD39" s="28">
        <v>627363</v>
      </c>
      <c r="AE39" s="28">
        <v>647621</v>
      </c>
      <c r="AF39" s="28">
        <v>627183</v>
      </c>
      <c r="AG39" s="28">
        <v>0</v>
      </c>
      <c r="AH39" s="28">
        <v>581596</v>
      </c>
      <c r="AI39" s="28">
        <v>0</v>
      </c>
      <c r="AJ39" s="28">
        <v>45587</v>
      </c>
      <c r="AK39" s="28">
        <v>20438</v>
      </c>
      <c r="AL39" s="28">
        <v>0</v>
      </c>
      <c r="AM39" s="28">
        <v>442721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12505</v>
      </c>
      <c r="AT39" s="28">
        <v>0</v>
      </c>
      <c r="AU39" s="28">
        <v>12505</v>
      </c>
      <c r="AV39" s="28">
        <v>0</v>
      </c>
      <c r="AW39" s="28">
        <v>0</v>
      </c>
      <c r="AX39" s="28">
        <v>429985</v>
      </c>
      <c r="AY39" s="28">
        <v>80520</v>
      </c>
      <c r="AZ39" s="28">
        <v>178844</v>
      </c>
      <c r="BA39" s="28">
        <v>32402</v>
      </c>
      <c r="BB39" s="28">
        <v>138219</v>
      </c>
      <c r="BC39" s="28">
        <v>0</v>
      </c>
      <c r="BD39" s="28">
        <v>231</v>
      </c>
      <c r="BE39" s="28">
        <v>0</v>
      </c>
      <c r="BF39" s="28">
        <v>1090342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99438</v>
      </c>
      <c r="BP39" s="28">
        <v>14024</v>
      </c>
      <c r="BQ39" s="28">
        <v>0</v>
      </c>
      <c r="BR39" s="28">
        <v>0</v>
      </c>
      <c r="BS39" s="28">
        <v>14024</v>
      </c>
      <c r="BT39" s="28">
        <v>0</v>
      </c>
      <c r="BU39" s="28">
        <v>74828</v>
      </c>
      <c r="BV39" s="28">
        <v>0</v>
      </c>
      <c r="BW39" s="28">
        <v>74828</v>
      </c>
      <c r="BX39" s="28">
        <v>0</v>
      </c>
      <c r="BY39" s="28">
        <v>0</v>
      </c>
      <c r="BZ39" s="28">
        <v>10586</v>
      </c>
      <c r="CA39" s="28">
        <v>0</v>
      </c>
      <c r="CB39" s="28">
        <v>6157</v>
      </c>
      <c r="CC39" s="28">
        <v>4429</v>
      </c>
      <c r="CD39" s="28">
        <v>0</v>
      </c>
      <c r="CE39" s="28">
        <v>0</v>
      </c>
      <c r="CF39" s="28">
        <v>0</v>
      </c>
      <c r="CG39" s="28">
        <v>0</v>
      </c>
      <c r="CH39" s="28">
        <v>99438</v>
      </c>
      <c r="CI39" s="28">
        <v>647621</v>
      </c>
      <c r="CJ39" s="28">
        <v>627183</v>
      </c>
      <c r="CK39" s="28">
        <v>0</v>
      </c>
      <c r="CL39" s="28">
        <v>581596</v>
      </c>
      <c r="CM39" s="28">
        <v>0</v>
      </c>
      <c r="CN39" s="28">
        <v>45587</v>
      </c>
      <c r="CO39" s="28">
        <v>20438</v>
      </c>
      <c r="CP39" s="28">
        <v>0</v>
      </c>
      <c r="CQ39" s="28">
        <v>542159</v>
      </c>
      <c r="CR39" s="28">
        <v>14024</v>
      </c>
      <c r="CS39" s="28">
        <v>0</v>
      </c>
      <c r="CT39" s="28">
        <v>0</v>
      </c>
      <c r="CU39" s="28">
        <v>14024</v>
      </c>
      <c r="CV39" s="28">
        <v>0</v>
      </c>
      <c r="CW39" s="28">
        <v>87333</v>
      </c>
      <c r="CX39" s="28">
        <v>0</v>
      </c>
      <c r="CY39" s="28">
        <v>87333</v>
      </c>
      <c r="CZ39" s="28">
        <v>0</v>
      </c>
      <c r="DA39" s="28">
        <v>0</v>
      </c>
      <c r="DB39" s="28">
        <v>440571</v>
      </c>
      <c r="DC39" s="28">
        <v>80520</v>
      </c>
      <c r="DD39" s="28">
        <v>185001</v>
      </c>
      <c r="DE39" s="28">
        <v>36831</v>
      </c>
      <c r="DF39" s="28">
        <v>138219</v>
      </c>
      <c r="DG39" s="28">
        <v>0</v>
      </c>
      <c r="DH39" s="28">
        <v>231</v>
      </c>
      <c r="DI39" s="28">
        <v>0</v>
      </c>
      <c r="DJ39" s="28">
        <v>1189780</v>
      </c>
    </row>
    <row r="40" spans="1:114" ht="13.5" customHeight="1" x14ac:dyDescent="0.55000000000000004">
      <c r="A40" s="26" t="s">
        <v>41</v>
      </c>
      <c r="B40" s="27" t="s">
        <v>109</v>
      </c>
      <c r="C40" s="26" t="s">
        <v>110</v>
      </c>
      <c r="D40" s="28">
        <v>23984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9" t="s">
        <v>44</v>
      </c>
      <c r="K40" s="28">
        <v>0</v>
      </c>
      <c r="L40" s="28">
        <v>23984</v>
      </c>
      <c r="M40" s="28">
        <v>32544</v>
      </c>
      <c r="N40" s="28">
        <v>13224</v>
      </c>
      <c r="O40" s="28">
        <v>0</v>
      </c>
      <c r="P40" s="28">
        <v>0</v>
      </c>
      <c r="Q40" s="28">
        <v>0</v>
      </c>
      <c r="R40" s="28">
        <v>0</v>
      </c>
      <c r="S40" s="29" t="s">
        <v>44</v>
      </c>
      <c r="T40" s="28">
        <v>13224</v>
      </c>
      <c r="U40" s="28">
        <v>19320</v>
      </c>
      <c r="V40" s="28">
        <v>56528</v>
      </c>
      <c r="W40" s="28">
        <v>13224</v>
      </c>
      <c r="X40" s="28">
        <v>0</v>
      </c>
      <c r="Y40" s="28">
        <v>0</v>
      </c>
      <c r="Z40" s="28">
        <v>0</v>
      </c>
      <c r="AA40" s="28">
        <v>0</v>
      </c>
      <c r="AB40" s="29" t="s">
        <v>44</v>
      </c>
      <c r="AC40" s="28">
        <v>13224</v>
      </c>
      <c r="AD40" s="28">
        <v>43304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6141</v>
      </c>
      <c r="AN40" s="28">
        <v>4378</v>
      </c>
      <c r="AO40" s="28">
        <v>0</v>
      </c>
      <c r="AP40" s="28">
        <v>4378</v>
      </c>
      <c r="AQ40" s="28">
        <v>0</v>
      </c>
      <c r="AR40" s="28">
        <v>0</v>
      </c>
      <c r="AS40" s="28">
        <v>607</v>
      </c>
      <c r="AT40" s="28">
        <v>607</v>
      </c>
      <c r="AU40" s="28">
        <v>0</v>
      </c>
      <c r="AV40" s="28">
        <v>0</v>
      </c>
      <c r="AW40" s="28">
        <v>1156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>
        <v>15234</v>
      </c>
      <c r="BD40" s="28">
        <v>0</v>
      </c>
      <c r="BE40" s="28">
        <v>2609</v>
      </c>
      <c r="BF40" s="28">
        <v>8750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32079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12572</v>
      </c>
      <c r="BV40" s="28">
        <v>0</v>
      </c>
      <c r="BW40" s="28">
        <v>12572</v>
      </c>
      <c r="BX40" s="28">
        <v>0</v>
      </c>
      <c r="BY40" s="28">
        <v>0</v>
      </c>
      <c r="BZ40" s="28">
        <v>19507</v>
      </c>
      <c r="CA40" s="28">
        <v>0</v>
      </c>
      <c r="CB40" s="28">
        <v>19507</v>
      </c>
      <c r="CC40" s="28">
        <v>0</v>
      </c>
      <c r="CD40" s="28">
        <v>0</v>
      </c>
      <c r="CE40" s="28">
        <v>0</v>
      </c>
      <c r="CF40" s="28">
        <v>0</v>
      </c>
      <c r="CG40" s="28">
        <v>465</v>
      </c>
      <c r="CH40" s="28">
        <v>32544</v>
      </c>
      <c r="CI40" s="28">
        <v>0</v>
      </c>
      <c r="CJ40" s="28">
        <v>0</v>
      </c>
      <c r="CK40" s="28">
        <v>0</v>
      </c>
      <c r="CL40" s="28">
        <v>0</v>
      </c>
      <c r="CM40" s="28">
        <v>0</v>
      </c>
      <c r="CN40" s="28">
        <v>0</v>
      </c>
      <c r="CO40" s="28">
        <v>0</v>
      </c>
      <c r="CP40" s="28">
        <v>0</v>
      </c>
      <c r="CQ40" s="28">
        <v>38220</v>
      </c>
      <c r="CR40" s="28">
        <v>4378</v>
      </c>
      <c r="CS40" s="28">
        <v>0</v>
      </c>
      <c r="CT40" s="28">
        <v>4378</v>
      </c>
      <c r="CU40" s="28">
        <v>0</v>
      </c>
      <c r="CV40" s="28">
        <v>0</v>
      </c>
      <c r="CW40" s="28">
        <v>13179</v>
      </c>
      <c r="CX40" s="28">
        <v>607</v>
      </c>
      <c r="CY40" s="28">
        <v>12572</v>
      </c>
      <c r="CZ40" s="28">
        <v>0</v>
      </c>
      <c r="DA40" s="28">
        <v>1156</v>
      </c>
      <c r="DB40" s="28">
        <v>19507</v>
      </c>
      <c r="DC40" s="28">
        <v>0</v>
      </c>
      <c r="DD40" s="28">
        <v>19507</v>
      </c>
      <c r="DE40" s="28">
        <v>0</v>
      </c>
      <c r="DF40" s="28">
        <v>0</v>
      </c>
      <c r="DG40" s="28">
        <v>15234</v>
      </c>
      <c r="DH40" s="28">
        <v>0</v>
      </c>
      <c r="DI40" s="28">
        <v>3074</v>
      </c>
      <c r="DJ40" s="28">
        <v>41294</v>
      </c>
    </row>
    <row r="41" spans="1:114" ht="13.5" customHeight="1" x14ac:dyDescent="0.55000000000000004">
      <c r="A41" s="26" t="s">
        <v>41</v>
      </c>
      <c r="B41" s="27" t="s">
        <v>111</v>
      </c>
      <c r="C41" s="26" t="s">
        <v>112</v>
      </c>
      <c r="D41" s="28">
        <v>28304</v>
      </c>
      <c r="E41" s="28">
        <v>3</v>
      </c>
      <c r="F41" s="28">
        <v>0</v>
      </c>
      <c r="G41" s="28">
        <v>0</v>
      </c>
      <c r="H41" s="28">
        <v>0</v>
      </c>
      <c r="I41" s="28">
        <v>3</v>
      </c>
      <c r="J41" s="29" t="s">
        <v>44</v>
      </c>
      <c r="K41" s="28">
        <v>0</v>
      </c>
      <c r="L41" s="28">
        <v>28301</v>
      </c>
      <c r="M41" s="28">
        <v>495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9" t="s">
        <v>44</v>
      </c>
      <c r="T41" s="28">
        <v>0</v>
      </c>
      <c r="U41" s="28">
        <v>495</v>
      </c>
      <c r="V41" s="28">
        <v>28799</v>
      </c>
      <c r="W41" s="28">
        <v>3</v>
      </c>
      <c r="X41" s="28">
        <v>0</v>
      </c>
      <c r="Y41" s="28">
        <v>0</v>
      </c>
      <c r="Z41" s="28">
        <v>0</v>
      </c>
      <c r="AA41" s="28">
        <v>3</v>
      </c>
      <c r="AB41" s="29" t="s">
        <v>44</v>
      </c>
      <c r="AC41" s="28">
        <v>0</v>
      </c>
      <c r="AD41" s="28">
        <v>28796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  <c r="AM41" s="28">
        <v>10200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0</v>
      </c>
      <c r="AW41" s="28">
        <v>0</v>
      </c>
      <c r="AX41" s="28">
        <v>10200</v>
      </c>
      <c r="AY41" s="28">
        <v>10200</v>
      </c>
      <c r="AZ41" s="28">
        <v>0</v>
      </c>
      <c r="BA41" s="28">
        <v>0</v>
      </c>
      <c r="BB41" s="28">
        <v>0</v>
      </c>
      <c r="BC41" s="28">
        <v>18104</v>
      </c>
      <c r="BD41" s="28">
        <v>0</v>
      </c>
      <c r="BE41" s="28">
        <v>0</v>
      </c>
      <c r="BF41" s="28">
        <v>10200</v>
      </c>
      <c r="BG41" s="28">
        <v>0</v>
      </c>
      <c r="BH41" s="28">
        <v>0</v>
      </c>
      <c r="BI41" s="28">
        <v>0</v>
      </c>
      <c r="BJ41" s="28">
        <v>0</v>
      </c>
      <c r="BK41" s="28">
        <v>0</v>
      </c>
      <c r="BL41" s="28">
        <v>0</v>
      </c>
      <c r="BM41" s="28">
        <v>0</v>
      </c>
      <c r="BN41" s="28">
        <v>0</v>
      </c>
      <c r="BO41" s="28">
        <v>495</v>
      </c>
      <c r="BP41" s="28">
        <v>0</v>
      </c>
      <c r="BQ41" s="28">
        <v>0</v>
      </c>
      <c r="BR41" s="28">
        <v>0</v>
      </c>
      <c r="BS41" s="28">
        <v>0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0</v>
      </c>
      <c r="BZ41" s="28">
        <v>495</v>
      </c>
      <c r="CA41" s="28">
        <v>495</v>
      </c>
      <c r="CB41" s="28">
        <v>0</v>
      </c>
      <c r="CC41" s="28">
        <v>0</v>
      </c>
      <c r="CD41" s="28">
        <v>0</v>
      </c>
      <c r="CE41" s="28">
        <v>0</v>
      </c>
      <c r="CF41" s="28">
        <v>0</v>
      </c>
      <c r="CG41" s="28">
        <v>0</v>
      </c>
      <c r="CH41" s="28">
        <v>495</v>
      </c>
      <c r="CI41" s="28">
        <v>0</v>
      </c>
      <c r="CJ41" s="28">
        <v>0</v>
      </c>
      <c r="CK41" s="28">
        <v>0</v>
      </c>
      <c r="CL41" s="28">
        <v>0</v>
      </c>
      <c r="CM41" s="28">
        <v>0</v>
      </c>
      <c r="CN41" s="28">
        <v>0</v>
      </c>
      <c r="CO41" s="28">
        <v>0</v>
      </c>
      <c r="CP41" s="28">
        <v>0</v>
      </c>
      <c r="CQ41" s="28">
        <v>10695</v>
      </c>
      <c r="CR41" s="28">
        <v>0</v>
      </c>
      <c r="CS41" s="28">
        <v>0</v>
      </c>
      <c r="CT41" s="28">
        <v>0</v>
      </c>
      <c r="CU41" s="28">
        <v>0</v>
      </c>
      <c r="CV41" s="28">
        <v>0</v>
      </c>
      <c r="CW41" s="28">
        <v>0</v>
      </c>
      <c r="CX41" s="28">
        <v>0</v>
      </c>
      <c r="CY41" s="28">
        <v>0</v>
      </c>
      <c r="CZ41" s="28">
        <v>0</v>
      </c>
      <c r="DA41" s="28">
        <v>0</v>
      </c>
      <c r="DB41" s="28">
        <v>10695</v>
      </c>
      <c r="DC41" s="28">
        <v>10695</v>
      </c>
      <c r="DD41" s="28">
        <v>0</v>
      </c>
      <c r="DE41" s="28">
        <v>0</v>
      </c>
      <c r="DF41" s="28">
        <v>0</v>
      </c>
      <c r="DG41" s="28">
        <v>18104</v>
      </c>
      <c r="DH41" s="28">
        <v>0</v>
      </c>
      <c r="DI41" s="28">
        <v>0</v>
      </c>
      <c r="DJ41" s="28">
        <v>10695</v>
      </c>
    </row>
    <row r="42" spans="1:114" ht="13.5" customHeight="1" x14ac:dyDescent="0.55000000000000004">
      <c r="A42" s="26" t="s">
        <v>41</v>
      </c>
      <c r="B42" s="27" t="s">
        <v>113</v>
      </c>
      <c r="C42" s="26" t="s">
        <v>114</v>
      </c>
      <c r="D42" s="28">
        <v>182768</v>
      </c>
      <c r="E42" s="28">
        <v>2302</v>
      </c>
      <c r="F42" s="28">
        <v>0</v>
      </c>
      <c r="G42" s="28">
        <v>0</v>
      </c>
      <c r="H42" s="28">
        <v>0</v>
      </c>
      <c r="I42" s="28">
        <v>5</v>
      </c>
      <c r="J42" s="29" t="s">
        <v>44</v>
      </c>
      <c r="K42" s="28">
        <v>2297</v>
      </c>
      <c r="L42" s="28">
        <v>180466</v>
      </c>
      <c r="M42" s="28">
        <v>53889</v>
      </c>
      <c r="N42" s="28">
        <v>1655</v>
      </c>
      <c r="O42" s="28">
        <v>0</v>
      </c>
      <c r="P42" s="28">
        <v>0</v>
      </c>
      <c r="Q42" s="28">
        <v>0</v>
      </c>
      <c r="R42" s="28">
        <v>1655</v>
      </c>
      <c r="S42" s="29" t="s">
        <v>44</v>
      </c>
      <c r="T42" s="28">
        <v>0</v>
      </c>
      <c r="U42" s="28">
        <v>52234</v>
      </c>
      <c r="V42" s="28">
        <v>236657</v>
      </c>
      <c r="W42" s="28">
        <v>3957</v>
      </c>
      <c r="X42" s="28">
        <v>0</v>
      </c>
      <c r="Y42" s="28">
        <v>0</v>
      </c>
      <c r="Z42" s="28">
        <v>0</v>
      </c>
      <c r="AA42" s="28">
        <v>1660</v>
      </c>
      <c r="AB42" s="29" t="s">
        <v>44</v>
      </c>
      <c r="AC42" s="28">
        <v>2297</v>
      </c>
      <c r="AD42" s="28">
        <v>232700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89115</v>
      </c>
      <c r="AN42" s="28">
        <v>31426</v>
      </c>
      <c r="AO42" s="28">
        <v>8506</v>
      </c>
      <c r="AP42" s="28">
        <v>4868</v>
      </c>
      <c r="AQ42" s="28">
        <v>9590</v>
      </c>
      <c r="AR42" s="28">
        <v>8462</v>
      </c>
      <c r="AS42" s="28">
        <v>14034</v>
      </c>
      <c r="AT42" s="28">
        <v>12072</v>
      </c>
      <c r="AU42" s="28">
        <v>0</v>
      </c>
      <c r="AV42" s="28">
        <v>1962</v>
      </c>
      <c r="AW42" s="28">
        <v>849</v>
      </c>
      <c r="AX42" s="28">
        <v>42806</v>
      </c>
      <c r="AY42" s="28">
        <v>41748</v>
      </c>
      <c r="AZ42" s="28">
        <v>1058</v>
      </c>
      <c r="BA42" s="28">
        <v>0</v>
      </c>
      <c r="BB42" s="28">
        <v>0</v>
      </c>
      <c r="BC42" s="28">
        <v>93653</v>
      </c>
      <c r="BD42" s="28">
        <v>0</v>
      </c>
      <c r="BE42" s="28">
        <v>0</v>
      </c>
      <c r="BF42" s="28">
        <v>89115</v>
      </c>
      <c r="BG42" s="28">
        <v>0</v>
      </c>
      <c r="BH42" s="28">
        <v>0</v>
      </c>
      <c r="BI42" s="28">
        <v>0</v>
      </c>
      <c r="BJ42" s="28">
        <v>0</v>
      </c>
      <c r="BK42" s="28">
        <v>0</v>
      </c>
      <c r="BL42" s="28">
        <v>0</v>
      </c>
      <c r="BM42" s="28">
        <v>0</v>
      </c>
      <c r="BN42" s="28">
        <v>0</v>
      </c>
      <c r="BO42" s="28">
        <v>53889</v>
      </c>
      <c r="BP42" s="28">
        <v>16727</v>
      </c>
      <c r="BQ42" s="28">
        <v>6133</v>
      </c>
      <c r="BR42" s="28">
        <v>0</v>
      </c>
      <c r="BS42" s="28">
        <v>10594</v>
      </c>
      <c r="BT42" s="28">
        <v>0</v>
      </c>
      <c r="BU42" s="28">
        <v>23952</v>
      </c>
      <c r="BV42" s="28">
        <v>42</v>
      </c>
      <c r="BW42" s="28">
        <v>23910</v>
      </c>
      <c r="BX42" s="28">
        <v>0</v>
      </c>
      <c r="BY42" s="28">
        <v>0</v>
      </c>
      <c r="BZ42" s="28">
        <v>13210</v>
      </c>
      <c r="CA42" s="28">
        <v>3618</v>
      </c>
      <c r="CB42" s="28">
        <v>9592</v>
      </c>
      <c r="CC42" s="28">
        <v>0</v>
      </c>
      <c r="CD42" s="28">
        <v>0</v>
      </c>
      <c r="CE42" s="28">
        <v>0</v>
      </c>
      <c r="CF42" s="28">
        <v>0</v>
      </c>
      <c r="CG42" s="28">
        <v>0</v>
      </c>
      <c r="CH42" s="28">
        <v>53889</v>
      </c>
      <c r="CI42" s="28">
        <v>0</v>
      </c>
      <c r="CJ42" s="28">
        <v>0</v>
      </c>
      <c r="CK42" s="28">
        <v>0</v>
      </c>
      <c r="CL42" s="28">
        <v>0</v>
      </c>
      <c r="CM42" s="28">
        <v>0</v>
      </c>
      <c r="CN42" s="28">
        <v>0</v>
      </c>
      <c r="CO42" s="28">
        <v>0</v>
      </c>
      <c r="CP42" s="28">
        <v>0</v>
      </c>
      <c r="CQ42" s="28">
        <v>143004</v>
      </c>
      <c r="CR42" s="28">
        <v>48153</v>
      </c>
      <c r="CS42" s="28">
        <v>14639</v>
      </c>
      <c r="CT42" s="28">
        <v>4868</v>
      </c>
      <c r="CU42" s="28">
        <v>20184</v>
      </c>
      <c r="CV42" s="28">
        <v>8462</v>
      </c>
      <c r="CW42" s="28">
        <v>37986</v>
      </c>
      <c r="CX42" s="28">
        <v>12114</v>
      </c>
      <c r="CY42" s="28">
        <v>23910</v>
      </c>
      <c r="CZ42" s="28">
        <v>1962</v>
      </c>
      <c r="DA42" s="28">
        <v>849</v>
      </c>
      <c r="DB42" s="28">
        <v>56016</v>
      </c>
      <c r="DC42" s="28">
        <v>45366</v>
      </c>
      <c r="DD42" s="28">
        <v>10650</v>
      </c>
      <c r="DE42" s="28">
        <v>0</v>
      </c>
      <c r="DF42" s="28">
        <v>0</v>
      </c>
      <c r="DG42" s="28">
        <v>93653</v>
      </c>
      <c r="DH42" s="28">
        <v>0</v>
      </c>
      <c r="DI42" s="28">
        <v>0</v>
      </c>
      <c r="DJ42" s="28">
        <v>143004</v>
      </c>
    </row>
    <row r="43" spans="1:114" ht="13.5" customHeight="1" x14ac:dyDescent="0.55000000000000004">
      <c r="A43" s="26" t="s">
        <v>41</v>
      </c>
      <c r="B43" s="27" t="s">
        <v>115</v>
      </c>
      <c r="C43" s="26" t="s">
        <v>116</v>
      </c>
      <c r="D43" s="28">
        <v>82939</v>
      </c>
      <c r="E43" s="28">
        <v>18</v>
      </c>
      <c r="F43" s="28">
        <v>0</v>
      </c>
      <c r="G43" s="28">
        <v>0</v>
      </c>
      <c r="H43" s="28">
        <v>0</v>
      </c>
      <c r="I43" s="28">
        <v>18</v>
      </c>
      <c r="J43" s="29" t="s">
        <v>44</v>
      </c>
      <c r="K43" s="28">
        <v>0</v>
      </c>
      <c r="L43" s="28">
        <v>82921</v>
      </c>
      <c r="M43" s="28">
        <v>102594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9" t="s">
        <v>44</v>
      </c>
      <c r="T43" s="28">
        <v>0</v>
      </c>
      <c r="U43" s="28">
        <v>102594</v>
      </c>
      <c r="V43" s="28">
        <v>185533</v>
      </c>
      <c r="W43" s="28">
        <v>18</v>
      </c>
      <c r="X43" s="28">
        <v>0</v>
      </c>
      <c r="Y43" s="28">
        <v>0</v>
      </c>
      <c r="Z43" s="28">
        <v>0</v>
      </c>
      <c r="AA43" s="28">
        <v>18</v>
      </c>
      <c r="AB43" s="29" t="s">
        <v>44</v>
      </c>
      <c r="AC43" s="28">
        <v>0</v>
      </c>
      <c r="AD43" s="28">
        <v>185515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17971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28">
        <v>0</v>
      </c>
      <c r="AX43" s="28">
        <v>17971</v>
      </c>
      <c r="AY43" s="28">
        <v>17971</v>
      </c>
      <c r="AZ43" s="28">
        <v>0</v>
      </c>
      <c r="BA43" s="28">
        <v>0</v>
      </c>
      <c r="BB43" s="28">
        <v>0</v>
      </c>
      <c r="BC43" s="28">
        <v>64968</v>
      </c>
      <c r="BD43" s="28">
        <v>0</v>
      </c>
      <c r="BE43" s="28">
        <v>0</v>
      </c>
      <c r="BF43" s="28">
        <v>17971</v>
      </c>
      <c r="BG43" s="28">
        <v>0</v>
      </c>
      <c r="BH43" s="28">
        <v>0</v>
      </c>
      <c r="BI43" s="28">
        <v>0</v>
      </c>
      <c r="BJ43" s="28">
        <v>0</v>
      </c>
      <c r="BK43" s="28">
        <v>0</v>
      </c>
      <c r="BL43" s="28">
        <v>0</v>
      </c>
      <c r="BM43" s="28">
        <v>0</v>
      </c>
      <c r="BN43" s="28">
        <v>0</v>
      </c>
      <c r="BO43" s="28">
        <v>54853</v>
      </c>
      <c r="BP43" s="28">
        <v>0</v>
      </c>
      <c r="BQ43" s="28">
        <v>0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0</v>
      </c>
      <c r="BZ43" s="28">
        <v>54853</v>
      </c>
      <c r="CA43" s="28">
        <v>54853</v>
      </c>
      <c r="CB43" s="28">
        <v>0</v>
      </c>
      <c r="CC43" s="28">
        <v>0</v>
      </c>
      <c r="CD43" s="28">
        <v>0</v>
      </c>
      <c r="CE43" s="28">
        <v>47741</v>
      </c>
      <c r="CF43" s="28">
        <v>0</v>
      </c>
      <c r="CG43" s="28">
        <v>0</v>
      </c>
      <c r="CH43" s="28">
        <v>54853</v>
      </c>
      <c r="CI43" s="28">
        <v>0</v>
      </c>
      <c r="CJ43" s="28">
        <v>0</v>
      </c>
      <c r="CK43" s="28">
        <v>0</v>
      </c>
      <c r="CL43" s="28">
        <v>0</v>
      </c>
      <c r="CM43" s="28">
        <v>0</v>
      </c>
      <c r="CN43" s="28">
        <v>0</v>
      </c>
      <c r="CO43" s="28">
        <v>0</v>
      </c>
      <c r="CP43" s="28">
        <v>0</v>
      </c>
      <c r="CQ43" s="28">
        <v>72824</v>
      </c>
      <c r="CR43" s="28">
        <v>0</v>
      </c>
      <c r="CS43" s="28">
        <v>0</v>
      </c>
      <c r="CT43" s="28">
        <v>0</v>
      </c>
      <c r="CU43" s="28">
        <v>0</v>
      </c>
      <c r="CV43" s="28">
        <v>0</v>
      </c>
      <c r="CW43" s="28">
        <v>0</v>
      </c>
      <c r="CX43" s="28">
        <v>0</v>
      </c>
      <c r="CY43" s="28">
        <v>0</v>
      </c>
      <c r="CZ43" s="28">
        <v>0</v>
      </c>
      <c r="DA43" s="28">
        <v>0</v>
      </c>
      <c r="DB43" s="28">
        <v>72824</v>
      </c>
      <c r="DC43" s="28">
        <v>72824</v>
      </c>
      <c r="DD43" s="28">
        <v>0</v>
      </c>
      <c r="DE43" s="28">
        <v>0</v>
      </c>
      <c r="DF43" s="28">
        <v>0</v>
      </c>
      <c r="DG43" s="28">
        <v>112709</v>
      </c>
      <c r="DH43" s="28">
        <v>0</v>
      </c>
      <c r="DI43" s="28">
        <v>0</v>
      </c>
      <c r="DJ43" s="28">
        <v>72824</v>
      </c>
    </row>
    <row r="44" spans="1:114" ht="13.5" customHeight="1" x14ac:dyDescent="0.55000000000000004">
      <c r="A44" s="26" t="s">
        <v>41</v>
      </c>
      <c r="B44" s="27" t="s">
        <v>117</v>
      </c>
      <c r="C44" s="26" t="s">
        <v>118</v>
      </c>
      <c r="D44" s="28">
        <v>122189</v>
      </c>
      <c r="E44" s="28">
        <v>24253</v>
      </c>
      <c r="F44" s="28">
        <v>0</v>
      </c>
      <c r="G44" s="28">
        <v>0</v>
      </c>
      <c r="H44" s="28">
        <v>0</v>
      </c>
      <c r="I44" s="28">
        <v>10308</v>
      </c>
      <c r="J44" s="29" t="s">
        <v>44</v>
      </c>
      <c r="K44" s="28">
        <v>13945</v>
      </c>
      <c r="L44" s="28">
        <v>97936</v>
      </c>
      <c r="M44" s="28">
        <v>219585</v>
      </c>
      <c r="N44" s="28">
        <v>114158</v>
      </c>
      <c r="O44" s="28">
        <v>18745</v>
      </c>
      <c r="P44" s="28">
        <v>0</v>
      </c>
      <c r="Q44" s="28">
        <v>48000</v>
      </c>
      <c r="R44" s="28">
        <v>43643</v>
      </c>
      <c r="S44" s="29" t="s">
        <v>44</v>
      </c>
      <c r="T44" s="28">
        <v>3770</v>
      </c>
      <c r="U44" s="28">
        <v>105427</v>
      </c>
      <c r="V44" s="28">
        <v>341774</v>
      </c>
      <c r="W44" s="28">
        <v>138411</v>
      </c>
      <c r="X44" s="28">
        <v>18745</v>
      </c>
      <c r="Y44" s="28">
        <v>0</v>
      </c>
      <c r="Z44" s="28">
        <v>48000</v>
      </c>
      <c r="AA44" s="28">
        <v>53951</v>
      </c>
      <c r="AB44" s="29" t="s">
        <v>44</v>
      </c>
      <c r="AC44" s="28">
        <v>17715</v>
      </c>
      <c r="AD44" s="28">
        <v>203363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122189</v>
      </c>
      <c r="AN44" s="28">
        <v>26462</v>
      </c>
      <c r="AO44" s="28">
        <v>0</v>
      </c>
      <c r="AP44" s="28">
        <v>0</v>
      </c>
      <c r="AQ44" s="28">
        <v>26462</v>
      </c>
      <c r="AR44" s="28">
        <v>0</v>
      </c>
      <c r="AS44" s="28">
        <v>27500</v>
      </c>
      <c r="AT44" s="28">
        <v>0</v>
      </c>
      <c r="AU44" s="28">
        <v>27500</v>
      </c>
      <c r="AV44" s="28">
        <v>0</v>
      </c>
      <c r="AW44" s="28">
        <v>0</v>
      </c>
      <c r="AX44" s="28">
        <v>68227</v>
      </c>
      <c r="AY44" s="28">
        <v>26558</v>
      </c>
      <c r="AZ44" s="28">
        <v>0</v>
      </c>
      <c r="BA44" s="28">
        <v>7052</v>
      </c>
      <c r="BB44" s="28">
        <v>34617</v>
      </c>
      <c r="BC44" s="28">
        <v>0</v>
      </c>
      <c r="BD44" s="28">
        <v>0</v>
      </c>
      <c r="BE44" s="28">
        <v>0</v>
      </c>
      <c r="BF44" s="28">
        <v>122189</v>
      </c>
      <c r="BG44" s="28">
        <v>153584</v>
      </c>
      <c r="BH44" s="28">
        <v>88734</v>
      </c>
      <c r="BI44" s="28">
        <v>0</v>
      </c>
      <c r="BJ44" s="28">
        <v>0</v>
      </c>
      <c r="BK44" s="28">
        <v>0</v>
      </c>
      <c r="BL44" s="28">
        <v>88734</v>
      </c>
      <c r="BM44" s="28">
        <v>64850</v>
      </c>
      <c r="BN44" s="28">
        <v>0</v>
      </c>
      <c r="BO44" s="28">
        <v>66001</v>
      </c>
      <c r="BP44" s="28">
        <v>7312</v>
      </c>
      <c r="BQ44" s="28">
        <v>7312</v>
      </c>
      <c r="BR44" s="28">
        <v>0</v>
      </c>
      <c r="BS44" s="28">
        <v>0</v>
      </c>
      <c r="BT44" s="28">
        <v>0</v>
      </c>
      <c r="BU44" s="28">
        <v>32794</v>
      </c>
      <c r="BV44" s="28">
        <v>0</v>
      </c>
      <c r="BW44" s="28">
        <v>0</v>
      </c>
      <c r="BX44" s="28">
        <v>32794</v>
      </c>
      <c r="BY44" s="28">
        <v>0</v>
      </c>
      <c r="BZ44" s="28">
        <v>25895</v>
      </c>
      <c r="CA44" s="28">
        <v>16467</v>
      </c>
      <c r="CB44" s="28">
        <v>0</v>
      </c>
      <c r="CC44" s="28">
        <v>0</v>
      </c>
      <c r="CD44" s="28">
        <v>9428</v>
      </c>
      <c r="CE44" s="28">
        <v>0</v>
      </c>
      <c r="CF44" s="28">
        <v>0</v>
      </c>
      <c r="CG44" s="28">
        <v>0</v>
      </c>
      <c r="CH44" s="28">
        <v>219585</v>
      </c>
      <c r="CI44" s="28">
        <v>153584</v>
      </c>
      <c r="CJ44" s="28">
        <v>88734</v>
      </c>
      <c r="CK44" s="28">
        <v>0</v>
      </c>
      <c r="CL44" s="28">
        <v>0</v>
      </c>
      <c r="CM44" s="28">
        <v>0</v>
      </c>
      <c r="CN44" s="28">
        <v>88734</v>
      </c>
      <c r="CO44" s="28">
        <v>64850</v>
      </c>
      <c r="CP44" s="28">
        <v>0</v>
      </c>
      <c r="CQ44" s="28">
        <v>188190</v>
      </c>
      <c r="CR44" s="28">
        <v>33774</v>
      </c>
      <c r="CS44" s="28">
        <v>7312</v>
      </c>
      <c r="CT44" s="28">
        <v>0</v>
      </c>
      <c r="CU44" s="28">
        <v>26462</v>
      </c>
      <c r="CV44" s="28">
        <v>0</v>
      </c>
      <c r="CW44" s="28">
        <v>60294</v>
      </c>
      <c r="CX44" s="28">
        <v>0</v>
      </c>
      <c r="CY44" s="28">
        <v>27500</v>
      </c>
      <c r="CZ44" s="28">
        <v>32794</v>
      </c>
      <c r="DA44" s="28">
        <v>0</v>
      </c>
      <c r="DB44" s="28">
        <v>94122</v>
      </c>
      <c r="DC44" s="28">
        <v>43025</v>
      </c>
      <c r="DD44" s="28">
        <v>0</v>
      </c>
      <c r="DE44" s="28">
        <v>7052</v>
      </c>
      <c r="DF44" s="28">
        <v>44045</v>
      </c>
      <c r="DG44" s="28">
        <v>0</v>
      </c>
      <c r="DH44" s="28">
        <v>0</v>
      </c>
      <c r="DI44" s="28">
        <v>0</v>
      </c>
      <c r="DJ44" s="28">
        <v>341774</v>
      </c>
    </row>
    <row r="45" spans="1:114" ht="13.5" customHeight="1" x14ac:dyDescent="0.55000000000000004">
      <c r="A45" s="26" t="s">
        <v>41</v>
      </c>
      <c r="B45" s="27" t="s">
        <v>119</v>
      </c>
      <c r="C45" s="26" t="s">
        <v>120</v>
      </c>
      <c r="D45" s="28">
        <v>233954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9" t="s">
        <v>44</v>
      </c>
      <c r="K45" s="28">
        <v>0</v>
      </c>
      <c r="L45" s="28">
        <v>233954</v>
      </c>
      <c r="M45" s="28">
        <v>43300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9" t="s">
        <v>44</v>
      </c>
      <c r="T45" s="28">
        <v>0</v>
      </c>
      <c r="U45" s="28">
        <v>43300</v>
      </c>
      <c r="V45" s="28">
        <v>277254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9" t="s">
        <v>44</v>
      </c>
      <c r="AC45" s="28">
        <v>0</v>
      </c>
      <c r="AD45" s="28">
        <v>277254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39741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0</v>
      </c>
      <c r="AW45" s="28">
        <v>0</v>
      </c>
      <c r="AX45" s="28">
        <v>39741</v>
      </c>
      <c r="AY45" s="28">
        <v>39741</v>
      </c>
      <c r="AZ45" s="28">
        <v>0</v>
      </c>
      <c r="BA45" s="28">
        <v>0</v>
      </c>
      <c r="BB45" s="28">
        <v>0</v>
      </c>
      <c r="BC45" s="28">
        <v>194213</v>
      </c>
      <c r="BD45" s="28">
        <v>0</v>
      </c>
      <c r="BE45" s="28">
        <v>0</v>
      </c>
      <c r="BF45" s="28">
        <v>39741</v>
      </c>
      <c r="BG45" s="28">
        <v>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43300</v>
      </c>
      <c r="BP45" s="28">
        <v>0</v>
      </c>
      <c r="BQ45" s="28">
        <v>0</v>
      </c>
      <c r="BR45" s="28">
        <v>0</v>
      </c>
      <c r="BS45" s="28">
        <v>0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43300</v>
      </c>
      <c r="CA45" s="28">
        <v>782</v>
      </c>
      <c r="CB45" s="28">
        <v>0</v>
      </c>
      <c r="CC45" s="28">
        <v>0</v>
      </c>
      <c r="CD45" s="28">
        <v>42518</v>
      </c>
      <c r="CE45" s="28">
        <v>0</v>
      </c>
      <c r="CF45" s="28">
        <v>0</v>
      </c>
      <c r="CG45" s="28">
        <v>0</v>
      </c>
      <c r="CH45" s="28">
        <v>43300</v>
      </c>
      <c r="CI45" s="28">
        <v>0</v>
      </c>
      <c r="CJ45" s="28">
        <v>0</v>
      </c>
      <c r="CK45" s="28">
        <v>0</v>
      </c>
      <c r="CL45" s="28">
        <v>0</v>
      </c>
      <c r="CM45" s="28">
        <v>0</v>
      </c>
      <c r="CN45" s="28">
        <v>0</v>
      </c>
      <c r="CO45" s="28">
        <v>0</v>
      </c>
      <c r="CP45" s="28">
        <v>0</v>
      </c>
      <c r="CQ45" s="28">
        <v>83041</v>
      </c>
      <c r="CR45" s="28">
        <v>0</v>
      </c>
      <c r="CS45" s="28">
        <v>0</v>
      </c>
      <c r="CT45" s="28">
        <v>0</v>
      </c>
      <c r="CU45" s="28">
        <v>0</v>
      </c>
      <c r="CV45" s="28">
        <v>0</v>
      </c>
      <c r="CW45" s="28">
        <v>0</v>
      </c>
      <c r="CX45" s="28">
        <v>0</v>
      </c>
      <c r="CY45" s="28">
        <v>0</v>
      </c>
      <c r="CZ45" s="28">
        <v>0</v>
      </c>
      <c r="DA45" s="28">
        <v>0</v>
      </c>
      <c r="DB45" s="28">
        <v>83041</v>
      </c>
      <c r="DC45" s="28">
        <v>40523</v>
      </c>
      <c r="DD45" s="28">
        <v>0</v>
      </c>
      <c r="DE45" s="28">
        <v>0</v>
      </c>
      <c r="DF45" s="28">
        <v>42518</v>
      </c>
      <c r="DG45" s="28">
        <v>194213</v>
      </c>
      <c r="DH45" s="28">
        <v>0</v>
      </c>
      <c r="DI45" s="28">
        <v>0</v>
      </c>
      <c r="DJ45" s="28">
        <v>83041</v>
      </c>
    </row>
    <row r="46" spans="1:114" ht="13.5" customHeight="1" x14ac:dyDescent="0.55000000000000004">
      <c r="A46" s="26" t="s">
        <v>41</v>
      </c>
      <c r="B46" s="27" t="s">
        <v>121</v>
      </c>
      <c r="C46" s="26" t="s">
        <v>122</v>
      </c>
      <c r="D46" s="28">
        <v>142370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9" t="s">
        <v>44</v>
      </c>
      <c r="K46" s="28">
        <v>0</v>
      </c>
      <c r="L46" s="28">
        <v>142370</v>
      </c>
      <c r="M46" s="28">
        <v>8176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9" t="s">
        <v>44</v>
      </c>
      <c r="T46" s="28">
        <v>0</v>
      </c>
      <c r="U46" s="28">
        <v>8176</v>
      </c>
      <c r="V46" s="28">
        <v>150546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9" t="s">
        <v>44</v>
      </c>
      <c r="AC46" s="28">
        <v>0</v>
      </c>
      <c r="AD46" s="28">
        <v>150546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22292</v>
      </c>
      <c r="AN46" s="28">
        <v>5487</v>
      </c>
      <c r="AO46" s="28">
        <v>5487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0</v>
      </c>
      <c r="AW46" s="28">
        <v>0</v>
      </c>
      <c r="AX46" s="28">
        <v>16805</v>
      </c>
      <c r="AY46" s="28">
        <v>16805</v>
      </c>
      <c r="AZ46" s="28">
        <v>0</v>
      </c>
      <c r="BA46" s="28">
        <v>0</v>
      </c>
      <c r="BB46" s="28">
        <v>0</v>
      </c>
      <c r="BC46" s="28">
        <v>120078</v>
      </c>
      <c r="BD46" s="28">
        <v>0</v>
      </c>
      <c r="BE46" s="28">
        <v>0</v>
      </c>
      <c r="BF46" s="28">
        <v>22292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8176</v>
      </c>
      <c r="BP46" s="28">
        <v>3498</v>
      </c>
      <c r="BQ46" s="28">
        <v>3498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4678</v>
      </c>
      <c r="CA46" s="28">
        <v>0</v>
      </c>
      <c r="CB46" s="28">
        <v>0</v>
      </c>
      <c r="CC46" s="28">
        <v>2244</v>
      </c>
      <c r="CD46" s="28">
        <v>2434</v>
      </c>
      <c r="CE46" s="28">
        <v>0</v>
      </c>
      <c r="CF46" s="28">
        <v>0</v>
      </c>
      <c r="CG46" s="28">
        <v>0</v>
      </c>
      <c r="CH46" s="28">
        <v>8176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8">
        <v>0</v>
      </c>
      <c r="CQ46" s="28">
        <v>30468</v>
      </c>
      <c r="CR46" s="28">
        <v>8985</v>
      </c>
      <c r="CS46" s="28">
        <v>8985</v>
      </c>
      <c r="CT46" s="28">
        <v>0</v>
      </c>
      <c r="CU46" s="28">
        <v>0</v>
      </c>
      <c r="CV46" s="28">
        <v>0</v>
      </c>
      <c r="CW46" s="28">
        <v>0</v>
      </c>
      <c r="CX46" s="28">
        <v>0</v>
      </c>
      <c r="CY46" s="28">
        <v>0</v>
      </c>
      <c r="CZ46" s="28">
        <v>0</v>
      </c>
      <c r="DA46" s="28">
        <v>0</v>
      </c>
      <c r="DB46" s="28">
        <v>21483</v>
      </c>
      <c r="DC46" s="28">
        <v>16805</v>
      </c>
      <c r="DD46" s="28">
        <v>0</v>
      </c>
      <c r="DE46" s="28">
        <v>2244</v>
      </c>
      <c r="DF46" s="28">
        <v>2434</v>
      </c>
      <c r="DG46" s="28">
        <v>120078</v>
      </c>
      <c r="DH46" s="28">
        <v>0</v>
      </c>
      <c r="DI46" s="28">
        <v>0</v>
      </c>
      <c r="DJ46" s="28">
        <v>30468</v>
      </c>
    </row>
    <row r="47" spans="1:114" ht="13.5" customHeight="1" x14ac:dyDescent="0.55000000000000004">
      <c r="A47" s="26" t="s">
        <v>41</v>
      </c>
      <c r="B47" s="27" t="s">
        <v>123</v>
      </c>
      <c r="C47" s="26" t="s">
        <v>124</v>
      </c>
      <c r="D47" s="28">
        <v>150941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9" t="s">
        <v>44</v>
      </c>
      <c r="K47" s="28">
        <v>0</v>
      </c>
      <c r="L47" s="28">
        <v>150941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9" t="s">
        <v>44</v>
      </c>
      <c r="T47" s="28">
        <v>0</v>
      </c>
      <c r="U47" s="28">
        <v>0</v>
      </c>
      <c r="V47" s="28">
        <v>150941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9" t="s">
        <v>44</v>
      </c>
      <c r="AC47" s="28">
        <v>0</v>
      </c>
      <c r="AD47" s="28">
        <v>150941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18926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0</v>
      </c>
      <c r="AW47" s="28">
        <v>0</v>
      </c>
      <c r="AX47" s="28">
        <v>18926</v>
      </c>
      <c r="AY47" s="28">
        <v>18926</v>
      </c>
      <c r="AZ47" s="28">
        <v>0</v>
      </c>
      <c r="BA47" s="28">
        <v>0</v>
      </c>
      <c r="BB47" s="28">
        <v>0</v>
      </c>
      <c r="BC47" s="28">
        <v>132015</v>
      </c>
      <c r="BD47" s="28">
        <v>0</v>
      </c>
      <c r="BE47" s="28">
        <v>0</v>
      </c>
      <c r="BF47" s="28">
        <v>18926</v>
      </c>
      <c r="BG47" s="28">
        <v>0</v>
      </c>
      <c r="BH47" s="28">
        <v>0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0</v>
      </c>
      <c r="BQ47" s="28">
        <v>0</v>
      </c>
      <c r="BR47" s="28">
        <v>0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>
        <v>0</v>
      </c>
      <c r="CC47" s="28">
        <v>0</v>
      </c>
      <c r="CD47" s="28">
        <v>0</v>
      </c>
      <c r="CE47" s="28">
        <v>0</v>
      </c>
      <c r="CF47" s="28">
        <v>0</v>
      </c>
      <c r="CG47" s="28">
        <v>0</v>
      </c>
      <c r="CH47" s="28">
        <v>0</v>
      </c>
      <c r="CI47" s="28">
        <v>0</v>
      </c>
      <c r="CJ47" s="28">
        <v>0</v>
      </c>
      <c r="CK47" s="28">
        <v>0</v>
      </c>
      <c r="CL47" s="28">
        <v>0</v>
      </c>
      <c r="CM47" s="28">
        <v>0</v>
      </c>
      <c r="CN47" s="28">
        <v>0</v>
      </c>
      <c r="CO47" s="28">
        <v>0</v>
      </c>
      <c r="CP47" s="28">
        <v>0</v>
      </c>
      <c r="CQ47" s="28">
        <v>18926</v>
      </c>
      <c r="CR47" s="28">
        <v>0</v>
      </c>
      <c r="CS47" s="28">
        <v>0</v>
      </c>
      <c r="CT47" s="28">
        <v>0</v>
      </c>
      <c r="CU47" s="28">
        <v>0</v>
      </c>
      <c r="CV47" s="28">
        <v>0</v>
      </c>
      <c r="CW47" s="28">
        <v>0</v>
      </c>
      <c r="CX47" s="28">
        <v>0</v>
      </c>
      <c r="CY47" s="28">
        <v>0</v>
      </c>
      <c r="CZ47" s="28">
        <v>0</v>
      </c>
      <c r="DA47" s="28">
        <v>0</v>
      </c>
      <c r="DB47" s="28">
        <v>18926</v>
      </c>
      <c r="DC47" s="28">
        <v>18926</v>
      </c>
      <c r="DD47" s="28">
        <v>0</v>
      </c>
      <c r="DE47" s="28">
        <v>0</v>
      </c>
      <c r="DF47" s="28">
        <v>0</v>
      </c>
      <c r="DG47" s="28">
        <v>132015</v>
      </c>
      <c r="DH47" s="28">
        <v>0</v>
      </c>
      <c r="DI47" s="28">
        <v>0</v>
      </c>
      <c r="DJ47" s="28">
        <v>18926</v>
      </c>
    </row>
    <row r="48" spans="1:114" ht="13.5" customHeight="1" x14ac:dyDescent="0.55000000000000004">
      <c r="A48" s="26" t="s">
        <v>41</v>
      </c>
      <c r="B48" s="27" t="s">
        <v>125</v>
      </c>
      <c r="C48" s="26" t="s">
        <v>126</v>
      </c>
      <c r="D48" s="28">
        <v>96254</v>
      </c>
      <c r="E48" s="28">
        <v>21800</v>
      </c>
      <c r="F48" s="28">
        <v>0</v>
      </c>
      <c r="G48" s="28">
        <v>0</v>
      </c>
      <c r="H48" s="28">
        <v>21800</v>
      </c>
      <c r="I48" s="28">
        <v>0</v>
      </c>
      <c r="J48" s="29" t="s">
        <v>44</v>
      </c>
      <c r="K48" s="28">
        <v>0</v>
      </c>
      <c r="L48" s="28">
        <v>74454</v>
      </c>
      <c r="M48" s="28">
        <v>22928</v>
      </c>
      <c r="N48" s="28">
        <v>19300</v>
      </c>
      <c r="O48" s="28">
        <v>0</v>
      </c>
      <c r="P48" s="28">
        <v>0</v>
      </c>
      <c r="Q48" s="28">
        <v>19300</v>
      </c>
      <c r="R48" s="28">
        <v>0</v>
      </c>
      <c r="S48" s="29" t="s">
        <v>44</v>
      </c>
      <c r="T48" s="28">
        <v>0</v>
      </c>
      <c r="U48" s="28">
        <v>3628</v>
      </c>
      <c r="V48" s="28">
        <v>119182</v>
      </c>
      <c r="W48" s="28">
        <v>41100</v>
      </c>
      <c r="X48" s="28">
        <v>0</v>
      </c>
      <c r="Y48" s="28">
        <v>0</v>
      </c>
      <c r="Z48" s="28">
        <v>41100</v>
      </c>
      <c r="AA48" s="28">
        <v>0</v>
      </c>
      <c r="AB48" s="29" t="s">
        <v>44</v>
      </c>
      <c r="AC48" s="28">
        <v>0</v>
      </c>
      <c r="AD48" s="28">
        <v>78082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6720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6720</v>
      </c>
      <c r="AY48" s="28">
        <v>6720</v>
      </c>
      <c r="AZ48" s="28">
        <v>0</v>
      </c>
      <c r="BA48" s="28">
        <v>0</v>
      </c>
      <c r="BB48" s="28">
        <v>0</v>
      </c>
      <c r="BC48" s="28">
        <v>89534</v>
      </c>
      <c r="BD48" s="28">
        <v>0</v>
      </c>
      <c r="BE48" s="28">
        <v>0</v>
      </c>
      <c r="BF48" s="28">
        <v>6720</v>
      </c>
      <c r="BG48" s="28">
        <v>19360</v>
      </c>
      <c r="BH48" s="28">
        <v>19360</v>
      </c>
      <c r="BI48" s="28">
        <v>0</v>
      </c>
      <c r="BJ48" s="28">
        <v>0</v>
      </c>
      <c r="BK48" s="28">
        <v>19360</v>
      </c>
      <c r="BL48" s="28">
        <v>0</v>
      </c>
      <c r="BM48" s="28">
        <v>0</v>
      </c>
      <c r="BN48" s="28">
        <v>0</v>
      </c>
      <c r="BO48" s="28">
        <v>3568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1324</v>
      </c>
      <c r="BV48" s="28">
        <v>0</v>
      </c>
      <c r="BW48" s="28">
        <v>0</v>
      </c>
      <c r="BX48" s="28">
        <v>1324</v>
      </c>
      <c r="BY48" s="28">
        <v>0</v>
      </c>
      <c r="BZ48" s="28">
        <v>2244</v>
      </c>
      <c r="CA48" s="28">
        <v>0</v>
      </c>
      <c r="CB48" s="28">
        <v>0</v>
      </c>
      <c r="CC48" s="28">
        <v>2244</v>
      </c>
      <c r="CD48" s="28">
        <v>0</v>
      </c>
      <c r="CE48" s="28">
        <v>0</v>
      </c>
      <c r="CF48" s="28">
        <v>0</v>
      </c>
      <c r="CG48" s="28">
        <v>0</v>
      </c>
      <c r="CH48" s="28">
        <v>22928</v>
      </c>
      <c r="CI48" s="28">
        <v>19360</v>
      </c>
      <c r="CJ48" s="28">
        <v>19360</v>
      </c>
      <c r="CK48" s="28">
        <v>0</v>
      </c>
      <c r="CL48" s="28">
        <v>0</v>
      </c>
      <c r="CM48" s="28">
        <v>19360</v>
      </c>
      <c r="CN48" s="28">
        <v>0</v>
      </c>
      <c r="CO48" s="28">
        <v>0</v>
      </c>
      <c r="CP48" s="28">
        <v>0</v>
      </c>
      <c r="CQ48" s="28">
        <v>10288</v>
      </c>
      <c r="CR48" s="28">
        <v>0</v>
      </c>
      <c r="CS48" s="28">
        <v>0</v>
      </c>
      <c r="CT48" s="28">
        <v>0</v>
      </c>
      <c r="CU48" s="28">
        <v>0</v>
      </c>
      <c r="CV48" s="28">
        <v>0</v>
      </c>
      <c r="CW48" s="28">
        <v>1324</v>
      </c>
      <c r="CX48" s="28">
        <v>0</v>
      </c>
      <c r="CY48" s="28">
        <v>0</v>
      </c>
      <c r="CZ48" s="28">
        <v>1324</v>
      </c>
      <c r="DA48" s="28">
        <v>0</v>
      </c>
      <c r="DB48" s="28">
        <v>8964</v>
      </c>
      <c r="DC48" s="28">
        <v>6720</v>
      </c>
      <c r="DD48" s="28">
        <v>0</v>
      </c>
      <c r="DE48" s="28">
        <v>2244</v>
      </c>
      <c r="DF48" s="28">
        <v>0</v>
      </c>
      <c r="DG48" s="28">
        <v>89534</v>
      </c>
      <c r="DH48" s="28">
        <v>0</v>
      </c>
      <c r="DI48" s="28">
        <v>0</v>
      </c>
      <c r="DJ48" s="28">
        <v>29648</v>
      </c>
    </row>
    <row r="49" spans="1:114" ht="13.5" customHeight="1" x14ac:dyDescent="0.55000000000000004">
      <c r="A49" s="26" t="s">
        <v>41</v>
      </c>
      <c r="B49" s="27" t="s">
        <v>127</v>
      </c>
      <c r="C49" s="26" t="s">
        <v>128</v>
      </c>
      <c r="D49" s="28">
        <v>96734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9" t="s">
        <v>44</v>
      </c>
      <c r="K49" s="28">
        <v>0</v>
      </c>
      <c r="L49" s="28">
        <v>96734</v>
      </c>
      <c r="M49" s="28">
        <v>4991</v>
      </c>
      <c r="N49" s="28">
        <v>101</v>
      </c>
      <c r="O49" s="28">
        <v>0</v>
      </c>
      <c r="P49" s="28">
        <v>0</v>
      </c>
      <c r="Q49" s="28">
        <v>0</v>
      </c>
      <c r="R49" s="28">
        <v>0</v>
      </c>
      <c r="S49" s="29" t="s">
        <v>44</v>
      </c>
      <c r="T49" s="28">
        <v>101</v>
      </c>
      <c r="U49" s="28">
        <v>4890</v>
      </c>
      <c r="V49" s="28">
        <v>101725</v>
      </c>
      <c r="W49" s="28">
        <v>101</v>
      </c>
      <c r="X49" s="28">
        <v>0</v>
      </c>
      <c r="Y49" s="28">
        <v>0</v>
      </c>
      <c r="Z49" s="28">
        <v>0</v>
      </c>
      <c r="AA49" s="28">
        <v>0</v>
      </c>
      <c r="AB49" s="29" t="s">
        <v>44</v>
      </c>
      <c r="AC49" s="28">
        <v>101</v>
      </c>
      <c r="AD49" s="28">
        <v>101624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7200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0</v>
      </c>
      <c r="AW49" s="28">
        <v>0</v>
      </c>
      <c r="AX49" s="28">
        <v>7200</v>
      </c>
      <c r="AY49" s="28">
        <v>7200</v>
      </c>
      <c r="AZ49" s="28">
        <v>0</v>
      </c>
      <c r="BA49" s="28">
        <v>0</v>
      </c>
      <c r="BB49" s="28">
        <v>0</v>
      </c>
      <c r="BC49" s="28">
        <v>89534</v>
      </c>
      <c r="BD49" s="28">
        <v>0</v>
      </c>
      <c r="BE49" s="28">
        <v>0</v>
      </c>
      <c r="BF49" s="28">
        <v>7200</v>
      </c>
      <c r="BG49" s="28">
        <v>0</v>
      </c>
      <c r="BH49" s="28">
        <v>0</v>
      </c>
      <c r="BI49" s="28">
        <v>0</v>
      </c>
      <c r="BJ49" s="28">
        <v>0</v>
      </c>
      <c r="BK49" s="28">
        <v>0</v>
      </c>
      <c r="BL49" s="28">
        <v>0</v>
      </c>
      <c r="BM49" s="28">
        <v>0</v>
      </c>
      <c r="BN49" s="28">
        <v>0</v>
      </c>
      <c r="BO49" s="28">
        <v>4991</v>
      </c>
      <c r="BP49" s="28">
        <v>3748</v>
      </c>
      <c r="BQ49" s="28">
        <v>0</v>
      </c>
      <c r="BR49" s="28">
        <v>3748</v>
      </c>
      <c r="BS49" s="28">
        <v>0</v>
      </c>
      <c r="BT49" s="28">
        <v>0</v>
      </c>
      <c r="BU49" s="28">
        <v>1243</v>
      </c>
      <c r="BV49" s="28">
        <v>1243</v>
      </c>
      <c r="BW49" s="28">
        <v>0</v>
      </c>
      <c r="BX49" s="28">
        <v>0</v>
      </c>
      <c r="BY49" s="28">
        <v>0</v>
      </c>
      <c r="BZ49" s="28">
        <v>0</v>
      </c>
      <c r="CA49" s="28">
        <v>0</v>
      </c>
      <c r="CB49" s="28">
        <v>0</v>
      </c>
      <c r="CC49" s="28">
        <v>0</v>
      </c>
      <c r="CD49" s="28">
        <v>0</v>
      </c>
      <c r="CE49" s="28">
        <v>0</v>
      </c>
      <c r="CF49" s="28">
        <v>0</v>
      </c>
      <c r="CG49" s="28">
        <v>0</v>
      </c>
      <c r="CH49" s="28">
        <v>4991</v>
      </c>
      <c r="CI49" s="28">
        <v>0</v>
      </c>
      <c r="CJ49" s="28">
        <v>0</v>
      </c>
      <c r="CK49" s="28">
        <v>0</v>
      </c>
      <c r="CL49" s="28">
        <v>0</v>
      </c>
      <c r="CM49" s="28">
        <v>0</v>
      </c>
      <c r="CN49" s="28">
        <v>0</v>
      </c>
      <c r="CO49" s="28">
        <v>0</v>
      </c>
      <c r="CP49" s="28">
        <v>0</v>
      </c>
      <c r="CQ49" s="28">
        <v>12191</v>
      </c>
      <c r="CR49" s="28">
        <v>3748</v>
      </c>
      <c r="CS49" s="28">
        <v>0</v>
      </c>
      <c r="CT49" s="28">
        <v>3748</v>
      </c>
      <c r="CU49" s="28">
        <v>0</v>
      </c>
      <c r="CV49" s="28">
        <v>0</v>
      </c>
      <c r="CW49" s="28">
        <v>1243</v>
      </c>
      <c r="CX49" s="28">
        <v>1243</v>
      </c>
      <c r="CY49" s="28">
        <v>0</v>
      </c>
      <c r="CZ49" s="28">
        <v>0</v>
      </c>
      <c r="DA49" s="28">
        <v>0</v>
      </c>
      <c r="DB49" s="28">
        <v>7200</v>
      </c>
      <c r="DC49" s="28">
        <v>7200</v>
      </c>
      <c r="DD49" s="28">
        <v>0</v>
      </c>
      <c r="DE49" s="28">
        <v>0</v>
      </c>
      <c r="DF49" s="28">
        <v>0</v>
      </c>
      <c r="DG49" s="28">
        <v>89534</v>
      </c>
      <c r="DH49" s="28">
        <v>0</v>
      </c>
      <c r="DI49" s="28">
        <v>0</v>
      </c>
      <c r="DJ49" s="28">
        <v>12191</v>
      </c>
    </row>
    <row r="50" spans="1:114" ht="13.5" customHeight="1" x14ac:dyDescent="0.55000000000000004">
      <c r="A50" s="26" t="s">
        <v>41</v>
      </c>
      <c r="B50" s="27" t="s">
        <v>129</v>
      </c>
      <c r="C50" s="26" t="s">
        <v>130</v>
      </c>
      <c r="D50" s="28">
        <v>195129</v>
      </c>
      <c r="E50" s="28">
        <v>128364</v>
      </c>
      <c r="F50" s="28">
        <v>0</v>
      </c>
      <c r="G50" s="28">
        <v>0</v>
      </c>
      <c r="H50" s="28">
        <v>110000</v>
      </c>
      <c r="I50" s="28">
        <v>18364</v>
      </c>
      <c r="J50" s="29" t="s">
        <v>44</v>
      </c>
      <c r="K50" s="28">
        <v>0</v>
      </c>
      <c r="L50" s="28">
        <v>66765</v>
      </c>
      <c r="M50" s="28">
        <v>15885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9" t="s">
        <v>44</v>
      </c>
      <c r="T50" s="28">
        <v>0</v>
      </c>
      <c r="U50" s="28">
        <v>15885</v>
      </c>
      <c r="V50" s="28">
        <v>211014</v>
      </c>
      <c r="W50" s="28">
        <v>128364</v>
      </c>
      <c r="X50" s="28">
        <v>0</v>
      </c>
      <c r="Y50" s="28">
        <v>0</v>
      </c>
      <c r="Z50" s="28">
        <v>110000</v>
      </c>
      <c r="AA50" s="28">
        <v>18364</v>
      </c>
      <c r="AB50" s="29" t="s">
        <v>44</v>
      </c>
      <c r="AC50" s="28">
        <v>0</v>
      </c>
      <c r="AD50" s="28">
        <v>82650</v>
      </c>
      <c r="AE50" s="28">
        <v>110000</v>
      </c>
      <c r="AF50" s="28">
        <v>110000</v>
      </c>
      <c r="AG50" s="28">
        <v>0</v>
      </c>
      <c r="AH50" s="28">
        <v>110000</v>
      </c>
      <c r="AI50" s="28">
        <v>0</v>
      </c>
      <c r="AJ50" s="28">
        <v>0</v>
      </c>
      <c r="AK50" s="28">
        <v>0</v>
      </c>
      <c r="AL50" s="28">
        <v>0</v>
      </c>
      <c r="AM50" s="28">
        <v>85129</v>
      </c>
      <c r="AN50" s="28">
        <v>21956</v>
      </c>
      <c r="AO50" s="28">
        <v>8962</v>
      </c>
      <c r="AP50" s="28">
        <v>0</v>
      </c>
      <c r="AQ50" s="28">
        <v>12994</v>
      </c>
      <c r="AR50" s="28">
        <v>0</v>
      </c>
      <c r="AS50" s="28">
        <v>39952</v>
      </c>
      <c r="AT50" s="28">
        <v>0</v>
      </c>
      <c r="AU50" s="28">
        <v>39952</v>
      </c>
      <c r="AV50" s="28">
        <v>0</v>
      </c>
      <c r="AW50" s="28">
        <v>0</v>
      </c>
      <c r="AX50" s="28">
        <v>23221</v>
      </c>
      <c r="AY50" s="28">
        <v>9240</v>
      </c>
      <c r="AZ50" s="28">
        <v>13981</v>
      </c>
      <c r="BA50" s="28">
        <v>0</v>
      </c>
      <c r="BB50" s="28">
        <v>0</v>
      </c>
      <c r="BC50" s="28">
        <v>0</v>
      </c>
      <c r="BD50" s="28">
        <v>0</v>
      </c>
      <c r="BE50" s="28">
        <v>0</v>
      </c>
      <c r="BF50" s="28">
        <v>195129</v>
      </c>
      <c r="BG50" s="28">
        <v>0</v>
      </c>
      <c r="BH50" s="28">
        <v>0</v>
      </c>
      <c r="BI50" s="28">
        <v>0</v>
      </c>
      <c r="BJ50" s="28">
        <v>0</v>
      </c>
      <c r="BK50" s="28">
        <v>0</v>
      </c>
      <c r="BL50" s="28">
        <v>0</v>
      </c>
      <c r="BM50" s="28">
        <v>0</v>
      </c>
      <c r="BN50" s="28">
        <v>0</v>
      </c>
      <c r="BO50" s="28">
        <v>7189</v>
      </c>
      <c r="BP50" s="28">
        <v>5644</v>
      </c>
      <c r="BQ50" s="28">
        <v>5644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0</v>
      </c>
      <c r="BZ50" s="28">
        <v>1545</v>
      </c>
      <c r="CA50" s="28">
        <v>0</v>
      </c>
      <c r="CB50" s="28">
        <v>0</v>
      </c>
      <c r="CC50" s="28">
        <v>0</v>
      </c>
      <c r="CD50" s="28">
        <v>1545</v>
      </c>
      <c r="CE50" s="28">
        <v>0</v>
      </c>
      <c r="CF50" s="28">
        <v>0</v>
      </c>
      <c r="CG50" s="28">
        <v>8696</v>
      </c>
      <c r="CH50" s="28">
        <v>15885</v>
      </c>
      <c r="CI50" s="28">
        <v>110000</v>
      </c>
      <c r="CJ50" s="28">
        <v>110000</v>
      </c>
      <c r="CK50" s="28">
        <v>0</v>
      </c>
      <c r="CL50" s="28">
        <v>110000</v>
      </c>
      <c r="CM50" s="28">
        <v>0</v>
      </c>
      <c r="CN50" s="28">
        <v>0</v>
      </c>
      <c r="CO50" s="28">
        <v>0</v>
      </c>
      <c r="CP50" s="28">
        <v>0</v>
      </c>
      <c r="CQ50" s="28">
        <v>92318</v>
      </c>
      <c r="CR50" s="28">
        <v>27600</v>
      </c>
      <c r="CS50" s="28">
        <v>14606</v>
      </c>
      <c r="CT50" s="28">
        <v>0</v>
      </c>
      <c r="CU50" s="28">
        <v>12994</v>
      </c>
      <c r="CV50" s="28">
        <v>0</v>
      </c>
      <c r="CW50" s="28">
        <v>39952</v>
      </c>
      <c r="CX50" s="28">
        <v>0</v>
      </c>
      <c r="CY50" s="28">
        <v>39952</v>
      </c>
      <c r="CZ50" s="28">
        <v>0</v>
      </c>
      <c r="DA50" s="28">
        <v>0</v>
      </c>
      <c r="DB50" s="28">
        <v>24766</v>
      </c>
      <c r="DC50" s="28">
        <v>9240</v>
      </c>
      <c r="DD50" s="28">
        <v>13981</v>
      </c>
      <c r="DE50" s="28">
        <v>0</v>
      </c>
      <c r="DF50" s="28">
        <v>1545</v>
      </c>
      <c r="DG50" s="28">
        <v>0</v>
      </c>
      <c r="DH50" s="28">
        <v>0</v>
      </c>
      <c r="DI50" s="28">
        <v>8696</v>
      </c>
      <c r="DJ50" s="28">
        <v>211014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&amp;L廃棄物処理事業経費（市区町村の合計）（令和2年度実績）</oddHeader>
  </headerFooter>
  <colBreaks count="5" manualBreakCount="5">
    <brk id="21" min="1" max="23" man="1"/>
    <brk id="30" min="1" max="23" man="1"/>
    <brk id="38" min="1" max="23" man="1"/>
    <brk id="66" min="1" max="23" man="1"/>
    <brk id="94" min="1" max="2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6BE1B-F1B1-4911-8B9A-E68A11FBDDC9}">
  <sheetPr codeName="Sheet3"/>
  <dimension ref="A1:DJ21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5.33203125" style="11" customWidth="1"/>
    <col min="4" max="37" width="14.75" style="19" customWidth="1"/>
    <col min="38" max="38" width="14.75" style="20" customWidth="1"/>
    <col min="39" max="54" width="14.75" style="19" customWidth="1"/>
    <col min="55" max="55" width="14.75" style="20" customWidth="1"/>
    <col min="56" max="65" width="14.75" style="19" customWidth="1"/>
    <col min="66" max="66" width="14.75" style="20" customWidth="1"/>
    <col min="67" max="82" width="14.75" style="19" customWidth="1"/>
    <col min="83" max="83" width="14.75" style="20" customWidth="1"/>
    <col min="84" max="93" width="14.75" style="19" customWidth="1"/>
    <col min="94" max="94" width="14.75" style="20" customWidth="1"/>
    <col min="95" max="110" width="14.75" style="19" customWidth="1"/>
    <col min="111" max="111" width="14.75" style="20" customWidth="1"/>
    <col min="112" max="114" width="14.75" style="19" customWidth="1"/>
    <col min="115" max="16384" width="9" style="11"/>
  </cols>
  <sheetData>
    <row r="1" spans="1:114" s="2" customFormat="1" ht="16.5" x14ac:dyDescent="0.55000000000000004">
      <c r="A1" s="1" t="s">
        <v>161</v>
      </c>
      <c r="B1" s="5"/>
      <c r="C1" s="5"/>
      <c r="AE1" s="4"/>
      <c r="AF1" s="5"/>
      <c r="AG1" s="5"/>
      <c r="AH1" s="5"/>
      <c r="AI1" s="6"/>
      <c r="AJ1" s="5"/>
      <c r="AK1" s="5"/>
      <c r="AL1" s="30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30"/>
      <c r="BD1" s="5"/>
      <c r="BE1" s="5"/>
      <c r="BF1" s="5"/>
      <c r="BG1" s="5"/>
      <c r="BH1" s="5"/>
      <c r="BI1" s="5"/>
      <c r="BJ1" s="5"/>
      <c r="BK1" s="5"/>
      <c r="BL1" s="5"/>
      <c r="BM1" s="5"/>
      <c r="BN1" s="30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30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ht="13.5" customHeight="1" x14ac:dyDescent="0.55000000000000004">
      <c r="A2" s="7" t="s">
        <v>0</v>
      </c>
      <c r="B2" s="8" t="s">
        <v>1</v>
      </c>
      <c r="C2" s="9" t="s">
        <v>132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  <c r="AE2" s="10" t="s">
        <v>6</v>
      </c>
      <c r="AF2" s="10" t="s">
        <v>6</v>
      </c>
      <c r="AG2" s="10" t="s">
        <v>6</v>
      </c>
      <c r="AH2" s="10" t="s">
        <v>6</v>
      </c>
      <c r="AI2" s="10" t="s">
        <v>6</v>
      </c>
      <c r="AJ2" s="10" t="s">
        <v>6</v>
      </c>
      <c r="AK2" s="10" t="s">
        <v>6</v>
      </c>
      <c r="AL2" s="10" t="s">
        <v>6</v>
      </c>
      <c r="AM2" s="10" t="s">
        <v>6</v>
      </c>
      <c r="AN2" s="10" t="s">
        <v>6</v>
      </c>
      <c r="AO2" s="10" t="s">
        <v>6</v>
      </c>
      <c r="AP2" s="10" t="s">
        <v>6</v>
      </c>
      <c r="AQ2" s="10" t="s">
        <v>6</v>
      </c>
      <c r="AR2" s="10" t="s">
        <v>6</v>
      </c>
      <c r="AS2" s="10" t="s">
        <v>6</v>
      </c>
      <c r="AT2" s="10" t="s">
        <v>6</v>
      </c>
      <c r="AU2" s="10" t="s">
        <v>6</v>
      </c>
      <c r="AV2" s="10" t="s">
        <v>6</v>
      </c>
      <c r="AW2" s="10" t="s">
        <v>6</v>
      </c>
      <c r="AX2" s="10" t="s">
        <v>6</v>
      </c>
      <c r="AY2" s="10" t="s">
        <v>6</v>
      </c>
      <c r="AZ2" s="10" t="s">
        <v>6</v>
      </c>
      <c r="BA2" s="10" t="s">
        <v>6</v>
      </c>
      <c r="BB2" s="10" t="s">
        <v>6</v>
      </c>
      <c r="BC2" s="10" t="s">
        <v>6</v>
      </c>
      <c r="BD2" s="10" t="s">
        <v>6</v>
      </c>
      <c r="BE2" s="10" t="s">
        <v>6</v>
      </c>
      <c r="BF2" s="10" t="s">
        <v>6</v>
      </c>
      <c r="BG2" s="10" t="s">
        <v>7</v>
      </c>
      <c r="BH2" s="10" t="s">
        <v>7</v>
      </c>
      <c r="BI2" s="10" t="s">
        <v>7</v>
      </c>
      <c r="BJ2" s="10" t="s">
        <v>7</v>
      </c>
      <c r="BK2" s="10" t="s">
        <v>7</v>
      </c>
      <c r="BL2" s="10" t="s">
        <v>7</v>
      </c>
      <c r="BM2" s="10" t="s">
        <v>7</v>
      </c>
      <c r="BN2" s="10" t="s">
        <v>7</v>
      </c>
      <c r="BO2" s="10" t="s">
        <v>7</v>
      </c>
      <c r="BP2" s="10" t="s">
        <v>7</v>
      </c>
      <c r="BQ2" s="10" t="s">
        <v>7</v>
      </c>
      <c r="BR2" s="10" t="s">
        <v>7</v>
      </c>
      <c r="BS2" s="10" t="s">
        <v>7</v>
      </c>
      <c r="BT2" s="10" t="s">
        <v>7</v>
      </c>
      <c r="BU2" s="10" t="s">
        <v>7</v>
      </c>
      <c r="BV2" s="10" t="s">
        <v>7</v>
      </c>
      <c r="BW2" s="10" t="s">
        <v>7</v>
      </c>
      <c r="BX2" s="10" t="s">
        <v>7</v>
      </c>
      <c r="BY2" s="10" t="s">
        <v>7</v>
      </c>
      <c r="BZ2" s="10" t="s">
        <v>7</v>
      </c>
      <c r="CA2" s="10" t="s">
        <v>7</v>
      </c>
      <c r="CB2" s="10" t="s">
        <v>7</v>
      </c>
      <c r="CC2" s="10" t="s">
        <v>7</v>
      </c>
      <c r="CD2" s="10" t="s">
        <v>7</v>
      </c>
      <c r="CE2" s="10" t="s">
        <v>7</v>
      </c>
      <c r="CF2" s="10" t="s">
        <v>7</v>
      </c>
      <c r="CG2" s="10" t="s">
        <v>7</v>
      </c>
      <c r="CH2" s="10" t="s">
        <v>7</v>
      </c>
      <c r="CI2" s="10" t="s">
        <v>8</v>
      </c>
      <c r="CJ2" s="10" t="s">
        <v>8</v>
      </c>
      <c r="CK2" s="10" t="s">
        <v>8</v>
      </c>
      <c r="CL2" s="10" t="s">
        <v>8</v>
      </c>
      <c r="CM2" s="10" t="s">
        <v>8</v>
      </c>
      <c r="CN2" s="10" t="s">
        <v>8</v>
      </c>
      <c r="CO2" s="10" t="s">
        <v>8</v>
      </c>
      <c r="CP2" s="10" t="s">
        <v>8</v>
      </c>
      <c r="CQ2" s="10" t="s">
        <v>8</v>
      </c>
      <c r="CR2" s="10" t="s">
        <v>8</v>
      </c>
      <c r="CS2" s="10" t="s">
        <v>8</v>
      </c>
      <c r="CT2" s="10" t="s">
        <v>8</v>
      </c>
      <c r="CU2" s="10" t="s">
        <v>8</v>
      </c>
      <c r="CV2" s="10" t="s">
        <v>8</v>
      </c>
      <c r="CW2" s="10" t="s">
        <v>8</v>
      </c>
      <c r="CX2" s="10" t="s">
        <v>8</v>
      </c>
      <c r="CY2" s="10" t="s">
        <v>8</v>
      </c>
      <c r="CZ2" s="10" t="s">
        <v>8</v>
      </c>
      <c r="DA2" s="10" t="s">
        <v>8</v>
      </c>
      <c r="DB2" s="10" t="s">
        <v>8</v>
      </c>
      <c r="DC2" s="10" t="s">
        <v>8</v>
      </c>
      <c r="DD2" s="10" t="s">
        <v>8</v>
      </c>
      <c r="DE2" s="10" t="s">
        <v>8</v>
      </c>
      <c r="DF2" s="10" t="s">
        <v>8</v>
      </c>
      <c r="DG2" s="10" t="s">
        <v>8</v>
      </c>
      <c r="DH2" s="10" t="s">
        <v>8</v>
      </c>
      <c r="DI2" s="10" t="s">
        <v>8</v>
      </c>
      <c r="DJ2" s="10" t="s">
        <v>8</v>
      </c>
    </row>
    <row r="3" spans="1:114" ht="13.5" customHeight="1" x14ac:dyDescent="0.55000000000000004">
      <c r="A3" s="7"/>
      <c r="B3" s="8"/>
      <c r="C3" s="12"/>
      <c r="D3" s="9" t="s">
        <v>9</v>
      </c>
      <c r="E3" s="9" t="s">
        <v>9</v>
      </c>
      <c r="F3" s="9" t="s">
        <v>9</v>
      </c>
      <c r="G3" s="9" t="s">
        <v>9</v>
      </c>
      <c r="H3" s="9" t="s">
        <v>9</v>
      </c>
      <c r="I3" s="9" t="s">
        <v>9</v>
      </c>
      <c r="J3" s="9" t="s">
        <v>9</v>
      </c>
      <c r="K3" s="9" t="s">
        <v>9</v>
      </c>
      <c r="L3" s="9" t="s">
        <v>9</v>
      </c>
      <c r="M3" s="9" t="s">
        <v>9</v>
      </c>
      <c r="N3" s="9" t="s">
        <v>9</v>
      </c>
      <c r="O3" s="9" t="s">
        <v>9</v>
      </c>
      <c r="P3" s="9" t="s">
        <v>9</v>
      </c>
      <c r="Q3" s="9" t="s">
        <v>9</v>
      </c>
      <c r="R3" s="9" t="s">
        <v>9</v>
      </c>
      <c r="S3" s="9" t="s">
        <v>9</v>
      </c>
      <c r="T3" s="9" t="s">
        <v>9</v>
      </c>
      <c r="U3" s="9" t="s">
        <v>9</v>
      </c>
      <c r="V3" s="9" t="s">
        <v>9</v>
      </c>
      <c r="W3" s="9" t="s">
        <v>9</v>
      </c>
      <c r="X3" s="9" t="s">
        <v>9</v>
      </c>
      <c r="Y3" s="9" t="s">
        <v>9</v>
      </c>
      <c r="Z3" s="9" t="s">
        <v>9</v>
      </c>
      <c r="AA3" s="9" t="s">
        <v>9</v>
      </c>
      <c r="AB3" s="9" t="s">
        <v>9</v>
      </c>
      <c r="AC3" s="9" t="s">
        <v>9</v>
      </c>
      <c r="AD3" s="9" t="s">
        <v>9</v>
      </c>
      <c r="AE3" s="10" t="s">
        <v>11</v>
      </c>
      <c r="AF3" s="10" t="s">
        <v>11</v>
      </c>
      <c r="AG3" s="10" t="s">
        <v>11</v>
      </c>
      <c r="AH3" s="10" t="s">
        <v>11</v>
      </c>
      <c r="AI3" s="10" t="s">
        <v>11</v>
      </c>
      <c r="AJ3" s="10" t="s">
        <v>11</v>
      </c>
      <c r="AK3" s="10" t="s">
        <v>11</v>
      </c>
      <c r="AL3" s="10" t="s">
        <v>11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0" t="s">
        <v>12</v>
      </c>
      <c r="AW3" s="10" t="s">
        <v>12</v>
      </c>
      <c r="AX3" s="10" t="s">
        <v>12</v>
      </c>
      <c r="AY3" s="10" t="s">
        <v>12</v>
      </c>
      <c r="AZ3" s="10" t="s">
        <v>12</v>
      </c>
      <c r="BA3" s="10" t="s">
        <v>12</v>
      </c>
      <c r="BB3" s="10" t="s">
        <v>12</v>
      </c>
      <c r="BC3" s="10" t="s">
        <v>12</v>
      </c>
      <c r="BD3" s="10" t="s">
        <v>12</v>
      </c>
      <c r="BE3" s="10" t="s">
        <v>13</v>
      </c>
      <c r="BF3" s="13" t="s">
        <v>5</v>
      </c>
      <c r="BG3" s="10" t="s">
        <v>11</v>
      </c>
      <c r="BH3" s="10" t="s">
        <v>11</v>
      </c>
      <c r="BI3" s="10" t="s">
        <v>11</v>
      </c>
      <c r="BJ3" s="10" t="s">
        <v>11</v>
      </c>
      <c r="BK3" s="10" t="s">
        <v>11</v>
      </c>
      <c r="BL3" s="10" t="s">
        <v>11</v>
      </c>
      <c r="BM3" s="10" t="s">
        <v>11</v>
      </c>
      <c r="BN3" s="10" t="s">
        <v>11</v>
      </c>
      <c r="BO3" s="10" t="s">
        <v>12</v>
      </c>
      <c r="BP3" s="10" t="s">
        <v>12</v>
      </c>
      <c r="BQ3" s="10" t="s">
        <v>12</v>
      </c>
      <c r="BR3" s="10" t="s">
        <v>12</v>
      </c>
      <c r="BS3" s="10" t="s">
        <v>12</v>
      </c>
      <c r="BT3" s="10" t="s">
        <v>12</v>
      </c>
      <c r="BU3" s="10" t="s">
        <v>12</v>
      </c>
      <c r="BV3" s="10" t="s">
        <v>12</v>
      </c>
      <c r="BW3" s="10" t="s">
        <v>12</v>
      </c>
      <c r="BX3" s="10" t="s">
        <v>12</v>
      </c>
      <c r="BY3" s="10" t="s">
        <v>12</v>
      </c>
      <c r="BZ3" s="10" t="s">
        <v>12</v>
      </c>
      <c r="CA3" s="10" t="s">
        <v>12</v>
      </c>
      <c r="CB3" s="10" t="s">
        <v>12</v>
      </c>
      <c r="CC3" s="10" t="s">
        <v>12</v>
      </c>
      <c r="CD3" s="10" t="s">
        <v>12</v>
      </c>
      <c r="CE3" s="10" t="s">
        <v>12</v>
      </c>
      <c r="CF3" s="10" t="s">
        <v>12</v>
      </c>
      <c r="CG3" s="10" t="s">
        <v>13</v>
      </c>
      <c r="CH3" s="13" t="s">
        <v>5</v>
      </c>
      <c r="CI3" s="10" t="s">
        <v>11</v>
      </c>
      <c r="CJ3" s="10" t="s">
        <v>11</v>
      </c>
      <c r="CK3" s="10" t="s">
        <v>11</v>
      </c>
      <c r="CL3" s="10" t="s">
        <v>11</v>
      </c>
      <c r="CM3" s="10" t="s">
        <v>11</v>
      </c>
      <c r="CN3" s="10" t="s">
        <v>11</v>
      </c>
      <c r="CO3" s="10" t="s">
        <v>11</v>
      </c>
      <c r="CP3" s="10" t="s">
        <v>11</v>
      </c>
      <c r="CQ3" s="10" t="s">
        <v>12</v>
      </c>
      <c r="CR3" s="10" t="s">
        <v>12</v>
      </c>
      <c r="CS3" s="10" t="s">
        <v>12</v>
      </c>
      <c r="CT3" s="10" t="s">
        <v>12</v>
      </c>
      <c r="CU3" s="10" t="s">
        <v>12</v>
      </c>
      <c r="CV3" s="10" t="s">
        <v>12</v>
      </c>
      <c r="CW3" s="10" t="s">
        <v>12</v>
      </c>
      <c r="CX3" s="10" t="s">
        <v>12</v>
      </c>
      <c r="CY3" s="10" t="s">
        <v>12</v>
      </c>
      <c r="CZ3" s="10" t="s">
        <v>12</v>
      </c>
      <c r="DA3" s="10" t="s">
        <v>12</v>
      </c>
      <c r="DB3" s="10" t="s">
        <v>12</v>
      </c>
      <c r="DC3" s="10" t="s">
        <v>12</v>
      </c>
      <c r="DD3" s="10" t="s">
        <v>12</v>
      </c>
      <c r="DE3" s="10" t="s">
        <v>12</v>
      </c>
      <c r="DF3" s="10" t="s">
        <v>12</v>
      </c>
      <c r="DG3" s="10" t="s">
        <v>12</v>
      </c>
      <c r="DH3" s="10" t="s">
        <v>12</v>
      </c>
      <c r="DI3" s="10" t="s">
        <v>13</v>
      </c>
      <c r="DJ3" s="13" t="s">
        <v>5</v>
      </c>
    </row>
    <row r="4" spans="1:114" ht="18.75" customHeight="1" x14ac:dyDescent="0.55000000000000004">
      <c r="A4" s="7"/>
      <c r="B4" s="8"/>
      <c r="C4" s="12"/>
      <c r="D4" s="12"/>
      <c r="E4" s="9" t="s">
        <v>14</v>
      </c>
      <c r="F4" s="9" t="s">
        <v>14</v>
      </c>
      <c r="G4" s="9" t="s">
        <v>14</v>
      </c>
      <c r="H4" s="9" t="s">
        <v>14</v>
      </c>
      <c r="I4" s="9" t="s">
        <v>14</v>
      </c>
      <c r="J4" s="9" t="s">
        <v>14</v>
      </c>
      <c r="K4" s="9" t="s">
        <v>14</v>
      </c>
      <c r="L4" s="14" t="s">
        <v>15</v>
      </c>
      <c r="M4" s="12"/>
      <c r="N4" s="9" t="s">
        <v>14</v>
      </c>
      <c r="O4" s="9" t="s">
        <v>14</v>
      </c>
      <c r="P4" s="9" t="s">
        <v>14</v>
      </c>
      <c r="Q4" s="9" t="s">
        <v>14</v>
      </c>
      <c r="R4" s="9" t="s">
        <v>14</v>
      </c>
      <c r="S4" s="9" t="s">
        <v>14</v>
      </c>
      <c r="T4" s="9" t="s">
        <v>14</v>
      </c>
      <c r="U4" s="14" t="s">
        <v>15</v>
      </c>
      <c r="V4" s="12"/>
      <c r="W4" s="9" t="s">
        <v>14</v>
      </c>
      <c r="X4" s="9" t="s">
        <v>14</v>
      </c>
      <c r="Y4" s="9" t="s">
        <v>14</v>
      </c>
      <c r="Z4" s="9" t="s">
        <v>14</v>
      </c>
      <c r="AA4" s="9" t="s">
        <v>14</v>
      </c>
      <c r="AB4" s="9" t="s">
        <v>14</v>
      </c>
      <c r="AC4" s="9" t="s">
        <v>14</v>
      </c>
      <c r="AD4" s="14" t="s">
        <v>15</v>
      </c>
      <c r="AE4" s="13" t="s">
        <v>5</v>
      </c>
      <c r="AF4" s="10" t="s">
        <v>16</v>
      </c>
      <c r="AG4" s="10" t="s">
        <v>16</v>
      </c>
      <c r="AH4" s="10" t="s">
        <v>16</v>
      </c>
      <c r="AI4" s="10" t="s">
        <v>16</v>
      </c>
      <c r="AJ4" s="10" t="s">
        <v>16</v>
      </c>
      <c r="AK4" s="15" t="s">
        <v>17</v>
      </c>
      <c r="AL4" s="15" t="s">
        <v>18</v>
      </c>
      <c r="AM4" s="13" t="s">
        <v>5</v>
      </c>
      <c r="AN4" s="10" t="s">
        <v>19</v>
      </c>
      <c r="AO4" s="10" t="s">
        <v>19</v>
      </c>
      <c r="AP4" s="10" t="s">
        <v>19</v>
      </c>
      <c r="AQ4" s="10" t="s">
        <v>19</v>
      </c>
      <c r="AR4" s="10" t="s">
        <v>19</v>
      </c>
      <c r="AS4" s="10" t="s">
        <v>20</v>
      </c>
      <c r="AT4" s="10" t="s">
        <v>20</v>
      </c>
      <c r="AU4" s="10" t="s">
        <v>20</v>
      </c>
      <c r="AV4" s="10" t="s">
        <v>20</v>
      </c>
      <c r="AW4" s="10" t="s">
        <v>21</v>
      </c>
      <c r="AX4" s="10" t="s">
        <v>22</v>
      </c>
      <c r="AY4" s="10" t="s">
        <v>22</v>
      </c>
      <c r="AZ4" s="10" t="s">
        <v>22</v>
      </c>
      <c r="BA4" s="10" t="s">
        <v>22</v>
      </c>
      <c r="BB4" s="10" t="s">
        <v>22</v>
      </c>
      <c r="BC4" s="13" t="s">
        <v>23</v>
      </c>
      <c r="BD4" s="13" t="s">
        <v>24</v>
      </c>
      <c r="BE4" s="13"/>
      <c r="BF4" s="13"/>
      <c r="BG4" s="13" t="s">
        <v>5</v>
      </c>
      <c r="BH4" s="10" t="s">
        <v>16</v>
      </c>
      <c r="BI4" s="10" t="s">
        <v>16</v>
      </c>
      <c r="BJ4" s="10" t="s">
        <v>16</v>
      </c>
      <c r="BK4" s="10" t="s">
        <v>16</v>
      </c>
      <c r="BL4" s="10" t="s">
        <v>16</v>
      </c>
      <c r="BM4" s="15" t="s">
        <v>17</v>
      </c>
      <c r="BN4" s="15" t="s">
        <v>18</v>
      </c>
      <c r="BO4" s="13" t="s">
        <v>5</v>
      </c>
      <c r="BP4" s="10" t="s">
        <v>19</v>
      </c>
      <c r="BQ4" s="10" t="s">
        <v>19</v>
      </c>
      <c r="BR4" s="10" t="s">
        <v>19</v>
      </c>
      <c r="BS4" s="10" t="s">
        <v>19</v>
      </c>
      <c r="BT4" s="10" t="s">
        <v>19</v>
      </c>
      <c r="BU4" s="10" t="s">
        <v>20</v>
      </c>
      <c r="BV4" s="10" t="s">
        <v>20</v>
      </c>
      <c r="BW4" s="10" t="s">
        <v>20</v>
      </c>
      <c r="BX4" s="10" t="s">
        <v>20</v>
      </c>
      <c r="BY4" s="10" t="s">
        <v>21</v>
      </c>
      <c r="BZ4" s="10" t="s">
        <v>22</v>
      </c>
      <c r="CA4" s="10" t="s">
        <v>22</v>
      </c>
      <c r="CB4" s="10" t="s">
        <v>22</v>
      </c>
      <c r="CC4" s="10" t="s">
        <v>22</v>
      </c>
      <c r="CD4" s="10" t="s">
        <v>22</v>
      </c>
      <c r="CE4" s="13" t="s">
        <v>23</v>
      </c>
      <c r="CF4" s="13" t="s">
        <v>24</v>
      </c>
      <c r="CG4" s="13"/>
      <c r="CH4" s="13"/>
      <c r="CI4" s="13" t="s">
        <v>5</v>
      </c>
      <c r="CJ4" s="10" t="s">
        <v>16</v>
      </c>
      <c r="CK4" s="10" t="s">
        <v>16</v>
      </c>
      <c r="CL4" s="10" t="s">
        <v>16</v>
      </c>
      <c r="CM4" s="10" t="s">
        <v>16</v>
      </c>
      <c r="CN4" s="10" t="s">
        <v>16</v>
      </c>
      <c r="CO4" s="15" t="s">
        <v>17</v>
      </c>
      <c r="CP4" s="15" t="s">
        <v>18</v>
      </c>
      <c r="CQ4" s="13" t="s">
        <v>5</v>
      </c>
      <c r="CR4" s="10" t="s">
        <v>19</v>
      </c>
      <c r="CS4" s="10" t="s">
        <v>19</v>
      </c>
      <c r="CT4" s="10" t="s">
        <v>19</v>
      </c>
      <c r="CU4" s="10" t="s">
        <v>19</v>
      </c>
      <c r="CV4" s="10" t="s">
        <v>19</v>
      </c>
      <c r="CW4" s="10" t="s">
        <v>20</v>
      </c>
      <c r="CX4" s="10" t="s">
        <v>20</v>
      </c>
      <c r="CY4" s="10" t="s">
        <v>20</v>
      </c>
      <c r="CZ4" s="10" t="s">
        <v>20</v>
      </c>
      <c r="DA4" s="10" t="s">
        <v>21</v>
      </c>
      <c r="DB4" s="10" t="s">
        <v>22</v>
      </c>
      <c r="DC4" s="10" t="s">
        <v>22</v>
      </c>
      <c r="DD4" s="10" t="s">
        <v>22</v>
      </c>
      <c r="DE4" s="10" t="s">
        <v>22</v>
      </c>
      <c r="DF4" s="10" t="s">
        <v>22</v>
      </c>
      <c r="DG4" s="13" t="s">
        <v>23</v>
      </c>
      <c r="DH4" s="13" t="s">
        <v>24</v>
      </c>
      <c r="DI4" s="13"/>
      <c r="DJ4" s="13"/>
    </row>
    <row r="5" spans="1:114" ht="22.5" customHeight="1" x14ac:dyDescent="0.55000000000000004">
      <c r="A5" s="7"/>
      <c r="B5" s="8"/>
      <c r="C5" s="12"/>
      <c r="D5" s="12"/>
      <c r="E5" s="12" t="s">
        <v>5</v>
      </c>
      <c r="F5" s="14" t="s">
        <v>25</v>
      </c>
      <c r="G5" s="14" t="s">
        <v>26</v>
      </c>
      <c r="H5" s="14" t="s">
        <v>27</v>
      </c>
      <c r="I5" s="14" t="s">
        <v>28</v>
      </c>
      <c r="J5" s="14" t="s">
        <v>29</v>
      </c>
      <c r="K5" s="14" t="s">
        <v>13</v>
      </c>
      <c r="L5" s="8"/>
      <c r="M5" s="12"/>
      <c r="N5" s="12" t="s">
        <v>5</v>
      </c>
      <c r="O5" s="14" t="s">
        <v>25</v>
      </c>
      <c r="P5" s="14" t="s">
        <v>26</v>
      </c>
      <c r="Q5" s="14" t="s">
        <v>27</v>
      </c>
      <c r="R5" s="14" t="s">
        <v>28</v>
      </c>
      <c r="S5" s="14" t="s">
        <v>29</v>
      </c>
      <c r="T5" s="14" t="s">
        <v>13</v>
      </c>
      <c r="U5" s="8"/>
      <c r="V5" s="12"/>
      <c r="W5" s="12" t="s">
        <v>5</v>
      </c>
      <c r="X5" s="14" t="s">
        <v>25</v>
      </c>
      <c r="Y5" s="14" t="s">
        <v>26</v>
      </c>
      <c r="Z5" s="14" t="s">
        <v>27</v>
      </c>
      <c r="AA5" s="14" t="s">
        <v>28</v>
      </c>
      <c r="AB5" s="14" t="s">
        <v>29</v>
      </c>
      <c r="AC5" s="14" t="s">
        <v>13</v>
      </c>
      <c r="AD5" s="8"/>
      <c r="AE5" s="13"/>
      <c r="AF5" s="13" t="s">
        <v>5</v>
      </c>
      <c r="AG5" s="15" t="s">
        <v>30</v>
      </c>
      <c r="AH5" s="15" t="s">
        <v>31</v>
      </c>
      <c r="AI5" s="15" t="s">
        <v>32</v>
      </c>
      <c r="AJ5" s="15" t="s">
        <v>13</v>
      </c>
      <c r="AK5" s="16"/>
      <c r="AL5" s="15"/>
      <c r="AM5" s="13"/>
      <c r="AN5" s="13" t="s">
        <v>5</v>
      </c>
      <c r="AO5" s="13" t="s">
        <v>33</v>
      </c>
      <c r="AP5" s="13" t="s">
        <v>34</v>
      </c>
      <c r="AQ5" s="13" t="s">
        <v>35</v>
      </c>
      <c r="AR5" s="13" t="s">
        <v>36</v>
      </c>
      <c r="AS5" s="13" t="s">
        <v>5</v>
      </c>
      <c r="AT5" s="10" t="s">
        <v>37</v>
      </c>
      <c r="AU5" s="10" t="s">
        <v>38</v>
      </c>
      <c r="AV5" s="10" t="s">
        <v>39</v>
      </c>
      <c r="AW5" s="13"/>
      <c r="AX5" s="13" t="s">
        <v>5</v>
      </c>
      <c r="AY5" s="10" t="s">
        <v>37</v>
      </c>
      <c r="AZ5" s="10" t="s">
        <v>38</v>
      </c>
      <c r="BA5" s="10" t="s">
        <v>39</v>
      </c>
      <c r="BB5" s="13" t="s">
        <v>13</v>
      </c>
      <c r="BC5" s="13"/>
      <c r="BD5" s="13"/>
      <c r="BE5" s="13"/>
      <c r="BF5" s="13"/>
      <c r="BG5" s="13"/>
      <c r="BH5" s="13" t="s">
        <v>5</v>
      </c>
      <c r="BI5" s="15" t="s">
        <v>30</v>
      </c>
      <c r="BJ5" s="15" t="s">
        <v>31</v>
      </c>
      <c r="BK5" s="15" t="s">
        <v>32</v>
      </c>
      <c r="BL5" s="15" t="s">
        <v>13</v>
      </c>
      <c r="BM5" s="16"/>
      <c r="BN5" s="15"/>
      <c r="BO5" s="13"/>
      <c r="BP5" s="13" t="s">
        <v>5</v>
      </c>
      <c r="BQ5" s="13" t="s">
        <v>33</v>
      </c>
      <c r="BR5" s="13" t="s">
        <v>34</v>
      </c>
      <c r="BS5" s="13" t="s">
        <v>35</v>
      </c>
      <c r="BT5" s="13" t="s">
        <v>36</v>
      </c>
      <c r="BU5" s="13" t="s">
        <v>5</v>
      </c>
      <c r="BV5" s="10" t="s">
        <v>37</v>
      </c>
      <c r="BW5" s="10" t="s">
        <v>38</v>
      </c>
      <c r="BX5" s="10" t="s">
        <v>39</v>
      </c>
      <c r="BY5" s="13"/>
      <c r="BZ5" s="13" t="s">
        <v>5</v>
      </c>
      <c r="CA5" s="10" t="s">
        <v>37</v>
      </c>
      <c r="CB5" s="10" t="s">
        <v>38</v>
      </c>
      <c r="CC5" s="10" t="s">
        <v>39</v>
      </c>
      <c r="CD5" s="13" t="s">
        <v>13</v>
      </c>
      <c r="CE5" s="13"/>
      <c r="CF5" s="13"/>
      <c r="CG5" s="13"/>
      <c r="CH5" s="13"/>
      <c r="CI5" s="13"/>
      <c r="CJ5" s="13" t="s">
        <v>5</v>
      </c>
      <c r="CK5" s="15" t="s">
        <v>30</v>
      </c>
      <c r="CL5" s="15" t="s">
        <v>31</v>
      </c>
      <c r="CM5" s="15" t="s">
        <v>32</v>
      </c>
      <c r="CN5" s="15" t="s">
        <v>13</v>
      </c>
      <c r="CO5" s="16"/>
      <c r="CP5" s="15"/>
      <c r="CQ5" s="13"/>
      <c r="CR5" s="13" t="s">
        <v>5</v>
      </c>
      <c r="CS5" s="13" t="s">
        <v>33</v>
      </c>
      <c r="CT5" s="13" t="s">
        <v>34</v>
      </c>
      <c r="CU5" s="13" t="s">
        <v>35</v>
      </c>
      <c r="CV5" s="13" t="s">
        <v>36</v>
      </c>
      <c r="CW5" s="13" t="s">
        <v>5</v>
      </c>
      <c r="CX5" s="10" t="s">
        <v>37</v>
      </c>
      <c r="CY5" s="10" t="s">
        <v>38</v>
      </c>
      <c r="CZ5" s="10" t="s">
        <v>39</v>
      </c>
      <c r="DA5" s="13"/>
      <c r="DB5" s="13" t="s">
        <v>5</v>
      </c>
      <c r="DC5" s="10" t="s">
        <v>37</v>
      </c>
      <c r="DD5" s="10" t="s">
        <v>38</v>
      </c>
      <c r="DE5" s="10" t="s">
        <v>39</v>
      </c>
      <c r="DF5" s="13" t="s">
        <v>13</v>
      </c>
      <c r="DG5" s="13"/>
      <c r="DH5" s="13"/>
      <c r="DI5" s="13"/>
      <c r="DJ5" s="13"/>
    </row>
    <row r="6" spans="1:114" s="17" customFormat="1" ht="13.5" customHeight="1" x14ac:dyDescent="0.55000000000000004">
      <c r="A6" s="7"/>
      <c r="B6" s="8"/>
      <c r="C6" s="12"/>
      <c r="D6" s="12" t="s">
        <v>40</v>
      </c>
      <c r="E6" s="12" t="s">
        <v>40</v>
      </c>
      <c r="F6" s="12" t="s">
        <v>40</v>
      </c>
      <c r="G6" s="12" t="s">
        <v>40</v>
      </c>
      <c r="H6" s="12" t="s">
        <v>40</v>
      </c>
      <c r="I6" s="12" t="s">
        <v>40</v>
      </c>
      <c r="J6" s="12" t="s">
        <v>40</v>
      </c>
      <c r="K6" s="12" t="s">
        <v>40</v>
      </c>
      <c r="L6" s="12" t="s">
        <v>40</v>
      </c>
      <c r="M6" s="12" t="s">
        <v>40</v>
      </c>
      <c r="N6" s="12" t="s">
        <v>40</v>
      </c>
      <c r="O6" s="12" t="s">
        <v>40</v>
      </c>
      <c r="P6" s="12" t="s">
        <v>40</v>
      </c>
      <c r="Q6" s="12" t="s">
        <v>40</v>
      </c>
      <c r="R6" s="12" t="s">
        <v>40</v>
      </c>
      <c r="S6" s="12" t="s">
        <v>40</v>
      </c>
      <c r="T6" s="12" t="s">
        <v>40</v>
      </c>
      <c r="U6" s="12" t="s">
        <v>40</v>
      </c>
      <c r="V6" s="12" t="s">
        <v>40</v>
      </c>
      <c r="W6" s="12" t="s">
        <v>40</v>
      </c>
      <c r="X6" s="12" t="s">
        <v>40</v>
      </c>
      <c r="Y6" s="12" t="s">
        <v>40</v>
      </c>
      <c r="Z6" s="12" t="s">
        <v>40</v>
      </c>
      <c r="AA6" s="12" t="s">
        <v>40</v>
      </c>
      <c r="AB6" s="12" t="s">
        <v>40</v>
      </c>
      <c r="AC6" s="12" t="s">
        <v>40</v>
      </c>
      <c r="AD6" s="12" t="s">
        <v>40</v>
      </c>
      <c r="AE6" s="12" t="s">
        <v>40</v>
      </c>
      <c r="AF6" s="12" t="s">
        <v>40</v>
      </c>
      <c r="AG6" s="12" t="s">
        <v>40</v>
      </c>
      <c r="AH6" s="12" t="s">
        <v>40</v>
      </c>
      <c r="AI6" s="12" t="s">
        <v>40</v>
      </c>
      <c r="AJ6" s="12" t="s">
        <v>40</v>
      </c>
      <c r="AK6" s="12" t="s">
        <v>40</v>
      </c>
      <c r="AL6" s="12" t="s">
        <v>40</v>
      </c>
      <c r="AM6" s="12" t="s">
        <v>40</v>
      </c>
      <c r="AN6" s="12" t="s">
        <v>40</v>
      </c>
      <c r="AO6" s="12" t="s">
        <v>40</v>
      </c>
      <c r="AP6" s="12" t="s">
        <v>40</v>
      </c>
      <c r="AQ6" s="12" t="s">
        <v>40</v>
      </c>
      <c r="AR6" s="12" t="s">
        <v>40</v>
      </c>
      <c r="AS6" s="12" t="s">
        <v>40</v>
      </c>
      <c r="AT6" s="12" t="s">
        <v>40</v>
      </c>
      <c r="AU6" s="12" t="s">
        <v>40</v>
      </c>
      <c r="AV6" s="12" t="s">
        <v>40</v>
      </c>
      <c r="AW6" s="12" t="s">
        <v>40</v>
      </c>
      <c r="AX6" s="12" t="s">
        <v>40</v>
      </c>
      <c r="AY6" s="12" t="s">
        <v>40</v>
      </c>
      <c r="AZ6" s="12" t="s">
        <v>40</v>
      </c>
      <c r="BA6" s="12" t="s">
        <v>40</v>
      </c>
      <c r="BB6" s="12" t="s">
        <v>40</v>
      </c>
      <c r="BC6" s="12" t="s">
        <v>40</v>
      </c>
      <c r="BD6" s="12" t="s">
        <v>40</v>
      </c>
      <c r="BE6" s="12" t="s">
        <v>40</v>
      </c>
      <c r="BF6" s="12" t="s">
        <v>40</v>
      </c>
      <c r="BG6" s="12" t="s">
        <v>40</v>
      </c>
      <c r="BH6" s="12" t="s">
        <v>40</v>
      </c>
      <c r="BI6" s="12" t="s">
        <v>40</v>
      </c>
      <c r="BJ6" s="12" t="s">
        <v>40</v>
      </c>
      <c r="BK6" s="12" t="s">
        <v>40</v>
      </c>
      <c r="BL6" s="12" t="s">
        <v>40</v>
      </c>
      <c r="BM6" s="12" t="s">
        <v>40</v>
      </c>
      <c r="BN6" s="12" t="s">
        <v>40</v>
      </c>
      <c r="BO6" s="12" t="s">
        <v>40</v>
      </c>
      <c r="BP6" s="12" t="s">
        <v>40</v>
      </c>
      <c r="BQ6" s="12" t="s">
        <v>40</v>
      </c>
      <c r="BR6" s="12" t="s">
        <v>40</v>
      </c>
      <c r="BS6" s="12" t="s">
        <v>40</v>
      </c>
      <c r="BT6" s="12" t="s">
        <v>40</v>
      </c>
      <c r="BU6" s="12" t="s">
        <v>40</v>
      </c>
      <c r="BV6" s="12" t="s">
        <v>40</v>
      </c>
      <c r="BW6" s="12" t="s">
        <v>40</v>
      </c>
      <c r="BX6" s="12" t="s">
        <v>40</v>
      </c>
      <c r="BY6" s="12" t="s">
        <v>40</v>
      </c>
      <c r="BZ6" s="12" t="s">
        <v>40</v>
      </c>
      <c r="CA6" s="12" t="s">
        <v>40</v>
      </c>
      <c r="CB6" s="12" t="s">
        <v>40</v>
      </c>
      <c r="CC6" s="12" t="s">
        <v>40</v>
      </c>
      <c r="CD6" s="12" t="s">
        <v>40</v>
      </c>
      <c r="CE6" s="12" t="s">
        <v>40</v>
      </c>
      <c r="CF6" s="12" t="s">
        <v>40</v>
      </c>
      <c r="CG6" s="12" t="s">
        <v>40</v>
      </c>
      <c r="CH6" s="12" t="s">
        <v>40</v>
      </c>
      <c r="CI6" s="12" t="s">
        <v>40</v>
      </c>
      <c r="CJ6" s="12" t="s">
        <v>40</v>
      </c>
      <c r="CK6" s="12" t="s">
        <v>40</v>
      </c>
      <c r="CL6" s="12" t="s">
        <v>40</v>
      </c>
      <c r="CM6" s="12" t="s">
        <v>40</v>
      </c>
      <c r="CN6" s="12" t="s">
        <v>40</v>
      </c>
      <c r="CO6" s="12" t="s">
        <v>40</v>
      </c>
      <c r="CP6" s="12" t="s">
        <v>40</v>
      </c>
      <c r="CQ6" s="12" t="s">
        <v>40</v>
      </c>
      <c r="CR6" s="12" t="s">
        <v>40</v>
      </c>
      <c r="CS6" s="12" t="s">
        <v>40</v>
      </c>
      <c r="CT6" s="12" t="s">
        <v>40</v>
      </c>
      <c r="CU6" s="12" t="s">
        <v>40</v>
      </c>
      <c r="CV6" s="12" t="s">
        <v>40</v>
      </c>
      <c r="CW6" s="12" t="s">
        <v>40</v>
      </c>
      <c r="CX6" s="12" t="s">
        <v>40</v>
      </c>
      <c r="CY6" s="12" t="s">
        <v>40</v>
      </c>
      <c r="CZ6" s="12" t="s">
        <v>40</v>
      </c>
      <c r="DA6" s="12" t="s">
        <v>40</v>
      </c>
      <c r="DB6" s="12" t="s">
        <v>40</v>
      </c>
      <c r="DC6" s="12" t="s">
        <v>40</v>
      </c>
      <c r="DD6" s="12" t="s">
        <v>40</v>
      </c>
      <c r="DE6" s="12" t="s">
        <v>40</v>
      </c>
      <c r="DF6" s="12" t="s">
        <v>40</v>
      </c>
      <c r="DG6" s="12" t="s">
        <v>40</v>
      </c>
      <c r="DH6" s="12" t="s">
        <v>40</v>
      </c>
      <c r="DI6" s="12" t="s">
        <v>40</v>
      </c>
      <c r="DJ6" s="12" t="s">
        <v>40</v>
      </c>
    </row>
    <row r="7" spans="1:114" ht="13.5" customHeight="1" x14ac:dyDescent="0.55000000000000004">
      <c r="A7" s="21" t="s">
        <v>41</v>
      </c>
      <c r="B7" s="31" t="s">
        <v>42</v>
      </c>
      <c r="C7" s="21" t="s">
        <v>43</v>
      </c>
      <c r="D7" s="23">
        <v>6309359</v>
      </c>
      <c r="E7" s="23">
        <v>5336024</v>
      </c>
      <c r="F7" s="23">
        <v>3909492</v>
      </c>
      <c r="G7" s="23">
        <v>0</v>
      </c>
      <c r="H7" s="23">
        <v>817000</v>
      </c>
      <c r="I7" s="23">
        <v>415521</v>
      </c>
      <c r="J7" s="23">
        <v>12038479</v>
      </c>
      <c r="K7" s="23">
        <v>194011</v>
      </c>
      <c r="L7" s="23">
        <v>973335</v>
      </c>
      <c r="M7" s="23">
        <v>237135</v>
      </c>
      <c r="N7" s="23">
        <v>192113</v>
      </c>
      <c r="O7" s="23">
        <v>0</v>
      </c>
      <c r="P7" s="23">
        <v>0</v>
      </c>
      <c r="Q7" s="23">
        <v>0</v>
      </c>
      <c r="R7" s="23">
        <v>191123</v>
      </c>
      <c r="S7" s="23">
        <v>1174142</v>
      </c>
      <c r="T7" s="23">
        <v>990</v>
      </c>
      <c r="U7" s="23">
        <v>45022</v>
      </c>
      <c r="V7" s="23">
        <v>6546494</v>
      </c>
      <c r="W7" s="23">
        <v>5528137</v>
      </c>
      <c r="X7" s="23">
        <v>3909492</v>
      </c>
      <c r="Y7" s="23">
        <v>0</v>
      </c>
      <c r="Z7" s="23">
        <v>817000</v>
      </c>
      <c r="AA7" s="23">
        <v>606644</v>
      </c>
      <c r="AB7" s="23">
        <v>13212621</v>
      </c>
      <c r="AC7" s="23">
        <v>195001</v>
      </c>
      <c r="AD7" s="23">
        <v>1018357</v>
      </c>
      <c r="AE7" s="23">
        <v>12918286</v>
      </c>
      <c r="AF7" s="23">
        <v>12891344</v>
      </c>
      <c r="AG7" s="23">
        <v>0</v>
      </c>
      <c r="AH7" s="23">
        <v>12797768</v>
      </c>
      <c r="AI7" s="23">
        <v>90606</v>
      </c>
      <c r="AJ7" s="23">
        <v>2970</v>
      </c>
      <c r="AK7" s="23">
        <v>26942</v>
      </c>
      <c r="AL7" s="24" t="s">
        <v>44</v>
      </c>
      <c r="AM7" s="23">
        <v>4738343</v>
      </c>
      <c r="AN7" s="23">
        <v>547842</v>
      </c>
      <c r="AO7" s="23">
        <v>384135</v>
      </c>
      <c r="AP7" s="23">
        <v>0</v>
      </c>
      <c r="AQ7" s="23">
        <v>116579</v>
      </c>
      <c r="AR7" s="23">
        <v>47128</v>
      </c>
      <c r="AS7" s="23">
        <v>1578770</v>
      </c>
      <c r="AT7" s="23">
        <v>60</v>
      </c>
      <c r="AU7" s="23">
        <v>1335334</v>
      </c>
      <c r="AV7" s="23">
        <v>243376</v>
      </c>
      <c r="AW7" s="23">
        <v>0</v>
      </c>
      <c r="AX7" s="23">
        <v>2606665</v>
      </c>
      <c r="AY7" s="23">
        <v>0</v>
      </c>
      <c r="AZ7" s="23">
        <v>2338368</v>
      </c>
      <c r="BA7" s="23">
        <v>46654</v>
      </c>
      <c r="BB7" s="23">
        <v>221643</v>
      </c>
      <c r="BC7" s="24" t="s">
        <v>44</v>
      </c>
      <c r="BD7" s="23">
        <v>5066</v>
      </c>
      <c r="BE7" s="23">
        <v>691209</v>
      </c>
      <c r="BF7" s="23">
        <v>18347838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4" t="s">
        <v>44</v>
      </c>
      <c r="BO7" s="23">
        <v>1367378</v>
      </c>
      <c r="BP7" s="23">
        <v>282543</v>
      </c>
      <c r="BQ7" s="23">
        <v>173417</v>
      </c>
      <c r="BR7" s="23">
        <v>25422</v>
      </c>
      <c r="BS7" s="23">
        <v>65112</v>
      </c>
      <c r="BT7" s="23">
        <v>18592</v>
      </c>
      <c r="BU7" s="23">
        <v>850617</v>
      </c>
      <c r="BV7" s="23">
        <v>64756</v>
      </c>
      <c r="BW7" s="23">
        <v>638578</v>
      </c>
      <c r="BX7" s="23">
        <v>147283</v>
      </c>
      <c r="BY7" s="23">
        <v>7601</v>
      </c>
      <c r="BZ7" s="23">
        <v>226617</v>
      </c>
      <c r="CA7" s="23">
        <v>59295</v>
      </c>
      <c r="CB7" s="23">
        <v>115307</v>
      </c>
      <c r="CC7" s="23">
        <v>36036</v>
      </c>
      <c r="CD7" s="23">
        <v>15979</v>
      </c>
      <c r="CE7" s="24" t="s">
        <v>44</v>
      </c>
      <c r="CF7" s="23">
        <v>0</v>
      </c>
      <c r="CG7" s="23">
        <v>43899</v>
      </c>
      <c r="CH7" s="23">
        <v>1411277</v>
      </c>
      <c r="CI7" s="23">
        <v>12918286</v>
      </c>
      <c r="CJ7" s="23">
        <v>12891344</v>
      </c>
      <c r="CK7" s="23">
        <v>0</v>
      </c>
      <c r="CL7" s="23">
        <v>12797768</v>
      </c>
      <c r="CM7" s="23">
        <v>90606</v>
      </c>
      <c r="CN7" s="23">
        <v>2970</v>
      </c>
      <c r="CO7" s="23">
        <v>26942</v>
      </c>
      <c r="CP7" s="24" t="s">
        <v>44</v>
      </c>
      <c r="CQ7" s="23">
        <v>6105721</v>
      </c>
      <c r="CR7" s="23">
        <v>830385</v>
      </c>
      <c r="CS7" s="23">
        <v>557552</v>
      </c>
      <c r="CT7" s="23">
        <v>25422</v>
      </c>
      <c r="CU7" s="23">
        <v>181691</v>
      </c>
      <c r="CV7" s="23">
        <v>65720</v>
      </c>
      <c r="CW7" s="23">
        <v>2429387</v>
      </c>
      <c r="CX7" s="23">
        <v>64816</v>
      </c>
      <c r="CY7" s="23">
        <v>1973912</v>
      </c>
      <c r="CZ7" s="23">
        <v>390659</v>
      </c>
      <c r="DA7" s="23">
        <v>7601</v>
      </c>
      <c r="DB7" s="23">
        <v>2833282</v>
      </c>
      <c r="DC7" s="23">
        <v>59295</v>
      </c>
      <c r="DD7" s="23">
        <v>2453675</v>
      </c>
      <c r="DE7" s="23">
        <v>82690</v>
      </c>
      <c r="DF7" s="23">
        <v>237622</v>
      </c>
      <c r="DG7" s="24" t="s">
        <v>44</v>
      </c>
      <c r="DH7" s="23">
        <v>5066</v>
      </c>
      <c r="DI7" s="23">
        <v>735108</v>
      </c>
      <c r="DJ7" s="23">
        <v>19759115</v>
      </c>
    </row>
    <row r="8" spans="1:114" ht="13.5" customHeight="1" x14ac:dyDescent="0.55000000000000004">
      <c r="A8" s="26" t="s">
        <v>41</v>
      </c>
      <c r="B8" s="27" t="s">
        <v>133</v>
      </c>
      <c r="C8" s="26" t="s">
        <v>134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202007</v>
      </c>
      <c r="N8" s="28">
        <v>168850</v>
      </c>
      <c r="O8" s="28">
        <v>0</v>
      </c>
      <c r="P8" s="28">
        <v>0</v>
      </c>
      <c r="Q8" s="28">
        <v>0</v>
      </c>
      <c r="R8" s="28">
        <v>168850</v>
      </c>
      <c r="S8" s="28">
        <v>150000</v>
      </c>
      <c r="T8" s="28">
        <v>0</v>
      </c>
      <c r="U8" s="28">
        <v>33157</v>
      </c>
      <c r="V8" s="28">
        <v>202007</v>
      </c>
      <c r="W8" s="28">
        <v>168850</v>
      </c>
      <c r="X8" s="28">
        <v>0</v>
      </c>
      <c r="Y8" s="28">
        <v>0</v>
      </c>
      <c r="Z8" s="28">
        <v>0</v>
      </c>
      <c r="AA8" s="28">
        <v>168850</v>
      </c>
      <c r="AB8" s="28">
        <v>150000</v>
      </c>
      <c r="AC8" s="28">
        <v>0</v>
      </c>
      <c r="AD8" s="28">
        <v>33157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9" t="s">
        <v>44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9" t="s">
        <v>44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9" t="s">
        <v>44</v>
      </c>
      <c r="BO8" s="28">
        <v>342818</v>
      </c>
      <c r="BP8" s="28">
        <v>61346</v>
      </c>
      <c r="BQ8" s="28">
        <v>28425</v>
      </c>
      <c r="BR8" s="28">
        <v>25422</v>
      </c>
      <c r="BS8" s="28">
        <v>7499</v>
      </c>
      <c r="BT8" s="28">
        <v>0</v>
      </c>
      <c r="BU8" s="28">
        <v>186317</v>
      </c>
      <c r="BV8" s="28">
        <v>64756</v>
      </c>
      <c r="BW8" s="28">
        <v>121561</v>
      </c>
      <c r="BX8" s="28">
        <v>0</v>
      </c>
      <c r="BY8" s="28">
        <v>7601</v>
      </c>
      <c r="BZ8" s="28">
        <v>87554</v>
      </c>
      <c r="CA8" s="28">
        <v>59295</v>
      </c>
      <c r="CB8" s="28">
        <v>0</v>
      </c>
      <c r="CC8" s="28">
        <v>28259</v>
      </c>
      <c r="CD8" s="28">
        <v>0</v>
      </c>
      <c r="CE8" s="29" t="s">
        <v>44</v>
      </c>
      <c r="CF8" s="28">
        <v>0</v>
      </c>
      <c r="CG8" s="28">
        <v>9189</v>
      </c>
      <c r="CH8" s="28">
        <v>352007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9" t="s">
        <v>44</v>
      </c>
      <c r="CQ8" s="28">
        <v>342818</v>
      </c>
      <c r="CR8" s="28">
        <v>61346</v>
      </c>
      <c r="CS8" s="28">
        <v>28425</v>
      </c>
      <c r="CT8" s="28">
        <v>25422</v>
      </c>
      <c r="CU8" s="28">
        <v>7499</v>
      </c>
      <c r="CV8" s="28">
        <v>0</v>
      </c>
      <c r="CW8" s="28">
        <v>186317</v>
      </c>
      <c r="CX8" s="28">
        <v>64756</v>
      </c>
      <c r="CY8" s="28">
        <v>121561</v>
      </c>
      <c r="CZ8" s="28">
        <v>0</v>
      </c>
      <c r="DA8" s="28">
        <v>7601</v>
      </c>
      <c r="DB8" s="28">
        <v>87554</v>
      </c>
      <c r="DC8" s="28">
        <v>59295</v>
      </c>
      <c r="DD8" s="28">
        <v>0</v>
      </c>
      <c r="DE8" s="28">
        <v>28259</v>
      </c>
      <c r="DF8" s="28">
        <v>0</v>
      </c>
      <c r="DG8" s="29" t="s">
        <v>44</v>
      </c>
      <c r="DH8" s="28">
        <v>0</v>
      </c>
      <c r="DI8" s="28">
        <v>9189</v>
      </c>
      <c r="DJ8" s="28">
        <v>352007</v>
      </c>
    </row>
    <row r="9" spans="1:114" ht="13.5" customHeight="1" x14ac:dyDescent="0.55000000000000004">
      <c r="A9" s="26" t="s">
        <v>41</v>
      </c>
      <c r="B9" s="27" t="s">
        <v>135</v>
      </c>
      <c r="C9" s="26" t="s">
        <v>136</v>
      </c>
      <c r="D9" s="28">
        <v>3774670</v>
      </c>
      <c r="E9" s="28">
        <v>3632031</v>
      </c>
      <c r="F9" s="28">
        <v>3553422</v>
      </c>
      <c r="G9" s="28">
        <v>0</v>
      </c>
      <c r="H9" s="28">
        <v>0</v>
      </c>
      <c r="I9" s="28">
        <v>17801</v>
      </c>
      <c r="J9" s="28">
        <v>7981833</v>
      </c>
      <c r="K9" s="28">
        <v>60808</v>
      </c>
      <c r="L9" s="28">
        <v>142639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151074</v>
      </c>
      <c r="T9" s="28">
        <v>0</v>
      </c>
      <c r="U9" s="28">
        <v>0</v>
      </c>
      <c r="V9" s="28">
        <v>3774670</v>
      </c>
      <c r="W9" s="28">
        <v>3632031</v>
      </c>
      <c r="X9" s="28">
        <v>3553422</v>
      </c>
      <c r="Y9" s="28">
        <v>0</v>
      </c>
      <c r="Z9" s="28">
        <v>0</v>
      </c>
      <c r="AA9" s="28">
        <v>17801</v>
      </c>
      <c r="AB9" s="28">
        <v>8132907</v>
      </c>
      <c r="AC9" s="28">
        <v>60808</v>
      </c>
      <c r="AD9" s="28">
        <v>142639</v>
      </c>
      <c r="AE9" s="28">
        <v>11214076</v>
      </c>
      <c r="AF9" s="28">
        <v>11214076</v>
      </c>
      <c r="AG9" s="28">
        <v>0</v>
      </c>
      <c r="AH9" s="28">
        <v>11213021</v>
      </c>
      <c r="AI9" s="28">
        <v>1055</v>
      </c>
      <c r="AJ9" s="28">
        <v>0</v>
      </c>
      <c r="AK9" s="28">
        <v>0</v>
      </c>
      <c r="AL9" s="29" t="s">
        <v>44</v>
      </c>
      <c r="AM9" s="28">
        <v>542427</v>
      </c>
      <c r="AN9" s="28">
        <v>112436</v>
      </c>
      <c r="AO9" s="28">
        <v>66131</v>
      </c>
      <c r="AP9" s="28">
        <v>0</v>
      </c>
      <c r="AQ9" s="28">
        <v>38790</v>
      </c>
      <c r="AR9" s="28">
        <v>7515</v>
      </c>
      <c r="AS9" s="28">
        <v>189932</v>
      </c>
      <c r="AT9" s="28">
        <v>60</v>
      </c>
      <c r="AU9" s="28">
        <v>175716</v>
      </c>
      <c r="AV9" s="28">
        <v>14156</v>
      </c>
      <c r="AW9" s="28">
        <v>0</v>
      </c>
      <c r="AX9" s="28">
        <v>240059</v>
      </c>
      <c r="AY9" s="28">
        <v>0</v>
      </c>
      <c r="AZ9" s="28">
        <v>232233</v>
      </c>
      <c r="BA9" s="28">
        <v>7826</v>
      </c>
      <c r="BB9" s="28">
        <v>0</v>
      </c>
      <c r="BC9" s="29" t="s">
        <v>44</v>
      </c>
      <c r="BD9" s="28">
        <v>0</v>
      </c>
      <c r="BE9" s="28">
        <v>0</v>
      </c>
      <c r="BF9" s="28">
        <v>11756503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9" t="s">
        <v>44</v>
      </c>
      <c r="BO9" s="28">
        <v>151074</v>
      </c>
      <c r="BP9" s="28">
        <v>7972</v>
      </c>
      <c r="BQ9" s="28">
        <v>7972</v>
      </c>
      <c r="BR9" s="28">
        <v>0</v>
      </c>
      <c r="BS9" s="28">
        <v>0</v>
      </c>
      <c r="BT9" s="28">
        <v>0</v>
      </c>
      <c r="BU9" s="28">
        <v>92419</v>
      </c>
      <c r="BV9" s="28">
        <v>0</v>
      </c>
      <c r="BW9" s="28">
        <v>92419</v>
      </c>
      <c r="BX9" s="28">
        <v>0</v>
      </c>
      <c r="BY9" s="28">
        <v>0</v>
      </c>
      <c r="BZ9" s="28">
        <v>50683</v>
      </c>
      <c r="CA9" s="28">
        <v>0</v>
      </c>
      <c r="CB9" s="28">
        <v>50683</v>
      </c>
      <c r="CC9" s="28">
        <v>0</v>
      </c>
      <c r="CD9" s="28">
        <v>0</v>
      </c>
      <c r="CE9" s="29" t="s">
        <v>44</v>
      </c>
      <c r="CF9" s="28">
        <v>0</v>
      </c>
      <c r="CG9" s="28">
        <v>0</v>
      </c>
      <c r="CH9" s="28">
        <v>151074</v>
      </c>
      <c r="CI9" s="28">
        <v>11214076</v>
      </c>
      <c r="CJ9" s="28">
        <v>11214076</v>
      </c>
      <c r="CK9" s="28">
        <v>0</v>
      </c>
      <c r="CL9" s="28">
        <v>11213021</v>
      </c>
      <c r="CM9" s="28">
        <v>1055</v>
      </c>
      <c r="CN9" s="28">
        <v>0</v>
      </c>
      <c r="CO9" s="28">
        <v>0</v>
      </c>
      <c r="CP9" s="29" t="s">
        <v>44</v>
      </c>
      <c r="CQ9" s="28">
        <v>693501</v>
      </c>
      <c r="CR9" s="28">
        <v>120408</v>
      </c>
      <c r="CS9" s="28">
        <v>74103</v>
      </c>
      <c r="CT9" s="28">
        <v>0</v>
      </c>
      <c r="CU9" s="28">
        <v>38790</v>
      </c>
      <c r="CV9" s="28">
        <v>7515</v>
      </c>
      <c r="CW9" s="28">
        <v>282351</v>
      </c>
      <c r="CX9" s="28">
        <v>60</v>
      </c>
      <c r="CY9" s="28">
        <v>268135</v>
      </c>
      <c r="CZ9" s="28">
        <v>14156</v>
      </c>
      <c r="DA9" s="28">
        <v>0</v>
      </c>
      <c r="DB9" s="28">
        <v>290742</v>
      </c>
      <c r="DC9" s="28">
        <v>0</v>
      </c>
      <c r="DD9" s="28">
        <v>282916</v>
      </c>
      <c r="DE9" s="28">
        <v>7826</v>
      </c>
      <c r="DF9" s="28">
        <v>0</v>
      </c>
      <c r="DG9" s="29" t="s">
        <v>44</v>
      </c>
      <c r="DH9" s="28">
        <v>0</v>
      </c>
      <c r="DI9" s="28">
        <v>0</v>
      </c>
      <c r="DJ9" s="28">
        <v>11907577</v>
      </c>
    </row>
    <row r="10" spans="1:114" ht="13.5" customHeight="1" x14ac:dyDescent="0.55000000000000004">
      <c r="A10" s="26" t="s">
        <v>41</v>
      </c>
      <c r="B10" s="27" t="s">
        <v>137</v>
      </c>
      <c r="C10" s="26" t="s">
        <v>138</v>
      </c>
      <c r="D10" s="28">
        <v>36414</v>
      </c>
      <c r="E10" s="28">
        <v>36414</v>
      </c>
      <c r="F10" s="28">
        <v>0</v>
      </c>
      <c r="G10" s="28">
        <v>0</v>
      </c>
      <c r="H10" s="28">
        <v>0</v>
      </c>
      <c r="I10" s="28">
        <v>21878</v>
      </c>
      <c r="J10" s="28">
        <v>364917</v>
      </c>
      <c r="K10" s="28">
        <v>14536</v>
      </c>
      <c r="L10" s="28">
        <v>0</v>
      </c>
      <c r="M10" s="28">
        <v>7583</v>
      </c>
      <c r="N10" s="28">
        <v>7583</v>
      </c>
      <c r="O10" s="28">
        <v>0</v>
      </c>
      <c r="P10" s="28">
        <v>0</v>
      </c>
      <c r="Q10" s="28">
        <v>0</v>
      </c>
      <c r="R10" s="28">
        <v>6983</v>
      </c>
      <c r="S10" s="28">
        <v>151097</v>
      </c>
      <c r="T10" s="28">
        <v>600</v>
      </c>
      <c r="U10" s="28">
        <v>0</v>
      </c>
      <c r="V10" s="28">
        <v>43997</v>
      </c>
      <c r="W10" s="28">
        <v>43997</v>
      </c>
      <c r="X10" s="28">
        <v>0</v>
      </c>
      <c r="Y10" s="28">
        <v>0</v>
      </c>
      <c r="Z10" s="28">
        <v>0</v>
      </c>
      <c r="AA10" s="28">
        <v>28861</v>
      </c>
      <c r="AB10" s="28">
        <v>516014</v>
      </c>
      <c r="AC10" s="28">
        <v>15136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9" t="s">
        <v>44</v>
      </c>
      <c r="AM10" s="28">
        <v>401331</v>
      </c>
      <c r="AN10" s="28">
        <v>49873</v>
      </c>
      <c r="AO10" s="28">
        <v>42398</v>
      </c>
      <c r="AP10" s="28">
        <v>0</v>
      </c>
      <c r="AQ10" s="28">
        <v>0</v>
      </c>
      <c r="AR10" s="28">
        <v>7475</v>
      </c>
      <c r="AS10" s="28">
        <v>16168</v>
      </c>
      <c r="AT10" s="28">
        <v>0</v>
      </c>
      <c r="AU10" s="28">
        <v>2734</v>
      </c>
      <c r="AV10" s="28">
        <v>13434</v>
      </c>
      <c r="AW10" s="28">
        <v>0</v>
      </c>
      <c r="AX10" s="28">
        <v>335290</v>
      </c>
      <c r="AY10" s="28">
        <v>0</v>
      </c>
      <c r="AZ10" s="28">
        <v>332234</v>
      </c>
      <c r="BA10" s="28">
        <v>3056</v>
      </c>
      <c r="BB10" s="28">
        <v>0</v>
      </c>
      <c r="BC10" s="29" t="s">
        <v>44</v>
      </c>
      <c r="BD10" s="28">
        <v>0</v>
      </c>
      <c r="BE10" s="28">
        <v>0</v>
      </c>
      <c r="BF10" s="28">
        <v>401331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9" t="s">
        <v>44</v>
      </c>
      <c r="BO10" s="28">
        <v>158680</v>
      </c>
      <c r="BP10" s="28">
        <v>50419</v>
      </c>
      <c r="BQ10" s="28">
        <v>22216</v>
      </c>
      <c r="BR10" s="28">
        <v>0</v>
      </c>
      <c r="BS10" s="28">
        <v>28203</v>
      </c>
      <c r="BT10" s="28">
        <v>0</v>
      </c>
      <c r="BU10" s="28">
        <v>102028</v>
      </c>
      <c r="BV10" s="28">
        <v>0</v>
      </c>
      <c r="BW10" s="28">
        <v>102028</v>
      </c>
      <c r="BX10" s="28">
        <v>0</v>
      </c>
      <c r="BY10" s="28">
        <v>0</v>
      </c>
      <c r="BZ10" s="28">
        <v>6233</v>
      </c>
      <c r="CA10" s="28">
        <v>0</v>
      </c>
      <c r="CB10" s="28">
        <v>6233</v>
      </c>
      <c r="CC10" s="28">
        <v>0</v>
      </c>
      <c r="CD10" s="28">
        <v>0</v>
      </c>
      <c r="CE10" s="29" t="s">
        <v>44</v>
      </c>
      <c r="CF10" s="28">
        <v>0</v>
      </c>
      <c r="CG10" s="28">
        <v>0</v>
      </c>
      <c r="CH10" s="28">
        <v>158680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9" t="s">
        <v>44</v>
      </c>
      <c r="CQ10" s="28">
        <v>560011</v>
      </c>
      <c r="CR10" s="28">
        <v>100292</v>
      </c>
      <c r="CS10" s="28">
        <v>64614</v>
      </c>
      <c r="CT10" s="28">
        <v>0</v>
      </c>
      <c r="CU10" s="28">
        <v>28203</v>
      </c>
      <c r="CV10" s="28">
        <v>7475</v>
      </c>
      <c r="CW10" s="28">
        <v>118196</v>
      </c>
      <c r="CX10" s="28">
        <v>0</v>
      </c>
      <c r="CY10" s="28">
        <v>104762</v>
      </c>
      <c r="CZ10" s="28">
        <v>13434</v>
      </c>
      <c r="DA10" s="28">
        <v>0</v>
      </c>
      <c r="DB10" s="28">
        <v>341523</v>
      </c>
      <c r="DC10" s="28">
        <v>0</v>
      </c>
      <c r="DD10" s="28">
        <v>338467</v>
      </c>
      <c r="DE10" s="28">
        <v>3056</v>
      </c>
      <c r="DF10" s="28">
        <v>0</v>
      </c>
      <c r="DG10" s="29" t="s">
        <v>44</v>
      </c>
      <c r="DH10" s="28">
        <v>0</v>
      </c>
      <c r="DI10" s="28">
        <v>0</v>
      </c>
      <c r="DJ10" s="28">
        <v>560011</v>
      </c>
    </row>
    <row r="11" spans="1:114" ht="13.5" customHeight="1" x14ac:dyDescent="0.55000000000000004">
      <c r="A11" s="26" t="s">
        <v>41</v>
      </c>
      <c r="B11" s="27" t="s">
        <v>139</v>
      </c>
      <c r="C11" s="26" t="s">
        <v>140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5065</v>
      </c>
      <c r="N11" s="28">
        <v>5065</v>
      </c>
      <c r="O11" s="28">
        <v>0</v>
      </c>
      <c r="P11" s="28">
        <v>0</v>
      </c>
      <c r="Q11" s="28">
        <v>0</v>
      </c>
      <c r="R11" s="28">
        <v>5065</v>
      </c>
      <c r="S11" s="28">
        <v>114000</v>
      </c>
      <c r="T11" s="28">
        <v>0</v>
      </c>
      <c r="U11" s="28">
        <v>0</v>
      </c>
      <c r="V11" s="28">
        <v>5065</v>
      </c>
      <c r="W11" s="28">
        <v>5065</v>
      </c>
      <c r="X11" s="28">
        <v>0</v>
      </c>
      <c r="Y11" s="28">
        <v>0</v>
      </c>
      <c r="Z11" s="28">
        <v>0</v>
      </c>
      <c r="AA11" s="28">
        <v>5065</v>
      </c>
      <c r="AB11" s="28">
        <v>114000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9" t="s">
        <v>44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0</v>
      </c>
      <c r="AV11" s="28">
        <v>0</v>
      </c>
      <c r="AW11" s="28">
        <v>0</v>
      </c>
      <c r="AX11" s="28">
        <v>0</v>
      </c>
      <c r="AY11" s="28">
        <v>0</v>
      </c>
      <c r="AZ11" s="28">
        <v>0</v>
      </c>
      <c r="BA11" s="28">
        <v>0</v>
      </c>
      <c r="BB11" s="28">
        <v>0</v>
      </c>
      <c r="BC11" s="29" t="s">
        <v>44</v>
      </c>
      <c r="BD11" s="28">
        <v>0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9" t="s">
        <v>44</v>
      </c>
      <c r="BO11" s="28">
        <v>118869</v>
      </c>
      <c r="BP11" s="28">
        <v>39235</v>
      </c>
      <c r="BQ11" s="28">
        <v>17041</v>
      </c>
      <c r="BR11" s="28">
        <v>0</v>
      </c>
      <c r="BS11" s="28">
        <v>22194</v>
      </c>
      <c r="BT11" s="28">
        <v>0</v>
      </c>
      <c r="BU11" s="28">
        <v>67685</v>
      </c>
      <c r="BV11" s="28">
        <v>0</v>
      </c>
      <c r="BW11" s="28">
        <v>67685</v>
      </c>
      <c r="BX11" s="28">
        <v>0</v>
      </c>
      <c r="BY11" s="28">
        <v>0</v>
      </c>
      <c r="BZ11" s="28">
        <v>11949</v>
      </c>
      <c r="CA11" s="28">
        <v>0</v>
      </c>
      <c r="CB11" s="28">
        <v>4172</v>
      </c>
      <c r="CC11" s="28">
        <v>7777</v>
      </c>
      <c r="CD11" s="28">
        <v>0</v>
      </c>
      <c r="CE11" s="29" t="s">
        <v>44</v>
      </c>
      <c r="CF11" s="28">
        <v>0</v>
      </c>
      <c r="CG11" s="28">
        <v>196</v>
      </c>
      <c r="CH11" s="28">
        <v>119065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9" t="s">
        <v>44</v>
      </c>
      <c r="CQ11" s="28">
        <v>118869</v>
      </c>
      <c r="CR11" s="28">
        <v>39235</v>
      </c>
      <c r="CS11" s="28">
        <v>17041</v>
      </c>
      <c r="CT11" s="28">
        <v>0</v>
      </c>
      <c r="CU11" s="28">
        <v>22194</v>
      </c>
      <c r="CV11" s="28">
        <v>0</v>
      </c>
      <c r="CW11" s="28">
        <v>67685</v>
      </c>
      <c r="CX11" s="28">
        <v>0</v>
      </c>
      <c r="CY11" s="28">
        <v>67685</v>
      </c>
      <c r="CZ11" s="28">
        <v>0</v>
      </c>
      <c r="DA11" s="28">
        <v>0</v>
      </c>
      <c r="DB11" s="28">
        <v>11949</v>
      </c>
      <c r="DC11" s="28">
        <v>0</v>
      </c>
      <c r="DD11" s="28">
        <v>4172</v>
      </c>
      <c r="DE11" s="28">
        <v>7777</v>
      </c>
      <c r="DF11" s="28">
        <v>0</v>
      </c>
      <c r="DG11" s="29" t="s">
        <v>44</v>
      </c>
      <c r="DH11" s="28">
        <v>0</v>
      </c>
      <c r="DI11" s="28">
        <v>196</v>
      </c>
      <c r="DJ11" s="28">
        <v>119065</v>
      </c>
    </row>
    <row r="12" spans="1:114" ht="13.5" customHeight="1" x14ac:dyDescent="0.55000000000000004">
      <c r="A12" s="26" t="s">
        <v>41</v>
      </c>
      <c r="B12" s="27" t="s">
        <v>141</v>
      </c>
      <c r="C12" s="26" t="s">
        <v>142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5618</v>
      </c>
      <c r="N12" s="28">
        <v>2020</v>
      </c>
      <c r="O12" s="28">
        <v>0</v>
      </c>
      <c r="P12" s="28">
        <v>0</v>
      </c>
      <c r="Q12" s="28">
        <v>0</v>
      </c>
      <c r="R12" s="28">
        <v>1939</v>
      </c>
      <c r="S12" s="28">
        <v>105710</v>
      </c>
      <c r="T12" s="28">
        <v>81</v>
      </c>
      <c r="U12" s="28">
        <v>3598</v>
      </c>
      <c r="V12" s="28">
        <v>5618</v>
      </c>
      <c r="W12" s="28">
        <v>2020</v>
      </c>
      <c r="X12" s="28">
        <v>0</v>
      </c>
      <c r="Y12" s="28">
        <v>0</v>
      </c>
      <c r="Z12" s="28">
        <v>0</v>
      </c>
      <c r="AA12" s="28">
        <v>1939</v>
      </c>
      <c r="AB12" s="28">
        <v>105710</v>
      </c>
      <c r="AC12" s="28">
        <v>81</v>
      </c>
      <c r="AD12" s="28">
        <v>3598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9" t="s">
        <v>44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0</v>
      </c>
      <c r="AY12" s="28">
        <v>0</v>
      </c>
      <c r="AZ12" s="28">
        <v>0</v>
      </c>
      <c r="BA12" s="28">
        <v>0</v>
      </c>
      <c r="BB12" s="28">
        <v>0</v>
      </c>
      <c r="BC12" s="29" t="s">
        <v>44</v>
      </c>
      <c r="BD12" s="28">
        <v>0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9" t="s">
        <v>44</v>
      </c>
      <c r="BO12" s="28">
        <v>103430</v>
      </c>
      <c r="BP12" s="28">
        <v>22621</v>
      </c>
      <c r="BQ12" s="28">
        <v>22621</v>
      </c>
      <c r="BR12" s="28">
        <v>0</v>
      </c>
      <c r="BS12" s="28">
        <v>0</v>
      </c>
      <c r="BT12" s="28">
        <v>0</v>
      </c>
      <c r="BU12" s="28">
        <v>57908</v>
      </c>
      <c r="BV12" s="28">
        <v>0</v>
      </c>
      <c r="BW12" s="28">
        <v>57908</v>
      </c>
      <c r="BX12" s="28">
        <v>0</v>
      </c>
      <c r="BY12" s="28">
        <v>0</v>
      </c>
      <c r="BZ12" s="28">
        <v>22901</v>
      </c>
      <c r="CA12" s="28">
        <v>0</v>
      </c>
      <c r="CB12" s="28">
        <v>22901</v>
      </c>
      <c r="CC12" s="28">
        <v>0</v>
      </c>
      <c r="CD12" s="28">
        <v>0</v>
      </c>
      <c r="CE12" s="29" t="s">
        <v>44</v>
      </c>
      <c r="CF12" s="28">
        <v>0</v>
      </c>
      <c r="CG12" s="28">
        <v>7898</v>
      </c>
      <c r="CH12" s="28">
        <v>111328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9" t="s">
        <v>44</v>
      </c>
      <c r="CQ12" s="28">
        <v>103430</v>
      </c>
      <c r="CR12" s="28">
        <v>22621</v>
      </c>
      <c r="CS12" s="28">
        <v>22621</v>
      </c>
      <c r="CT12" s="28">
        <v>0</v>
      </c>
      <c r="CU12" s="28">
        <v>0</v>
      </c>
      <c r="CV12" s="28">
        <v>0</v>
      </c>
      <c r="CW12" s="28">
        <v>57908</v>
      </c>
      <c r="CX12" s="28">
        <v>0</v>
      </c>
      <c r="CY12" s="28">
        <v>57908</v>
      </c>
      <c r="CZ12" s="28">
        <v>0</v>
      </c>
      <c r="DA12" s="28">
        <v>0</v>
      </c>
      <c r="DB12" s="28">
        <v>22901</v>
      </c>
      <c r="DC12" s="28">
        <v>0</v>
      </c>
      <c r="DD12" s="28">
        <v>22901</v>
      </c>
      <c r="DE12" s="28">
        <v>0</v>
      </c>
      <c r="DF12" s="28">
        <v>0</v>
      </c>
      <c r="DG12" s="29" t="s">
        <v>44</v>
      </c>
      <c r="DH12" s="28">
        <v>0</v>
      </c>
      <c r="DI12" s="28">
        <v>7898</v>
      </c>
      <c r="DJ12" s="28">
        <v>111328</v>
      </c>
    </row>
    <row r="13" spans="1:114" ht="13.5" customHeight="1" x14ac:dyDescent="0.55000000000000004">
      <c r="A13" s="26" t="s">
        <v>41</v>
      </c>
      <c r="B13" s="27" t="s">
        <v>143</v>
      </c>
      <c r="C13" s="26" t="s">
        <v>144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2248</v>
      </c>
      <c r="N13" s="28">
        <v>2248</v>
      </c>
      <c r="O13" s="28">
        <v>0</v>
      </c>
      <c r="P13" s="28">
        <v>0</v>
      </c>
      <c r="Q13" s="28">
        <v>0</v>
      </c>
      <c r="R13" s="28">
        <v>2248</v>
      </c>
      <c r="S13" s="28">
        <v>79675</v>
      </c>
      <c r="T13" s="28">
        <v>0</v>
      </c>
      <c r="U13" s="28">
        <v>0</v>
      </c>
      <c r="V13" s="28">
        <v>2248</v>
      </c>
      <c r="W13" s="28">
        <v>2248</v>
      </c>
      <c r="X13" s="28">
        <v>0</v>
      </c>
      <c r="Y13" s="28">
        <v>0</v>
      </c>
      <c r="Z13" s="28">
        <v>0</v>
      </c>
      <c r="AA13" s="28">
        <v>2248</v>
      </c>
      <c r="AB13" s="28">
        <v>79675</v>
      </c>
      <c r="AC13" s="28">
        <v>0</v>
      </c>
      <c r="AD13" s="28">
        <v>0</v>
      </c>
      <c r="AE13" s="28">
        <v>0</v>
      </c>
      <c r="AF13" s="28">
        <v>0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9" t="s">
        <v>44</v>
      </c>
      <c r="AM13" s="28">
        <v>0</v>
      </c>
      <c r="AN13" s="28">
        <v>0</v>
      </c>
      <c r="AO13" s="28">
        <v>0</v>
      </c>
      <c r="AP13" s="28">
        <v>0</v>
      </c>
      <c r="AQ13" s="28">
        <v>0</v>
      </c>
      <c r="AR13" s="28">
        <v>0</v>
      </c>
      <c r="AS13" s="28">
        <v>0</v>
      </c>
      <c r="AT13" s="28">
        <v>0</v>
      </c>
      <c r="AU13" s="28">
        <v>0</v>
      </c>
      <c r="AV13" s="28">
        <v>0</v>
      </c>
      <c r="AW13" s="28">
        <v>0</v>
      </c>
      <c r="AX13" s="28">
        <v>0</v>
      </c>
      <c r="AY13" s="28">
        <v>0</v>
      </c>
      <c r="AZ13" s="28">
        <v>0</v>
      </c>
      <c r="BA13" s="28">
        <v>0</v>
      </c>
      <c r="BB13" s="28">
        <v>0</v>
      </c>
      <c r="BC13" s="29" t="s">
        <v>44</v>
      </c>
      <c r="BD13" s="28">
        <v>0</v>
      </c>
      <c r="BE13" s="28">
        <v>0</v>
      </c>
      <c r="BF13" s="28">
        <v>0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9" t="s">
        <v>44</v>
      </c>
      <c r="BO13" s="28">
        <v>81923</v>
      </c>
      <c r="BP13" s="28">
        <v>24084</v>
      </c>
      <c r="BQ13" s="28">
        <v>5492</v>
      </c>
      <c r="BR13" s="28">
        <v>0</v>
      </c>
      <c r="BS13" s="28">
        <v>0</v>
      </c>
      <c r="BT13" s="28">
        <v>18592</v>
      </c>
      <c r="BU13" s="28">
        <v>45508</v>
      </c>
      <c r="BV13" s="28">
        <v>0</v>
      </c>
      <c r="BW13" s="28">
        <v>0</v>
      </c>
      <c r="BX13" s="28">
        <v>45508</v>
      </c>
      <c r="BY13" s="28">
        <v>0</v>
      </c>
      <c r="BZ13" s="28">
        <v>12331</v>
      </c>
      <c r="CA13" s="28">
        <v>0</v>
      </c>
      <c r="CB13" s="28">
        <v>0</v>
      </c>
      <c r="CC13" s="28">
        <v>0</v>
      </c>
      <c r="CD13" s="28">
        <v>12331</v>
      </c>
      <c r="CE13" s="29" t="s">
        <v>44</v>
      </c>
      <c r="CF13" s="28">
        <v>0</v>
      </c>
      <c r="CG13" s="28">
        <v>0</v>
      </c>
      <c r="CH13" s="28">
        <v>81923</v>
      </c>
      <c r="CI13" s="28">
        <v>0</v>
      </c>
      <c r="CJ13" s="28">
        <v>0</v>
      </c>
      <c r="CK13" s="28">
        <v>0</v>
      </c>
      <c r="CL13" s="28">
        <v>0</v>
      </c>
      <c r="CM13" s="28">
        <v>0</v>
      </c>
      <c r="CN13" s="28">
        <v>0</v>
      </c>
      <c r="CO13" s="28">
        <v>0</v>
      </c>
      <c r="CP13" s="29" t="s">
        <v>44</v>
      </c>
      <c r="CQ13" s="28">
        <v>81923</v>
      </c>
      <c r="CR13" s="28">
        <v>24084</v>
      </c>
      <c r="CS13" s="28">
        <v>5492</v>
      </c>
      <c r="CT13" s="28">
        <v>0</v>
      </c>
      <c r="CU13" s="28">
        <v>0</v>
      </c>
      <c r="CV13" s="28">
        <v>18592</v>
      </c>
      <c r="CW13" s="28">
        <v>45508</v>
      </c>
      <c r="CX13" s="28">
        <v>0</v>
      </c>
      <c r="CY13" s="28">
        <v>0</v>
      </c>
      <c r="CZ13" s="28">
        <v>45508</v>
      </c>
      <c r="DA13" s="28">
        <v>0</v>
      </c>
      <c r="DB13" s="28">
        <v>12331</v>
      </c>
      <c r="DC13" s="28">
        <v>0</v>
      </c>
      <c r="DD13" s="28">
        <v>0</v>
      </c>
      <c r="DE13" s="28">
        <v>0</v>
      </c>
      <c r="DF13" s="28">
        <v>12331</v>
      </c>
      <c r="DG13" s="29" t="s">
        <v>44</v>
      </c>
      <c r="DH13" s="28">
        <v>0</v>
      </c>
      <c r="DI13" s="28">
        <v>0</v>
      </c>
      <c r="DJ13" s="28">
        <v>81923</v>
      </c>
    </row>
    <row r="14" spans="1:114" ht="13.5" customHeight="1" x14ac:dyDescent="0.55000000000000004">
      <c r="A14" s="26" t="s">
        <v>41</v>
      </c>
      <c r="B14" s="27" t="s">
        <v>145</v>
      </c>
      <c r="C14" s="26" t="s">
        <v>146</v>
      </c>
      <c r="D14" s="28">
        <v>196807</v>
      </c>
      <c r="E14" s="28">
        <v>114622</v>
      </c>
      <c r="F14" s="28">
        <v>0</v>
      </c>
      <c r="G14" s="28">
        <v>0</v>
      </c>
      <c r="H14" s="28">
        <v>0</v>
      </c>
      <c r="I14" s="28">
        <v>96076</v>
      </c>
      <c r="J14" s="28">
        <v>654230</v>
      </c>
      <c r="K14" s="28">
        <v>18546</v>
      </c>
      <c r="L14" s="28">
        <v>82185</v>
      </c>
      <c r="M14" s="28">
        <v>11101</v>
      </c>
      <c r="N14" s="28">
        <v>2834</v>
      </c>
      <c r="O14" s="28">
        <v>0</v>
      </c>
      <c r="P14" s="28">
        <v>0</v>
      </c>
      <c r="Q14" s="28">
        <v>0</v>
      </c>
      <c r="R14" s="28">
        <v>2547</v>
      </c>
      <c r="S14" s="28">
        <v>111783</v>
      </c>
      <c r="T14" s="28">
        <v>287</v>
      </c>
      <c r="U14" s="28">
        <v>8267</v>
      </c>
      <c r="V14" s="28">
        <v>207908</v>
      </c>
      <c r="W14" s="28">
        <v>117456</v>
      </c>
      <c r="X14" s="28">
        <v>0</v>
      </c>
      <c r="Y14" s="28">
        <v>0</v>
      </c>
      <c r="Z14" s="28">
        <v>0</v>
      </c>
      <c r="AA14" s="28">
        <v>98623</v>
      </c>
      <c r="AB14" s="28">
        <v>766013</v>
      </c>
      <c r="AC14" s="28">
        <v>18833</v>
      </c>
      <c r="AD14" s="28">
        <v>90452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9" t="s">
        <v>44</v>
      </c>
      <c r="AM14" s="28">
        <v>815348</v>
      </c>
      <c r="AN14" s="28">
        <v>53118</v>
      </c>
      <c r="AO14" s="28">
        <v>45754</v>
      </c>
      <c r="AP14" s="28">
        <v>0</v>
      </c>
      <c r="AQ14" s="28">
        <v>7364</v>
      </c>
      <c r="AR14" s="28">
        <v>0</v>
      </c>
      <c r="AS14" s="28">
        <v>631458</v>
      </c>
      <c r="AT14" s="28">
        <v>0</v>
      </c>
      <c r="AU14" s="28">
        <v>541249</v>
      </c>
      <c r="AV14" s="28">
        <v>90209</v>
      </c>
      <c r="AW14" s="28">
        <v>0</v>
      </c>
      <c r="AX14" s="28">
        <v>130772</v>
      </c>
      <c r="AY14" s="28">
        <v>0</v>
      </c>
      <c r="AZ14" s="28">
        <v>109824</v>
      </c>
      <c r="BA14" s="28">
        <v>0</v>
      </c>
      <c r="BB14" s="28">
        <v>20948</v>
      </c>
      <c r="BC14" s="29" t="s">
        <v>44</v>
      </c>
      <c r="BD14" s="28">
        <v>0</v>
      </c>
      <c r="BE14" s="28">
        <v>35689</v>
      </c>
      <c r="BF14" s="28">
        <v>851037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9" t="s">
        <v>44</v>
      </c>
      <c r="BO14" s="28">
        <v>118812</v>
      </c>
      <c r="BP14" s="28">
        <v>22733</v>
      </c>
      <c r="BQ14" s="28">
        <v>15517</v>
      </c>
      <c r="BR14" s="28">
        <v>0</v>
      </c>
      <c r="BS14" s="28">
        <v>7216</v>
      </c>
      <c r="BT14" s="28">
        <v>0</v>
      </c>
      <c r="BU14" s="28">
        <v>92431</v>
      </c>
      <c r="BV14" s="28">
        <v>0</v>
      </c>
      <c r="BW14" s="28">
        <v>92431</v>
      </c>
      <c r="BX14" s="28">
        <v>0</v>
      </c>
      <c r="BY14" s="28">
        <v>0</v>
      </c>
      <c r="BZ14" s="28">
        <v>3648</v>
      </c>
      <c r="CA14" s="28">
        <v>0</v>
      </c>
      <c r="CB14" s="28">
        <v>0</v>
      </c>
      <c r="CC14" s="28">
        <v>0</v>
      </c>
      <c r="CD14" s="28">
        <v>3648</v>
      </c>
      <c r="CE14" s="29" t="s">
        <v>44</v>
      </c>
      <c r="CF14" s="28">
        <v>0</v>
      </c>
      <c r="CG14" s="28">
        <v>4072</v>
      </c>
      <c r="CH14" s="28">
        <v>122884</v>
      </c>
      <c r="CI14" s="28">
        <v>0</v>
      </c>
      <c r="CJ14" s="28">
        <v>0</v>
      </c>
      <c r="CK14" s="28">
        <v>0</v>
      </c>
      <c r="CL14" s="28">
        <v>0</v>
      </c>
      <c r="CM14" s="28">
        <v>0</v>
      </c>
      <c r="CN14" s="28">
        <v>0</v>
      </c>
      <c r="CO14" s="28">
        <v>0</v>
      </c>
      <c r="CP14" s="29" t="s">
        <v>44</v>
      </c>
      <c r="CQ14" s="28">
        <v>934160</v>
      </c>
      <c r="CR14" s="28">
        <v>75851</v>
      </c>
      <c r="CS14" s="28">
        <v>61271</v>
      </c>
      <c r="CT14" s="28">
        <v>0</v>
      </c>
      <c r="CU14" s="28">
        <v>14580</v>
      </c>
      <c r="CV14" s="28">
        <v>0</v>
      </c>
      <c r="CW14" s="28">
        <v>723889</v>
      </c>
      <c r="CX14" s="28">
        <v>0</v>
      </c>
      <c r="CY14" s="28">
        <v>633680</v>
      </c>
      <c r="CZ14" s="28">
        <v>90209</v>
      </c>
      <c r="DA14" s="28">
        <v>0</v>
      </c>
      <c r="DB14" s="28">
        <v>134420</v>
      </c>
      <c r="DC14" s="28">
        <v>0</v>
      </c>
      <c r="DD14" s="28">
        <v>109824</v>
      </c>
      <c r="DE14" s="28">
        <v>0</v>
      </c>
      <c r="DF14" s="28">
        <v>24596</v>
      </c>
      <c r="DG14" s="29" t="s">
        <v>44</v>
      </c>
      <c r="DH14" s="28">
        <v>0</v>
      </c>
      <c r="DI14" s="28">
        <v>39761</v>
      </c>
      <c r="DJ14" s="28">
        <v>973921</v>
      </c>
    </row>
    <row r="15" spans="1:114" ht="13.5" customHeight="1" x14ac:dyDescent="0.55000000000000004">
      <c r="A15" s="26" t="s">
        <v>41</v>
      </c>
      <c r="B15" s="27" t="s">
        <v>147</v>
      </c>
      <c r="C15" s="26" t="s">
        <v>148</v>
      </c>
      <c r="D15" s="28">
        <v>43007</v>
      </c>
      <c r="E15" s="28">
        <v>43007</v>
      </c>
      <c r="F15" s="28">
        <v>0</v>
      </c>
      <c r="G15" s="28">
        <v>0</v>
      </c>
      <c r="H15" s="28">
        <v>0</v>
      </c>
      <c r="I15" s="28">
        <v>34231</v>
      </c>
      <c r="J15" s="28">
        <v>179068</v>
      </c>
      <c r="K15" s="28">
        <v>8776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43007</v>
      </c>
      <c r="W15" s="28">
        <v>43007</v>
      </c>
      <c r="X15" s="28">
        <v>0</v>
      </c>
      <c r="Y15" s="28">
        <v>0</v>
      </c>
      <c r="Z15" s="28">
        <v>0</v>
      </c>
      <c r="AA15" s="28">
        <v>34231</v>
      </c>
      <c r="AB15" s="28">
        <v>179068</v>
      </c>
      <c r="AC15" s="28">
        <v>8776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9" t="s">
        <v>44</v>
      </c>
      <c r="AM15" s="28">
        <v>220917</v>
      </c>
      <c r="AN15" s="28">
        <v>29361</v>
      </c>
      <c r="AO15" s="28">
        <v>29361</v>
      </c>
      <c r="AP15" s="28">
        <v>0</v>
      </c>
      <c r="AQ15" s="28">
        <v>0</v>
      </c>
      <c r="AR15" s="28">
        <v>0</v>
      </c>
      <c r="AS15" s="28">
        <v>113817</v>
      </c>
      <c r="AT15" s="28">
        <v>0</v>
      </c>
      <c r="AU15" s="28">
        <v>111558</v>
      </c>
      <c r="AV15" s="28">
        <v>2259</v>
      </c>
      <c r="AW15" s="28">
        <v>0</v>
      </c>
      <c r="AX15" s="28">
        <v>77739</v>
      </c>
      <c r="AY15" s="28">
        <v>0</v>
      </c>
      <c r="AZ15" s="28">
        <v>75129</v>
      </c>
      <c r="BA15" s="28">
        <v>2610</v>
      </c>
      <c r="BB15" s="28">
        <v>0</v>
      </c>
      <c r="BC15" s="29" t="s">
        <v>44</v>
      </c>
      <c r="BD15" s="28">
        <v>0</v>
      </c>
      <c r="BE15" s="28">
        <v>1158</v>
      </c>
      <c r="BF15" s="28">
        <v>222075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9" t="s">
        <v>44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0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9" t="s">
        <v>44</v>
      </c>
      <c r="CF15" s="28">
        <v>0</v>
      </c>
      <c r="CG15" s="28">
        <v>0</v>
      </c>
      <c r="CH15" s="28">
        <v>0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9" t="s">
        <v>44</v>
      </c>
      <c r="CQ15" s="28">
        <v>220917</v>
      </c>
      <c r="CR15" s="28">
        <v>29361</v>
      </c>
      <c r="CS15" s="28">
        <v>29361</v>
      </c>
      <c r="CT15" s="28">
        <v>0</v>
      </c>
      <c r="CU15" s="28">
        <v>0</v>
      </c>
      <c r="CV15" s="28">
        <v>0</v>
      </c>
      <c r="CW15" s="28">
        <v>113817</v>
      </c>
      <c r="CX15" s="28">
        <v>0</v>
      </c>
      <c r="CY15" s="28">
        <v>111558</v>
      </c>
      <c r="CZ15" s="28">
        <v>2259</v>
      </c>
      <c r="DA15" s="28">
        <v>0</v>
      </c>
      <c r="DB15" s="28">
        <v>77739</v>
      </c>
      <c r="DC15" s="28">
        <v>0</v>
      </c>
      <c r="DD15" s="28">
        <v>75129</v>
      </c>
      <c r="DE15" s="28">
        <v>2610</v>
      </c>
      <c r="DF15" s="28">
        <v>0</v>
      </c>
      <c r="DG15" s="29" t="s">
        <v>44</v>
      </c>
      <c r="DH15" s="28">
        <v>0</v>
      </c>
      <c r="DI15" s="28">
        <v>1158</v>
      </c>
      <c r="DJ15" s="28">
        <v>222075</v>
      </c>
    </row>
    <row r="16" spans="1:114" ht="13.5" customHeight="1" x14ac:dyDescent="0.55000000000000004">
      <c r="A16" s="26" t="s">
        <v>41</v>
      </c>
      <c r="B16" s="27" t="s">
        <v>149</v>
      </c>
      <c r="C16" s="26" t="s">
        <v>150</v>
      </c>
      <c r="D16" s="28">
        <v>1756115</v>
      </c>
      <c r="E16" s="28">
        <v>1007604</v>
      </c>
      <c r="F16" s="28">
        <v>264015</v>
      </c>
      <c r="G16" s="28">
        <v>0</v>
      </c>
      <c r="H16" s="28">
        <v>718400</v>
      </c>
      <c r="I16" s="28">
        <v>25086</v>
      </c>
      <c r="J16" s="28">
        <v>567702</v>
      </c>
      <c r="K16" s="28">
        <v>103</v>
      </c>
      <c r="L16" s="28">
        <v>748511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1756115</v>
      </c>
      <c r="W16" s="28">
        <v>1007604</v>
      </c>
      <c r="X16" s="28">
        <v>264015</v>
      </c>
      <c r="Y16" s="28">
        <v>0</v>
      </c>
      <c r="Z16" s="28">
        <v>718400</v>
      </c>
      <c r="AA16" s="28">
        <v>25086</v>
      </c>
      <c r="AB16" s="28">
        <v>567702</v>
      </c>
      <c r="AC16" s="28">
        <v>103</v>
      </c>
      <c r="AD16" s="28">
        <v>748511</v>
      </c>
      <c r="AE16" s="28">
        <v>1449602</v>
      </c>
      <c r="AF16" s="28">
        <v>1430660</v>
      </c>
      <c r="AG16" s="28">
        <v>0</v>
      </c>
      <c r="AH16" s="28">
        <v>1430660</v>
      </c>
      <c r="AI16" s="28">
        <v>0</v>
      </c>
      <c r="AJ16" s="28">
        <v>0</v>
      </c>
      <c r="AK16" s="28">
        <v>18942</v>
      </c>
      <c r="AL16" s="29" t="s">
        <v>44</v>
      </c>
      <c r="AM16" s="28">
        <v>455321</v>
      </c>
      <c r="AN16" s="28">
        <v>22466</v>
      </c>
      <c r="AO16" s="28">
        <v>22466</v>
      </c>
      <c r="AP16" s="28">
        <v>0</v>
      </c>
      <c r="AQ16" s="28">
        <v>0</v>
      </c>
      <c r="AR16" s="28">
        <v>0</v>
      </c>
      <c r="AS16" s="28">
        <v>48497</v>
      </c>
      <c r="AT16" s="28">
        <v>0</v>
      </c>
      <c r="AU16" s="28">
        <v>48497</v>
      </c>
      <c r="AV16" s="28">
        <v>0</v>
      </c>
      <c r="AW16" s="28">
        <v>0</v>
      </c>
      <c r="AX16" s="28">
        <v>384358</v>
      </c>
      <c r="AY16" s="28">
        <v>0</v>
      </c>
      <c r="AZ16" s="28">
        <v>384358</v>
      </c>
      <c r="BA16" s="28">
        <v>0</v>
      </c>
      <c r="BB16" s="28">
        <v>0</v>
      </c>
      <c r="BC16" s="29" t="s">
        <v>44</v>
      </c>
      <c r="BD16" s="28">
        <v>0</v>
      </c>
      <c r="BE16" s="28">
        <v>418894</v>
      </c>
      <c r="BF16" s="28">
        <v>2323817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9" t="s">
        <v>44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9" t="s">
        <v>44</v>
      </c>
      <c r="CF16" s="28">
        <v>0</v>
      </c>
      <c r="CG16" s="28">
        <v>0</v>
      </c>
      <c r="CH16" s="28">
        <v>0</v>
      </c>
      <c r="CI16" s="28">
        <v>1449602</v>
      </c>
      <c r="CJ16" s="28">
        <v>1430660</v>
      </c>
      <c r="CK16" s="28">
        <v>0</v>
      </c>
      <c r="CL16" s="28">
        <v>1430660</v>
      </c>
      <c r="CM16" s="28">
        <v>0</v>
      </c>
      <c r="CN16" s="28">
        <v>0</v>
      </c>
      <c r="CO16" s="28">
        <v>18942</v>
      </c>
      <c r="CP16" s="29" t="s">
        <v>44</v>
      </c>
      <c r="CQ16" s="28">
        <v>455321</v>
      </c>
      <c r="CR16" s="28">
        <v>22466</v>
      </c>
      <c r="CS16" s="28">
        <v>22466</v>
      </c>
      <c r="CT16" s="28">
        <v>0</v>
      </c>
      <c r="CU16" s="28">
        <v>0</v>
      </c>
      <c r="CV16" s="28">
        <v>0</v>
      </c>
      <c r="CW16" s="28">
        <v>48497</v>
      </c>
      <c r="CX16" s="28">
        <v>0</v>
      </c>
      <c r="CY16" s="28">
        <v>48497</v>
      </c>
      <c r="CZ16" s="28">
        <v>0</v>
      </c>
      <c r="DA16" s="28">
        <v>0</v>
      </c>
      <c r="DB16" s="28">
        <v>384358</v>
      </c>
      <c r="DC16" s="28">
        <v>0</v>
      </c>
      <c r="DD16" s="28">
        <v>384358</v>
      </c>
      <c r="DE16" s="28">
        <v>0</v>
      </c>
      <c r="DF16" s="28">
        <v>0</v>
      </c>
      <c r="DG16" s="29" t="s">
        <v>44</v>
      </c>
      <c r="DH16" s="28">
        <v>0</v>
      </c>
      <c r="DI16" s="28">
        <v>418894</v>
      </c>
      <c r="DJ16" s="28">
        <v>2323817</v>
      </c>
    </row>
    <row r="17" spans="1:114" ht="13.5" customHeight="1" x14ac:dyDescent="0.55000000000000004">
      <c r="A17" s="26" t="s">
        <v>41</v>
      </c>
      <c r="B17" s="27" t="s">
        <v>151</v>
      </c>
      <c r="C17" s="26" t="s">
        <v>152</v>
      </c>
      <c r="D17" s="28">
        <v>200344</v>
      </c>
      <c r="E17" s="28">
        <v>200344</v>
      </c>
      <c r="F17" s="28">
        <v>63556</v>
      </c>
      <c r="G17" s="28">
        <v>0</v>
      </c>
      <c r="H17" s="28">
        <v>40700</v>
      </c>
      <c r="I17" s="28">
        <v>60852</v>
      </c>
      <c r="J17" s="28">
        <v>468489</v>
      </c>
      <c r="K17" s="28">
        <v>35236</v>
      </c>
      <c r="L17" s="28">
        <v>0</v>
      </c>
      <c r="M17" s="28">
        <v>22</v>
      </c>
      <c r="N17" s="28">
        <v>22</v>
      </c>
      <c r="O17" s="28">
        <v>0</v>
      </c>
      <c r="P17" s="28">
        <v>0</v>
      </c>
      <c r="Q17" s="28">
        <v>0</v>
      </c>
      <c r="R17" s="28">
        <v>0</v>
      </c>
      <c r="S17" s="28">
        <v>185000</v>
      </c>
      <c r="T17" s="28">
        <v>22</v>
      </c>
      <c r="U17" s="28">
        <v>0</v>
      </c>
      <c r="V17" s="28">
        <v>200366</v>
      </c>
      <c r="W17" s="28">
        <v>200366</v>
      </c>
      <c r="X17" s="28">
        <v>63556</v>
      </c>
      <c r="Y17" s="28">
        <v>0</v>
      </c>
      <c r="Z17" s="28">
        <v>40700</v>
      </c>
      <c r="AA17" s="28">
        <v>60852</v>
      </c>
      <c r="AB17" s="28">
        <v>653489</v>
      </c>
      <c r="AC17" s="28">
        <v>35258</v>
      </c>
      <c r="AD17" s="28">
        <v>0</v>
      </c>
      <c r="AE17" s="28">
        <v>120244</v>
      </c>
      <c r="AF17" s="28">
        <v>120244</v>
      </c>
      <c r="AG17" s="28">
        <v>0</v>
      </c>
      <c r="AH17" s="28">
        <v>120244</v>
      </c>
      <c r="AI17" s="28">
        <v>0</v>
      </c>
      <c r="AJ17" s="28">
        <v>0</v>
      </c>
      <c r="AK17" s="28">
        <v>0</v>
      </c>
      <c r="AL17" s="29" t="s">
        <v>44</v>
      </c>
      <c r="AM17" s="28">
        <v>548589</v>
      </c>
      <c r="AN17" s="28">
        <v>91419</v>
      </c>
      <c r="AO17" s="28">
        <v>91419</v>
      </c>
      <c r="AP17" s="28">
        <v>0</v>
      </c>
      <c r="AQ17" s="28">
        <v>0</v>
      </c>
      <c r="AR17" s="28">
        <v>0</v>
      </c>
      <c r="AS17" s="28">
        <v>195778</v>
      </c>
      <c r="AT17" s="28">
        <v>0</v>
      </c>
      <c r="AU17" s="28">
        <v>184621</v>
      </c>
      <c r="AV17" s="28">
        <v>11157</v>
      </c>
      <c r="AW17" s="28">
        <v>0</v>
      </c>
      <c r="AX17" s="28">
        <v>256326</v>
      </c>
      <c r="AY17" s="28">
        <v>0</v>
      </c>
      <c r="AZ17" s="28">
        <v>243531</v>
      </c>
      <c r="BA17" s="28">
        <v>12795</v>
      </c>
      <c r="BB17" s="28">
        <v>0</v>
      </c>
      <c r="BC17" s="29" t="s">
        <v>44</v>
      </c>
      <c r="BD17" s="28">
        <v>5066</v>
      </c>
      <c r="BE17" s="28">
        <v>0</v>
      </c>
      <c r="BF17" s="28">
        <v>668833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9" t="s">
        <v>44</v>
      </c>
      <c r="BO17" s="28">
        <v>185022</v>
      </c>
      <c r="BP17" s="28">
        <v>49158</v>
      </c>
      <c r="BQ17" s="28">
        <v>49158</v>
      </c>
      <c r="BR17" s="28">
        <v>0</v>
      </c>
      <c r="BS17" s="28">
        <v>0</v>
      </c>
      <c r="BT17" s="28">
        <v>0</v>
      </c>
      <c r="BU17" s="28">
        <v>104546</v>
      </c>
      <c r="BV17" s="28">
        <v>0</v>
      </c>
      <c r="BW17" s="28">
        <v>104546</v>
      </c>
      <c r="BX17" s="28">
        <v>0</v>
      </c>
      <c r="BY17" s="28">
        <v>0</v>
      </c>
      <c r="BZ17" s="28">
        <v>31318</v>
      </c>
      <c r="CA17" s="28">
        <v>0</v>
      </c>
      <c r="CB17" s="28">
        <v>31318</v>
      </c>
      <c r="CC17" s="28">
        <v>0</v>
      </c>
      <c r="CD17" s="28">
        <v>0</v>
      </c>
      <c r="CE17" s="29" t="s">
        <v>44</v>
      </c>
      <c r="CF17" s="28">
        <v>0</v>
      </c>
      <c r="CG17" s="28">
        <v>0</v>
      </c>
      <c r="CH17" s="28">
        <v>185022</v>
      </c>
      <c r="CI17" s="28">
        <v>120244</v>
      </c>
      <c r="CJ17" s="28">
        <v>120244</v>
      </c>
      <c r="CK17" s="28">
        <v>0</v>
      </c>
      <c r="CL17" s="28">
        <v>120244</v>
      </c>
      <c r="CM17" s="28">
        <v>0</v>
      </c>
      <c r="CN17" s="28">
        <v>0</v>
      </c>
      <c r="CO17" s="28">
        <v>0</v>
      </c>
      <c r="CP17" s="29" t="s">
        <v>44</v>
      </c>
      <c r="CQ17" s="28">
        <v>733611</v>
      </c>
      <c r="CR17" s="28">
        <v>140577</v>
      </c>
      <c r="CS17" s="28">
        <v>140577</v>
      </c>
      <c r="CT17" s="28">
        <v>0</v>
      </c>
      <c r="CU17" s="28">
        <v>0</v>
      </c>
      <c r="CV17" s="28">
        <v>0</v>
      </c>
      <c r="CW17" s="28">
        <v>300324</v>
      </c>
      <c r="CX17" s="28">
        <v>0</v>
      </c>
      <c r="CY17" s="28">
        <v>289167</v>
      </c>
      <c r="CZ17" s="28">
        <v>11157</v>
      </c>
      <c r="DA17" s="28">
        <v>0</v>
      </c>
      <c r="DB17" s="28">
        <v>287644</v>
      </c>
      <c r="DC17" s="28">
        <v>0</v>
      </c>
      <c r="DD17" s="28">
        <v>274849</v>
      </c>
      <c r="DE17" s="28">
        <v>12795</v>
      </c>
      <c r="DF17" s="28">
        <v>0</v>
      </c>
      <c r="DG17" s="29" t="s">
        <v>44</v>
      </c>
      <c r="DH17" s="28">
        <v>5066</v>
      </c>
      <c r="DI17" s="28">
        <v>0</v>
      </c>
      <c r="DJ17" s="28">
        <v>853855</v>
      </c>
    </row>
    <row r="18" spans="1:114" ht="13.5" customHeight="1" x14ac:dyDescent="0.55000000000000004">
      <c r="A18" s="26" t="s">
        <v>41</v>
      </c>
      <c r="B18" s="27" t="s">
        <v>153</v>
      </c>
      <c r="C18" s="26" t="s">
        <v>154</v>
      </c>
      <c r="D18" s="28">
        <v>7135</v>
      </c>
      <c r="E18" s="28">
        <v>7135</v>
      </c>
      <c r="F18" s="28">
        <v>0</v>
      </c>
      <c r="G18" s="28">
        <v>0</v>
      </c>
      <c r="H18" s="28">
        <v>0</v>
      </c>
      <c r="I18" s="28">
        <v>7135</v>
      </c>
      <c r="J18" s="28">
        <v>62120</v>
      </c>
      <c r="K18" s="28">
        <v>0</v>
      </c>
      <c r="L18" s="28">
        <v>0</v>
      </c>
      <c r="M18" s="28">
        <v>3491</v>
      </c>
      <c r="N18" s="28">
        <v>3491</v>
      </c>
      <c r="O18" s="28">
        <v>0</v>
      </c>
      <c r="P18" s="28">
        <v>0</v>
      </c>
      <c r="Q18" s="28">
        <v>0</v>
      </c>
      <c r="R18" s="28">
        <v>3491</v>
      </c>
      <c r="S18" s="28">
        <v>125803</v>
      </c>
      <c r="T18" s="28">
        <v>0</v>
      </c>
      <c r="U18" s="28">
        <v>0</v>
      </c>
      <c r="V18" s="28">
        <v>10626</v>
      </c>
      <c r="W18" s="28">
        <v>10626</v>
      </c>
      <c r="X18" s="28">
        <v>0</v>
      </c>
      <c r="Y18" s="28">
        <v>0</v>
      </c>
      <c r="Z18" s="28">
        <v>0</v>
      </c>
      <c r="AA18" s="28">
        <v>10626</v>
      </c>
      <c r="AB18" s="28">
        <v>187923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9" t="s">
        <v>44</v>
      </c>
      <c r="AM18" s="28">
        <v>58350</v>
      </c>
      <c r="AN18" s="28">
        <v>31379</v>
      </c>
      <c r="AO18" s="28">
        <v>9512</v>
      </c>
      <c r="AP18" s="28">
        <v>0</v>
      </c>
      <c r="AQ18" s="28">
        <v>0</v>
      </c>
      <c r="AR18" s="28">
        <v>21867</v>
      </c>
      <c r="AS18" s="28">
        <v>26971</v>
      </c>
      <c r="AT18" s="28">
        <v>0</v>
      </c>
      <c r="AU18" s="28">
        <v>0</v>
      </c>
      <c r="AV18" s="28">
        <v>26971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9" t="s">
        <v>44</v>
      </c>
      <c r="BD18" s="28">
        <v>0</v>
      </c>
      <c r="BE18" s="28">
        <v>10905</v>
      </c>
      <c r="BF18" s="28">
        <v>69255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9" t="s">
        <v>44</v>
      </c>
      <c r="BO18" s="28">
        <v>106750</v>
      </c>
      <c r="BP18" s="28">
        <v>4975</v>
      </c>
      <c r="BQ18" s="28">
        <v>4975</v>
      </c>
      <c r="BR18" s="28">
        <v>0</v>
      </c>
      <c r="BS18" s="28">
        <v>0</v>
      </c>
      <c r="BT18" s="28">
        <v>0</v>
      </c>
      <c r="BU18" s="28">
        <v>101775</v>
      </c>
      <c r="BV18" s="28">
        <v>0</v>
      </c>
      <c r="BW18" s="28">
        <v>0</v>
      </c>
      <c r="BX18" s="28">
        <v>101775</v>
      </c>
      <c r="BY18" s="28">
        <v>0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9" t="s">
        <v>44</v>
      </c>
      <c r="CF18" s="28">
        <v>0</v>
      </c>
      <c r="CG18" s="28">
        <v>22544</v>
      </c>
      <c r="CH18" s="28">
        <v>129294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9" t="s">
        <v>44</v>
      </c>
      <c r="CQ18" s="28">
        <v>165100</v>
      </c>
      <c r="CR18" s="28">
        <v>36354</v>
      </c>
      <c r="CS18" s="28">
        <v>14487</v>
      </c>
      <c r="CT18" s="28">
        <v>0</v>
      </c>
      <c r="CU18" s="28">
        <v>0</v>
      </c>
      <c r="CV18" s="28">
        <v>21867</v>
      </c>
      <c r="CW18" s="28">
        <v>128746</v>
      </c>
      <c r="CX18" s="28">
        <v>0</v>
      </c>
      <c r="CY18" s="28">
        <v>0</v>
      </c>
      <c r="CZ18" s="28">
        <v>128746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9" t="s">
        <v>44</v>
      </c>
      <c r="DH18" s="28">
        <v>0</v>
      </c>
      <c r="DI18" s="28">
        <v>33449</v>
      </c>
      <c r="DJ18" s="28">
        <v>198549</v>
      </c>
    </row>
    <row r="19" spans="1:114" ht="13.5" customHeight="1" x14ac:dyDescent="0.55000000000000004">
      <c r="A19" s="26" t="s">
        <v>41</v>
      </c>
      <c r="B19" s="27" t="s">
        <v>155</v>
      </c>
      <c r="C19" s="26" t="s">
        <v>156</v>
      </c>
      <c r="D19" s="28">
        <v>63632</v>
      </c>
      <c r="E19" s="28">
        <v>63632</v>
      </c>
      <c r="F19" s="28">
        <v>17499</v>
      </c>
      <c r="G19" s="28">
        <v>0</v>
      </c>
      <c r="H19" s="28">
        <v>31500</v>
      </c>
      <c r="I19" s="28">
        <v>11970</v>
      </c>
      <c r="J19" s="28">
        <v>351597</v>
      </c>
      <c r="K19" s="28">
        <v>2663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63632</v>
      </c>
      <c r="W19" s="28">
        <v>63632</v>
      </c>
      <c r="X19" s="28">
        <v>17499</v>
      </c>
      <c r="Y19" s="28">
        <v>0</v>
      </c>
      <c r="Z19" s="28">
        <v>31500</v>
      </c>
      <c r="AA19" s="28">
        <v>11970</v>
      </c>
      <c r="AB19" s="28">
        <v>351597</v>
      </c>
      <c r="AC19" s="28">
        <v>2663</v>
      </c>
      <c r="AD19" s="28">
        <v>0</v>
      </c>
      <c r="AE19" s="28">
        <v>55470</v>
      </c>
      <c r="AF19" s="28">
        <v>55470</v>
      </c>
      <c r="AG19" s="28">
        <v>0</v>
      </c>
      <c r="AH19" s="28">
        <v>0</v>
      </c>
      <c r="AI19" s="28">
        <v>52500</v>
      </c>
      <c r="AJ19" s="28">
        <v>2970</v>
      </c>
      <c r="AK19" s="28">
        <v>0</v>
      </c>
      <c r="AL19" s="29" t="s">
        <v>44</v>
      </c>
      <c r="AM19" s="28">
        <v>266496</v>
      </c>
      <c r="AN19" s="28">
        <v>25353</v>
      </c>
      <c r="AO19" s="28">
        <v>25353</v>
      </c>
      <c r="AP19" s="28">
        <v>0</v>
      </c>
      <c r="AQ19" s="28">
        <v>0</v>
      </c>
      <c r="AR19" s="28">
        <v>0</v>
      </c>
      <c r="AS19" s="28">
        <v>64416</v>
      </c>
      <c r="AT19" s="28">
        <v>0</v>
      </c>
      <c r="AU19" s="28">
        <v>64416</v>
      </c>
      <c r="AV19" s="28">
        <v>0</v>
      </c>
      <c r="AW19" s="28">
        <v>0</v>
      </c>
      <c r="AX19" s="28">
        <v>176727</v>
      </c>
      <c r="AY19" s="28">
        <v>0</v>
      </c>
      <c r="AZ19" s="28">
        <v>2549</v>
      </c>
      <c r="BA19" s="28">
        <v>1527</v>
      </c>
      <c r="BB19" s="28">
        <v>172651</v>
      </c>
      <c r="BC19" s="29" t="s">
        <v>44</v>
      </c>
      <c r="BD19" s="28">
        <v>0</v>
      </c>
      <c r="BE19" s="28">
        <v>93263</v>
      </c>
      <c r="BF19" s="28">
        <v>415229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9" t="s">
        <v>44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0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9" t="s">
        <v>44</v>
      </c>
      <c r="CF19" s="28">
        <v>0</v>
      </c>
      <c r="CG19" s="28">
        <v>0</v>
      </c>
      <c r="CH19" s="28">
        <v>0</v>
      </c>
      <c r="CI19" s="28">
        <v>55470</v>
      </c>
      <c r="CJ19" s="28">
        <v>55470</v>
      </c>
      <c r="CK19" s="28">
        <v>0</v>
      </c>
      <c r="CL19" s="28">
        <v>0</v>
      </c>
      <c r="CM19" s="28">
        <v>52500</v>
      </c>
      <c r="CN19" s="28">
        <v>2970</v>
      </c>
      <c r="CO19" s="28">
        <v>0</v>
      </c>
      <c r="CP19" s="29" t="s">
        <v>44</v>
      </c>
      <c r="CQ19" s="28">
        <v>266496</v>
      </c>
      <c r="CR19" s="28">
        <v>25353</v>
      </c>
      <c r="CS19" s="28">
        <v>25353</v>
      </c>
      <c r="CT19" s="28">
        <v>0</v>
      </c>
      <c r="CU19" s="28">
        <v>0</v>
      </c>
      <c r="CV19" s="28">
        <v>0</v>
      </c>
      <c r="CW19" s="28">
        <v>64416</v>
      </c>
      <c r="CX19" s="28">
        <v>0</v>
      </c>
      <c r="CY19" s="28">
        <v>64416</v>
      </c>
      <c r="CZ19" s="28">
        <v>0</v>
      </c>
      <c r="DA19" s="28">
        <v>0</v>
      </c>
      <c r="DB19" s="28">
        <v>176727</v>
      </c>
      <c r="DC19" s="28">
        <v>0</v>
      </c>
      <c r="DD19" s="28">
        <v>2549</v>
      </c>
      <c r="DE19" s="28">
        <v>1527</v>
      </c>
      <c r="DF19" s="28">
        <v>172651</v>
      </c>
      <c r="DG19" s="29" t="s">
        <v>44</v>
      </c>
      <c r="DH19" s="28">
        <v>0</v>
      </c>
      <c r="DI19" s="28">
        <v>93263</v>
      </c>
      <c r="DJ19" s="28">
        <v>415229</v>
      </c>
    </row>
    <row r="20" spans="1:114" ht="13.5" customHeight="1" x14ac:dyDescent="0.55000000000000004">
      <c r="A20" s="26" t="s">
        <v>41</v>
      </c>
      <c r="B20" s="27" t="s">
        <v>157</v>
      </c>
      <c r="C20" s="26" t="s">
        <v>158</v>
      </c>
      <c r="D20" s="28">
        <v>124948</v>
      </c>
      <c r="E20" s="28">
        <v>124948</v>
      </c>
      <c r="F20" s="28">
        <v>0</v>
      </c>
      <c r="G20" s="28">
        <v>0</v>
      </c>
      <c r="H20" s="28">
        <v>0</v>
      </c>
      <c r="I20" s="28">
        <v>124948</v>
      </c>
      <c r="J20" s="28">
        <v>962217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124948</v>
      </c>
      <c r="W20" s="28">
        <v>124948</v>
      </c>
      <c r="X20" s="28">
        <v>0</v>
      </c>
      <c r="Y20" s="28">
        <v>0</v>
      </c>
      <c r="Z20" s="28">
        <v>0</v>
      </c>
      <c r="AA20" s="28">
        <v>124948</v>
      </c>
      <c r="AB20" s="28">
        <v>962217</v>
      </c>
      <c r="AC20" s="28">
        <v>0</v>
      </c>
      <c r="AD20" s="28">
        <v>0</v>
      </c>
      <c r="AE20" s="28">
        <v>37051</v>
      </c>
      <c r="AF20" s="28">
        <v>37051</v>
      </c>
      <c r="AG20" s="28">
        <v>0</v>
      </c>
      <c r="AH20" s="28">
        <v>0</v>
      </c>
      <c r="AI20" s="28">
        <v>37051</v>
      </c>
      <c r="AJ20" s="28">
        <v>0</v>
      </c>
      <c r="AK20" s="28">
        <v>0</v>
      </c>
      <c r="AL20" s="29" t="s">
        <v>44</v>
      </c>
      <c r="AM20" s="28">
        <v>1024959</v>
      </c>
      <c r="AN20" s="28">
        <v>44499</v>
      </c>
      <c r="AO20" s="28">
        <v>44499</v>
      </c>
      <c r="AP20" s="28">
        <v>0</v>
      </c>
      <c r="AQ20" s="28">
        <v>0</v>
      </c>
      <c r="AR20" s="28">
        <v>0</v>
      </c>
      <c r="AS20" s="28">
        <v>50209</v>
      </c>
      <c r="AT20" s="28">
        <v>0</v>
      </c>
      <c r="AU20" s="28">
        <v>0</v>
      </c>
      <c r="AV20" s="28">
        <v>50209</v>
      </c>
      <c r="AW20" s="28">
        <v>0</v>
      </c>
      <c r="AX20" s="28">
        <v>930251</v>
      </c>
      <c r="AY20" s="28">
        <v>0</v>
      </c>
      <c r="AZ20" s="28">
        <v>897514</v>
      </c>
      <c r="BA20" s="28">
        <v>4693</v>
      </c>
      <c r="BB20" s="28">
        <v>28044</v>
      </c>
      <c r="BC20" s="29" t="s">
        <v>44</v>
      </c>
      <c r="BD20" s="28">
        <v>0</v>
      </c>
      <c r="BE20" s="28">
        <v>25155</v>
      </c>
      <c r="BF20" s="28">
        <v>1087165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9" t="s">
        <v>44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0</v>
      </c>
      <c r="BZ20" s="28">
        <v>0</v>
      </c>
      <c r="CA20" s="28">
        <v>0</v>
      </c>
      <c r="CB20" s="28">
        <v>0</v>
      </c>
      <c r="CC20" s="28">
        <v>0</v>
      </c>
      <c r="CD20" s="28">
        <v>0</v>
      </c>
      <c r="CE20" s="29" t="s">
        <v>44</v>
      </c>
      <c r="CF20" s="28">
        <v>0</v>
      </c>
      <c r="CG20" s="28">
        <v>0</v>
      </c>
      <c r="CH20" s="28">
        <v>0</v>
      </c>
      <c r="CI20" s="28">
        <v>37051</v>
      </c>
      <c r="CJ20" s="28">
        <v>37051</v>
      </c>
      <c r="CK20" s="28">
        <v>0</v>
      </c>
      <c r="CL20" s="28">
        <v>0</v>
      </c>
      <c r="CM20" s="28">
        <v>37051</v>
      </c>
      <c r="CN20" s="28">
        <v>0</v>
      </c>
      <c r="CO20" s="28">
        <v>0</v>
      </c>
      <c r="CP20" s="29" t="s">
        <v>44</v>
      </c>
      <c r="CQ20" s="28">
        <v>1024959</v>
      </c>
      <c r="CR20" s="28">
        <v>44499</v>
      </c>
      <c r="CS20" s="28">
        <v>44499</v>
      </c>
      <c r="CT20" s="28">
        <v>0</v>
      </c>
      <c r="CU20" s="28">
        <v>0</v>
      </c>
      <c r="CV20" s="28">
        <v>0</v>
      </c>
      <c r="CW20" s="28">
        <v>50209</v>
      </c>
      <c r="CX20" s="28">
        <v>0</v>
      </c>
      <c r="CY20" s="28">
        <v>0</v>
      </c>
      <c r="CZ20" s="28">
        <v>50209</v>
      </c>
      <c r="DA20" s="28">
        <v>0</v>
      </c>
      <c r="DB20" s="28">
        <v>930251</v>
      </c>
      <c r="DC20" s="28">
        <v>0</v>
      </c>
      <c r="DD20" s="28">
        <v>897514</v>
      </c>
      <c r="DE20" s="28">
        <v>4693</v>
      </c>
      <c r="DF20" s="28">
        <v>28044</v>
      </c>
      <c r="DG20" s="29" t="s">
        <v>44</v>
      </c>
      <c r="DH20" s="28">
        <v>0</v>
      </c>
      <c r="DI20" s="28">
        <v>25155</v>
      </c>
      <c r="DJ20" s="28">
        <v>1087165</v>
      </c>
    </row>
    <row r="21" spans="1:114" ht="13.5" customHeight="1" x14ac:dyDescent="0.55000000000000004">
      <c r="A21" s="26" t="s">
        <v>41</v>
      </c>
      <c r="B21" s="27" t="s">
        <v>159</v>
      </c>
      <c r="C21" s="26" t="s">
        <v>160</v>
      </c>
      <c r="D21" s="28">
        <v>106287</v>
      </c>
      <c r="E21" s="28">
        <v>106287</v>
      </c>
      <c r="F21" s="28">
        <v>11000</v>
      </c>
      <c r="G21" s="28">
        <v>0</v>
      </c>
      <c r="H21" s="28">
        <v>26400</v>
      </c>
      <c r="I21" s="28">
        <v>15544</v>
      </c>
      <c r="J21" s="28">
        <v>446306</v>
      </c>
      <c r="K21" s="28">
        <v>53343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106287</v>
      </c>
      <c r="W21" s="28">
        <v>106287</v>
      </c>
      <c r="X21" s="28">
        <v>11000</v>
      </c>
      <c r="Y21" s="28">
        <v>0</v>
      </c>
      <c r="Z21" s="28">
        <v>26400</v>
      </c>
      <c r="AA21" s="28">
        <v>15544</v>
      </c>
      <c r="AB21" s="28">
        <v>446306</v>
      </c>
      <c r="AC21" s="28">
        <v>53343</v>
      </c>
      <c r="AD21" s="28">
        <v>0</v>
      </c>
      <c r="AE21" s="28">
        <v>41843</v>
      </c>
      <c r="AF21" s="28">
        <v>33843</v>
      </c>
      <c r="AG21" s="28">
        <v>0</v>
      </c>
      <c r="AH21" s="28">
        <v>33843</v>
      </c>
      <c r="AI21" s="28">
        <v>0</v>
      </c>
      <c r="AJ21" s="28">
        <v>0</v>
      </c>
      <c r="AK21" s="28">
        <v>8000</v>
      </c>
      <c r="AL21" s="29" t="s">
        <v>44</v>
      </c>
      <c r="AM21" s="28">
        <v>404605</v>
      </c>
      <c r="AN21" s="28">
        <v>87938</v>
      </c>
      <c r="AO21" s="28">
        <v>7242</v>
      </c>
      <c r="AP21" s="28">
        <v>0</v>
      </c>
      <c r="AQ21" s="28">
        <v>70425</v>
      </c>
      <c r="AR21" s="28">
        <v>10271</v>
      </c>
      <c r="AS21" s="28">
        <v>241524</v>
      </c>
      <c r="AT21" s="28">
        <v>0</v>
      </c>
      <c r="AU21" s="28">
        <v>206543</v>
      </c>
      <c r="AV21" s="28">
        <v>34981</v>
      </c>
      <c r="AW21" s="28">
        <v>0</v>
      </c>
      <c r="AX21" s="28">
        <v>75143</v>
      </c>
      <c r="AY21" s="28">
        <v>0</v>
      </c>
      <c r="AZ21" s="28">
        <v>60996</v>
      </c>
      <c r="BA21" s="28">
        <v>14147</v>
      </c>
      <c r="BB21" s="28">
        <v>0</v>
      </c>
      <c r="BC21" s="29" t="s">
        <v>44</v>
      </c>
      <c r="BD21" s="28">
        <v>0</v>
      </c>
      <c r="BE21" s="28">
        <v>106145</v>
      </c>
      <c r="BF21" s="28">
        <v>552593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9" t="s">
        <v>44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9" t="s">
        <v>44</v>
      </c>
      <c r="CF21" s="28">
        <v>0</v>
      </c>
      <c r="CG21" s="28">
        <v>0</v>
      </c>
      <c r="CH21" s="28">
        <v>0</v>
      </c>
      <c r="CI21" s="28">
        <v>41843</v>
      </c>
      <c r="CJ21" s="28">
        <v>33843</v>
      </c>
      <c r="CK21" s="28">
        <v>0</v>
      </c>
      <c r="CL21" s="28">
        <v>33843</v>
      </c>
      <c r="CM21" s="28">
        <v>0</v>
      </c>
      <c r="CN21" s="28">
        <v>0</v>
      </c>
      <c r="CO21" s="28">
        <v>8000</v>
      </c>
      <c r="CP21" s="29" t="s">
        <v>44</v>
      </c>
      <c r="CQ21" s="28">
        <v>404605</v>
      </c>
      <c r="CR21" s="28">
        <v>87938</v>
      </c>
      <c r="CS21" s="28">
        <v>7242</v>
      </c>
      <c r="CT21" s="28">
        <v>0</v>
      </c>
      <c r="CU21" s="28">
        <v>70425</v>
      </c>
      <c r="CV21" s="28">
        <v>10271</v>
      </c>
      <c r="CW21" s="28">
        <v>241524</v>
      </c>
      <c r="CX21" s="28">
        <v>0</v>
      </c>
      <c r="CY21" s="28">
        <v>206543</v>
      </c>
      <c r="CZ21" s="28">
        <v>34981</v>
      </c>
      <c r="DA21" s="28">
        <v>0</v>
      </c>
      <c r="DB21" s="28">
        <v>75143</v>
      </c>
      <c r="DC21" s="28">
        <v>0</v>
      </c>
      <c r="DD21" s="28">
        <v>60996</v>
      </c>
      <c r="DE21" s="28">
        <v>14147</v>
      </c>
      <c r="DF21" s="28">
        <v>0</v>
      </c>
      <c r="DG21" s="29" t="s">
        <v>44</v>
      </c>
      <c r="DH21" s="28">
        <v>0</v>
      </c>
      <c r="DI21" s="28">
        <v>106145</v>
      </c>
      <c r="DJ21" s="28">
        <v>552593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&amp;L廃棄物処理事業経費（一部事務組合・広域連合の合計）（令和2年度実績）</oddHeader>
  </headerFooter>
  <colBreaks count="5" manualBreakCount="5">
    <brk id="21" min="1" max="13" man="1"/>
    <brk id="30" min="1" max="13" man="1"/>
    <brk id="38" min="1" max="13" man="1"/>
    <brk id="66" min="1" max="13" man="1"/>
    <brk id="94" min="1" max="1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F0E18-73B4-4004-B66D-72C0F50FB181}">
  <sheetPr codeName="Sheet4"/>
  <dimension ref="A1:AD64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6.75" style="11" customWidth="1"/>
    <col min="4" max="30" width="14.75" style="19" customWidth="1"/>
    <col min="31" max="16384" width="9" style="11"/>
  </cols>
  <sheetData>
    <row r="1" spans="1:30" s="2" customFormat="1" ht="16.5" x14ac:dyDescent="0.55000000000000004">
      <c r="A1" s="1" t="s">
        <v>164</v>
      </c>
      <c r="B1" s="5"/>
    </row>
    <row r="2" spans="1:30" ht="13.5" customHeight="1" x14ac:dyDescent="0.55000000000000004">
      <c r="A2" s="7" t="s">
        <v>0</v>
      </c>
      <c r="B2" s="8" t="s">
        <v>1</v>
      </c>
      <c r="C2" s="14" t="s">
        <v>162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</row>
    <row r="3" spans="1:30" ht="13.5" customHeight="1" x14ac:dyDescent="0.55000000000000004">
      <c r="A3" s="7"/>
      <c r="B3" s="8"/>
      <c r="C3" s="8"/>
      <c r="D3" s="9" t="s">
        <v>10</v>
      </c>
      <c r="E3" s="9" t="s">
        <v>10</v>
      </c>
      <c r="F3" s="9" t="s">
        <v>10</v>
      </c>
      <c r="G3" s="9" t="s">
        <v>10</v>
      </c>
      <c r="H3" s="9" t="s">
        <v>10</v>
      </c>
      <c r="I3" s="9" t="s">
        <v>10</v>
      </c>
      <c r="J3" s="9" t="s">
        <v>10</v>
      </c>
      <c r="K3" s="9" t="s">
        <v>10</v>
      </c>
      <c r="L3" s="9" t="s">
        <v>10</v>
      </c>
      <c r="M3" s="9" t="s">
        <v>10</v>
      </c>
      <c r="N3" s="9" t="s">
        <v>10</v>
      </c>
      <c r="O3" s="9" t="s">
        <v>10</v>
      </c>
      <c r="P3" s="9" t="s">
        <v>10</v>
      </c>
      <c r="Q3" s="9" t="s">
        <v>10</v>
      </c>
      <c r="R3" s="9" t="s">
        <v>10</v>
      </c>
      <c r="S3" s="9" t="s">
        <v>10</v>
      </c>
      <c r="T3" s="9" t="s">
        <v>10</v>
      </c>
      <c r="U3" s="9" t="s">
        <v>10</v>
      </c>
      <c r="V3" s="9" t="s">
        <v>10</v>
      </c>
      <c r="W3" s="9" t="s">
        <v>10</v>
      </c>
      <c r="X3" s="9" t="s">
        <v>10</v>
      </c>
      <c r="Y3" s="9" t="s">
        <v>10</v>
      </c>
      <c r="Z3" s="9" t="s">
        <v>10</v>
      </c>
      <c r="AA3" s="9" t="s">
        <v>10</v>
      </c>
      <c r="AB3" s="9" t="s">
        <v>10</v>
      </c>
      <c r="AC3" s="9" t="s">
        <v>10</v>
      </c>
      <c r="AD3" s="9" t="s">
        <v>10</v>
      </c>
    </row>
    <row r="4" spans="1:30" ht="18.75" customHeight="1" x14ac:dyDescent="0.55000000000000004">
      <c r="A4" s="7"/>
      <c r="B4" s="8"/>
      <c r="C4" s="8"/>
      <c r="D4" s="12"/>
      <c r="E4" s="9" t="s">
        <v>163</v>
      </c>
      <c r="F4" s="9" t="s">
        <v>163</v>
      </c>
      <c r="G4" s="9" t="s">
        <v>163</v>
      </c>
      <c r="H4" s="9" t="s">
        <v>163</v>
      </c>
      <c r="I4" s="9" t="s">
        <v>163</v>
      </c>
      <c r="J4" s="9" t="s">
        <v>163</v>
      </c>
      <c r="K4" s="9" t="s">
        <v>163</v>
      </c>
      <c r="L4" s="14" t="s">
        <v>15</v>
      </c>
      <c r="M4" s="12"/>
      <c r="N4" s="9" t="s">
        <v>163</v>
      </c>
      <c r="O4" s="9" t="s">
        <v>163</v>
      </c>
      <c r="P4" s="9" t="s">
        <v>163</v>
      </c>
      <c r="Q4" s="9" t="s">
        <v>163</v>
      </c>
      <c r="R4" s="9" t="s">
        <v>163</v>
      </c>
      <c r="S4" s="9" t="s">
        <v>163</v>
      </c>
      <c r="T4" s="9" t="s">
        <v>163</v>
      </c>
      <c r="U4" s="14" t="s">
        <v>15</v>
      </c>
      <c r="V4" s="12"/>
      <c r="W4" s="9" t="s">
        <v>163</v>
      </c>
      <c r="X4" s="9" t="s">
        <v>163</v>
      </c>
      <c r="Y4" s="9" t="s">
        <v>163</v>
      </c>
      <c r="Z4" s="9" t="s">
        <v>163</v>
      </c>
      <c r="AA4" s="9" t="s">
        <v>163</v>
      </c>
      <c r="AB4" s="9" t="s">
        <v>163</v>
      </c>
      <c r="AC4" s="9" t="s">
        <v>163</v>
      </c>
      <c r="AD4" s="14" t="s">
        <v>15</v>
      </c>
    </row>
    <row r="5" spans="1:30" ht="22.5" customHeight="1" x14ac:dyDescent="0.55000000000000004">
      <c r="A5" s="7"/>
      <c r="B5" s="8"/>
      <c r="C5" s="8"/>
      <c r="D5" s="12"/>
      <c r="E5" s="12" t="s">
        <v>5</v>
      </c>
      <c r="F5" s="14" t="s">
        <v>25</v>
      </c>
      <c r="G5" s="14" t="s">
        <v>26</v>
      </c>
      <c r="H5" s="14" t="s">
        <v>27</v>
      </c>
      <c r="I5" s="14" t="s">
        <v>28</v>
      </c>
      <c r="J5" s="14" t="s">
        <v>29</v>
      </c>
      <c r="K5" s="14" t="s">
        <v>13</v>
      </c>
      <c r="L5" s="8"/>
      <c r="M5" s="12"/>
      <c r="N5" s="12" t="s">
        <v>5</v>
      </c>
      <c r="O5" s="14" t="s">
        <v>25</v>
      </c>
      <c r="P5" s="14" t="s">
        <v>26</v>
      </c>
      <c r="Q5" s="14" t="s">
        <v>27</v>
      </c>
      <c r="R5" s="14" t="s">
        <v>28</v>
      </c>
      <c r="S5" s="14" t="s">
        <v>29</v>
      </c>
      <c r="T5" s="14" t="s">
        <v>13</v>
      </c>
      <c r="U5" s="8"/>
      <c r="V5" s="12"/>
      <c r="W5" s="12" t="s">
        <v>5</v>
      </c>
      <c r="X5" s="14" t="s">
        <v>25</v>
      </c>
      <c r="Y5" s="14" t="s">
        <v>26</v>
      </c>
      <c r="Z5" s="14" t="s">
        <v>27</v>
      </c>
      <c r="AA5" s="14" t="s">
        <v>28</v>
      </c>
      <c r="AB5" s="14" t="s">
        <v>29</v>
      </c>
      <c r="AC5" s="14" t="s">
        <v>13</v>
      </c>
      <c r="AD5" s="8"/>
    </row>
    <row r="6" spans="1:30" s="17" customFormat="1" ht="13.5" customHeight="1" x14ac:dyDescent="0.55000000000000004">
      <c r="A6" s="7"/>
      <c r="B6" s="8"/>
      <c r="C6" s="8"/>
      <c r="D6" s="12" t="s">
        <v>40</v>
      </c>
      <c r="E6" s="12" t="s">
        <v>40</v>
      </c>
      <c r="F6" s="12" t="s">
        <v>40</v>
      </c>
      <c r="G6" s="12" t="s">
        <v>40</v>
      </c>
      <c r="H6" s="12" t="s">
        <v>40</v>
      </c>
      <c r="I6" s="12" t="s">
        <v>40</v>
      </c>
      <c r="J6" s="12" t="s">
        <v>40</v>
      </c>
      <c r="K6" s="12" t="s">
        <v>40</v>
      </c>
      <c r="L6" s="12" t="s">
        <v>40</v>
      </c>
      <c r="M6" s="12" t="s">
        <v>40</v>
      </c>
      <c r="N6" s="12" t="s">
        <v>40</v>
      </c>
      <c r="O6" s="12" t="s">
        <v>40</v>
      </c>
      <c r="P6" s="12" t="s">
        <v>40</v>
      </c>
      <c r="Q6" s="12" t="s">
        <v>40</v>
      </c>
      <c r="R6" s="12" t="s">
        <v>40</v>
      </c>
      <c r="S6" s="12" t="s">
        <v>40</v>
      </c>
      <c r="T6" s="12" t="s">
        <v>40</v>
      </c>
      <c r="U6" s="12" t="s">
        <v>40</v>
      </c>
      <c r="V6" s="12" t="s">
        <v>40</v>
      </c>
      <c r="W6" s="12" t="s">
        <v>40</v>
      </c>
      <c r="X6" s="12" t="s">
        <v>40</v>
      </c>
      <c r="Y6" s="12" t="s">
        <v>40</v>
      </c>
      <c r="Z6" s="12" t="s">
        <v>40</v>
      </c>
      <c r="AA6" s="12" t="s">
        <v>40</v>
      </c>
      <c r="AB6" s="12" t="s">
        <v>40</v>
      </c>
      <c r="AC6" s="12" t="s">
        <v>40</v>
      </c>
      <c r="AD6" s="12" t="s">
        <v>40</v>
      </c>
    </row>
    <row r="7" spans="1:30" ht="13.5" customHeight="1" x14ac:dyDescent="0.55000000000000004">
      <c r="A7" s="21" t="s">
        <v>41</v>
      </c>
      <c r="B7" s="31" t="s">
        <v>42</v>
      </c>
      <c r="C7" s="21" t="s">
        <v>43</v>
      </c>
      <c r="D7" s="23">
        <v>36905777</v>
      </c>
      <c r="E7" s="23">
        <v>12499875</v>
      </c>
      <c r="F7" s="23">
        <v>5038933</v>
      </c>
      <c r="G7" s="23">
        <v>29490</v>
      </c>
      <c r="H7" s="23">
        <v>3563000</v>
      </c>
      <c r="I7" s="23">
        <v>1512542</v>
      </c>
      <c r="J7" s="23">
        <v>12038479</v>
      </c>
      <c r="K7" s="23">
        <v>2355910</v>
      </c>
      <c r="L7" s="23">
        <v>24405902</v>
      </c>
      <c r="M7" s="23">
        <v>4568409</v>
      </c>
      <c r="N7" s="23">
        <v>841589</v>
      </c>
      <c r="O7" s="23">
        <v>34461</v>
      </c>
      <c r="P7" s="23">
        <v>4360</v>
      </c>
      <c r="Q7" s="23">
        <v>135200</v>
      </c>
      <c r="R7" s="23">
        <v>492602</v>
      </c>
      <c r="S7" s="23">
        <v>1174142</v>
      </c>
      <c r="T7" s="23">
        <v>174966</v>
      </c>
      <c r="U7" s="23">
        <v>3726820</v>
      </c>
      <c r="V7" s="23">
        <v>41474186</v>
      </c>
      <c r="W7" s="23">
        <v>13341464</v>
      </c>
      <c r="X7" s="23">
        <v>5073394</v>
      </c>
      <c r="Y7" s="23">
        <v>33850</v>
      </c>
      <c r="Z7" s="23">
        <v>3698200</v>
      </c>
      <c r="AA7" s="23">
        <v>2005144</v>
      </c>
      <c r="AB7" s="23">
        <v>13212621</v>
      </c>
      <c r="AC7" s="23">
        <v>2530876</v>
      </c>
      <c r="AD7" s="23">
        <v>28132722</v>
      </c>
    </row>
    <row r="8" spans="1:30" ht="13.5" customHeight="1" x14ac:dyDescent="0.55000000000000004">
      <c r="A8" s="26" t="s">
        <v>41</v>
      </c>
      <c r="B8" s="27" t="s">
        <v>45</v>
      </c>
      <c r="C8" s="26" t="s">
        <v>46</v>
      </c>
      <c r="D8" s="28">
        <v>7601823</v>
      </c>
      <c r="E8" s="28">
        <v>3037879</v>
      </c>
      <c r="F8" s="28">
        <v>329927</v>
      </c>
      <c r="G8" s="28">
        <v>6230</v>
      </c>
      <c r="H8" s="28">
        <v>831200</v>
      </c>
      <c r="I8" s="28">
        <v>417936</v>
      </c>
      <c r="J8" s="28"/>
      <c r="K8" s="28">
        <v>1452586</v>
      </c>
      <c r="L8" s="28">
        <v>4563944</v>
      </c>
      <c r="M8" s="28">
        <v>727434</v>
      </c>
      <c r="N8" s="28">
        <v>134723</v>
      </c>
      <c r="O8" s="28">
        <v>0</v>
      </c>
      <c r="P8" s="28">
        <v>0</v>
      </c>
      <c r="Q8" s="28">
        <v>67900</v>
      </c>
      <c r="R8" s="28">
        <v>66823</v>
      </c>
      <c r="S8" s="28"/>
      <c r="T8" s="28">
        <v>0</v>
      </c>
      <c r="U8" s="28">
        <v>592711</v>
      </c>
      <c r="V8" s="28">
        <v>8329257</v>
      </c>
      <c r="W8" s="28">
        <v>3172602</v>
      </c>
      <c r="X8" s="28">
        <v>329927</v>
      </c>
      <c r="Y8" s="28">
        <v>6230</v>
      </c>
      <c r="Z8" s="28">
        <v>899100</v>
      </c>
      <c r="AA8" s="28">
        <v>484759</v>
      </c>
      <c r="AB8" s="28">
        <v>0</v>
      </c>
      <c r="AC8" s="28">
        <v>1452586</v>
      </c>
      <c r="AD8" s="28">
        <v>5156655</v>
      </c>
    </row>
    <row r="9" spans="1:30" ht="13.5" customHeight="1" x14ac:dyDescent="0.55000000000000004">
      <c r="A9" s="26" t="s">
        <v>41</v>
      </c>
      <c r="B9" s="27" t="s">
        <v>47</v>
      </c>
      <c r="C9" s="26" t="s">
        <v>48</v>
      </c>
      <c r="D9" s="28">
        <v>1063979</v>
      </c>
      <c r="E9" s="28">
        <v>109588</v>
      </c>
      <c r="F9" s="28">
        <v>0</v>
      </c>
      <c r="G9" s="28">
        <v>0</v>
      </c>
      <c r="H9" s="28">
        <v>0</v>
      </c>
      <c r="I9" s="28">
        <v>109588</v>
      </c>
      <c r="J9" s="28"/>
      <c r="K9" s="28">
        <v>0</v>
      </c>
      <c r="L9" s="28">
        <v>954391</v>
      </c>
      <c r="M9" s="28">
        <v>157205</v>
      </c>
      <c r="N9" s="28">
        <v>46018</v>
      </c>
      <c r="O9" s="28">
        <v>0</v>
      </c>
      <c r="P9" s="28">
        <v>0</v>
      </c>
      <c r="Q9" s="28">
        <v>0</v>
      </c>
      <c r="R9" s="28">
        <v>15520</v>
      </c>
      <c r="S9" s="28"/>
      <c r="T9" s="28">
        <v>30498</v>
      </c>
      <c r="U9" s="28">
        <v>111187</v>
      </c>
      <c r="V9" s="28">
        <v>1221184</v>
      </c>
      <c r="W9" s="28">
        <v>155606</v>
      </c>
      <c r="X9" s="28">
        <v>0</v>
      </c>
      <c r="Y9" s="28">
        <v>0</v>
      </c>
      <c r="Z9" s="28">
        <v>0</v>
      </c>
      <c r="AA9" s="28">
        <v>125108</v>
      </c>
      <c r="AB9" s="28">
        <v>0</v>
      </c>
      <c r="AC9" s="28">
        <v>30498</v>
      </c>
      <c r="AD9" s="28">
        <v>1065578</v>
      </c>
    </row>
    <row r="10" spans="1:30" ht="13.5" customHeight="1" x14ac:dyDescent="0.55000000000000004">
      <c r="A10" s="26" t="s">
        <v>41</v>
      </c>
      <c r="B10" s="27" t="s">
        <v>49</v>
      </c>
      <c r="C10" s="26" t="s">
        <v>50</v>
      </c>
      <c r="D10" s="28">
        <v>1534912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/>
      <c r="K10" s="28">
        <v>0</v>
      </c>
      <c r="L10" s="28">
        <v>1534912</v>
      </c>
      <c r="M10" s="28">
        <v>20191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/>
      <c r="T10" s="28">
        <v>0</v>
      </c>
      <c r="U10" s="28">
        <v>20191</v>
      </c>
      <c r="V10" s="28">
        <v>1555103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1555103</v>
      </c>
    </row>
    <row r="11" spans="1:30" ht="13.5" customHeight="1" x14ac:dyDescent="0.55000000000000004">
      <c r="A11" s="26" t="s">
        <v>41</v>
      </c>
      <c r="B11" s="27" t="s">
        <v>51</v>
      </c>
      <c r="C11" s="26" t="s">
        <v>52</v>
      </c>
      <c r="D11" s="28">
        <v>248091</v>
      </c>
      <c r="E11" s="28">
        <v>49485</v>
      </c>
      <c r="F11" s="28">
        <v>0</v>
      </c>
      <c r="G11" s="28">
        <v>0</v>
      </c>
      <c r="H11" s="28">
        <v>25700</v>
      </c>
      <c r="I11" s="28">
        <v>14817</v>
      </c>
      <c r="J11" s="28"/>
      <c r="K11" s="28">
        <v>8968</v>
      </c>
      <c r="L11" s="28">
        <v>198606</v>
      </c>
      <c r="M11" s="28">
        <v>56277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/>
      <c r="T11" s="28">
        <v>0</v>
      </c>
      <c r="U11" s="28">
        <v>56277</v>
      </c>
      <c r="V11" s="28">
        <v>304368</v>
      </c>
      <c r="W11" s="28">
        <v>49485</v>
      </c>
      <c r="X11" s="28">
        <v>0</v>
      </c>
      <c r="Y11" s="28">
        <v>0</v>
      </c>
      <c r="Z11" s="28">
        <v>25700</v>
      </c>
      <c r="AA11" s="28">
        <v>14817</v>
      </c>
      <c r="AB11" s="28">
        <v>0</v>
      </c>
      <c r="AC11" s="28">
        <v>8968</v>
      </c>
      <c r="AD11" s="28">
        <v>254883</v>
      </c>
    </row>
    <row r="12" spans="1:30" ht="13.5" customHeight="1" x14ac:dyDescent="0.55000000000000004">
      <c r="A12" s="26" t="s">
        <v>41</v>
      </c>
      <c r="B12" s="27" t="s">
        <v>53</v>
      </c>
      <c r="C12" s="26" t="s">
        <v>54</v>
      </c>
      <c r="D12" s="28">
        <v>294211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/>
      <c r="K12" s="28">
        <v>0</v>
      </c>
      <c r="L12" s="28">
        <v>294211</v>
      </c>
      <c r="M12" s="28">
        <v>98605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/>
      <c r="T12" s="28">
        <v>0</v>
      </c>
      <c r="U12" s="28">
        <v>98605</v>
      </c>
      <c r="V12" s="28">
        <v>392816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392816</v>
      </c>
    </row>
    <row r="13" spans="1:30" ht="13.5" customHeight="1" x14ac:dyDescent="0.55000000000000004">
      <c r="A13" s="26" t="s">
        <v>41</v>
      </c>
      <c r="B13" s="27" t="s">
        <v>55</v>
      </c>
      <c r="C13" s="26" t="s">
        <v>56</v>
      </c>
      <c r="D13" s="28">
        <v>479522</v>
      </c>
      <c r="E13" s="28">
        <v>60853</v>
      </c>
      <c r="F13" s="28">
        <v>0</v>
      </c>
      <c r="G13" s="28">
        <v>0</v>
      </c>
      <c r="H13" s="28">
        <v>0</v>
      </c>
      <c r="I13" s="28">
        <v>126</v>
      </c>
      <c r="J13" s="28"/>
      <c r="K13" s="28">
        <v>60727</v>
      </c>
      <c r="L13" s="28">
        <v>418669</v>
      </c>
      <c r="M13" s="28">
        <v>122895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/>
      <c r="T13" s="28">
        <v>0</v>
      </c>
      <c r="U13" s="28">
        <v>122895</v>
      </c>
      <c r="V13" s="28">
        <v>602417</v>
      </c>
      <c r="W13" s="28">
        <v>60853</v>
      </c>
      <c r="X13" s="28">
        <v>0</v>
      </c>
      <c r="Y13" s="28">
        <v>0</v>
      </c>
      <c r="Z13" s="28">
        <v>0</v>
      </c>
      <c r="AA13" s="28">
        <v>126</v>
      </c>
      <c r="AB13" s="28">
        <v>0</v>
      </c>
      <c r="AC13" s="28">
        <v>60727</v>
      </c>
      <c r="AD13" s="28">
        <v>541564</v>
      </c>
    </row>
    <row r="14" spans="1:30" ht="13.5" customHeight="1" x14ac:dyDescent="0.55000000000000004">
      <c r="A14" s="26" t="s">
        <v>41</v>
      </c>
      <c r="B14" s="27" t="s">
        <v>57</v>
      </c>
      <c r="C14" s="26" t="s">
        <v>58</v>
      </c>
      <c r="D14" s="28">
        <v>332136</v>
      </c>
      <c r="E14" s="28">
        <v>18070</v>
      </c>
      <c r="F14" s="28">
        <v>0</v>
      </c>
      <c r="G14" s="28">
        <v>0</v>
      </c>
      <c r="H14" s="28">
        <v>0</v>
      </c>
      <c r="I14" s="28">
        <v>18057</v>
      </c>
      <c r="J14" s="28"/>
      <c r="K14" s="28">
        <v>13</v>
      </c>
      <c r="L14" s="28">
        <v>314066</v>
      </c>
      <c r="M14" s="28">
        <v>99391</v>
      </c>
      <c r="N14" s="28">
        <v>1757</v>
      </c>
      <c r="O14" s="28">
        <v>0</v>
      </c>
      <c r="P14" s="28">
        <v>0</v>
      </c>
      <c r="Q14" s="28">
        <v>0</v>
      </c>
      <c r="R14" s="28">
        <v>1757</v>
      </c>
      <c r="S14" s="28"/>
      <c r="T14" s="28">
        <v>0</v>
      </c>
      <c r="U14" s="28">
        <v>97634</v>
      </c>
      <c r="V14" s="28">
        <v>431527</v>
      </c>
      <c r="W14" s="28">
        <v>19827</v>
      </c>
      <c r="X14" s="28">
        <v>0</v>
      </c>
      <c r="Y14" s="28">
        <v>0</v>
      </c>
      <c r="Z14" s="28">
        <v>0</v>
      </c>
      <c r="AA14" s="28">
        <v>19814</v>
      </c>
      <c r="AB14" s="28">
        <v>0</v>
      </c>
      <c r="AC14" s="28">
        <v>13</v>
      </c>
      <c r="AD14" s="28">
        <v>411700</v>
      </c>
    </row>
    <row r="15" spans="1:30" ht="13.5" customHeight="1" x14ac:dyDescent="0.55000000000000004">
      <c r="A15" s="26" t="s">
        <v>41</v>
      </c>
      <c r="B15" s="27" t="s">
        <v>59</v>
      </c>
      <c r="C15" s="26" t="s">
        <v>60</v>
      </c>
      <c r="D15" s="28">
        <v>183089</v>
      </c>
      <c r="E15" s="28">
        <v>4450</v>
      </c>
      <c r="F15" s="28">
        <v>0</v>
      </c>
      <c r="G15" s="28">
        <v>0</v>
      </c>
      <c r="H15" s="28">
        <v>0</v>
      </c>
      <c r="I15" s="28">
        <v>0</v>
      </c>
      <c r="J15" s="28"/>
      <c r="K15" s="28">
        <v>4450</v>
      </c>
      <c r="L15" s="28">
        <v>178639</v>
      </c>
      <c r="M15" s="28">
        <v>93944</v>
      </c>
      <c r="N15" s="28">
        <v>3202</v>
      </c>
      <c r="O15" s="28">
        <v>0</v>
      </c>
      <c r="P15" s="28">
        <v>0</v>
      </c>
      <c r="Q15" s="28">
        <v>0</v>
      </c>
      <c r="R15" s="28">
        <v>2528</v>
      </c>
      <c r="S15" s="28"/>
      <c r="T15" s="28">
        <v>674</v>
      </c>
      <c r="U15" s="28">
        <v>90742</v>
      </c>
      <c r="V15" s="28">
        <v>277033</v>
      </c>
      <c r="W15" s="28">
        <v>7652</v>
      </c>
      <c r="X15" s="28">
        <v>0</v>
      </c>
      <c r="Y15" s="28">
        <v>0</v>
      </c>
      <c r="Z15" s="28">
        <v>0</v>
      </c>
      <c r="AA15" s="28">
        <v>2528</v>
      </c>
      <c r="AB15" s="28">
        <v>0</v>
      </c>
      <c r="AC15" s="28">
        <v>5124</v>
      </c>
      <c r="AD15" s="28">
        <v>269381</v>
      </c>
    </row>
    <row r="16" spans="1:30" ht="13.5" customHeight="1" x14ac:dyDescent="0.55000000000000004">
      <c r="A16" s="26" t="s">
        <v>41</v>
      </c>
      <c r="B16" s="27" t="s">
        <v>61</v>
      </c>
      <c r="C16" s="26" t="s">
        <v>62</v>
      </c>
      <c r="D16" s="28">
        <v>1485822</v>
      </c>
      <c r="E16" s="28">
        <v>203456</v>
      </c>
      <c r="F16" s="28">
        <v>0</v>
      </c>
      <c r="G16" s="28">
        <v>0</v>
      </c>
      <c r="H16" s="28">
        <v>0</v>
      </c>
      <c r="I16" s="28">
        <v>48539</v>
      </c>
      <c r="J16" s="28"/>
      <c r="K16" s="28">
        <v>154917</v>
      </c>
      <c r="L16" s="28">
        <v>1282366</v>
      </c>
      <c r="M16" s="28">
        <v>447432</v>
      </c>
      <c r="N16" s="28">
        <v>144722</v>
      </c>
      <c r="O16" s="28">
        <v>0</v>
      </c>
      <c r="P16" s="28">
        <v>0</v>
      </c>
      <c r="Q16" s="28">
        <v>0</v>
      </c>
      <c r="R16" s="28">
        <v>19022</v>
      </c>
      <c r="S16" s="28"/>
      <c r="T16" s="28">
        <v>125700</v>
      </c>
      <c r="U16" s="28">
        <v>302710</v>
      </c>
      <c r="V16" s="28">
        <v>1933254</v>
      </c>
      <c r="W16" s="28">
        <v>348178</v>
      </c>
      <c r="X16" s="28">
        <v>0</v>
      </c>
      <c r="Y16" s="28">
        <v>0</v>
      </c>
      <c r="Z16" s="28">
        <v>0</v>
      </c>
      <c r="AA16" s="28">
        <v>67561</v>
      </c>
      <c r="AB16" s="28">
        <v>0</v>
      </c>
      <c r="AC16" s="28">
        <v>280617</v>
      </c>
      <c r="AD16" s="28">
        <v>1585076</v>
      </c>
    </row>
    <row r="17" spans="1:30" ht="13.5" customHeight="1" x14ac:dyDescent="0.55000000000000004">
      <c r="A17" s="26" t="s">
        <v>41</v>
      </c>
      <c r="B17" s="27" t="s">
        <v>63</v>
      </c>
      <c r="C17" s="26" t="s">
        <v>64</v>
      </c>
      <c r="D17" s="28">
        <v>2970238</v>
      </c>
      <c r="E17" s="28">
        <v>68529</v>
      </c>
      <c r="F17" s="28">
        <v>0</v>
      </c>
      <c r="G17" s="28">
        <v>0</v>
      </c>
      <c r="H17" s="28">
        <v>0</v>
      </c>
      <c r="I17" s="28">
        <v>43702</v>
      </c>
      <c r="J17" s="28"/>
      <c r="K17" s="28">
        <v>24827</v>
      </c>
      <c r="L17" s="28">
        <v>2901709</v>
      </c>
      <c r="M17" s="28">
        <v>103026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/>
      <c r="T17" s="28">
        <v>0</v>
      </c>
      <c r="U17" s="28">
        <v>103026</v>
      </c>
      <c r="V17" s="28">
        <v>3073264</v>
      </c>
      <c r="W17" s="28">
        <v>68529</v>
      </c>
      <c r="X17" s="28">
        <v>0</v>
      </c>
      <c r="Y17" s="28">
        <v>0</v>
      </c>
      <c r="Z17" s="28">
        <v>0</v>
      </c>
      <c r="AA17" s="28">
        <v>43702</v>
      </c>
      <c r="AB17" s="28">
        <v>0</v>
      </c>
      <c r="AC17" s="28">
        <v>24827</v>
      </c>
      <c r="AD17" s="28">
        <v>3004735</v>
      </c>
    </row>
    <row r="18" spans="1:30" ht="13.5" customHeight="1" x14ac:dyDescent="0.55000000000000004">
      <c r="A18" s="26" t="s">
        <v>41</v>
      </c>
      <c r="B18" s="27" t="s">
        <v>65</v>
      </c>
      <c r="C18" s="26" t="s">
        <v>66</v>
      </c>
      <c r="D18" s="28">
        <v>358780</v>
      </c>
      <c r="E18" s="28">
        <v>41618</v>
      </c>
      <c r="F18" s="28">
        <v>0</v>
      </c>
      <c r="G18" s="28">
        <v>0</v>
      </c>
      <c r="H18" s="28">
        <v>0</v>
      </c>
      <c r="I18" s="28">
        <v>17715</v>
      </c>
      <c r="J18" s="28"/>
      <c r="K18" s="28">
        <v>23903</v>
      </c>
      <c r="L18" s="28">
        <v>317162</v>
      </c>
      <c r="M18" s="28">
        <v>85254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/>
      <c r="T18" s="28">
        <v>0</v>
      </c>
      <c r="U18" s="28">
        <v>85254</v>
      </c>
      <c r="V18" s="28">
        <v>444034</v>
      </c>
      <c r="W18" s="28">
        <v>41618</v>
      </c>
      <c r="X18" s="28">
        <v>0</v>
      </c>
      <c r="Y18" s="28">
        <v>0</v>
      </c>
      <c r="Z18" s="28">
        <v>0</v>
      </c>
      <c r="AA18" s="28">
        <v>17715</v>
      </c>
      <c r="AB18" s="28">
        <v>0</v>
      </c>
      <c r="AC18" s="28">
        <v>23903</v>
      </c>
      <c r="AD18" s="28">
        <v>402416</v>
      </c>
    </row>
    <row r="19" spans="1:30" ht="13.5" customHeight="1" x14ac:dyDescent="0.55000000000000004">
      <c r="A19" s="26" t="s">
        <v>41</v>
      </c>
      <c r="B19" s="27" t="s">
        <v>67</v>
      </c>
      <c r="C19" s="26" t="s">
        <v>68</v>
      </c>
      <c r="D19" s="28">
        <v>2731970</v>
      </c>
      <c r="E19" s="28">
        <v>502134</v>
      </c>
      <c r="F19" s="28">
        <v>281264</v>
      </c>
      <c r="G19" s="28">
        <v>0</v>
      </c>
      <c r="H19" s="28">
        <v>0</v>
      </c>
      <c r="I19" s="28">
        <v>104840</v>
      </c>
      <c r="J19" s="28"/>
      <c r="K19" s="28">
        <v>116030</v>
      </c>
      <c r="L19" s="28">
        <v>2229836</v>
      </c>
      <c r="M19" s="28">
        <v>242794</v>
      </c>
      <c r="N19" s="28">
        <v>12169</v>
      </c>
      <c r="O19" s="28">
        <v>0</v>
      </c>
      <c r="P19" s="28">
        <v>0</v>
      </c>
      <c r="Q19" s="28">
        <v>0</v>
      </c>
      <c r="R19" s="28">
        <v>12169</v>
      </c>
      <c r="S19" s="28"/>
      <c r="T19" s="28">
        <v>0</v>
      </c>
      <c r="U19" s="28">
        <v>230625</v>
      </c>
      <c r="V19" s="28">
        <v>2974764</v>
      </c>
      <c r="W19" s="28">
        <v>514303</v>
      </c>
      <c r="X19" s="28">
        <v>281264</v>
      </c>
      <c r="Y19" s="28">
        <v>0</v>
      </c>
      <c r="Z19" s="28">
        <v>0</v>
      </c>
      <c r="AA19" s="28">
        <v>117009</v>
      </c>
      <c r="AB19" s="28">
        <v>0</v>
      </c>
      <c r="AC19" s="28">
        <v>116030</v>
      </c>
      <c r="AD19" s="28">
        <v>2460461</v>
      </c>
    </row>
    <row r="20" spans="1:30" ht="13.5" customHeight="1" x14ac:dyDescent="0.55000000000000004">
      <c r="A20" s="26" t="s">
        <v>41</v>
      </c>
      <c r="B20" s="27" t="s">
        <v>69</v>
      </c>
      <c r="C20" s="26" t="s">
        <v>70</v>
      </c>
      <c r="D20" s="28">
        <v>529442</v>
      </c>
      <c r="E20" s="28">
        <v>28993</v>
      </c>
      <c r="F20" s="28">
        <v>0</v>
      </c>
      <c r="G20" s="28">
        <v>0</v>
      </c>
      <c r="H20" s="28">
        <v>0</v>
      </c>
      <c r="I20" s="28">
        <v>15589</v>
      </c>
      <c r="J20" s="28"/>
      <c r="K20" s="28">
        <v>13404</v>
      </c>
      <c r="L20" s="28">
        <v>500449</v>
      </c>
      <c r="M20" s="28">
        <v>85936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/>
      <c r="T20" s="28">
        <v>0</v>
      </c>
      <c r="U20" s="28">
        <v>85936</v>
      </c>
      <c r="V20" s="28">
        <v>615378</v>
      </c>
      <c r="W20" s="28">
        <v>28993</v>
      </c>
      <c r="X20" s="28">
        <v>0</v>
      </c>
      <c r="Y20" s="28">
        <v>0</v>
      </c>
      <c r="Z20" s="28">
        <v>0</v>
      </c>
      <c r="AA20" s="28">
        <v>15589</v>
      </c>
      <c r="AB20" s="28">
        <v>0</v>
      </c>
      <c r="AC20" s="28">
        <v>13404</v>
      </c>
      <c r="AD20" s="28">
        <v>586385</v>
      </c>
    </row>
    <row r="21" spans="1:30" ht="13.5" customHeight="1" x14ac:dyDescent="0.55000000000000004">
      <c r="A21" s="26" t="s">
        <v>41</v>
      </c>
      <c r="B21" s="27" t="s">
        <v>71</v>
      </c>
      <c r="C21" s="26" t="s">
        <v>72</v>
      </c>
      <c r="D21" s="28">
        <v>2334825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/>
      <c r="K21" s="28">
        <v>0</v>
      </c>
      <c r="L21" s="28">
        <v>2334825</v>
      </c>
      <c r="M21" s="28">
        <v>63219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/>
      <c r="T21" s="28">
        <v>0</v>
      </c>
      <c r="U21" s="28">
        <v>63219</v>
      </c>
      <c r="V21" s="28">
        <v>2398044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2398044</v>
      </c>
    </row>
    <row r="22" spans="1:30" ht="13.5" customHeight="1" x14ac:dyDescent="0.55000000000000004">
      <c r="A22" s="26" t="s">
        <v>41</v>
      </c>
      <c r="B22" s="27" t="s">
        <v>73</v>
      </c>
      <c r="C22" s="26" t="s">
        <v>74</v>
      </c>
      <c r="D22" s="28">
        <v>437074</v>
      </c>
      <c r="E22" s="28">
        <v>207122</v>
      </c>
      <c r="F22" s="28">
        <v>0</v>
      </c>
      <c r="G22" s="28">
        <v>0</v>
      </c>
      <c r="H22" s="28">
        <v>155400</v>
      </c>
      <c r="I22" s="28">
        <v>0</v>
      </c>
      <c r="J22" s="28"/>
      <c r="K22" s="28">
        <v>51722</v>
      </c>
      <c r="L22" s="28">
        <v>229952</v>
      </c>
      <c r="M22" s="28">
        <v>172789</v>
      </c>
      <c r="N22" s="28">
        <v>93637</v>
      </c>
      <c r="O22" s="28">
        <v>15716</v>
      </c>
      <c r="P22" s="28">
        <v>4360</v>
      </c>
      <c r="Q22" s="28">
        <v>0</v>
      </c>
      <c r="R22" s="28">
        <v>73561</v>
      </c>
      <c r="S22" s="28"/>
      <c r="T22" s="28">
        <v>0</v>
      </c>
      <c r="U22" s="28">
        <v>79152</v>
      </c>
      <c r="V22" s="28">
        <v>609863</v>
      </c>
      <c r="W22" s="28">
        <v>300759</v>
      </c>
      <c r="X22" s="28">
        <v>15716</v>
      </c>
      <c r="Y22" s="28">
        <v>4360</v>
      </c>
      <c r="Z22" s="28">
        <v>155400</v>
      </c>
      <c r="AA22" s="28">
        <v>73561</v>
      </c>
      <c r="AB22" s="28">
        <v>0</v>
      </c>
      <c r="AC22" s="28">
        <v>51722</v>
      </c>
      <c r="AD22" s="28">
        <v>309104</v>
      </c>
    </row>
    <row r="23" spans="1:30" ht="13.5" customHeight="1" x14ac:dyDescent="0.55000000000000004">
      <c r="A23" s="26" t="s">
        <v>41</v>
      </c>
      <c r="B23" s="27" t="s">
        <v>75</v>
      </c>
      <c r="C23" s="26" t="s">
        <v>76</v>
      </c>
      <c r="D23" s="28">
        <v>688599</v>
      </c>
      <c r="E23" s="28">
        <v>117619</v>
      </c>
      <c r="F23" s="28">
        <v>0</v>
      </c>
      <c r="G23" s="28">
        <v>20744</v>
      </c>
      <c r="H23" s="28">
        <v>71700</v>
      </c>
      <c r="I23" s="28">
        <v>0</v>
      </c>
      <c r="J23" s="28"/>
      <c r="K23" s="28">
        <v>25175</v>
      </c>
      <c r="L23" s="28">
        <v>570980</v>
      </c>
      <c r="M23" s="28">
        <v>73217</v>
      </c>
      <c r="N23" s="28">
        <v>4561</v>
      </c>
      <c r="O23" s="28">
        <v>0</v>
      </c>
      <c r="P23" s="28">
        <v>0</v>
      </c>
      <c r="Q23" s="28">
        <v>0</v>
      </c>
      <c r="R23" s="28">
        <v>4561</v>
      </c>
      <c r="S23" s="28"/>
      <c r="T23" s="28">
        <v>0</v>
      </c>
      <c r="U23" s="28">
        <v>68656</v>
      </c>
      <c r="V23" s="28">
        <v>761816</v>
      </c>
      <c r="W23" s="28">
        <v>122180</v>
      </c>
      <c r="X23" s="28">
        <v>0</v>
      </c>
      <c r="Y23" s="28">
        <v>20744</v>
      </c>
      <c r="Z23" s="28">
        <v>71700</v>
      </c>
      <c r="AA23" s="28">
        <v>4561</v>
      </c>
      <c r="AB23" s="28">
        <v>0</v>
      </c>
      <c r="AC23" s="28">
        <v>25175</v>
      </c>
      <c r="AD23" s="28">
        <v>639636</v>
      </c>
    </row>
    <row r="24" spans="1:30" ht="13.5" customHeight="1" x14ac:dyDescent="0.55000000000000004">
      <c r="A24" s="26" t="s">
        <v>41</v>
      </c>
      <c r="B24" s="27" t="s">
        <v>77</v>
      </c>
      <c r="C24" s="26" t="s">
        <v>78</v>
      </c>
      <c r="D24" s="28">
        <v>1887466</v>
      </c>
      <c r="E24" s="28">
        <v>1534670</v>
      </c>
      <c r="F24" s="28">
        <v>1250</v>
      </c>
      <c r="G24" s="28">
        <v>0</v>
      </c>
      <c r="H24" s="28">
        <v>1530200</v>
      </c>
      <c r="I24" s="28">
        <v>0</v>
      </c>
      <c r="J24" s="28"/>
      <c r="K24" s="28">
        <v>3220</v>
      </c>
      <c r="L24" s="28">
        <v>352796</v>
      </c>
      <c r="M24" s="28">
        <v>64432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/>
      <c r="T24" s="28">
        <v>0</v>
      </c>
      <c r="U24" s="28">
        <v>64432</v>
      </c>
      <c r="V24" s="28">
        <v>1951898</v>
      </c>
      <c r="W24" s="28">
        <v>1534670</v>
      </c>
      <c r="X24" s="28">
        <v>1250</v>
      </c>
      <c r="Y24" s="28">
        <v>0</v>
      </c>
      <c r="Z24" s="28">
        <v>1530200</v>
      </c>
      <c r="AA24" s="28">
        <v>0</v>
      </c>
      <c r="AB24" s="28">
        <v>0</v>
      </c>
      <c r="AC24" s="28">
        <v>3220</v>
      </c>
      <c r="AD24" s="28">
        <v>417228</v>
      </c>
    </row>
    <row r="25" spans="1:30" ht="13.5" customHeight="1" x14ac:dyDescent="0.55000000000000004">
      <c r="A25" s="26" t="s">
        <v>41</v>
      </c>
      <c r="B25" s="27" t="s">
        <v>79</v>
      </c>
      <c r="C25" s="26" t="s">
        <v>80</v>
      </c>
      <c r="D25" s="28">
        <v>471103</v>
      </c>
      <c r="E25" s="28">
        <v>55384</v>
      </c>
      <c r="F25" s="28">
        <v>0</v>
      </c>
      <c r="G25" s="28">
        <v>0</v>
      </c>
      <c r="H25" s="28">
        <v>0</v>
      </c>
      <c r="I25" s="28">
        <v>45044</v>
      </c>
      <c r="J25" s="28"/>
      <c r="K25" s="28">
        <v>10340</v>
      </c>
      <c r="L25" s="28">
        <v>415719</v>
      </c>
      <c r="M25" s="28">
        <v>114685</v>
      </c>
      <c r="N25" s="28">
        <v>4608</v>
      </c>
      <c r="O25" s="28">
        <v>0</v>
      </c>
      <c r="P25" s="28">
        <v>0</v>
      </c>
      <c r="Q25" s="28">
        <v>0</v>
      </c>
      <c r="R25" s="28">
        <v>4608</v>
      </c>
      <c r="S25" s="28"/>
      <c r="T25" s="28">
        <v>0</v>
      </c>
      <c r="U25" s="28">
        <v>110077</v>
      </c>
      <c r="V25" s="28">
        <v>585788</v>
      </c>
      <c r="W25" s="28">
        <v>59992</v>
      </c>
      <c r="X25" s="28">
        <v>0</v>
      </c>
      <c r="Y25" s="28">
        <v>0</v>
      </c>
      <c r="Z25" s="28">
        <v>0</v>
      </c>
      <c r="AA25" s="28">
        <v>49652</v>
      </c>
      <c r="AB25" s="28">
        <v>0</v>
      </c>
      <c r="AC25" s="28">
        <v>10340</v>
      </c>
      <c r="AD25" s="28">
        <v>525796</v>
      </c>
    </row>
    <row r="26" spans="1:30" ht="13.5" customHeight="1" x14ac:dyDescent="0.55000000000000004">
      <c r="A26" s="26" t="s">
        <v>41</v>
      </c>
      <c r="B26" s="27" t="s">
        <v>81</v>
      </c>
      <c r="C26" s="26" t="s">
        <v>82</v>
      </c>
      <c r="D26" s="28">
        <v>1139113</v>
      </c>
      <c r="E26" s="28">
        <v>221058</v>
      </c>
      <c r="F26" s="28">
        <v>0</v>
      </c>
      <c r="G26" s="28">
        <v>0</v>
      </c>
      <c r="H26" s="28">
        <v>0</v>
      </c>
      <c r="I26" s="28">
        <v>176248</v>
      </c>
      <c r="J26" s="28"/>
      <c r="K26" s="28">
        <v>44810</v>
      </c>
      <c r="L26" s="28">
        <v>918055</v>
      </c>
      <c r="M26" s="28">
        <v>309133</v>
      </c>
      <c r="N26" s="28">
        <v>10270</v>
      </c>
      <c r="O26" s="28">
        <v>0</v>
      </c>
      <c r="P26" s="28">
        <v>0</v>
      </c>
      <c r="Q26" s="28">
        <v>0</v>
      </c>
      <c r="R26" s="28">
        <v>10270</v>
      </c>
      <c r="S26" s="28"/>
      <c r="T26" s="28">
        <v>0</v>
      </c>
      <c r="U26" s="28">
        <v>298863</v>
      </c>
      <c r="V26" s="28">
        <v>1448246</v>
      </c>
      <c r="W26" s="28">
        <v>231328</v>
      </c>
      <c r="X26" s="28">
        <v>0</v>
      </c>
      <c r="Y26" s="28">
        <v>0</v>
      </c>
      <c r="Z26" s="28">
        <v>0</v>
      </c>
      <c r="AA26" s="28">
        <v>186518</v>
      </c>
      <c r="AB26" s="28">
        <v>0</v>
      </c>
      <c r="AC26" s="28">
        <v>44810</v>
      </c>
      <c r="AD26" s="28">
        <v>1216918</v>
      </c>
    </row>
    <row r="27" spans="1:30" ht="13.5" customHeight="1" x14ac:dyDescent="0.55000000000000004">
      <c r="A27" s="26" t="s">
        <v>41</v>
      </c>
      <c r="B27" s="27" t="s">
        <v>83</v>
      </c>
      <c r="C27" s="26" t="s">
        <v>84</v>
      </c>
      <c r="D27" s="28">
        <v>14439</v>
      </c>
      <c r="E27" s="28">
        <v>294</v>
      </c>
      <c r="F27" s="28">
        <v>0</v>
      </c>
      <c r="G27" s="28">
        <v>0</v>
      </c>
      <c r="H27" s="28">
        <v>0</v>
      </c>
      <c r="I27" s="28">
        <v>0</v>
      </c>
      <c r="J27" s="28"/>
      <c r="K27" s="28">
        <v>294</v>
      </c>
      <c r="L27" s="28">
        <v>14145</v>
      </c>
      <c r="M27" s="28">
        <v>29723</v>
      </c>
      <c r="N27" s="28">
        <v>3449</v>
      </c>
      <c r="O27" s="28">
        <v>0</v>
      </c>
      <c r="P27" s="28">
        <v>0</v>
      </c>
      <c r="Q27" s="28">
        <v>0</v>
      </c>
      <c r="R27" s="28">
        <v>3449</v>
      </c>
      <c r="S27" s="28"/>
      <c r="T27" s="28">
        <v>0</v>
      </c>
      <c r="U27" s="28">
        <v>26274</v>
      </c>
      <c r="V27" s="28">
        <v>44162</v>
      </c>
      <c r="W27" s="28">
        <v>3743</v>
      </c>
      <c r="X27" s="28">
        <v>0</v>
      </c>
      <c r="Y27" s="28">
        <v>0</v>
      </c>
      <c r="Z27" s="28">
        <v>0</v>
      </c>
      <c r="AA27" s="28">
        <v>3449</v>
      </c>
      <c r="AB27" s="28">
        <v>0</v>
      </c>
      <c r="AC27" s="28">
        <v>294</v>
      </c>
      <c r="AD27" s="28">
        <v>40419</v>
      </c>
    </row>
    <row r="28" spans="1:30" ht="13.5" customHeight="1" x14ac:dyDescent="0.55000000000000004">
      <c r="A28" s="26" t="s">
        <v>41</v>
      </c>
      <c r="B28" s="27" t="s">
        <v>85</v>
      </c>
      <c r="C28" s="26" t="s">
        <v>86</v>
      </c>
      <c r="D28" s="28">
        <v>5011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/>
      <c r="K28" s="28">
        <v>0</v>
      </c>
      <c r="L28" s="28">
        <v>5011</v>
      </c>
      <c r="M28" s="28">
        <v>473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/>
      <c r="T28" s="28">
        <v>0</v>
      </c>
      <c r="U28" s="28">
        <v>473</v>
      </c>
      <c r="V28" s="28">
        <v>5484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5484</v>
      </c>
    </row>
    <row r="29" spans="1:30" ht="13.5" customHeight="1" x14ac:dyDescent="0.55000000000000004">
      <c r="A29" s="26" t="s">
        <v>41</v>
      </c>
      <c r="B29" s="27" t="s">
        <v>87</v>
      </c>
      <c r="C29" s="26" t="s">
        <v>88</v>
      </c>
      <c r="D29" s="28">
        <v>220324</v>
      </c>
      <c r="E29" s="28">
        <v>23502</v>
      </c>
      <c r="F29" s="28">
        <v>0</v>
      </c>
      <c r="G29" s="28">
        <v>0</v>
      </c>
      <c r="H29" s="28">
        <v>0</v>
      </c>
      <c r="I29" s="28">
        <v>14533</v>
      </c>
      <c r="J29" s="28"/>
      <c r="K29" s="28">
        <v>8969</v>
      </c>
      <c r="L29" s="28">
        <v>196822</v>
      </c>
      <c r="M29" s="28">
        <v>233808</v>
      </c>
      <c r="N29" s="28">
        <v>39885</v>
      </c>
      <c r="O29" s="28">
        <v>0</v>
      </c>
      <c r="P29" s="28">
        <v>0</v>
      </c>
      <c r="Q29" s="28">
        <v>0</v>
      </c>
      <c r="R29" s="28">
        <v>39882</v>
      </c>
      <c r="S29" s="28"/>
      <c r="T29" s="28">
        <v>3</v>
      </c>
      <c r="U29" s="28">
        <v>193923</v>
      </c>
      <c r="V29" s="28">
        <v>454132</v>
      </c>
      <c r="W29" s="28">
        <v>63387</v>
      </c>
      <c r="X29" s="28">
        <v>0</v>
      </c>
      <c r="Y29" s="28">
        <v>0</v>
      </c>
      <c r="Z29" s="28">
        <v>0</v>
      </c>
      <c r="AA29" s="28">
        <v>54415</v>
      </c>
      <c r="AB29" s="28">
        <v>0</v>
      </c>
      <c r="AC29" s="28">
        <v>8972</v>
      </c>
      <c r="AD29" s="28">
        <v>390745</v>
      </c>
    </row>
    <row r="30" spans="1:30" ht="13.5" customHeight="1" x14ac:dyDescent="0.55000000000000004">
      <c r="A30" s="26" t="s">
        <v>41</v>
      </c>
      <c r="B30" s="27" t="s">
        <v>89</v>
      </c>
      <c r="C30" s="26" t="s">
        <v>90</v>
      </c>
      <c r="D30" s="28">
        <v>108490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/>
      <c r="K30" s="28">
        <v>0</v>
      </c>
      <c r="L30" s="28">
        <v>108490</v>
      </c>
      <c r="M30" s="28">
        <v>30118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/>
      <c r="T30" s="28">
        <v>0</v>
      </c>
      <c r="U30" s="28">
        <v>30118</v>
      </c>
      <c r="V30" s="28">
        <v>138608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138608</v>
      </c>
    </row>
    <row r="31" spans="1:30" ht="13.5" customHeight="1" x14ac:dyDescent="0.55000000000000004">
      <c r="A31" s="26" t="s">
        <v>41</v>
      </c>
      <c r="B31" s="27" t="s">
        <v>91</v>
      </c>
      <c r="C31" s="26" t="s">
        <v>92</v>
      </c>
      <c r="D31" s="28">
        <v>192205</v>
      </c>
      <c r="E31" s="28">
        <v>8921</v>
      </c>
      <c r="F31" s="28">
        <v>0</v>
      </c>
      <c r="G31" s="28">
        <v>0</v>
      </c>
      <c r="H31" s="28">
        <v>0</v>
      </c>
      <c r="I31" s="28">
        <v>0</v>
      </c>
      <c r="J31" s="28"/>
      <c r="K31" s="28">
        <v>8921</v>
      </c>
      <c r="L31" s="28">
        <v>183284</v>
      </c>
      <c r="M31" s="28">
        <v>39386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/>
      <c r="T31" s="28">
        <v>0</v>
      </c>
      <c r="U31" s="28">
        <v>39386</v>
      </c>
      <c r="V31" s="28">
        <v>231591</v>
      </c>
      <c r="W31" s="28">
        <v>8921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8921</v>
      </c>
      <c r="AD31" s="28">
        <v>222670</v>
      </c>
    </row>
    <row r="32" spans="1:30" ht="13.5" customHeight="1" x14ac:dyDescent="0.55000000000000004">
      <c r="A32" s="26" t="s">
        <v>41</v>
      </c>
      <c r="B32" s="27" t="s">
        <v>93</v>
      </c>
      <c r="C32" s="26" t="s">
        <v>94</v>
      </c>
      <c r="D32" s="28">
        <v>160357</v>
      </c>
      <c r="E32" s="28">
        <v>131359</v>
      </c>
      <c r="F32" s="28">
        <v>0</v>
      </c>
      <c r="G32" s="28">
        <v>0</v>
      </c>
      <c r="H32" s="28">
        <v>0</v>
      </c>
      <c r="I32" s="28">
        <v>0</v>
      </c>
      <c r="J32" s="28"/>
      <c r="K32" s="28">
        <v>131359</v>
      </c>
      <c r="L32" s="28">
        <v>28998</v>
      </c>
      <c r="M32" s="28">
        <v>39576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/>
      <c r="T32" s="28">
        <v>0</v>
      </c>
      <c r="U32" s="28">
        <v>39576</v>
      </c>
      <c r="V32" s="28">
        <v>199933</v>
      </c>
      <c r="W32" s="28">
        <v>131359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131359</v>
      </c>
      <c r="AD32" s="28">
        <v>68574</v>
      </c>
    </row>
    <row r="33" spans="1:30" ht="13.5" customHeight="1" x14ac:dyDescent="0.55000000000000004">
      <c r="A33" s="26" t="s">
        <v>41</v>
      </c>
      <c r="B33" s="27" t="s">
        <v>95</v>
      </c>
      <c r="C33" s="26" t="s">
        <v>96</v>
      </c>
      <c r="D33" s="28">
        <v>67659</v>
      </c>
      <c r="E33" s="28">
        <v>86</v>
      </c>
      <c r="F33" s="28">
        <v>0</v>
      </c>
      <c r="G33" s="28">
        <v>0</v>
      </c>
      <c r="H33" s="28">
        <v>0</v>
      </c>
      <c r="I33" s="28">
        <v>0</v>
      </c>
      <c r="J33" s="28"/>
      <c r="K33" s="28">
        <v>86</v>
      </c>
      <c r="L33" s="28">
        <v>67573</v>
      </c>
      <c r="M33" s="28">
        <v>8497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/>
      <c r="T33" s="28">
        <v>0</v>
      </c>
      <c r="U33" s="28">
        <v>8497</v>
      </c>
      <c r="V33" s="28">
        <v>76156</v>
      </c>
      <c r="W33" s="28">
        <v>86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86</v>
      </c>
      <c r="AD33" s="28">
        <v>76070</v>
      </c>
    </row>
    <row r="34" spans="1:30" ht="13.5" customHeight="1" x14ac:dyDescent="0.55000000000000004">
      <c r="A34" s="26" t="s">
        <v>41</v>
      </c>
      <c r="B34" s="27" t="s">
        <v>97</v>
      </c>
      <c r="C34" s="26" t="s">
        <v>98</v>
      </c>
      <c r="D34" s="28">
        <v>76726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/>
      <c r="K34" s="28">
        <v>0</v>
      </c>
      <c r="L34" s="28">
        <v>76726</v>
      </c>
      <c r="M34" s="28">
        <v>54933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/>
      <c r="T34" s="28">
        <v>0</v>
      </c>
      <c r="U34" s="28">
        <v>54933</v>
      </c>
      <c r="V34" s="28">
        <v>131659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131659</v>
      </c>
    </row>
    <row r="35" spans="1:30" ht="13.5" customHeight="1" x14ac:dyDescent="0.55000000000000004">
      <c r="A35" s="26" t="s">
        <v>41</v>
      </c>
      <c r="B35" s="27" t="s">
        <v>99</v>
      </c>
      <c r="C35" s="26" t="s">
        <v>100</v>
      </c>
      <c r="D35" s="28">
        <v>76951</v>
      </c>
      <c r="E35" s="28">
        <v>1193</v>
      </c>
      <c r="F35" s="28">
        <v>0</v>
      </c>
      <c r="G35" s="28">
        <v>472</v>
      </c>
      <c r="H35" s="28">
        <v>0</v>
      </c>
      <c r="I35" s="28">
        <v>0</v>
      </c>
      <c r="J35" s="28"/>
      <c r="K35" s="28">
        <v>721</v>
      </c>
      <c r="L35" s="28">
        <v>75758</v>
      </c>
      <c r="M35" s="28">
        <v>51417</v>
      </c>
      <c r="N35" s="28">
        <v>6</v>
      </c>
      <c r="O35" s="28">
        <v>0</v>
      </c>
      <c r="P35" s="28">
        <v>0</v>
      </c>
      <c r="Q35" s="28">
        <v>0</v>
      </c>
      <c r="R35" s="28">
        <v>0</v>
      </c>
      <c r="S35" s="28"/>
      <c r="T35" s="28">
        <v>6</v>
      </c>
      <c r="U35" s="28">
        <v>51411</v>
      </c>
      <c r="V35" s="28">
        <v>128368</v>
      </c>
      <c r="W35" s="28">
        <v>1199</v>
      </c>
      <c r="X35" s="28">
        <v>0</v>
      </c>
      <c r="Y35" s="28">
        <v>472</v>
      </c>
      <c r="Z35" s="28">
        <v>0</v>
      </c>
      <c r="AA35" s="28">
        <v>0</v>
      </c>
      <c r="AB35" s="28">
        <v>0</v>
      </c>
      <c r="AC35" s="28">
        <v>727</v>
      </c>
      <c r="AD35" s="28">
        <v>127169</v>
      </c>
    </row>
    <row r="36" spans="1:30" ht="13.5" customHeight="1" x14ac:dyDescent="0.55000000000000004">
      <c r="A36" s="26" t="s">
        <v>41</v>
      </c>
      <c r="B36" s="27" t="s">
        <v>101</v>
      </c>
      <c r="C36" s="26" t="s">
        <v>102</v>
      </c>
      <c r="D36" s="28">
        <v>169786</v>
      </c>
      <c r="E36" s="28">
        <v>462</v>
      </c>
      <c r="F36" s="28">
        <v>0</v>
      </c>
      <c r="G36" s="28">
        <v>247</v>
      </c>
      <c r="H36" s="28">
        <v>0</v>
      </c>
      <c r="I36" s="28">
        <v>0</v>
      </c>
      <c r="J36" s="28"/>
      <c r="K36" s="28">
        <v>215</v>
      </c>
      <c r="L36" s="28">
        <v>169324</v>
      </c>
      <c r="M36" s="28">
        <v>21984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/>
      <c r="T36" s="28">
        <v>0</v>
      </c>
      <c r="U36" s="28">
        <v>21984</v>
      </c>
      <c r="V36" s="28">
        <v>191770</v>
      </c>
      <c r="W36" s="28">
        <v>462</v>
      </c>
      <c r="X36" s="28">
        <v>0</v>
      </c>
      <c r="Y36" s="28">
        <v>247</v>
      </c>
      <c r="Z36" s="28">
        <v>0</v>
      </c>
      <c r="AA36" s="28">
        <v>0</v>
      </c>
      <c r="AB36" s="28">
        <v>0</v>
      </c>
      <c r="AC36" s="28">
        <v>215</v>
      </c>
      <c r="AD36" s="28">
        <v>191308</v>
      </c>
    </row>
    <row r="37" spans="1:30" ht="13.5" customHeight="1" x14ac:dyDescent="0.55000000000000004">
      <c r="A37" s="26" t="s">
        <v>41</v>
      </c>
      <c r="B37" s="27" t="s">
        <v>103</v>
      </c>
      <c r="C37" s="26" t="s">
        <v>104</v>
      </c>
      <c r="D37" s="28">
        <v>121522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/>
      <c r="K37" s="28">
        <v>0</v>
      </c>
      <c r="L37" s="28">
        <v>121522</v>
      </c>
      <c r="M37" s="28">
        <v>51684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/>
      <c r="T37" s="28">
        <v>0</v>
      </c>
      <c r="U37" s="28">
        <v>51684</v>
      </c>
      <c r="V37" s="28">
        <v>173206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173206</v>
      </c>
    </row>
    <row r="38" spans="1:30" ht="13.5" customHeight="1" x14ac:dyDescent="0.55000000000000004">
      <c r="A38" s="26" t="s">
        <v>41</v>
      </c>
      <c r="B38" s="27" t="s">
        <v>105</v>
      </c>
      <c r="C38" s="26" t="s">
        <v>106</v>
      </c>
      <c r="D38" s="28">
        <v>164845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/>
      <c r="K38" s="28">
        <v>0</v>
      </c>
      <c r="L38" s="28">
        <v>164845</v>
      </c>
      <c r="M38" s="28">
        <v>27991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/>
      <c r="T38" s="28">
        <v>0</v>
      </c>
      <c r="U38" s="28">
        <v>27991</v>
      </c>
      <c r="V38" s="28">
        <v>192836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192836</v>
      </c>
    </row>
    <row r="39" spans="1:30" ht="13.5" customHeight="1" x14ac:dyDescent="0.55000000000000004">
      <c r="A39" s="26" t="s">
        <v>41</v>
      </c>
      <c r="B39" s="27" t="s">
        <v>107</v>
      </c>
      <c r="C39" s="26" t="s">
        <v>108</v>
      </c>
      <c r="D39" s="28">
        <v>1090342</v>
      </c>
      <c r="E39" s="28">
        <v>560386</v>
      </c>
      <c r="F39" s="28">
        <v>517000</v>
      </c>
      <c r="G39" s="28">
        <v>1797</v>
      </c>
      <c r="H39" s="28">
        <v>0</v>
      </c>
      <c r="I39" s="28">
        <v>41589</v>
      </c>
      <c r="J39" s="28"/>
      <c r="K39" s="28">
        <v>0</v>
      </c>
      <c r="L39" s="28">
        <v>529956</v>
      </c>
      <c r="M39" s="28">
        <v>99438</v>
      </c>
      <c r="N39" s="28">
        <v>2031</v>
      </c>
      <c r="O39" s="28">
        <v>0</v>
      </c>
      <c r="P39" s="28">
        <v>0</v>
      </c>
      <c r="Q39" s="28">
        <v>0</v>
      </c>
      <c r="R39" s="28">
        <v>2031</v>
      </c>
      <c r="S39" s="28"/>
      <c r="T39" s="28">
        <v>0</v>
      </c>
      <c r="U39" s="28">
        <v>97407</v>
      </c>
      <c r="V39" s="28">
        <v>1189780</v>
      </c>
      <c r="W39" s="28">
        <v>562417</v>
      </c>
      <c r="X39" s="28">
        <v>517000</v>
      </c>
      <c r="Y39" s="28">
        <v>1797</v>
      </c>
      <c r="Z39" s="28">
        <v>0</v>
      </c>
      <c r="AA39" s="28">
        <v>43620</v>
      </c>
      <c r="AB39" s="28">
        <v>0</v>
      </c>
      <c r="AC39" s="28">
        <v>0</v>
      </c>
      <c r="AD39" s="28">
        <v>627363</v>
      </c>
    </row>
    <row r="40" spans="1:30" ht="13.5" customHeight="1" x14ac:dyDescent="0.55000000000000004">
      <c r="A40" s="26" t="s">
        <v>41</v>
      </c>
      <c r="B40" s="27" t="s">
        <v>109</v>
      </c>
      <c r="C40" s="26" t="s">
        <v>110</v>
      </c>
      <c r="D40" s="28">
        <v>23984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/>
      <c r="K40" s="28">
        <v>0</v>
      </c>
      <c r="L40" s="28">
        <v>23984</v>
      </c>
      <c r="M40" s="28">
        <v>32544</v>
      </c>
      <c r="N40" s="28">
        <v>13224</v>
      </c>
      <c r="O40" s="28">
        <v>0</v>
      </c>
      <c r="P40" s="28">
        <v>0</v>
      </c>
      <c r="Q40" s="28">
        <v>0</v>
      </c>
      <c r="R40" s="28">
        <v>0</v>
      </c>
      <c r="S40" s="28"/>
      <c r="T40" s="28">
        <v>13224</v>
      </c>
      <c r="U40" s="28">
        <v>19320</v>
      </c>
      <c r="V40" s="28">
        <v>56528</v>
      </c>
      <c r="W40" s="28">
        <v>13224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13224</v>
      </c>
      <c r="AD40" s="28">
        <v>43304</v>
      </c>
    </row>
    <row r="41" spans="1:30" ht="13.5" customHeight="1" x14ac:dyDescent="0.55000000000000004">
      <c r="A41" s="26" t="s">
        <v>41</v>
      </c>
      <c r="B41" s="27" t="s">
        <v>111</v>
      </c>
      <c r="C41" s="26" t="s">
        <v>112</v>
      </c>
      <c r="D41" s="28">
        <v>28304</v>
      </c>
      <c r="E41" s="28">
        <v>3</v>
      </c>
      <c r="F41" s="28">
        <v>0</v>
      </c>
      <c r="G41" s="28">
        <v>0</v>
      </c>
      <c r="H41" s="28">
        <v>0</v>
      </c>
      <c r="I41" s="28">
        <v>3</v>
      </c>
      <c r="J41" s="28"/>
      <c r="K41" s="28">
        <v>0</v>
      </c>
      <c r="L41" s="28">
        <v>28301</v>
      </c>
      <c r="M41" s="28">
        <v>495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/>
      <c r="T41" s="28">
        <v>0</v>
      </c>
      <c r="U41" s="28">
        <v>495</v>
      </c>
      <c r="V41" s="28">
        <v>28799</v>
      </c>
      <c r="W41" s="28">
        <v>3</v>
      </c>
      <c r="X41" s="28">
        <v>0</v>
      </c>
      <c r="Y41" s="28">
        <v>0</v>
      </c>
      <c r="Z41" s="28">
        <v>0</v>
      </c>
      <c r="AA41" s="28">
        <v>3</v>
      </c>
      <c r="AB41" s="28">
        <v>0</v>
      </c>
      <c r="AC41" s="28">
        <v>0</v>
      </c>
      <c r="AD41" s="28">
        <v>28796</v>
      </c>
    </row>
    <row r="42" spans="1:30" ht="13.5" customHeight="1" x14ac:dyDescent="0.55000000000000004">
      <c r="A42" s="26" t="s">
        <v>41</v>
      </c>
      <c r="B42" s="27" t="s">
        <v>113</v>
      </c>
      <c r="C42" s="26" t="s">
        <v>114</v>
      </c>
      <c r="D42" s="28">
        <v>182768</v>
      </c>
      <c r="E42" s="28">
        <v>2302</v>
      </c>
      <c r="F42" s="28">
        <v>0</v>
      </c>
      <c r="G42" s="28">
        <v>0</v>
      </c>
      <c r="H42" s="28">
        <v>0</v>
      </c>
      <c r="I42" s="28">
        <v>5</v>
      </c>
      <c r="J42" s="28"/>
      <c r="K42" s="28">
        <v>2297</v>
      </c>
      <c r="L42" s="28">
        <v>180466</v>
      </c>
      <c r="M42" s="28">
        <v>53889</v>
      </c>
      <c r="N42" s="28">
        <v>1655</v>
      </c>
      <c r="O42" s="28">
        <v>0</v>
      </c>
      <c r="P42" s="28">
        <v>0</v>
      </c>
      <c r="Q42" s="28">
        <v>0</v>
      </c>
      <c r="R42" s="28">
        <v>1655</v>
      </c>
      <c r="S42" s="28"/>
      <c r="T42" s="28">
        <v>0</v>
      </c>
      <c r="U42" s="28">
        <v>52234</v>
      </c>
      <c r="V42" s="28">
        <v>236657</v>
      </c>
      <c r="W42" s="28">
        <v>3957</v>
      </c>
      <c r="X42" s="28">
        <v>0</v>
      </c>
      <c r="Y42" s="28">
        <v>0</v>
      </c>
      <c r="Z42" s="28">
        <v>0</v>
      </c>
      <c r="AA42" s="28">
        <v>1660</v>
      </c>
      <c r="AB42" s="28">
        <v>0</v>
      </c>
      <c r="AC42" s="28">
        <v>2297</v>
      </c>
      <c r="AD42" s="28">
        <v>232700</v>
      </c>
    </row>
    <row r="43" spans="1:30" ht="13.5" customHeight="1" x14ac:dyDescent="0.55000000000000004">
      <c r="A43" s="26" t="s">
        <v>41</v>
      </c>
      <c r="B43" s="27" t="s">
        <v>115</v>
      </c>
      <c r="C43" s="26" t="s">
        <v>116</v>
      </c>
      <c r="D43" s="28">
        <v>82939</v>
      </c>
      <c r="E43" s="28">
        <v>18</v>
      </c>
      <c r="F43" s="28">
        <v>0</v>
      </c>
      <c r="G43" s="28">
        <v>0</v>
      </c>
      <c r="H43" s="28">
        <v>0</v>
      </c>
      <c r="I43" s="28">
        <v>18</v>
      </c>
      <c r="J43" s="28"/>
      <c r="K43" s="28">
        <v>0</v>
      </c>
      <c r="L43" s="28">
        <v>82921</v>
      </c>
      <c r="M43" s="28">
        <v>102594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/>
      <c r="T43" s="28">
        <v>0</v>
      </c>
      <c r="U43" s="28">
        <v>102594</v>
      </c>
      <c r="V43" s="28">
        <v>185533</v>
      </c>
      <c r="W43" s="28">
        <v>18</v>
      </c>
      <c r="X43" s="28">
        <v>0</v>
      </c>
      <c r="Y43" s="28">
        <v>0</v>
      </c>
      <c r="Z43" s="28">
        <v>0</v>
      </c>
      <c r="AA43" s="28">
        <v>18</v>
      </c>
      <c r="AB43" s="28">
        <v>0</v>
      </c>
      <c r="AC43" s="28">
        <v>0</v>
      </c>
      <c r="AD43" s="28">
        <v>185515</v>
      </c>
    </row>
    <row r="44" spans="1:30" ht="13.5" customHeight="1" x14ac:dyDescent="0.55000000000000004">
      <c r="A44" s="26" t="s">
        <v>41</v>
      </c>
      <c r="B44" s="27" t="s">
        <v>117</v>
      </c>
      <c r="C44" s="26" t="s">
        <v>118</v>
      </c>
      <c r="D44" s="28">
        <v>122189</v>
      </c>
      <c r="E44" s="28">
        <v>24253</v>
      </c>
      <c r="F44" s="28">
        <v>0</v>
      </c>
      <c r="G44" s="28">
        <v>0</v>
      </c>
      <c r="H44" s="28">
        <v>0</v>
      </c>
      <c r="I44" s="28">
        <v>10308</v>
      </c>
      <c r="J44" s="28"/>
      <c r="K44" s="28">
        <v>13945</v>
      </c>
      <c r="L44" s="28">
        <v>97936</v>
      </c>
      <c r="M44" s="28">
        <v>219585</v>
      </c>
      <c r="N44" s="28">
        <v>114158</v>
      </c>
      <c r="O44" s="28">
        <v>18745</v>
      </c>
      <c r="P44" s="28">
        <v>0</v>
      </c>
      <c r="Q44" s="28">
        <v>48000</v>
      </c>
      <c r="R44" s="28">
        <v>43643</v>
      </c>
      <c r="S44" s="28"/>
      <c r="T44" s="28">
        <v>3770</v>
      </c>
      <c r="U44" s="28">
        <v>105427</v>
      </c>
      <c r="V44" s="28">
        <v>341774</v>
      </c>
      <c r="W44" s="28">
        <v>138411</v>
      </c>
      <c r="X44" s="28">
        <v>18745</v>
      </c>
      <c r="Y44" s="28">
        <v>0</v>
      </c>
      <c r="Z44" s="28">
        <v>48000</v>
      </c>
      <c r="AA44" s="28">
        <v>53951</v>
      </c>
      <c r="AB44" s="28">
        <v>0</v>
      </c>
      <c r="AC44" s="28">
        <v>17715</v>
      </c>
      <c r="AD44" s="28">
        <v>203363</v>
      </c>
    </row>
    <row r="45" spans="1:30" ht="13.5" customHeight="1" x14ac:dyDescent="0.55000000000000004">
      <c r="A45" s="26" t="s">
        <v>41</v>
      </c>
      <c r="B45" s="27" t="s">
        <v>119</v>
      </c>
      <c r="C45" s="26" t="s">
        <v>120</v>
      </c>
      <c r="D45" s="28">
        <v>233954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/>
      <c r="K45" s="28">
        <v>0</v>
      </c>
      <c r="L45" s="28">
        <v>233954</v>
      </c>
      <c r="M45" s="28">
        <v>43300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/>
      <c r="T45" s="28">
        <v>0</v>
      </c>
      <c r="U45" s="28">
        <v>43300</v>
      </c>
      <c r="V45" s="28">
        <v>277254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277254</v>
      </c>
    </row>
    <row r="46" spans="1:30" ht="13.5" customHeight="1" x14ac:dyDescent="0.55000000000000004">
      <c r="A46" s="26" t="s">
        <v>41</v>
      </c>
      <c r="B46" s="27" t="s">
        <v>121</v>
      </c>
      <c r="C46" s="26" t="s">
        <v>122</v>
      </c>
      <c r="D46" s="28">
        <v>142370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/>
      <c r="K46" s="28">
        <v>0</v>
      </c>
      <c r="L46" s="28">
        <v>142370</v>
      </c>
      <c r="M46" s="28">
        <v>8176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/>
      <c r="T46" s="28">
        <v>0</v>
      </c>
      <c r="U46" s="28">
        <v>8176</v>
      </c>
      <c r="V46" s="28">
        <v>150546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150546</v>
      </c>
    </row>
    <row r="47" spans="1:30" ht="13.5" customHeight="1" x14ac:dyDescent="0.55000000000000004">
      <c r="A47" s="26" t="s">
        <v>41</v>
      </c>
      <c r="B47" s="27" t="s">
        <v>123</v>
      </c>
      <c r="C47" s="26" t="s">
        <v>124</v>
      </c>
      <c r="D47" s="28">
        <v>150941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/>
      <c r="K47" s="28">
        <v>0</v>
      </c>
      <c r="L47" s="28">
        <v>150941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/>
      <c r="T47" s="28">
        <v>0</v>
      </c>
      <c r="U47" s="28">
        <v>0</v>
      </c>
      <c r="V47" s="28">
        <v>150941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150941</v>
      </c>
    </row>
    <row r="48" spans="1:30" ht="13.5" customHeight="1" x14ac:dyDescent="0.55000000000000004">
      <c r="A48" s="26" t="s">
        <v>41</v>
      </c>
      <c r="B48" s="27" t="s">
        <v>125</v>
      </c>
      <c r="C48" s="26" t="s">
        <v>126</v>
      </c>
      <c r="D48" s="28">
        <v>96254</v>
      </c>
      <c r="E48" s="28">
        <v>21800</v>
      </c>
      <c r="F48" s="28">
        <v>0</v>
      </c>
      <c r="G48" s="28">
        <v>0</v>
      </c>
      <c r="H48" s="28">
        <v>21800</v>
      </c>
      <c r="I48" s="28">
        <v>0</v>
      </c>
      <c r="J48" s="28"/>
      <c r="K48" s="28">
        <v>0</v>
      </c>
      <c r="L48" s="28">
        <v>74454</v>
      </c>
      <c r="M48" s="28">
        <v>22928</v>
      </c>
      <c r="N48" s="28">
        <v>19300</v>
      </c>
      <c r="O48" s="28">
        <v>0</v>
      </c>
      <c r="P48" s="28">
        <v>0</v>
      </c>
      <c r="Q48" s="28">
        <v>19300</v>
      </c>
      <c r="R48" s="28">
        <v>0</v>
      </c>
      <c r="S48" s="28"/>
      <c r="T48" s="28">
        <v>0</v>
      </c>
      <c r="U48" s="28">
        <v>3628</v>
      </c>
      <c r="V48" s="28">
        <v>119182</v>
      </c>
      <c r="W48" s="28">
        <v>41100</v>
      </c>
      <c r="X48" s="28">
        <v>0</v>
      </c>
      <c r="Y48" s="28">
        <v>0</v>
      </c>
      <c r="Z48" s="28">
        <v>41100</v>
      </c>
      <c r="AA48" s="28">
        <v>0</v>
      </c>
      <c r="AB48" s="28">
        <v>0</v>
      </c>
      <c r="AC48" s="28">
        <v>0</v>
      </c>
      <c r="AD48" s="28">
        <v>78082</v>
      </c>
    </row>
    <row r="49" spans="1:30" ht="13.5" customHeight="1" x14ac:dyDescent="0.55000000000000004">
      <c r="A49" s="26" t="s">
        <v>41</v>
      </c>
      <c r="B49" s="27" t="s">
        <v>127</v>
      </c>
      <c r="C49" s="26" t="s">
        <v>128</v>
      </c>
      <c r="D49" s="28">
        <v>96734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/>
      <c r="K49" s="28">
        <v>0</v>
      </c>
      <c r="L49" s="28">
        <v>96734</v>
      </c>
      <c r="M49" s="28">
        <v>4991</v>
      </c>
      <c r="N49" s="28">
        <v>101</v>
      </c>
      <c r="O49" s="28">
        <v>0</v>
      </c>
      <c r="P49" s="28">
        <v>0</v>
      </c>
      <c r="Q49" s="28">
        <v>0</v>
      </c>
      <c r="R49" s="28">
        <v>0</v>
      </c>
      <c r="S49" s="28"/>
      <c r="T49" s="28">
        <v>101</v>
      </c>
      <c r="U49" s="28">
        <v>4890</v>
      </c>
      <c r="V49" s="28">
        <v>101725</v>
      </c>
      <c r="W49" s="28">
        <v>101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101</v>
      </c>
      <c r="AD49" s="28">
        <v>101624</v>
      </c>
    </row>
    <row r="50" spans="1:30" ht="13.5" customHeight="1" x14ac:dyDescent="0.55000000000000004">
      <c r="A50" s="26" t="s">
        <v>41</v>
      </c>
      <c r="B50" s="27" t="s">
        <v>129</v>
      </c>
      <c r="C50" s="26" t="s">
        <v>130</v>
      </c>
      <c r="D50" s="28">
        <v>195129</v>
      </c>
      <c r="E50" s="28">
        <v>128364</v>
      </c>
      <c r="F50" s="28">
        <v>0</v>
      </c>
      <c r="G50" s="28">
        <v>0</v>
      </c>
      <c r="H50" s="28">
        <v>110000</v>
      </c>
      <c r="I50" s="28">
        <v>18364</v>
      </c>
      <c r="J50" s="28"/>
      <c r="K50" s="28">
        <v>0</v>
      </c>
      <c r="L50" s="28">
        <v>66765</v>
      </c>
      <c r="M50" s="28">
        <v>15885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/>
      <c r="T50" s="28">
        <v>0</v>
      </c>
      <c r="U50" s="28">
        <v>15885</v>
      </c>
      <c r="V50" s="28">
        <v>211014</v>
      </c>
      <c r="W50" s="28">
        <v>128364</v>
      </c>
      <c r="X50" s="28">
        <v>0</v>
      </c>
      <c r="Y50" s="28">
        <v>0</v>
      </c>
      <c r="Z50" s="28">
        <v>110000</v>
      </c>
      <c r="AA50" s="28">
        <v>18364</v>
      </c>
      <c r="AB50" s="28">
        <v>0</v>
      </c>
      <c r="AC50" s="28">
        <v>0</v>
      </c>
      <c r="AD50" s="28">
        <v>82650</v>
      </c>
    </row>
    <row r="51" spans="1:30" ht="13.5" customHeight="1" x14ac:dyDescent="0.55000000000000004">
      <c r="A51" s="26" t="s">
        <v>41</v>
      </c>
      <c r="B51" s="27" t="s">
        <v>133</v>
      </c>
      <c r="C51" s="26" t="s">
        <v>134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202007</v>
      </c>
      <c r="N51" s="28">
        <v>168850</v>
      </c>
      <c r="O51" s="28">
        <v>0</v>
      </c>
      <c r="P51" s="28">
        <v>0</v>
      </c>
      <c r="Q51" s="28">
        <v>0</v>
      </c>
      <c r="R51" s="28">
        <v>168850</v>
      </c>
      <c r="S51" s="28">
        <v>150000</v>
      </c>
      <c r="T51" s="28">
        <v>0</v>
      </c>
      <c r="U51" s="28">
        <v>33157</v>
      </c>
      <c r="V51" s="28">
        <v>202007</v>
      </c>
      <c r="W51" s="28">
        <v>168850</v>
      </c>
      <c r="X51" s="28">
        <v>0</v>
      </c>
      <c r="Y51" s="28">
        <v>0</v>
      </c>
      <c r="Z51" s="28">
        <v>0</v>
      </c>
      <c r="AA51" s="28">
        <v>168850</v>
      </c>
      <c r="AB51" s="28">
        <v>150000</v>
      </c>
      <c r="AC51" s="28">
        <v>0</v>
      </c>
      <c r="AD51" s="28">
        <v>33157</v>
      </c>
    </row>
    <row r="52" spans="1:30" ht="13.5" customHeight="1" x14ac:dyDescent="0.55000000000000004">
      <c r="A52" s="26" t="s">
        <v>41</v>
      </c>
      <c r="B52" s="27" t="s">
        <v>135</v>
      </c>
      <c r="C52" s="26" t="s">
        <v>136</v>
      </c>
      <c r="D52" s="28">
        <v>3774670</v>
      </c>
      <c r="E52" s="28">
        <v>3632031</v>
      </c>
      <c r="F52" s="28">
        <v>3553422</v>
      </c>
      <c r="G52" s="28">
        <v>0</v>
      </c>
      <c r="H52" s="28">
        <v>0</v>
      </c>
      <c r="I52" s="28">
        <v>17801</v>
      </c>
      <c r="J52" s="28">
        <v>7981833</v>
      </c>
      <c r="K52" s="28">
        <v>60808</v>
      </c>
      <c r="L52" s="28">
        <v>142639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151074</v>
      </c>
      <c r="T52" s="28">
        <v>0</v>
      </c>
      <c r="U52" s="28">
        <v>0</v>
      </c>
      <c r="V52" s="28">
        <v>3774670</v>
      </c>
      <c r="W52" s="28">
        <v>3632031</v>
      </c>
      <c r="X52" s="28">
        <v>3553422</v>
      </c>
      <c r="Y52" s="28">
        <v>0</v>
      </c>
      <c r="Z52" s="28">
        <v>0</v>
      </c>
      <c r="AA52" s="28">
        <v>17801</v>
      </c>
      <c r="AB52" s="28">
        <v>8132907</v>
      </c>
      <c r="AC52" s="28">
        <v>60808</v>
      </c>
      <c r="AD52" s="28">
        <v>142639</v>
      </c>
    </row>
    <row r="53" spans="1:30" ht="13.5" customHeight="1" x14ac:dyDescent="0.55000000000000004">
      <c r="A53" s="26" t="s">
        <v>41</v>
      </c>
      <c r="B53" s="27" t="s">
        <v>137</v>
      </c>
      <c r="C53" s="26" t="s">
        <v>138</v>
      </c>
      <c r="D53" s="28">
        <v>36414</v>
      </c>
      <c r="E53" s="28">
        <v>36414</v>
      </c>
      <c r="F53" s="28">
        <v>0</v>
      </c>
      <c r="G53" s="28">
        <v>0</v>
      </c>
      <c r="H53" s="28">
        <v>0</v>
      </c>
      <c r="I53" s="28">
        <v>21878</v>
      </c>
      <c r="J53" s="28">
        <v>364917</v>
      </c>
      <c r="K53" s="28">
        <v>14536</v>
      </c>
      <c r="L53" s="28">
        <v>0</v>
      </c>
      <c r="M53" s="28">
        <v>7583</v>
      </c>
      <c r="N53" s="28">
        <v>7583</v>
      </c>
      <c r="O53" s="28">
        <v>0</v>
      </c>
      <c r="P53" s="28">
        <v>0</v>
      </c>
      <c r="Q53" s="28">
        <v>0</v>
      </c>
      <c r="R53" s="28">
        <v>6983</v>
      </c>
      <c r="S53" s="28">
        <v>151097</v>
      </c>
      <c r="T53" s="28">
        <v>600</v>
      </c>
      <c r="U53" s="28">
        <v>0</v>
      </c>
      <c r="V53" s="28">
        <v>43997</v>
      </c>
      <c r="W53" s="28">
        <v>43997</v>
      </c>
      <c r="X53" s="28">
        <v>0</v>
      </c>
      <c r="Y53" s="28">
        <v>0</v>
      </c>
      <c r="Z53" s="28">
        <v>0</v>
      </c>
      <c r="AA53" s="28">
        <v>28861</v>
      </c>
      <c r="AB53" s="28">
        <v>516014</v>
      </c>
      <c r="AC53" s="28">
        <v>15136</v>
      </c>
      <c r="AD53" s="28">
        <v>0</v>
      </c>
    </row>
    <row r="54" spans="1:30" ht="13.5" customHeight="1" x14ac:dyDescent="0.55000000000000004">
      <c r="A54" s="26" t="s">
        <v>41</v>
      </c>
      <c r="B54" s="27" t="s">
        <v>139</v>
      </c>
      <c r="C54" s="26" t="s">
        <v>140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5065</v>
      </c>
      <c r="N54" s="28">
        <v>5065</v>
      </c>
      <c r="O54" s="28">
        <v>0</v>
      </c>
      <c r="P54" s="28">
        <v>0</v>
      </c>
      <c r="Q54" s="28">
        <v>0</v>
      </c>
      <c r="R54" s="28">
        <v>5065</v>
      </c>
      <c r="S54" s="28">
        <v>114000</v>
      </c>
      <c r="T54" s="28">
        <v>0</v>
      </c>
      <c r="U54" s="28">
        <v>0</v>
      </c>
      <c r="V54" s="28">
        <v>5065</v>
      </c>
      <c r="W54" s="28">
        <v>5065</v>
      </c>
      <c r="X54" s="28">
        <v>0</v>
      </c>
      <c r="Y54" s="28">
        <v>0</v>
      </c>
      <c r="Z54" s="28">
        <v>0</v>
      </c>
      <c r="AA54" s="28">
        <v>5065</v>
      </c>
      <c r="AB54" s="28">
        <v>114000</v>
      </c>
      <c r="AC54" s="28">
        <v>0</v>
      </c>
      <c r="AD54" s="28">
        <v>0</v>
      </c>
    </row>
    <row r="55" spans="1:30" ht="13.5" customHeight="1" x14ac:dyDescent="0.55000000000000004">
      <c r="A55" s="26" t="s">
        <v>41</v>
      </c>
      <c r="B55" s="27" t="s">
        <v>141</v>
      </c>
      <c r="C55" s="26" t="s">
        <v>142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5618</v>
      </c>
      <c r="N55" s="28">
        <v>2020</v>
      </c>
      <c r="O55" s="28">
        <v>0</v>
      </c>
      <c r="P55" s="28">
        <v>0</v>
      </c>
      <c r="Q55" s="28">
        <v>0</v>
      </c>
      <c r="R55" s="28">
        <v>1939</v>
      </c>
      <c r="S55" s="28">
        <v>105710</v>
      </c>
      <c r="T55" s="28">
        <v>81</v>
      </c>
      <c r="U55" s="28">
        <v>3598</v>
      </c>
      <c r="V55" s="28">
        <v>5618</v>
      </c>
      <c r="W55" s="28">
        <v>2020</v>
      </c>
      <c r="X55" s="28">
        <v>0</v>
      </c>
      <c r="Y55" s="28">
        <v>0</v>
      </c>
      <c r="Z55" s="28">
        <v>0</v>
      </c>
      <c r="AA55" s="28">
        <v>1939</v>
      </c>
      <c r="AB55" s="28">
        <v>105710</v>
      </c>
      <c r="AC55" s="28">
        <v>81</v>
      </c>
      <c r="AD55" s="28">
        <v>3598</v>
      </c>
    </row>
    <row r="56" spans="1:30" ht="13.5" customHeight="1" x14ac:dyDescent="0.55000000000000004">
      <c r="A56" s="26" t="s">
        <v>41</v>
      </c>
      <c r="B56" s="27" t="s">
        <v>143</v>
      </c>
      <c r="C56" s="26" t="s">
        <v>144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2248</v>
      </c>
      <c r="N56" s="28">
        <v>2248</v>
      </c>
      <c r="O56" s="28">
        <v>0</v>
      </c>
      <c r="P56" s="28">
        <v>0</v>
      </c>
      <c r="Q56" s="28">
        <v>0</v>
      </c>
      <c r="R56" s="28">
        <v>2248</v>
      </c>
      <c r="S56" s="28">
        <v>79675</v>
      </c>
      <c r="T56" s="28">
        <v>0</v>
      </c>
      <c r="U56" s="28">
        <v>0</v>
      </c>
      <c r="V56" s="28">
        <v>2248</v>
      </c>
      <c r="W56" s="28">
        <v>2248</v>
      </c>
      <c r="X56" s="28">
        <v>0</v>
      </c>
      <c r="Y56" s="28">
        <v>0</v>
      </c>
      <c r="Z56" s="28">
        <v>0</v>
      </c>
      <c r="AA56" s="28">
        <v>2248</v>
      </c>
      <c r="AB56" s="28">
        <v>79675</v>
      </c>
      <c r="AC56" s="28">
        <v>0</v>
      </c>
      <c r="AD56" s="28">
        <v>0</v>
      </c>
    </row>
    <row r="57" spans="1:30" ht="13.5" customHeight="1" x14ac:dyDescent="0.55000000000000004">
      <c r="A57" s="26" t="s">
        <v>41</v>
      </c>
      <c r="B57" s="27" t="s">
        <v>145</v>
      </c>
      <c r="C57" s="26" t="s">
        <v>146</v>
      </c>
      <c r="D57" s="28">
        <v>196807</v>
      </c>
      <c r="E57" s="28">
        <v>114622</v>
      </c>
      <c r="F57" s="28">
        <v>0</v>
      </c>
      <c r="G57" s="28">
        <v>0</v>
      </c>
      <c r="H57" s="28">
        <v>0</v>
      </c>
      <c r="I57" s="28">
        <v>96076</v>
      </c>
      <c r="J57" s="28">
        <v>654230</v>
      </c>
      <c r="K57" s="28">
        <v>18546</v>
      </c>
      <c r="L57" s="28">
        <v>82185</v>
      </c>
      <c r="M57" s="28">
        <v>11101</v>
      </c>
      <c r="N57" s="28">
        <v>2834</v>
      </c>
      <c r="O57" s="28">
        <v>0</v>
      </c>
      <c r="P57" s="28">
        <v>0</v>
      </c>
      <c r="Q57" s="28">
        <v>0</v>
      </c>
      <c r="R57" s="28">
        <v>2547</v>
      </c>
      <c r="S57" s="28">
        <v>111783</v>
      </c>
      <c r="T57" s="28">
        <v>287</v>
      </c>
      <c r="U57" s="28">
        <v>8267</v>
      </c>
      <c r="V57" s="28">
        <v>207908</v>
      </c>
      <c r="W57" s="28">
        <v>117456</v>
      </c>
      <c r="X57" s="28">
        <v>0</v>
      </c>
      <c r="Y57" s="28">
        <v>0</v>
      </c>
      <c r="Z57" s="28">
        <v>0</v>
      </c>
      <c r="AA57" s="28">
        <v>98623</v>
      </c>
      <c r="AB57" s="28">
        <v>766013</v>
      </c>
      <c r="AC57" s="28">
        <v>18833</v>
      </c>
      <c r="AD57" s="28">
        <v>90452</v>
      </c>
    </row>
    <row r="58" spans="1:30" ht="13.5" customHeight="1" x14ac:dyDescent="0.55000000000000004">
      <c r="A58" s="26" t="s">
        <v>41</v>
      </c>
      <c r="B58" s="27" t="s">
        <v>147</v>
      </c>
      <c r="C58" s="26" t="s">
        <v>148</v>
      </c>
      <c r="D58" s="28">
        <v>43007</v>
      </c>
      <c r="E58" s="28">
        <v>43007</v>
      </c>
      <c r="F58" s="28">
        <v>0</v>
      </c>
      <c r="G58" s="28">
        <v>0</v>
      </c>
      <c r="H58" s="28">
        <v>0</v>
      </c>
      <c r="I58" s="28">
        <v>34231</v>
      </c>
      <c r="J58" s="28">
        <v>179068</v>
      </c>
      <c r="K58" s="28">
        <v>8776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43007</v>
      </c>
      <c r="W58" s="28">
        <v>43007</v>
      </c>
      <c r="X58" s="28">
        <v>0</v>
      </c>
      <c r="Y58" s="28">
        <v>0</v>
      </c>
      <c r="Z58" s="28">
        <v>0</v>
      </c>
      <c r="AA58" s="28">
        <v>34231</v>
      </c>
      <c r="AB58" s="28">
        <v>179068</v>
      </c>
      <c r="AC58" s="28">
        <v>8776</v>
      </c>
      <c r="AD58" s="28">
        <v>0</v>
      </c>
    </row>
    <row r="59" spans="1:30" ht="13.5" customHeight="1" x14ac:dyDescent="0.55000000000000004">
      <c r="A59" s="26" t="s">
        <v>41</v>
      </c>
      <c r="B59" s="27" t="s">
        <v>149</v>
      </c>
      <c r="C59" s="26" t="s">
        <v>150</v>
      </c>
      <c r="D59" s="28">
        <v>1756115</v>
      </c>
      <c r="E59" s="28">
        <v>1007604</v>
      </c>
      <c r="F59" s="28">
        <v>264015</v>
      </c>
      <c r="G59" s="28">
        <v>0</v>
      </c>
      <c r="H59" s="28">
        <v>718400</v>
      </c>
      <c r="I59" s="28">
        <v>25086</v>
      </c>
      <c r="J59" s="28">
        <v>567702</v>
      </c>
      <c r="K59" s="28">
        <v>103</v>
      </c>
      <c r="L59" s="28">
        <v>748511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1756115</v>
      </c>
      <c r="W59" s="28">
        <v>1007604</v>
      </c>
      <c r="X59" s="28">
        <v>264015</v>
      </c>
      <c r="Y59" s="28">
        <v>0</v>
      </c>
      <c r="Z59" s="28">
        <v>718400</v>
      </c>
      <c r="AA59" s="28">
        <v>25086</v>
      </c>
      <c r="AB59" s="28">
        <v>567702</v>
      </c>
      <c r="AC59" s="28">
        <v>103</v>
      </c>
      <c r="AD59" s="28">
        <v>748511</v>
      </c>
    </row>
    <row r="60" spans="1:30" ht="13.5" customHeight="1" x14ac:dyDescent="0.55000000000000004">
      <c r="A60" s="26" t="s">
        <v>41</v>
      </c>
      <c r="B60" s="27" t="s">
        <v>151</v>
      </c>
      <c r="C60" s="26" t="s">
        <v>152</v>
      </c>
      <c r="D60" s="28">
        <v>200344</v>
      </c>
      <c r="E60" s="28">
        <v>200344</v>
      </c>
      <c r="F60" s="28">
        <v>63556</v>
      </c>
      <c r="G60" s="28">
        <v>0</v>
      </c>
      <c r="H60" s="28">
        <v>40700</v>
      </c>
      <c r="I60" s="28">
        <v>60852</v>
      </c>
      <c r="J60" s="28">
        <v>468489</v>
      </c>
      <c r="K60" s="28">
        <v>35236</v>
      </c>
      <c r="L60" s="28">
        <v>0</v>
      </c>
      <c r="M60" s="28">
        <v>22</v>
      </c>
      <c r="N60" s="28">
        <v>22</v>
      </c>
      <c r="O60" s="28">
        <v>0</v>
      </c>
      <c r="P60" s="28">
        <v>0</v>
      </c>
      <c r="Q60" s="28">
        <v>0</v>
      </c>
      <c r="R60" s="28">
        <v>0</v>
      </c>
      <c r="S60" s="28">
        <v>185000</v>
      </c>
      <c r="T60" s="28">
        <v>22</v>
      </c>
      <c r="U60" s="28">
        <v>0</v>
      </c>
      <c r="V60" s="28">
        <v>200366</v>
      </c>
      <c r="W60" s="28">
        <v>200366</v>
      </c>
      <c r="X60" s="28">
        <v>63556</v>
      </c>
      <c r="Y60" s="28">
        <v>0</v>
      </c>
      <c r="Z60" s="28">
        <v>40700</v>
      </c>
      <c r="AA60" s="28">
        <v>60852</v>
      </c>
      <c r="AB60" s="28">
        <v>653489</v>
      </c>
      <c r="AC60" s="28">
        <v>35258</v>
      </c>
      <c r="AD60" s="28">
        <v>0</v>
      </c>
    </row>
    <row r="61" spans="1:30" ht="13.5" customHeight="1" x14ac:dyDescent="0.55000000000000004">
      <c r="A61" s="26" t="s">
        <v>41</v>
      </c>
      <c r="B61" s="27" t="s">
        <v>153</v>
      </c>
      <c r="C61" s="26" t="s">
        <v>154</v>
      </c>
      <c r="D61" s="28">
        <v>7135</v>
      </c>
      <c r="E61" s="28">
        <v>7135</v>
      </c>
      <c r="F61" s="28">
        <v>0</v>
      </c>
      <c r="G61" s="28">
        <v>0</v>
      </c>
      <c r="H61" s="28">
        <v>0</v>
      </c>
      <c r="I61" s="28">
        <v>7135</v>
      </c>
      <c r="J61" s="28">
        <v>62120</v>
      </c>
      <c r="K61" s="28">
        <v>0</v>
      </c>
      <c r="L61" s="28">
        <v>0</v>
      </c>
      <c r="M61" s="28">
        <v>3491</v>
      </c>
      <c r="N61" s="28">
        <v>3491</v>
      </c>
      <c r="O61" s="28">
        <v>0</v>
      </c>
      <c r="P61" s="28">
        <v>0</v>
      </c>
      <c r="Q61" s="28">
        <v>0</v>
      </c>
      <c r="R61" s="28">
        <v>3491</v>
      </c>
      <c r="S61" s="28">
        <v>125803</v>
      </c>
      <c r="T61" s="28">
        <v>0</v>
      </c>
      <c r="U61" s="28">
        <v>0</v>
      </c>
      <c r="V61" s="28">
        <v>10626</v>
      </c>
      <c r="W61" s="28">
        <v>10626</v>
      </c>
      <c r="X61" s="28">
        <v>0</v>
      </c>
      <c r="Y61" s="28">
        <v>0</v>
      </c>
      <c r="Z61" s="28">
        <v>0</v>
      </c>
      <c r="AA61" s="28">
        <v>10626</v>
      </c>
      <c r="AB61" s="28">
        <v>187923</v>
      </c>
      <c r="AC61" s="28">
        <v>0</v>
      </c>
      <c r="AD61" s="28">
        <v>0</v>
      </c>
    </row>
    <row r="62" spans="1:30" ht="13.5" customHeight="1" x14ac:dyDescent="0.55000000000000004">
      <c r="A62" s="26" t="s">
        <v>41</v>
      </c>
      <c r="B62" s="27" t="s">
        <v>155</v>
      </c>
      <c r="C62" s="26" t="s">
        <v>156</v>
      </c>
      <c r="D62" s="28">
        <v>63632</v>
      </c>
      <c r="E62" s="28">
        <v>63632</v>
      </c>
      <c r="F62" s="28">
        <v>17499</v>
      </c>
      <c r="G62" s="28">
        <v>0</v>
      </c>
      <c r="H62" s="28">
        <v>31500</v>
      </c>
      <c r="I62" s="28">
        <v>11970</v>
      </c>
      <c r="J62" s="28">
        <v>351597</v>
      </c>
      <c r="K62" s="28">
        <v>2663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63632</v>
      </c>
      <c r="W62" s="28">
        <v>63632</v>
      </c>
      <c r="X62" s="28">
        <v>17499</v>
      </c>
      <c r="Y62" s="28">
        <v>0</v>
      </c>
      <c r="Z62" s="28">
        <v>31500</v>
      </c>
      <c r="AA62" s="28">
        <v>11970</v>
      </c>
      <c r="AB62" s="28">
        <v>351597</v>
      </c>
      <c r="AC62" s="28">
        <v>2663</v>
      </c>
      <c r="AD62" s="28">
        <v>0</v>
      </c>
    </row>
    <row r="63" spans="1:30" ht="13.5" customHeight="1" x14ac:dyDescent="0.55000000000000004">
      <c r="A63" s="26" t="s">
        <v>41</v>
      </c>
      <c r="B63" s="27" t="s">
        <v>157</v>
      </c>
      <c r="C63" s="26" t="s">
        <v>158</v>
      </c>
      <c r="D63" s="28">
        <v>124948</v>
      </c>
      <c r="E63" s="28">
        <v>124948</v>
      </c>
      <c r="F63" s="28">
        <v>0</v>
      </c>
      <c r="G63" s="28">
        <v>0</v>
      </c>
      <c r="H63" s="28">
        <v>0</v>
      </c>
      <c r="I63" s="28">
        <v>124948</v>
      </c>
      <c r="J63" s="28">
        <v>962217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124948</v>
      </c>
      <c r="W63" s="28">
        <v>124948</v>
      </c>
      <c r="X63" s="28">
        <v>0</v>
      </c>
      <c r="Y63" s="28">
        <v>0</v>
      </c>
      <c r="Z63" s="28">
        <v>0</v>
      </c>
      <c r="AA63" s="28">
        <v>124948</v>
      </c>
      <c r="AB63" s="28">
        <v>962217</v>
      </c>
      <c r="AC63" s="28">
        <v>0</v>
      </c>
      <c r="AD63" s="28">
        <v>0</v>
      </c>
    </row>
    <row r="64" spans="1:30" ht="13.5" customHeight="1" x14ac:dyDescent="0.55000000000000004">
      <c r="A64" s="26" t="s">
        <v>41</v>
      </c>
      <c r="B64" s="27" t="s">
        <v>159</v>
      </c>
      <c r="C64" s="26" t="s">
        <v>160</v>
      </c>
      <c r="D64" s="28">
        <v>106287</v>
      </c>
      <c r="E64" s="28">
        <v>106287</v>
      </c>
      <c r="F64" s="28">
        <v>11000</v>
      </c>
      <c r="G64" s="28">
        <v>0</v>
      </c>
      <c r="H64" s="28">
        <v>26400</v>
      </c>
      <c r="I64" s="28">
        <v>15544</v>
      </c>
      <c r="J64" s="28">
        <v>446306</v>
      </c>
      <c r="K64" s="28">
        <v>53343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106287</v>
      </c>
      <c r="W64" s="28">
        <v>106287</v>
      </c>
      <c r="X64" s="28">
        <v>11000</v>
      </c>
      <c r="Y64" s="28">
        <v>0</v>
      </c>
      <c r="Z64" s="28">
        <v>26400</v>
      </c>
      <c r="AA64" s="28">
        <v>15544</v>
      </c>
      <c r="AB64" s="28">
        <v>446306</v>
      </c>
      <c r="AC64" s="28">
        <v>53343</v>
      </c>
      <c r="AD64" s="28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&amp;L廃棄物処理事業経費（市区町村及び一部事務組合・広域連合の合計）【歳入】（令和2年度実績）</oddHeader>
  </headerFooter>
  <colBreaks count="2" manualBreakCount="2">
    <brk id="12" min="1" max="30" man="1"/>
    <brk id="21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B4761-C98B-4422-96FF-E377E23EFDA7}">
  <sheetPr codeName="Sheet5"/>
  <dimension ref="A1:CI64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6.75" style="11" customWidth="1"/>
    <col min="4" max="87" width="14.75" style="19" customWidth="1"/>
    <col min="88" max="16384" width="9" style="11"/>
  </cols>
  <sheetData>
    <row r="1" spans="1:87" s="2" customFormat="1" ht="16.5" x14ac:dyDescent="0.55000000000000004">
      <c r="A1" s="1" t="s">
        <v>170</v>
      </c>
      <c r="B1" s="5"/>
      <c r="C1" s="5"/>
      <c r="D1" s="5"/>
      <c r="E1" s="5"/>
      <c r="F1" s="5"/>
      <c r="G1" s="5"/>
      <c r="H1" s="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</row>
    <row r="2" spans="1:87" ht="13.5" customHeight="1" x14ac:dyDescent="0.55000000000000004">
      <c r="A2" s="7" t="s">
        <v>0</v>
      </c>
      <c r="B2" s="8" t="s">
        <v>1</v>
      </c>
      <c r="C2" s="14" t="s">
        <v>162</v>
      </c>
      <c r="D2" s="10" t="s">
        <v>6</v>
      </c>
      <c r="E2" s="10" t="s">
        <v>6</v>
      </c>
      <c r="F2" s="10" t="s">
        <v>6</v>
      </c>
      <c r="G2" s="10" t="s">
        <v>6</v>
      </c>
      <c r="H2" s="10" t="s">
        <v>6</v>
      </c>
      <c r="I2" s="10" t="s">
        <v>6</v>
      </c>
      <c r="J2" s="10" t="s">
        <v>6</v>
      </c>
      <c r="K2" s="10" t="s">
        <v>6</v>
      </c>
      <c r="L2" s="10" t="s">
        <v>6</v>
      </c>
      <c r="M2" s="10" t="s">
        <v>6</v>
      </c>
      <c r="N2" s="10" t="s">
        <v>6</v>
      </c>
      <c r="O2" s="10" t="s">
        <v>6</v>
      </c>
      <c r="P2" s="10" t="s">
        <v>6</v>
      </c>
      <c r="Q2" s="10" t="s">
        <v>6</v>
      </c>
      <c r="R2" s="10" t="s">
        <v>6</v>
      </c>
      <c r="S2" s="10" t="s">
        <v>6</v>
      </c>
      <c r="T2" s="10" t="s">
        <v>6</v>
      </c>
      <c r="U2" s="10" t="s">
        <v>6</v>
      </c>
      <c r="V2" s="10" t="s">
        <v>6</v>
      </c>
      <c r="W2" s="10" t="s">
        <v>6</v>
      </c>
      <c r="X2" s="10" t="s">
        <v>6</v>
      </c>
      <c r="Y2" s="10" t="s">
        <v>6</v>
      </c>
      <c r="Z2" s="10" t="s">
        <v>6</v>
      </c>
      <c r="AA2" s="10" t="s">
        <v>6</v>
      </c>
      <c r="AB2" s="10" t="s">
        <v>6</v>
      </c>
      <c r="AC2" s="10" t="s">
        <v>6</v>
      </c>
      <c r="AD2" s="10" t="s">
        <v>6</v>
      </c>
      <c r="AE2" s="10" t="s">
        <v>6</v>
      </c>
      <c r="AF2" s="10" t="s">
        <v>7</v>
      </c>
      <c r="AG2" s="10" t="s">
        <v>7</v>
      </c>
      <c r="AH2" s="10" t="s">
        <v>7</v>
      </c>
      <c r="AI2" s="10" t="s">
        <v>7</v>
      </c>
      <c r="AJ2" s="10" t="s">
        <v>7</v>
      </c>
      <c r="AK2" s="10" t="s">
        <v>7</v>
      </c>
      <c r="AL2" s="10" t="s">
        <v>7</v>
      </c>
      <c r="AM2" s="10" t="s">
        <v>7</v>
      </c>
      <c r="AN2" s="10" t="s">
        <v>7</v>
      </c>
      <c r="AO2" s="10" t="s">
        <v>7</v>
      </c>
      <c r="AP2" s="10" t="s">
        <v>7</v>
      </c>
      <c r="AQ2" s="10" t="s">
        <v>7</v>
      </c>
      <c r="AR2" s="10" t="s">
        <v>7</v>
      </c>
      <c r="AS2" s="10" t="s">
        <v>7</v>
      </c>
      <c r="AT2" s="10" t="s">
        <v>7</v>
      </c>
      <c r="AU2" s="10" t="s">
        <v>7</v>
      </c>
      <c r="AV2" s="10" t="s">
        <v>7</v>
      </c>
      <c r="AW2" s="10" t="s">
        <v>7</v>
      </c>
      <c r="AX2" s="10" t="s">
        <v>7</v>
      </c>
      <c r="AY2" s="10" t="s">
        <v>7</v>
      </c>
      <c r="AZ2" s="10" t="s">
        <v>7</v>
      </c>
      <c r="BA2" s="10" t="s">
        <v>7</v>
      </c>
      <c r="BB2" s="10" t="s">
        <v>7</v>
      </c>
      <c r="BC2" s="10" t="s">
        <v>7</v>
      </c>
      <c r="BD2" s="10" t="s">
        <v>7</v>
      </c>
      <c r="BE2" s="10" t="s">
        <v>7</v>
      </c>
      <c r="BF2" s="10" t="s">
        <v>7</v>
      </c>
      <c r="BG2" s="10" t="s">
        <v>7</v>
      </c>
      <c r="BH2" s="10" t="s">
        <v>8</v>
      </c>
      <c r="BI2" s="10" t="s">
        <v>8</v>
      </c>
      <c r="BJ2" s="10" t="s">
        <v>8</v>
      </c>
      <c r="BK2" s="10" t="s">
        <v>8</v>
      </c>
      <c r="BL2" s="10" t="s">
        <v>8</v>
      </c>
      <c r="BM2" s="10" t="s">
        <v>8</v>
      </c>
      <c r="BN2" s="10" t="s">
        <v>8</v>
      </c>
      <c r="BO2" s="10" t="s">
        <v>8</v>
      </c>
      <c r="BP2" s="10" t="s">
        <v>8</v>
      </c>
      <c r="BQ2" s="10" t="s">
        <v>8</v>
      </c>
      <c r="BR2" s="10" t="s">
        <v>8</v>
      </c>
      <c r="BS2" s="10" t="s">
        <v>8</v>
      </c>
      <c r="BT2" s="10" t="s">
        <v>8</v>
      </c>
      <c r="BU2" s="10" t="s">
        <v>8</v>
      </c>
      <c r="BV2" s="10" t="s">
        <v>8</v>
      </c>
      <c r="BW2" s="10" t="s">
        <v>8</v>
      </c>
      <c r="BX2" s="10" t="s">
        <v>8</v>
      </c>
      <c r="BY2" s="10" t="s">
        <v>8</v>
      </c>
      <c r="BZ2" s="10" t="s">
        <v>8</v>
      </c>
      <c r="CA2" s="10" t="s">
        <v>8</v>
      </c>
      <c r="CB2" s="10" t="s">
        <v>8</v>
      </c>
      <c r="CC2" s="10" t="s">
        <v>8</v>
      </c>
      <c r="CD2" s="10" t="s">
        <v>8</v>
      </c>
      <c r="CE2" s="10" t="s">
        <v>8</v>
      </c>
      <c r="CF2" s="10" t="s">
        <v>8</v>
      </c>
      <c r="CG2" s="10" t="s">
        <v>8</v>
      </c>
      <c r="CH2" s="10" t="s">
        <v>8</v>
      </c>
      <c r="CI2" s="10" t="s">
        <v>8</v>
      </c>
    </row>
    <row r="3" spans="1:87" ht="13.5" customHeight="1" x14ac:dyDescent="0.55000000000000004">
      <c r="A3" s="7"/>
      <c r="B3" s="8"/>
      <c r="C3" s="8"/>
      <c r="D3" s="10" t="s">
        <v>165</v>
      </c>
      <c r="E3" s="10" t="s">
        <v>165</v>
      </c>
      <c r="F3" s="10" t="s">
        <v>165</v>
      </c>
      <c r="G3" s="10" t="s">
        <v>165</v>
      </c>
      <c r="H3" s="10" t="s">
        <v>165</v>
      </c>
      <c r="I3" s="10" t="s">
        <v>165</v>
      </c>
      <c r="J3" s="10" t="s">
        <v>165</v>
      </c>
      <c r="K3" s="10" t="s">
        <v>165</v>
      </c>
      <c r="L3" s="10" t="s">
        <v>166</v>
      </c>
      <c r="M3" s="10" t="s">
        <v>166</v>
      </c>
      <c r="N3" s="10" t="s">
        <v>166</v>
      </c>
      <c r="O3" s="10" t="s">
        <v>166</v>
      </c>
      <c r="P3" s="10" t="s">
        <v>166</v>
      </c>
      <c r="Q3" s="10" t="s">
        <v>166</v>
      </c>
      <c r="R3" s="10" t="s">
        <v>166</v>
      </c>
      <c r="S3" s="10" t="s">
        <v>166</v>
      </c>
      <c r="T3" s="10" t="s">
        <v>166</v>
      </c>
      <c r="U3" s="10" t="s">
        <v>166</v>
      </c>
      <c r="V3" s="10" t="s">
        <v>166</v>
      </c>
      <c r="W3" s="10" t="s">
        <v>166</v>
      </c>
      <c r="X3" s="10" t="s">
        <v>166</v>
      </c>
      <c r="Y3" s="10" t="s">
        <v>166</v>
      </c>
      <c r="Z3" s="10" t="s">
        <v>166</v>
      </c>
      <c r="AA3" s="10" t="s">
        <v>166</v>
      </c>
      <c r="AB3" s="10" t="s">
        <v>166</v>
      </c>
      <c r="AC3" s="10" t="s">
        <v>166</v>
      </c>
      <c r="AD3" s="10" t="s">
        <v>13</v>
      </c>
      <c r="AE3" s="13" t="s">
        <v>5</v>
      </c>
      <c r="AF3" s="10" t="s">
        <v>165</v>
      </c>
      <c r="AG3" s="10" t="s">
        <v>165</v>
      </c>
      <c r="AH3" s="10" t="s">
        <v>165</v>
      </c>
      <c r="AI3" s="10" t="s">
        <v>165</v>
      </c>
      <c r="AJ3" s="10" t="s">
        <v>165</v>
      </c>
      <c r="AK3" s="10" t="s">
        <v>165</v>
      </c>
      <c r="AL3" s="10" t="s">
        <v>165</v>
      </c>
      <c r="AM3" s="10" t="s">
        <v>165</v>
      </c>
      <c r="AN3" s="10" t="s">
        <v>166</v>
      </c>
      <c r="AO3" s="10" t="s">
        <v>166</v>
      </c>
      <c r="AP3" s="10" t="s">
        <v>166</v>
      </c>
      <c r="AQ3" s="10" t="s">
        <v>166</v>
      </c>
      <c r="AR3" s="10" t="s">
        <v>166</v>
      </c>
      <c r="AS3" s="10" t="s">
        <v>166</v>
      </c>
      <c r="AT3" s="10" t="s">
        <v>166</v>
      </c>
      <c r="AU3" s="10" t="s">
        <v>166</v>
      </c>
      <c r="AV3" s="10" t="s">
        <v>166</v>
      </c>
      <c r="AW3" s="10" t="s">
        <v>166</v>
      </c>
      <c r="AX3" s="10" t="s">
        <v>166</v>
      </c>
      <c r="AY3" s="10" t="s">
        <v>166</v>
      </c>
      <c r="AZ3" s="10" t="s">
        <v>166</v>
      </c>
      <c r="BA3" s="10" t="s">
        <v>166</v>
      </c>
      <c r="BB3" s="10" t="s">
        <v>166</v>
      </c>
      <c r="BC3" s="10" t="s">
        <v>166</v>
      </c>
      <c r="BD3" s="10" t="s">
        <v>166</v>
      </c>
      <c r="BE3" s="10" t="s">
        <v>166</v>
      </c>
      <c r="BF3" s="10" t="s">
        <v>13</v>
      </c>
      <c r="BG3" s="13" t="s">
        <v>5</v>
      </c>
      <c r="BH3" s="10" t="s">
        <v>165</v>
      </c>
      <c r="BI3" s="10" t="s">
        <v>165</v>
      </c>
      <c r="BJ3" s="10" t="s">
        <v>165</v>
      </c>
      <c r="BK3" s="10" t="s">
        <v>165</v>
      </c>
      <c r="BL3" s="10" t="s">
        <v>165</v>
      </c>
      <c r="BM3" s="10" t="s">
        <v>165</v>
      </c>
      <c r="BN3" s="10" t="s">
        <v>165</v>
      </c>
      <c r="BO3" s="10" t="s">
        <v>165</v>
      </c>
      <c r="BP3" s="10" t="s">
        <v>166</v>
      </c>
      <c r="BQ3" s="10" t="s">
        <v>166</v>
      </c>
      <c r="BR3" s="10" t="s">
        <v>166</v>
      </c>
      <c r="BS3" s="10" t="s">
        <v>166</v>
      </c>
      <c r="BT3" s="10" t="s">
        <v>166</v>
      </c>
      <c r="BU3" s="10" t="s">
        <v>166</v>
      </c>
      <c r="BV3" s="10" t="s">
        <v>166</v>
      </c>
      <c r="BW3" s="10" t="s">
        <v>166</v>
      </c>
      <c r="BX3" s="10" t="s">
        <v>166</v>
      </c>
      <c r="BY3" s="10" t="s">
        <v>166</v>
      </c>
      <c r="BZ3" s="10" t="s">
        <v>166</v>
      </c>
      <c r="CA3" s="10" t="s">
        <v>166</v>
      </c>
      <c r="CB3" s="10" t="s">
        <v>166</v>
      </c>
      <c r="CC3" s="10" t="s">
        <v>166</v>
      </c>
      <c r="CD3" s="10" t="s">
        <v>166</v>
      </c>
      <c r="CE3" s="10" t="s">
        <v>166</v>
      </c>
      <c r="CF3" s="10" t="s">
        <v>166</v>
      </c>
      <c r="CG3" s="10" t="s">
        <v>166</v>
      </c>
      <c r="CH3" s="10" t="s">
        <v>13</v>
      </c>
      <c r="CI3" s="13" t="s">
        <v>5</v>
      </c>
    </row>
    <row r="4" spans="1:87" ht="18.75" customHeight="1" x14ac:dyDescent="0.55000000000000004">
      <c r="A4" s="7"/>
      <c r="B4" s="8"/>
      <c r="C4" s="8"/>
      <c r="D4" s="13" t="s">
        <v>5</v>
      </c>
      <c r="E4" s="10" t="s">
        <v>167</v>
      </c>
      <c r="F4" s="10" t="s">
        <v>167</v>
      </c>
      <c r="G4" s="10" t="s">
        <v>167</v>
      </c>
      <c r="H4" s="10" t="s">
        <v>167</v>
      </c>
      <c r="I4" s="10" t="s">
        <v>167</v>
      </c>
      <c r="J4" s="15" t="s">
        <v>17</v>
      </c>
      <c r="K4" s="15" t="s">
        <v>18</v>
      </c>
      <c r="L4" s="13" t="s">
        <v>5</v>
      </c>
      <c r="M4" s="10" t="s">
        <v>19</v>
      </c>
      <c r="N4" s="10" t="s">
        <v>19</v>
      </c>
      <c r="O4" s="10" t="s">
        <v>19</v>
      </c>
      <c r="P4" s="10" t="s">
        <v>19</v>
      </c>
      <c r="Q4" s="10" t="s">
        <v>19</v>
      </c>
      <c r="R4" s="10" t="s">
        <v>168</v>
      </c>
      <c r="S4" s="10" t="s">
        <v>168</v>
      </c>
      <c r="T4" s="10" t="s">
        <v>168</v>
      </c>
      <c r="U4" s="10" t="s">
        <v>168</v>
      </c>
      <c r="V4" s="10" t="s">
        <v>21</v>
      </c>
      <c r="W4" s="10" t="s">
        <v>169</v>
      </c>
      <c r="X4" s="10" t="s">
        <v>169</v>
      </c>
      <c r="Y4" s="10" t="s">
        <v>169</v>
      </c>
      <c r="Z4" s="10" t="s">
        <v>169</v>
      </c>
      <c r="AA4" s="10" t="s">
        <v>169</v>
      </c>
      <c r="AB4" s="13" t="s">
        <v>23</v>
      </c>
      <c r="AC4" s="13" t="s">
        <v>24</v>
      </c>
      <c r="AD4" s="13"/>
      <c r="AE4" s="13"/>
      <c r="AF4" s="13" t="s">
        <v>5</v>
      </c>
      <c r="AG4" s="10" t="s">
        <v>167</v>
      </c>
      <c r="AH4" s="10" t="s">
        <v>167</v>
      </c>
      <c r="AI4" s="10" t="s">
        <v>167</v>
      </c>
      <c r="AJ4" s="10" t="s">
        <v>167</v>
      </c>
      <c r="AK4" s="10" t="s">
        <v>167</v>
      </c>
      <c r="AL4" s="15" t="s">
        <v>17</v>
      </c>
      <c r="AM4" s="15" t="s">
        <v>18</v>
      </c>
      <c r="AN4" s="13" t="s">
        <v>5</v>
      </c>
      <c r="AO4" s="10" t="s">
        <v>19</v>
      </c>
      <c r="AP4" s="10" t="s">
        <v>19</v>
      </c>
      <c r="AQ4" s="10" t="s">
        <v>19</v>
      </c>
      <c r="AR4" s="10" t="s">
        <v>19</v>
      </c>
      <c r="AS4" s="10" t="s">
        <v>19</v>
      </c>
      <c r="AT4" s="10" t="s">
        <v>168</v>
      </c>
      <c r="AU4" s="10" t="s">
        <v>168</v>
      </c>
      <c r="AV4" s="10" t="s">
        <v>168</v>
      </c>
      <c r="AW4" s="10" t="s">
        <v>168</v>
      </c>
      <c r="AX4" s="10" t="s">
        <v>21</v>
      </c>
      <c r="AY4" s="10" t="s">
        <v>169</v>
      </c>
      <c r="AZ4" s="10" t="s">
        <v>169</v>
      </c>
      <c r="BA4" s="10" t="s">
        <v>169</v>
      </c>
      <c r="BB4" s="10" t="s">
        <v>169</v>
      </c>
      <c r="BC4" s="10" t="s">
        <v>169</v>
      </c>
      <c r="BD4" s="13" t="s">
        <v>23</v>
      </c>
      <c r="BE4" s="13" t="s">
        <v>24</v>
      </c>
      <c r="BF4" s="13"/>
      <c r="BG4" s="13"/>
      <c r="BH4" s="13" t="s">
        <v>5</v>
      </c>
      <c r="BI4" s="10" t="s">
        <v>167</v>
      </c>
      <c r="BJ4" s="10" t="s">
        <v>167</v>
      </c>
      <c r="BK4" s="10" t="s">
        <v>167</v>
      </c>
      <c r="BL4" s="10" t="s">
        <v>167</v>
      </c>
      <c r="BM4" s="10" t="s">
        <v>167</v>
      </c>
      <c r="BN4" s="15" t="s">
        <v>17</v>
      </c>
      <c r="BO4" s="15" t="s">
        <v>18</v>
      </c>
      <c r="BP4" s="13" t="s">
        <v>5</v>
      </c>
      <c r="BQ4" s="10" t="s">
        <v>19</v>
      </c>
      <c r="BR4" s="10" t="s">
        <v>19</v>
      </c>
      <c r="BS4" s="10" t="s">
        <v>19</v>
      </c>
      <c r="BT4" s="10" t="s">
        <v>19</v>
      </c>
      <c r="BU4" s="10" t="s">
        <v>19</v>
      </c>
      <c r="BV4" s="10" t="s">
        <v>168</v>
      </c>
      <c r="BW4" s="10" t="s">
        <v>168</v>
      </c>
      <c r="BX4" s="10" t="s">
        <v>168</v>
      </c>
      <c r="BY4" s="10" t="s">
        <v>168</v>
      </c>
      <c r="BZ4" s="10" t="s">
        <v>21</v>
      </c>
      <c r="CA4" s="10" t="s">
        <v>169</v>
      </c>
      <c r="CB4" s="10" t="s">
        <v>169</v>
      </c>
      <c r="CC4" s="10" t="s">
        <v>169</v>
      </c>
      <c r="CD4" s="10" t="s">
        <v>169</v>
      </c>
      <c r="CE4" s="10" t="s">
        <v>169</v>
      </c>
      <c r="CF4" s="13" t="s">
        <v>23</v>
      </c>
      <c r="CG4" s="13" t="s">
        <v>24</v>
      </c>
      <c r="CH4" s="13"/>
      <c r="CI4" s="13"/>
    </row>
    <row r="5" spans="1:87" ht="22.5" customHeight="1" x14ac:dyDescent="0.55000000000000004">
      <c r="A5" s="7"/>
      <c r="B5" s="8"/>
      <c r="C5" s="8"/>
      <c r="D5" s="13"/>
      <c r="E5" s="13" t="s">
        <v>5</v>
      </c>
      <c r="F5" s="15" t="s">
        <v>30</v>
      </c>
      <c r="G5" s="15" t="s">
        <v>31</v>
      </c>
      <c r="H5" s="15" t="s">
        <v>32</v>
      </c>
      <c r="I5" s="15" t="s">
        <v>13</v>
      </c>
      <c r="J5" s="16"/>
      <c r="K5" s="15"/>
      <c r="L5" s="13"/>
      <c r="M5" s="13" t="s">
        <v>5</v>
      </c>
      <c r="N5" s="13" t="s">
        <v>33</v>
      </c>
      <c r="O5" s="13" t="s">
        <v>34</v>
      </c>
      <c r="P5" s="13" t="s">
        <v>35</v>
      </c>
      <c r="Q5" s="13" t="s">
        <v>36</v>
      </c>
      <c r="R5" s="13" t="s">
        <v>5</v>
      </c>
      <c r="S5" s="10" t="s">
        <v>37</v>
      </c>
      <c r="T5" s="10" t="s">
        <v>38</v>
      </c>
      <c r="U5" s="10" t="s">
        <v>39</v>
      </c>
      <c r="V5" s="13"/>
      <c r="W5" s="13" t="s">
        <v>5</v>
      </c>
      <c r="X5" s="10" t="s">
        <v>37</v>
      </c>
      <c r="Y5" s="10" t="s">
        <v>38</v>
      </c>
      <c r="Z5" s="10" t="s">
        <v>39</v>
      </c>
      <c r="AA5" s="13" t="s">
        <v>13</v>
      </c>
      <c r="AB5" s="13"/>
      <c r="AC5" s="13"/>
      <c r="AD5" s="13"/>
      <c r="AE5" s="13"/>
      <c r="AF5" s="13"/>
      <c r="AG5" s="13" t="s">
        <v>5</v>
      </c>
      <c r="AH5" s="15" t="s">
        <v>30</v>
      </c>
      <c r="AI5" s="15" t="s">
        <v>31</v>
      </c>
      <c r="AJ5" s="15" t="s">
        <v>32</v>
      </c>
      <c r="AK5" s="15" t="s">
        <v>13</v>
      </c>
      <c r="AL5" s="16"/>
      <c r="AM5" s="15"/>
      <c r="AN5" s="13"/>
      <c r="AO5" s="13" t="s">
        <v>5</v>
      </c>
      <c r="AP5" s="13" t="s">
        <v>33</v>
      </c>
      <c r="AQ5" s="13" t="s">
        <v>34</v>
      </c>
      <c r="AR5" s="13" t="s">
        <v>35</v>
      </c>
      <c r="AS5" s="13" t="s">
        <v>36</v>
      </c>
      <c r="AT5" s="13" t="s">
        <v>5</v>
      </c>
      <c r="AU5" s="10" t="s">
        <v>37</v>
      </c>
      <c r="AV5" s="10" t="s">
        <v>38</v>
      </c>
      <c r="AW5" s="10" t="s">
        <v>39</v>
      </c>
      <c r="AX5" s="13"/>
      <c r="AY5" s="13" t="s">
        <v>5</v>
      </c>
      <c r="AZ5" s="10" t="s">
        <v>37</v>
      </c>
      <c r="BA5" s="10" t="s">
        <v>38</v>
      </c>
      <c r="BB5" s="10" t="s">
        <v>39</v>
      </c>
      <c r="BC5" s="13" t="s">
        <v>13</v>
      </c>
      <c r="BD5" s="13"/>
      <c r="BE5" s="13"/>
      <c r="BF5" s="13"/>
      <c r="BG5" s="13"/>
      <c r="BH5" s="13"/>
      <c r="BI5" s="13" t="s">
        <v>5</v>
      </c>
      <c r="BJ5" s="15" t="s">
        <v>30</v>
      </c>
      <c r="BK5" s="15" t="s">
        <v>31</v>
      </c>
      <c r="BL5" s="15" t="s">
        <v>32</v>
      </c>
      <c r="BM5" s="15" t="s">
        <v>13</v>
      </c>
      <c r="BN5" s="16"/>
      <c r="BO5" s="15"/>
      <c r="BP5" s="13"/>
      <c r="BQ5" s="13" t="s">
        <v>5</v>
      </c>
      <c r="BR5" s="13" t="s">
        <v>33</v>
      </c>
      <c r="BS5" s="13" t="s">
        <v>34</v>
      </c>
      <c r="BT5" s="13" t="s">
        <v>35</v>
      </c>
      <c r="BU5" s="13" t="s">
        <v>36</v>
      </c>
      <c r="BV5" s="13" t="s">
        <v>5</v>
      </c>
      <c r="BW5" s="10" t="s">
        <v>37</v>
      </c>
      <c r="BX5" s="10" t="s">
        <v>38</v>
      </c>
      <c r="BY5" s="10" t="s">
        <v>39</v>
      </c>
      <c r="BZ5" s="13"/>
      <c r="CA5" s="13" t="s">
        <v>5</v>
      </c>
      <c r="CB5" s="10" t="s">
        <v>37</v>
      </c>
      <c r="CC5" s="10" t="s">
        <v>38</v>
      </c>
      <c r="CD5" s="10" t="s">
        <v>39</v>
      </c>
      <c r="CE5" s="13" t="s">
        <v>13</v>
      </c>
      <c r="CF5" s="13"/>
      <c r="CG5" s="13"/>
      <c r="CH5" s="13"/>
      <c r="CI5" s="13"/>
    </row>
    <row r="6" spans="1:87" s="17" customFormat="1" ht="13.5" customHeight="1" x14ac:dyDescent="0.55000000000000004">
      <c r="A6" s="7"/>
      <c r="B6" s="8"/>
      <c r="C6" s="8"/>
      <c r="D6" s="13" t="s">
        <v>40</v>
      </c>
      <c r="E6" s="13" t="s">
        <v>40</v>
      </c>
      <c r="F6" s="13" t="s">
        <v>40</v>
      </c>
      <c r="G6" s="13" t="s">
        <v>40</v>
      </c>
      <c r="H6" s="13" t="s">
        <v>40</v>
      </c>
      <c r="I6" s="13" t="s">
        <v>40</v>
      </c>
      <c r="J6" s="13" t="s">
        <v>40</v>
      </c>
      <c r="K6" s="13" t="s">
        <v>40</v>
      </c>
      <c r="L6" s="13" t="s">
        <v>40</v>
      </c>
      <c r="M6" s="13" t="s">
        <v>40</v>
      </c>
      <c r="N6" s="13" t="s">
        <v>40</v>
      </c>
      <c r="O6" s="13" t="s">
        <v>40</v>
      </c>
      <c r="P6" s="13" t="s">
        <v>40</v>
      </c>
      <c r="Q6" s="13" t="s">
        <v>40</v>
      </c>
      <c r="R6" s="13" t="s">
        <v>40</v>
      </c>
      <c r="S6" s="13" t="s">
        <v>40</v>
      </c>
      <c r="T6" s="13" t="s">
        <v>40</v>
      </c>
      <c r="U6" s="13" t="s">
        <v>40</v>
      </c>
      <c r="V6" s="13" t="s">
        <v>40</v>
      </c>
      <c r="W6" s="13" t="s">
        <v>40</v>
      </c>
      <c r="X6" s="13" t="s">
        <v>40</v>
      </c>
      <c r="Y6" s="13" t="s">
        <v>40</v>
      </c>
      <c r="Z6" s="13" t="s">
        <v>40</v>
      </c>
      <c r="AA6" s="13" t="s">
        <v>40</v>
      </c>
      <c r="AB6" s="13" t="s">
        <v>40</v>
      </c>
      <c r="AC6" s="13" t="s">
        <v>40</v>
      </c>
      <c r="AD6" s="13" t="s">
        <v>40</v>
      </c>
      <c r="AE6" s="13" t="s">
        <v>40</v>
      </c>
      <c r="AF6" s="13" t="s">
        <v>40</v>
      </c>
      <c r="AG6" s="13" t="s">
        <v>40</v>
      </c>
      <c r="AH6" s="13" t="s">
        <v>40</v>
      </c>
      <c r="AI6" s="13" t="s">
        <v>40</v>
      </c>
      <c r="AJ6" s="13" t="s">
        <v>40</v>
      </c>
      <c r="AK6" s="13" t="s">
        <v>40</v>
      </c>
      <c r="AL6" s="13" t="s">
        <v>40</v>
      </c>
      <c r="AM6" s="13" t="s">
        <v>40</v>
      </c>
      <c r="AN6" s="13" t="s">
        <v>40</v>
      </c>
      <c r="AO6" s="13" t="s">
        <v>40</v>
      </c>
      <c r="AP6" s="13" t="s">
        <v>40</v>
      </c>
      <c r="AQ6" s="13" t="s">
        <v>40</v>
      </c>
      <c r="AR6" s="13" t="s">
        <v>40</v>
      </c>
      <c r="AS6" s="13" t="s">
        <v>40</v>
      </c>
      <c r="AT6" s="13" t="s">
        <v>40</v>
      </c>
      <c r="AU6" s="13" t="s">
        <v>40</v>
      </c>
      <c r="AV6" s="13" t="s">
        <v>40</v>
      </c>
      <c r="AW6" s="13" t="s">
        <v>40</v>
      </c>
      <c r="AX6" s="13" t="s">
        <v>40</v>
      </c>
      <c r="AY6" s="13" t="s">
        <v>40</v>
      </c>
      <c r="AZ6" s="13" t="s">
        <v>40</v>
      </c>
      <c r="BA6" s="13" t="s">
        <v>40</v>
      </c>
      <c r="BB6" s="13" t="s">
        <v>40</v>
      </c>
      <c r="BC6" s="13" t="s">
        <v>40</v>
      </c>
      <c r="BD6" s="13" t="s">
        <v>40</v>
      </c>
      <c r="BE6" s="13" t="s">
        <v>40</v>
      </c>
      <c r="BF6" s="13" t="s">
        <v>40</v>
      </c>
      <c r="BG6" s="13" t="s">
        <v>40</v>
      </c>
      <c r="BH6" s="13" t="s">
        <v>40</v>
      </c>
      <c r="BI6" s="13" t="s">
        <v>40</v>
      </c>
      <c r="BJ6" s="13" t="s">
        <v>40</v>
      </c>
      <c r="BK6" s="13" t="s">
        <v>40</v>
      </c>
      <c r="BL6" s="13" t="s">
        <v>40</v>
      </c>
      <c r="BM6" s="13" t="s">
        <v>40</v>
      </c>
      <c r="BN6" s="13" t="s">
        <v>40</v>
      </c>
      <c r="BO6" s="13" t="s">
        <v>40</v>
      </c>
      <c r="BP6" s="13" t="s">
        <v>40</v>
      </c>
      <c r="BQ6" s="13" t="s">
        <v>40</v>
      </c>
      <c r="BR6" s="13" t="s">
        <v>40</v>
      </c>
      <c r="BS6" s="13" t="s">
        <v>40</v>
      </c>
      <c r="BT6" s="13" t="s">
        <v>40</v>
      </c>
      <c r="BU6" s="13" t="s">
        <v>40</v>
      </c>
      <c r="BV6" s="13" t="s">
        <v>40</v>
      </c>
      <c r="BW6" s="13" t="s">
        <v>40</v>
      </c>
      <c r="BX6" s="13" t="s">
        <v>40</v>
      </c>
      <c r="BY6" s="13" t="s">
        <v>40</v>
      </c>
      <c r="BZ6" s="13" t="s">
        <v>40</v>
      </c>
      <c r="CA6" s="13" t="s">
        <v>40</v>
      </c>
      <c r="CB6" s="13" t="s">
        <v>40</v>
      </c>
      <c r="CC6" s="13" t="s">
        <v>40</v>
      </c>
      <c r="CD6" s="13" t="s">
        <v>40</v>
      </c>
      <c r="CE6" s="13" t="s">
        <v>40</v>
      </c>
      <c r="CF6" s="13" t="s">
        <v>40</v>
      </c>
      <c r="CG6" s="13" t="s">
        <v>40</v>
      </c>
      <c r="CH6" s="13" t="s">
        <v>40</v>
      </c>
      <c r="CI6" s="13" t="s">
        <v>40</v>
      </c>
    </row>
    <row r="7" spans="1:87" ht="13.5" customHeight="1" x14ac:dyDescent="0.55000000000000004">
      <c r="A7" s="21" t="s">
        <v>41</v>
      </c>
      <c r="B7" s="31" t="s">
        <v>42</v>
      </c>
      <c r="C7" s="21" t="s">
        <v>43</v>
      </c>
      <c r="D7" s="23">
        <v>16766193</v>
      </c>
      <c r="E7" s="23">
        <v>16718813</v>
      </c>
      <c r="F7" s="23">
        <v>48132</v>
      </c>
      <c r="G7" s="23">
        <v>14441376</v>
      </c>
      <c r="H7" s="23">
        <v>119198</v>
      </c>
      <c r="I7" s="23">
        <v>2110107</v>
      </c>
      <c r="J7" s="23">
        <v>47380</v>
      </c>
      <c r="K7" s="23">
        <v>7539039</v>
      </c>
      <c r="L7" s="23">
        <v>19192919</v>
      </c>
      <c r="M7" s="23">
        <v>2990947</v>
      </c>
      <c r="N7" s="23">
        <v>1108304</v>
      </c>
      <c r="O7" s="23">
        <v>1458833</v>
      </c>
      <c r="P7" s="23">
        <v>303356</v>
      </c>
      <c r="Q7" s="23">
        <v>120454</v>
      </c>
      <c r="R7" s="23">
        <v>4606725</v>
      </c>
      <c r="S7" s="23">
        <v>347895</v>
      </c>
      <c r="T7" s="23">
        <v>3707145</v>
      </c>
      <c r="U7" s="23">
        <v>551685</v>
      </c>
      <c r="V7" s="23">
        <v>28849</v>
      </c>
      <c r="W7" s="23">
        <v>11561101</v>
      </c>
      <c r="X7" s="23">
        <v>4025892</v>
      </c>
      <c r="Y7" s="23">
        <v>6472627</v>
      </c>
      <c r="Z7" s="23">
        <v>455330</v>
      </c>
      <c r="AA7" s="23">
        <v>607252</v>
      </c>
      <c r="AB7" s="23">
        <v>4499440</v>
      </c>
      <c r="AC7" s="23">
        <v>5297</v>
      </c>
      <c r="AD7" s="23">
        <v>946665</v>
      </c>
      <c r="AE7" s="23">
        <v>36905777</v>
      </c>
      <c r="AF7" s="23">
        <v>255051</v>
      </c>
      <c r="AG7" s="23">
        <v>190201</v>
      </c>
      <c r="AH7" s="23">
        <v>0</v>
      </c>
      <c r="AI7" s="23">
        <v>45426</v>
      </c>
      <c r="AJ7" s="23">
        <v>19360</v>
      </c>
      <c r="AK7" s="23">
        <v>125415</v>
      </c>
      <c r="AL7" s="23">
        <v>64850</v>
      </c>
      <c r="AM7" s="23">
        <v>0</v>
      </c>
      <c r="AN7" s="23">
        <v>4178804</v>
      </c>
      <c r="AO7" s="23">
        <v>522108</v>
      </c>
      <c r="AP7" s="23">
        <v>278257</v>
      </c>
      <c r="AQ7" s="23">
        <v>60784</v>
      </c>
      <c r="AR7" s="23">
        <v>145029</v>
      </c>
      <c r="AS7" s="23">
        <v>38038</v>
      </c>
      <c r="AT7" s="23">
        <v>1512443</v>
      </c>
      <c r="AU7" s="23">
        <v>109997</v>
      </c>
      <c r="AV7" s="23">
        <v>1122943</v>
      </c>
      <c r="AW7" s="23">
        <v>279503</v>
      </c>
      <c r="AX7" s="23">
        <v>7601</v>
      </c>
      <c r="AY7" s="23">
        <v>2136652</v>
      </c>
      <c r="AZ7" s="23">
        <v>560905</v>
      </c>
      <c r="BA7" s="23">
        <v>1407462</v>
      </c>
      <c r="BB7" s="23">
        <v>54570</v>
      </c>
      <c r="BC7" s="23">
        <v>113715</v>
      </c>
      <c r="BD7" s="23">
        <v>1174142</v>
      </c>
      <c r="BE7" s="23">
        <v>0</v>
      </c>
      <c r="BF7" s="23">
        <v>134554</v>
      </c>
      <c r="BG7" s="23">
        <v>4568409</v>
      </c>
      <c r="BH7" s="23">
        <v>17021244</v>
      </c>
      <c r="BI7" s="23">
        <v>16909014</v>
      </c>
      <c r="BJ7" s="23">
        <v>48132</v>
      </c>
      <c r="BK7" s="23">
        <v>14486802</v>
      </c>
      <c r="BL7" s="23">
        <v>138558</v>
      </c>
      <c r="BM7" s="23">
        <v>2235522</v>
      </c>
      <c r="BN7" s="23">
        <v>112230</v>
      </c>
      <c r="BO7" s="23">
        <v>7539039</v>
      </c>
      <c r="BP7" s="23">
        <v>23371723</v>
      </c>
      <c r="BQ7" s="23">
        <v>3513055</v>
      </c>
      <c r="BR7" s="23">
        <v>1386561</v>
      </c>
      <c r="BS7" s="23">
        <v>1519617</v>
      </c>
      <c r="BT7" s="23">
        <v>448385</v>
      </c>
      <c r="BU7" s="23">
        <v>158492</v>
      </c>
      <c r="BV7" s="23">
        <v>6119168</v>
      </c>
      <c r="BW7" s="23">
        <v>457892</v>
      </c>
      <c r="BX7" s="23">
        <v>4830088</v>
      </c>
      <c r="BY7" s="23">
        <v>831188</v>
      </c>
      <c r="BZ7" s="23">
        <v>36450</v>
      </c>
      <c r="CA7" s="23">
        <v>13697753</v>
      </c>
      <c r="CB7" s="23">
        <v>4586797</v>
      </c>
      <c r="CC7" s="23">
        <v>7880089</v>
      </c>
      <c r="CD7" s="23">
        <v>509900</v>
      </c>
      <c r="CE7" s="23">
        <v>720967</v>
      </c>
      <c r="CF7" s="23">
        <v>5673582</v>
      </c>
      <c r="CG7" s="23">
        <v>5297</v>
      </c>
      <c r="CH7" s="23">
        <v>1081219</v>
      </c>
      <c r="CI7" s="23">
        <v>41474186</v>
      </c>
    </row>
    <row r="8" spans="1:87" ht="13.5" customHeight="1" x14ac:dyDescent="0.55000000000000004">
      <c r="A8" s="26" t="s">
        <v>41</v>
      </c>
      <c r="B8" s="27" t="s">
        <v>45</v>
      </c>
      <c r="C8" s="26" t="s">
        <v>46</v>
      </c>
      <c r="D8" s="28">
        <v>2096951</v>
      </c>
      <c r="E8" s="28">
        <v>2096951</v>
      </c>
      <c r="F8" s="28">
        <v>44115</v>
      </c>
      <c r="G8" s="28">
        <v>912042</v>
      </c>
      <c r="H8" s="28">
        <v>15894</v>
      </c>
      <c r="I8" s="28">
        <v>1124900</v>
      </c>
      <c r="J8" s="28">
        <v>0</v>
      </c>
      <c r="K8" s="28">
        <v>0</v>
      </c>
      <c r="L8" s="28">
        <v>5384871</v>
      </c>
      <c r="M8" s="28">
        <v>1764163</v>
      </c>
      <c r="N8" s="28">
        <v>254381</v>
      </c>
      <c r="O8" s="28">
        <v>1366089</v>
      </c>
      <c r="P8" s="28">
        <v>78829</v>
      </c>
      <c r="Q8" s="28">
        <v>64864</v>
      </c>
      <c r="R8" s="28">
        <v>849048</v>
      </c>
      <c r="S8" s="28">
        <v>253401</v>
      </c>
      <c r="T8" s="28">
        <v>512700</v>
      </c>
      <c r="U8" s="28">
        <v>82947</v>
      </c>
      <c r="V8" s="28">
        <v>21926</v>
      </c>
      <c r="W8" s="28">
        <v>2749734</v>
      </c>
      <c r="X8" s="28">
        <v>1070273</v>
      </c>
      <c r="Y8" s="28">
        <v>1569914</v>
      </c>
      <c r="Z8" s="28">
        <v>63476</v>
      </c>
      <c r="AA8" s="28">
        <v>46071</v>
      </c>
      <c r="AB8" s="28">
        <v>0</v>
      </c>
      <c r="AC8" s="28">
        <v>0</v>
      </c>
      <c r="AD8" s="28">
        <v>120001</v>
      </c>
      <c r="AE8" s="28">
        <v>7601823</v>
      </c>
      <c r="AF8" s="28">
        <v>79380</v>
      </c>
      <c r="AG8" s="28">
        <v>79380</v>
      </c>
      <c r="AH8" s="28">
        <v>0</v>
      </c>
      <c r="AI8" s="28">
        <v>42699</v>
      </c>
      <c r="AJ8" s="28">
        <v>0</v>
      </c>
      <c r="AK8" s="28">
        <v>36681</v>
      </c>
      <c r="AL8" s="28">
        <v>0</v>
      </c>
      <c r="AM8" s="28">
        <v>0</v>
      </c>
      <c r="AN8" s="28">
        <v>625440</v>
      </c>
      <c r="AO8" s="28">
        <v>27841</v>
      </c>
      <c r="AP8" s="28">
        <v>0</v>
      </c>
      <c r="AQ8" s="28">
        <v>0</v>
      </c>
      <c r="AR8" s="28">
        <v>27841</v>
      </c>
      <c r="AS8" s="28">
        <v>0</v>
      </c>
      <c r="AT8" s="28">
        <v>10858</v>
      </c>
      <c r="AU8" s="28">
        <v>0</v>
      </c>
      <c r="AV8" s="28">
        <v>10858</v>
      </c>
      <c r="AW8" s="28">
        <v>0</v>
      </c>
      <c r="AX8" s="28">
        <v>0</v>
      </c>
      <c r="AY8" s="28">
        <v>586741</v>
      </c>
      <c r="AZ8" s="28">
        <v>409943</v>
      </c>
      <c r="BA8" s="28">
        <v>176798</v>
      </c>
      <c r="BB8" s="28">
        <v>0</v>
      </c>
      <c r="BC8" s="28">
        <v>0</v>
      </c>
      <c r="BD8" s="28">
        <v>0</v>
      </c>
      <c r="BE8" s="28">
        <v>0</v>
      </c>
      <c r="BF8" s="28">
        <v>22614</v>
      </c>
      <c r="BG8" s="28">
        <v>727434</v>
      </c>
      <c r="BH8" s="28">
        <v>2176331</v>
      </c>
      <c r="BI8" s="28">
        <v>2176331</v>
      </c>
      <c r="BJ8" s="28">
        <v>44115</v>
      </c>
      <c r="BK8" s="28">
        <v>954741</v>
      </c>
      <c r="BL8" s="28">
        <v>15894</v>
      </c>
      <c r="BM8" s="28">
        <v>1161581</v>
      </c>
      <c r="BN8" s="28">
        <v>0</v>
      </c>
      <c r="BO8" s="28">
        <v>0</v>
      </c>
      <c r="BP8" s="28">
        <v>6010311</v>
      </c>
      <c r="BQ8" s="28">
        <v>1792004</v>
      </c>
      <c r="BR8" s="28">
        <v>254381</v>
      </c>
      <c r="BS8" s="28">
        <v>1366089</v>
      </c>
      <c r="BT8" s="28">
        <v>106670</v>
      </c>
      <c r="BU8" s="28">
        <v>64864</v>
      </c>
      <c r="BV8" s="28">
        <v>859906</v>
      </c>
      <c r="BW8" s="28">
        <v>253401</v>
      </c>
      <c r="BX8" s="28">
        <v>523558</v>
      </c>
      <c r="BY8" s="28">
        <v>82947</v>
      </c>
      <c r="BZ8" s="28">
        <v>21926</v>
      </c>
      <c r="CA8" s="28">
        <v>3336475</v>
      </c>
      <c r="CB8" s="28">
        <v>1480216</v>
      </c>
      <c r="CC8" s="28">
        <v>1746712</v>
      </c>
      <c r="CD8" s="28">
        <v>63476</v>
      </c>
      <c r="CE8" s="28">
        <v>46071</v>
      </c>
      <c r="CF8" s="28">
        <v>0</v>
      </c>
      <c r="CG8" s="28">
        <v>0</v>
      </c>
      <c r="CH8" s="28">
        <v>142615</v>
      </c>
      <c r="CI8" s="28">
        <v>8329257</v>
      </c>
    </row>
    <row r="9" spans="1:87" ht="13.5" customHeight="1" x14ac:dyDescent="0.55000000000000004">
      <c r="A9" s="26" t="s">
        <v>41</v>
      </c>
      <c r="B9" s="27" t="s">
        <v>47</v>
      </c>
      <c r="C9" s="26" t="s">
        <v>48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415834</v>
      </c>
      <c r="M9" s="28">
        <v>56874</v>
      </c>
      <c r="N9" s="28">
        <v>40691</v>
      </c>
      <c r="O9" s="28">
        <v>16183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358960</v>
      </c>
      <c r="X9" s="28">
        <v>294870</v>
      </c>
      <c r="Y9" s="28">
        <v>58498</v>
      </c>
      <c r="Z9" s="28">
        <v>5592</v>
      </c>
      <c r="AA9" s="28">
        <v>0</v>
      </c>
      <c r="AB9" s="28">
        <v>648145</v>
      </c>
      <c r="AC9" s="28">
        <v>0</v>
      </c>
      <c r="AD9" s="28">
        <v>0</v>
      </c>
      <c r="AE9" s="28">
        <v>415834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143427</v>
      </c>
      <c r="AO9" s="28">
        <v>37631</v>
      </c>
      <c r="AP9" s="28">
        <v>18185</v>
      </c>
      <c r="AQ9" s="28">
        <v>0</v>
      </c>
      <c r="AR9" s="28">
        <v>0</v>
      </c>
      <c r="AS9" s="28">
        <v>19446</v>
      </c>
      <c r="AT9" s="28">
        <v>98102</v>
      </c>
      <c r="AU9" s="28">
        <v>0</v>
      </c>
      <c r="AV9" s="28">
        <v>0</v>
      </c>
      <c r="AW9" s="28">
        <v>98102</v>
      </c>
      <c r="AX9" s="28">
        <v>0</v>
      </c>
      <c r="AY9" s="28">
        <v>7694</v>
      </c>
      <c r="AZ9" s="28">
        <v>0</v>
      </c>
      <c r="BA9" s="28">
        <v>0</v>
      </c>
      <c r="BB9" s="28">
        <v>7694</v>
      </c>
      <c r="BC9" s="28">
        <v>0</v>
      </c>
      <c r="BD9" s="28">
        <v>13778</v>
      </c>
      <c r="BE9" s="28">
        <v>0</v>
      </c>
      <c r="BF9" s="28">
        <v>0</v>
      </c>
      <c r="BG9" s="28">
        <v>143427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0</v>
      </c>
      <c r="BP9" s="28">
        <v>559261</v>
      </c>
      <c r="BQ9" s="28">
        <v>94505</v>
      </c>
      <c r="BR9" s="28">
        <v>58876</v>
      </c>
      <c r="BS9" s="28">
        <v>16183</v>
      </c>
      <c r="BT9" s="28">
        <v>0</v>
      </c>
      <c r="BU9" s="28">
        <v>19446</v>
      </c>
      <c r="BV9" s="28">
        <v>98102</v>
      </c>
      <c r="BW9" s="28">
        <v>0</v>
      </c>
      <c r="BX9" s="28">
        <v>0</v>
      </c>
      <c r="BY9" s="28">
        <v>98102</v>
      </c>
      <c r="BZ9" s="28">
        <v>0</v>
      </c>
      <c r="CA9" s="28">
        <v>366654</v>
      </c>
      <c r="CB9" s="28">
        <v>294870</v>
      </c>
      <c r="CC9" s="28">
        <v>58498</v>
      </c>
      <c r="CD9" s="28">
        <v>13286</v>
      </c>
      <c r="CE9" s="28">
        <v>0</v>
      </c>
      <c r="CF9" s="28">
        <v>661923</v>
      </c>
      <c r="CG9" s="28">
        <v>0</v>
      </c>
      <c r="CH9" s="28">
        <v>0</v>
      </c>
      <c r="CI9" s="28">
        <v>559261</v>
      </c>
    </row>
    <row r="10" spans="1:87" ht="13.5" customHeight="1" x14ac:dyDescent="0.55000000000000004">
      <c r="A10" s="26" t="s">
        <v>41</v>
      </c>
      <c r="B10" s="27" t="s">
        <v>49</v>
      </c>
      <c r="C10" s="26" t="s">
        <v>50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1426435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108477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20191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8">
        <v>0</v>
      </c>
      <c r="BO10" s="28">
        <v>1426435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128668</v>
      </c>
      <c r="CG10" s="28">
        <v>0</v>
      </c>
      <c r="CH10" s="28">
        <v>0</v>
      </c>
      <c r="CI10" s="28">
        <v>0</v>
      </c>
    </row>
    <row r="11" spans="1:87" ht="13.5" customHeight="1" x14ac:dyDescent="0.55000000000000004">
      <c r="A11" s="26" t="s">
        <v>41</v>
      </c>
      <c r="B11" s="27" t="s">
        <v>51</v>
      </c>
      <c r="C11" s="26" t="s">
        <v>52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2774</v>
      </c>
      <c r="L11" s="28">
        <v>136403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136403</v>
      </c>
      <c r="X11" s="28">
        <v>78011</v>
      </c>
      <c r="Y11" s="28">
        <v>16258</v>
      </c>
      <c r="Z11" s="28">
        <v>0</v>
      </c>
      <c r="AA11" s="28">
        <v>42134</v>
      </c>
      <c r="AB11" s="28">
        <v>108914</v>
      </c>
      <c r="AC11" s="28">
        <v>0</v>
      </c>
      <c r="AD11" s="28">
        <v>0</v>
      </c>
      <c r="AE11" s="28">
        <v>136403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0</v>
      </c>
      <c r="AV11" s="28">
        <v>0</v>
      </c>
      <c r="AW11" s="28">
        <v>0</v>
      </c>
      <c r="AX11" s="28">
        <v>0</v>
      </c>
      <c r="AY11" s="28">
        <v>0</v>
      </c>
      <c r="AZ11" s="28">
        <v>0</v>
      </c>
      <c r="BA11" s="28">
        <v>0</v>
      </c>
      <c r="BB11" s="28">
        <v>0</v>
      </c>
      <c r="BC11" s="28">
        <v>0</v>
      </c>
      <c r="BD11" s="28">
        <v>56277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2774</v>
      </c>
      <c r="BP11" s="28">
        <v>136403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136403</v>
      </c>
      <c r="CB11" s="28">
        <v>78011</v>
      </c>
      <c r="CC11" s="28">
        <v>16258</v>
      </c>
      <c r="CD11" s="28">
        <v>0</v>
      </c>
      <c r="CE11" s="28">
        <v>42134</v>
      </c>
      <c r="CF11" s="28">
        <v>165191</v>
      </c>
      <c r="CG11" s="28">
        <v>0</v>
      </c>
      <c r="CH11" s="28">
        <v>0</v>
      </c>
      <c r="CI11" s="28">
        <v>136403</v>
      </c>
    </row>
    <row r="12" spans="1:87" ht="13.5" customHeight="1" x14ac:dyDescent="0.55000000000000004">
      <c r="A12" s="26" t="s">
        <v>41</v>
      </c>
      <c r="B12" s="27" t="s">
        <v>53</v>
      </c>
      <c r="C12" s="26" t="s">
        <v>54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11139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283072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0</v>
      </c>
      <c r="AY12" s="28">
        <v>0</v>
      </c>
      <c r="AZ12" s="28">
        <v>0</v>
      </c>
      <c r="BA12" s="28">
        <v>0</v>
      </c>
      <c r="BB12" s="28">
        <v>0</v>
      </c>
      <c r="BC12" s="28">
        <v>0</v>
      </c>
      <c r="BD12" s="28">
        <v>98605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11139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0</v>
      </c>
      <c r="CF12" s="28">
        <v>381677</v>
      </c>
      <c r="CG12" s="28">
        <v>0</v>
      </c>
      <c r="CH12" s="28">
        <v>0</v>
      </c>
      <c r="CI12" s="28">
        <v>0</v>
      </c>
    </row>
    <row r="13" spans="1:87" ht="13.5" customHeight="1" x14ac:dyDescent="0.55000000000000004">
      <c r="A13" s="26" t="s">
        <v>41</v>
      </c>
      <c r="B13" s="27" t="s">
        <v>55</v>
      </c>
      <c r="C13" s="26" t="s">
        <v>56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120825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4224</v>
      </c>
      <c r="S13" s="28">
        <v>1520</v>
      </c>
      <c r="T13" s="28">
        <v>158</v>
      </c>
      <c r="U13" s="28">
        <v>2546</v>
      </c>
      <c r="V13" s="28">
        <v>0</v>
      </c>
      <c r="W13" s="28">
        <v>116601</v>
      </c>
      <c r="X13" s="28">
        <v>94633</v>
      </c>
      <c r="Y13" s="28">
        <v>5600</v>
      </c>
      <c r="Z13" s="28">
        <v>2951</v>
      </c>
      <c r="AA13" s="28">
        <v>13417</v>
      </c>
      <c r="AB13" s="28">
        <v>304288</v>
      </c>
      <c r="AC13" s="28">
        <v>0</v>
      </c>
      <c r="AD13" s="28">
        <v>54409</v>
      </c>
      <c r="AE13" s="28">
        <v>175234</v>
      </c>
      <c r="AF13" s="28">
        <v>0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0</v>
      </c>
      <c r="AO13" s="28">
        <v>0</v>
      </c>
      <c r="AP13" s="28">
        <v>0</v>
      </c>
      <c r="AQ13" s="28">
        <v>0</v>
      </c>
      <c r="AR13" s="28">
        <v>0</v>
      </c>
      <c r="AS13" s="28">
        <v>0</v>
      </c>
      <c r="AT13" s="28">
        <v>0</v>
      </c>
      <c r="AU13" s="28">
        <v>0</v>
      </c>
      <c r="AV13" s="28">
        <v>0</v>
      </c>
      <c r="AW13" s="28">
        <v>0</v>
      </c>
      <c r="AX13" s="28">
        <v>0</v>
      </c>
      <c r="AY13" s="28">
        <v>0</v>
      </c>
      <c r="AZ13" s="28">
        <v>0</v>
      </c>
      <c r="BA13" s="28">
        <v>0</v>
      </c>
      <c r="BB13" s="28">
        <v>0</v>
      </c>
      <c r="BC13" s="28">
        <v>0</v>
      </c>
      <c r="BD13" s="28">
        <v>122895</v>
      </c>
      <c r="BE13" s="28">
        <v>0</v>
      </c>
      <c r="BF13" s="28">
        <v>0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8">
        <v>0</v>
      </c>
      <c r="BO13" s="28">
        <v>0</v>
      </c>
      <c r="BP13" s="28">
        <v>120825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4224</v>
      </c>
      <c r="BW13" s="28">
        <v>1520</v>
      </c>
      <c r="BX13" s="28">
        <v>158</v>
      </c>
      <c r="BY13" s="28">
        <v>2546</v>
      </c>
      <c r="BZ13" s="28">
        <v>0</v>
      </c>
      <c r="CA13" s="28">
        <v>116601</v>
      </c>
      <c r="CB13" s="28">
        <v>94633</v>
      </c>
      <c r="CC13" s="28">
        <v>5600</v>
      </c>
      <c r="CD13" s="28">
        <v>2951</v>
      </c>
      <c r="CE13" s="28">
        <v>13417</v>
      </c>
      <c r="CF13" s="28">
        <v>427183</v>
      </c>
      <c r="CG13" s="28">
        <v>0</v>
      </c>
      <c r="CH13" s="28">
        <v>54409</v>
      </c>
      <c r="CI13" s="28">
        <v>175234</v>
      </c>
    </row>
    <row r="14" spans="1:87" ht="13.5" customHeight="1" x14ac:dyDescent="0.55000000000000004">
      <c r="A14" s="26" t="s">
        <v>41</v>
      </c>
      <c r="B14" s="27" t="s">
        <v>57</v>
      </c>
      <c r="C14" s="26" t="s">
        <v>58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69919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69919</v>
      </c>
      <c r="X14" s="28">
        <v>69401</v>
      </c>
      <c r="Y14" s="28">
        <v>0</v>
      </c>
      <c r="Z14" s="28">
        <v>0</v>
      </c>
      <c r="AA14" s="28">
        <v>518</v>
      </c>
      <c r="AB14" s="28">
        <v>262217</v>
      </c>
      <c r="AC14" s="28">
        <v>0</v>
      </c>
      <c r="AD14" s="28">
        <v>0</v>
      </c>
      <c r="AE14" s="28">
        <v>69919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0</v>
      </c>
      <c r="AN14" s="28">
        <v>99351</v>
      </c>
      <c r="AO14" s="28">
        <v>8899</v>
      </c>
      <c r="AP14" s="28">
        <v>8899</v>
      </c>
      <c r="AQ14" s="28">
        <v>0</v>
      </c>
      <c r="AR14" s="28">
        <v>0</v>
      </c>
      <c r="AS14" s="28">
        <v>0</v>
      </c>
      <c r="AT14" s="28">
        <v>61947</v>
      </c>
      <c r="AU14" s="28">
        <v>0</v>
      </c>
      <c r="AV14" s="28">
        <v>61947</v>
      </c>
      <c r="AW14" s="28">
        <v>0</v>
      </c>
      <c r="AX14" s="28">
        <v>0</v>
      </c>
      <c r="AY14" s="28">
        <v>28505</v>
      </c>
      <c r="AZ14" s="28">
        <v>0</v>
      </c>
      <c r="BA14" s="28">
        <v>28505</v>
      </c>
      <c r="BB14" s="28">
        <v>0</v>
      </c>
      <c r="BC14" s="28">
        <v>0</v>
      </c>
      <c r="BD14" s="28">
        <v>0</v>
      </c>
      <c r="BE14" s="28">
        <v>0</v>
      </c>
      <c r="BF14" s="28">
        <v>40</v>
      </c>
      <c r="BG14" s="28">
        <v>99391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8">
        <v>0</v>
      </c>
      <c r="BO14" s="28">
        <v>0</v>
      </c>
      <c r="BP14" s="28">
        <v>169270</v>
      </c>
      <c r="BQ14" s="28">
        <v>8899</v>
      </c>
      <c r="BR14" s="28">
        <v>8899</v>
      </c>
      <c r="BS14" s="28">
        <v>0</v>
      </c>
      <c r="BT14" s="28">
        <v>0</v>
      </c>
      <c r="BU14" s="28">
        <v>0</v>
      </c>
      <c r="BV14" s="28">
        <v>61947</v>
      </c>
      <c r="BW14" s="28">
        <v>0</v>
      </c>
      <c r="BX14" s="28">
        <v>61947</v>
      </c>
      <c r="BY14" s="28">
        <v>0</v>
      </c>
      <c r="BZ14" s="28">
        <v>0</v>
      </c>
      <c r="CA14" s="28">
        <v>98424</v>
      </c>
      <c r="CB14" s="28">
        <v>69401</v>
      </c>
      <c r="CC14" s="28">
        <v>28505</v>
      </c>
      <c r="CD14" s="28">
        <v>0</v>
      </c>
      <c r="CE14" s="28">
        <v>518</v>
      </c>
      <c r="CF14" s="28">
        <v>262217</v>
      </c>
      <c r="CG14" s="28">
        <v>0</v>
      </c>
      <c r="CH14" s="28">
        <v>40</v>
      </c>
      <c r="CI14" s="28">
        <v>169310</v>
      </c>
    </row>
    <row r="15" spans="1:87" ht="13.5" customHeight="1" x14ac:dyDescent="0.55000000000000004">
      <c r="A15" s="26" t="s">
        <v>41</v>
      </c>
      <c r="B15" s="27" t="s">
        <v>59</v>
      </c>
      <c r="C15" s="26" t="s">
        <v>60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109324</v>
      </c>
      <c r="M15" s="28">
        <v>25987</v>
      </c>
      <c r="N15" s="28">
        <v>25987</v>
      </c>
      <c r="O15" s="28">
        <v>0</v>
      </c>
      <c r="P15" s="28">
        <v>0</v>
      </c>
      <c r="Q15" s="28">
        <v>0</v>
      </c>
      <c r="R15" s="28">
        <v>2392</v>
      </c>
      <c r="S15" s="28">
        <v>0</v>
      </c>
      <c r="T15" s="28">
        <v>2392</v>
      </c>
      <c r="U15" s="28">
        <v>0</v>
      </c>
      <c r="V15" s="28">
        <v>0</v>
      </c>
      <c r="W15" s="28">
        <v>80945</v>
      </c>
      <c r="X15" s="28">
        <v>54830</v>
      </c>
      <c r="Y15" s="28">
        <v>25668</v>
      </c>
      <c r="Z15" s="28">
        <v>403</v>
      </c>
      <c r="AA15" s="28">
        <v>44</v>
      </c>
      <c r="AB15" s="28">
        <v>73536</v>
      </c>
      <c r="AC15" s="28">
        <v>0</v>
      </c>
      <c r="AD15" s="28">
        <v>229</v>
      </c>
      <c r="AE15" s="28">
        <v>109553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0</v>
      </c>
      <c r="AN15" s="28">
        <v>93944</v>
      </c>
      <c r="AO15" s="28">
        <v>17567</v>
      </c>
      <c r="AP15" s="28">
        <v>17567</v>
      </c>
      <c r="AQ15" s="28">
        <v>0</v>
      </c>
      <c r="AR15" s="28">
        <v>0</v>
      </c>
      <c r="AS15" s="28">
        <v>0</v>
      </c>
      <c r="AT15" s="28">
        <v>68868</v>
      </c>
      <c r="AU15" s="28">
        <v>0</v>
      </c>
      <c r="AV15" s="28">
        <v>68868</v>
      </c>
      <c r="AW15" s="28">
        <v>0</v>
      </c>
      <c r="AX15" s="28">
        <v>0</v>
      </c>
      <c r="AY15" s="28">
        <v>7509</v>
      </c>
      <c r="AZ15" s="28">
        <v>0</v>
      </c>
      <c r="BA15" s="28">
        <v>7509</v>
      </c>
      <c r="BB15" s="28">
        <v>0</v>
      </c>
      <c r="BC15" s="28">
        <v>0</v>
      </c>
      <c r="BD15" s="28">
        <v>0</v>
      </c>
      <c r="BE15" s="28">
        <v>0</v>
      </c>
      <c r="BF15" s="28">
        <v>0</v>
      </c>
      <c r="BG15" s="28">
        <v>93944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0</v>
      </c>
      <c r="BP15" s="28">
        <v>203268</v>
      </c>
      <c r="BQ15" s="28">
        <v>43554</v>
      </c>
      <c r="BR15" s="28">
        <v>43554</v>
      </c>
      <c r="BS15" s="28">
        <v>0</v>
      </c>
      <c r="BT15" s="28">
        <v>0</v>
      </c>
      <c r="BU15" s="28">
        <v>0</v>
      </c>
      <c r="BV15" s="28">
        <v>71260</v>
      </c>
      <c r="BW15" s="28">
        <v>0</v>
      </c>
      <c r="BX15" s="28">
        <v>71260</v>
      </c>
      <c r="BY15" s="28">
        <v>0</v>
      </c>
      <c r="BZ15" s="28">
        <v>0</v>
      </c>
      <c r="CA15" s="28">
        <v>88454</v>
      </c>
      <c r="CB15" s="28">
        <v>54830</v>
      </c>
      <c r="CC15" s="28">
        <v>33177</v>
      </c>
      <c r="CD15" s="28">
        <v>403</v>
      </c>
      <c r="CE15" s="28">
        <v>44</v>
      </c>
      <c r="CF15" s="28">
        <v>73536</v>
      </c>
      <c r="CG15" s="28">
        <v>0</v>
      </c>
      <c r="CH15" s="28">
        <v>229</v>
      </c>
      <c r="CI15" s="28">
        <v>203497</v>
      </c>
    </row>
    <row r="16" spans="1:87" ht="13.5" customHeight="1" x14ac:dyDescent="0.55000000000000004">
      <c r="A16" s="26" t="s">
        <v>41</v>
      </c>
      <c r="B16" s="27" t="s">
        <v>61</v>
      </c>
      <c r="C16" s="26" t="s">
        <v>62</v>
      </c>
      <c r="D16" s="28">
        <v>2214</v>
      </c>
      <c r="E16" s="28">
        <v>2214</v>
      </c>
      <c r="F16" s="28">
        <v>0</v>
      </c>
      <c r="G16" s="28">
        <v>677</v>
      </c>
      <c r="H16" s="28">
        <v>1537</v>
      </c>
      <c r="I16" s="28">
        <v>0</v>
      </c>
      <c r="J16" s="28">
        <v>0</v>
      </c>
      <c r="K16" s="28">
        <v>0</v>
      </c>
      <c r="L16" s="28">
        <v>1483608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2813</v>
      </c>
      <c r="S16" s="28">
        <v>0</v>
      </c>
      <c r="T16" s="28">
        <v>2813</v>
      </c>
      <c r="U16" s="28">
        <v>0</v>
      </c>
      <c r="V16" s="28">
        <v>0</v>
      </c>
      <c r="W16" s="28">
        <v>1480795</v>
      </c>
      <c r="X16" s="28">
        <v>387015</v>
      </c>
      <c r="Y16" s="28">
        <v>867875</v>
      </c>
      <c r="Z16" s="28">
        <v>225905</v>
      </c>
      <c r="AA16" s="28">
        <v>0</v>
      </c>
      <c r="AB16" s="28">
        <v>0</v>
      </c>
      <c r="AC16" s="28">
        <v>0</v>
      </c>
      <c r="AD16" s="28">
        <v>0</v>
      </c>
      <c r="AE16" s="28">
        <v>1485822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447432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3047</v>
      </c>
      <c r="AU16" s="28">
        <v>0</v>
      </c>
      <c r="AV16" s="28">
        <v>3047</v>
      </c>
      <c r="AW16" s="28">
        <v>0</v>
      </c>
      <c r="AX16" s="28">
        <v>0</v>
      </c>
      <c r="AY16" s="28">
        <v>444385</v>
      </c>
      <c r="AZ16" s="28">
        <v>0</v>
      </c>
      <c r="BA16" s="28">
        <v>419651</v>
      </c>
      <c r="BB16" s="28">
        <v>0</v>
      </c>
      <c r="BC16" s="28">
        <v>24734</v>
      </c>
      <c r="BD16" s="28">
        <v>0</v>
      </c>
      <c r="BE16" s="28">
        <v>0</v>
      </c>
      <c r="BF16" s="28">
        <v>0</v>
      </c>
      <c r="BG16" s="28">
        <v>447432</v>
      </c>
      <c r="BH16" s="28">
        <v>2214</v>
      </c>
      <c r="BI16" s="28">
        <v>2214</v>
      </c>
      <c r="BJ16" s="28">
        <v>0</v>
      </c>
      <c r="BK16" s="28">
        <v>677</v>
      </c>
      <c r="BL16" s="28">
        <v>1537</v>
      </c>
      <c r="BM16" s="28">
        <v>0</v>
      </c>
      <c r="BN16" s="28">
        <v>0</v>
      </c>
      <c r="BO16" s="28">
        <v>0</v>
      </c>
      <c r="BP16" s="28">
        <v>1931040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5860</v>
      </c>
      <c r="BW16" s="28">
        <v>0</v>
      </c>
      <c r="BX16" s="28">
        <v>5860</v>
      </c>
      <c r="BY16" s="28">
        <v>0</v>
      </c>
      <c r="BZ16" s="28">
        <v>0</v>
      </c>
      <c r="CA16" s="28">
        <v>1925180</v>
      </c>
      <c r="CB16" s="28">
        <v>387015</v>
      </c>
      <c r="CC16" s="28">
        <v>1287526</v>
      </c>
      <c r="CD16" s="28">
        <v>225905</v>
      </c>
      <c r="CE16" s="28">
        <v>24734</v>
      </c>
      <c r="CF16" s="28">
        <v>0</v>
      </c>
      <c r="CG16" s="28">
        <v>0</v>
      </c>
      <c r="CH16" s="28">
        <v>0</v>
      </c>
      <c r="CI16" s="28">
        <v>1933254</v>
      </c>
    </row>
    <row r="17" spans="1:87" ht="13.5" customHeight="1" x14ac:dyDescent="0.55000000000000004">
      <c r="A17" s="26" t="s">
        <v>41</v>
      </c>
      <c r="B17" s="27" t="s">
        <v>63</v>
      </c>
      <c r="C17" s="26" t="s">
        <v>64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2585432</v>
      </c>
      <c r="L17" s="28">
        <v>378724</v>
      </c>
      <c r="M17" s="28">
        <v>28938</v>
      </c>
      <c r="N17" s="28">
        <v>28938</v>
      </c>
      <c r="O17" s="28">
        <v>0</v>
      </c>
      <c r="P17" s="28">
        <v>0</v>
      </c>
      <c r="Q17" s="28">
        <v>0</v>
      </c>
      <c r="R17" s="28">
        <v>114376</v>
      </c>
      <c r="S17" s="28">
        <v>0</v>
      </c>
      <c r="T17" s="28">
        <v>111372</v>
      </c>
      <c r="U17" s="28">
        <v>3004</v>
      </c>
      <c r="V17" s="28">
        <v>0</v>
      </c>
      <c r="W17" s="28">
        <v>235410</v>
      </c>
      <c r="X17" s="28">
        <v>0</v>
      </c>
      <c r="Y17" s="28">
        <v>234310</v>
      </c>
      <c r="Z17" s="28">
        <v>1100</v>
      </c>
      <c r="AA17" s="28">
        <v>0</v>
      </c>
      <c r="AB17" s="28">
        <v>6082</v>
      </c>
      <c r="AC17" s="28">
        <v>0</v>
      </c>
      <c r="AD17" s="28">
        <v>0</v>
      </c>
      <c r="AE17" s="28">
        <v>378724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0</v>
      </c>
      <c r="AP17" s="28">
        <v>0</v>
      </c>
      <c r="AQ17" s="28">
        <v>0</v>
      </c>
      <c r="AR17" s="28">
        <v>0</v>
      </c>
      <c r="AS17" s="28">
        <v>0</v>
      </c>
      <c r="AT17" s="28">
        <v>0</v>
      </c>
      <c r="AU17" s="28">
        <v>0</v>
      </c>
      <c r="AV17" s="28">
        <v>0</v>
      </c>
      <c r="AW17" s="28">
        <v>0</v>
      </c>
      <c r="AX17" s="28">
        <v>0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103026</v>
      </c>
      <c r="BE17" s="28">
        <v>0</v>
      </c>
      <c r="BF17" s="28">
        <v>0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8">
        <v>0</v>
      </c>
      <c r="BO17" s="28">
        <v>2585432</v>
      </c>
      <c r="BP17" s="28">
        <v>378724</v>
      </c>
      <c r="BQ17" s="28">
        <v>28938</v>
      </c>
      <c r="BR17" s="28">
        <v>28938</v>
      </c>
      <c r="BS17" s="28">
        <v>0</v>
      </c>
      <c r="BT17" s="28">
        <v>0</v>
      </c>
      <c r="BU17" s="28">
        <v>0</v>
      </c>
      <c r="BV17" s="28">
        <v>114376</v>
      </c>
      <c r="BW17" s="28">
        <v>0</v>
      </c>
      <c r="BX17" s="28">
        <v>111372</v>
      </c>
      <c r="BY17" s="28">
        <v>3004</v>
      </c>
      <c r="BZ17" s="28">
        <v>0</v>
      </c>
      <c r="CA17" s="28">
        <v>235410</v>
      </c>
      <c r="CB17" s="28">
        <v>0</v>
      </c>
      <c r="CC17" s="28">
        <v>234310</v>
      </c>
      <c r="CD17" s="28">
        <v>1100</v>
      </c>
      <c r="CE17" s="28">
        <v>0</v>
      </c>
      <c r="CF17" s="28">
        <v>109108</v>
      </c>
      <c r="CG17" s="28">
        <v>0</v>
      </c>
      <c r="CH17" s="28">
        <v>0</v>
      </c>
      <c r="CI17" s="28">
        <v>378724</v>
      </c>
    </row>
    <row r="18" spans="1:87" ht="13.5" customHeight="1" x14ac:dyDescent="0.55000000000000004">
      <c r="A18" s="26" t="s">
        <v>41</v>
      </c>
      <c r="B18" s="27" t="s">
        <v>65</v>
      </c>
      <c r="C18" s="26" t="s">
        <v>66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358749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101136</v>
      </c>
      <c r="S18" s="28">
        <v>0</v>
      </c>
      <c r="T18" s="28">
        <v>88944</v>
      </c>
      <c r="U18" s="28">
        <v>12192</v>
      </c>
      <c r="V18" s="28">
        <v>0</v>
      </c>
      <c r="W18" s="28">
        <v>257613</v>
      </c>
      <c r="X18" s="28">
        <v>129419</v>
      </c>
      <c r="Y18" s="28">
        <v>107612</v>
      </c>
      <c r="Z18" s="28">
        <v>20582</v>
      </c>
      <c r="AA18" s="28">
        <v>0</v>
      </c>
      <c r="AB18" s="28">
        <v>0</v>
      </c>
      <c r="AC18" s="28">
        <v>0</v>
      </c>
      <c r="AD18" s="28">
        <v>31</v>
      </c>
      <c r="AE18" s="28">
        <v>358780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85254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358749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101136</v>
      </c>
      <c r="BW18" s="28">
        <v>0</v>
      </c>
      <c r="BX18" s="28">
        <v>88944</v>
      </c>
      <c r="BY18" s="28">
        <v>12192</v>
      </c>
      <c r="BZ18" s="28">
        <v>0</v>
      </c>
      <c r="CA18" s="28">
        <v>257613</v>
      </c>
      <c r="CB18" s="28">
        <v>129419</v>
      </c>
      <c r="CC18" s="28">
        <v>107612</v>
      </c>
      <c r="CD18" s="28">
        <v>20582</v>
      </c>
      <c r="CE18" s="28">
        <v>0</v>
      </c>
      <c r="CF18" s="28">
        <v>85254</v>
      </c>
      <c r="CG18" s="28">
        <v>0</v>
      </c>
      <c r="CH18" s="28">
        <v>31</v>
      </c>
      <c r="CI18" s="28">
        <v>358780</v>
      </c>
    </row>
    <row r="19" spans="1:87" ht="13.5" customHeight="1" x14ac:dyDescent="0.55000000000000004">
      <c r="A19" s="26" t="s">
        <v>41</v>
      </c>
      <c r="B19" s="27" t="s">
        <v>67</v>
      </c>
      <c r="C19" s="26" t="s">
        <v>68</v>
      </c>
      <c r="D19" s="28">
        <v>936650</v>
      </c>
      <c r="E19" s="28">
        <v>936650</v>
      </c>
      <c r="F19" s="28">
        <v>0</v>
      </c>
      <c r="G19" s="28">
        <v>0</v>
      </c>
      <c r="H19" s="28">
        <v>0</v>
      </c>
      <c r="I19" s="28">
        <v>936650</v>
      </c>
      <c r="J19" s="28">
        <v>0</v>
      </c>
      <c r="K19" s="28">
        <v>0</v>
      </c>
      <c r="L19" s="28">
        <v>1636623</v>
      </c>
      <c r="M19" s="28">
        <v>151186</v>
      </c>
      <c r="N19" s="28">
        <v>94220</v>
      </c>
      <c r="O19" s="28">
        <v>0</v>
      </c>
      <c r="P19" s="28">
        <v>56966</v>
      </c>
      <c r="Q19" s="28">
        <v>0</v>
      </c>
      <c r="R19" s="28">
        <v>804430</v>
      </c>
      <c r="S19" s="28">
        <v>0</v>
      </c>
      <c r="T19" s="28">
        <v>804289</v>
      </c>
      <c r="U19" s="28">
        <v>141</v>
      </c>
      <c r="V19" s="28">
        <v>0</v>
      </c>
      <c r="W19" s="28">
        <v>681007</v>
      </c>
      <c r="X19" s="28">
        <v>317127</v>
      </c>
      <c r="Y19" s="28">
        <v>361982</v>
      </c>
      <c r="Z19" s="28">
        <v>1898</v>
      </c>
      <c r="AA19" s="28">
        <v>0</v>
      </c>
      <c r="AB19" s="28">
        <v>150000</v>
      </c>
      <c r="AC19" s="28">
        <v>0</v>
      </c>
      <c r="AD19" s="28">
        <v>8697</v>
      </c>
      <c r="AE19" s="28">
        <v>2581970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242516</v>
      </c>
      <c r="AO19" s="28">
        <v>8193</v>
      </c>
      <c r="AP19" s="28">
        <v>8193</v>
      </c>
      <c r="AQ19" s="28">
        <v>0</v>
      </c>
      <c r="AR19" s="28">
        <v>0</v>
      </c>
      <c r="AS19" s="28">
        <v>0</v>
      </c>
      <c r="AT19" s="28">
        <v>55552</v>
      </c>
      <c r="AU19" s="28">
        <v>0</v>
      </c>
      <c r="AV19" s="28">
        <v>55552</v>
      </c>
      <c r="AW19" s="28">
        <v>0</v>
      </c>
      <c r="AX19" s="28">
        <v>0</v>
      </c>
      <c r="AY19" s="28">
        <v>178771</v>
      </c>
      <c r="AZ19" s="28">
        <v>0</v>
      </c>
      <c r="BA19" s="28">
        <v>178771</v>
      </c>
      <c r="BB19" s="28">
        <v>0</v>
      </c>
      <c r="BC19" s="28">
        <v>0</v>
      </c>
      <c r="BD19" s="28">
        <v>0</v>
      </c>
      <c r="BE19" s="28">
        <v>0</v>
      </c>
      <c r="BF19" s="28">
        <v>278</v>
      </c>
      <c r="BG19" s="28">
        <v>242794</v>
      </c>
      <c r="BH19" s="28">
        <v>936650</v>
      </c>
      <c r="BI19" s="28">
        <v>936650</v>
      </c>
      <c r="BJ19" s="28">
        <v>0</v>
      </c>
      <c r="BK19" s="28">
        <v>0</v>
      </c>
      <c r="BL19" s="28">
        <v>0</v>
      </c>
      <c r="BM19" s="28">
        <v>936650</v>
      </c>
      <c r="BN19" s="28">
        <v>0</v>
      </c>
      <c r="BO19" s="28">
        <v>0</v>
      </c>
      <c r="BP19" s="28">
        <v>1879139</v>
      </c>
      <c r="BQ19" s="28">
        <v>159379</v>
      </c>
      <c r="BR19" s="28">
        <v>102413</v>
      </c>
      <c r="BS19" s="28">
        <v>0</v>
      </c>
      <c r="BT19" s="28">
        <v>56966</v>
      </c>
      <c r="BU19" s="28">
        <v>0</v>
      </c>
      <c r="BV19" s="28">
        <v>859982</v>
      </c>
      <c r="BW19" s="28">
        <v>0</v>
      </c>
      <c r="BX19" s="28">
        <v>859841</v>
      </c>
      <c r="BY19" s="28">
        <v>141</v>
      </c>
      <c r="BZ19" s="28">
        <v>0</v>
      </c>
      <c r="CA19" s="28">
        <v>859778</v>
      </c>
      <c r="CB19" s="28">
        <v>317127</v>
      </c>
      <c r="CC19" s="28">
        <v>540753</v>
      </c>
      <c r="CD19" s="28">
        <v>1898</v>
      </c>
      <c r="CE19" s="28">
        <v>0</v>
      </c>
      <c r="CF19" s="28">
        <v>150000</v>
      </c>
      <c r="CG19" s="28">
        <v>0</v>
      </c>
      <c r="CH19" s="28">
        <v>8975</v>
      </c>
      <c r="CI19" s="28">
        <v>2824764</v>
      </c>
    </row>
    <row r="20" spans="1:87" ht="13.5" customHeight="1" x14ac:dyDescent="0.55000000000000004">
      <c r="A20" s="26" t="s">
        <v>41</v>
      </c>
      <c r="B20" s="27" t="s">
        <v>69</v>
      </c>
      <c r="C20" s="26" t="s">
        <v>70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529442</v>
      </c>
      <c r="M20" s="28">
        <v>24040</v>
      </c>
      <c r="N20" s="28">
        <v>24040</v>
      </c>
      <c r="O20" s="28">
        <v>0</v>
      </c>
      <c r="P20" s="28">
        <v>0</v>
      </c>
      <c r="Q20" s="28">
        <v>0</v>
      </c>
      <c r="R20" s="28">
        <v>337073</v>
      </c>
      <c r="S20" s="28">
        <v>2443</v>
      </c>
      <c r="T20" s="28">
        <v>195518</v>
      </c>
      <c r="U20" s="28">
        <v>139112</v>
      </c>
      <c r="V20" s="28">
        <v>0</v>
      </c>
      <c r="W20" s="28">
        <v>168329</v>
      </c>
      <c r="X20" s="28">
        <v>55604</v>
      </c>
      <c r="Y20" s="28">
        <v>87994</v>
      </c>
      <c r="Z20" s="28">
        <v>24731</v>
      </c>
      <c r="AA20" s="28">
        <v>0</v>
      </c>
      <c r="AB20" s="28">
        <v>0</v>
      </c>
      <c r="AC20" s="28">
        <v>0</v>
      </c>
      <c r="AD20" s="28">
        <v>0</v>
      </c>
      <c r="AE20" s="28">
        <v>529442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0</v>
      </c>
      <c r="AV20" s="28">
        <v>0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85936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  <c r="BP20" s="28">
        <v>529442</v>
      </c>
      <c r="BQ20" s="28">
        <v>24040</v>
      </c>
      <c r="BR20" s="28">
        <v>24040</v>
      </c>
      <c r="BS20" s="28">
        <v>0</v>
      </c>
      <c r="BT20" s="28">
        <v>0</v>
      </c>
      <c r="BU20" s="28">
        <v>0</v>
      </c>
      <c r="BV20" s="28">
        <v>337073</v>
      </c>
      <c r="BW20" s="28">
        <v>2443</v>
      </c>
      <c r="BX20" s="28">
        <v>195518</v>
      </c>
      <c r="BY20" s="28">
        <v>139112</v>
      </c>
      <c r="BZ20" s="28">
        <v>0</v>
      </c>
      <c r="CA20" s="28">
        <v>168329</v>
      </c>
      <c r="CB20" s="28">
        <v>55604</v>
      </c>
      <c r="CC20" s="28">
        <v>87994</v>
      </c>
      <c r="CD20" s="28">
        <v>24731</v>
      </c>
      <c r="CE20" s="28">
        <v>0</v>
      </c>
      <c r="CF20" s="28">
        <v>85936</v>
      </c>
      <c r="CG20" s="28">
        <v>0</v>
      </c>
      <c r="CH20" s="28">
        <v>0</v>
      </c>
      <c r="CI20" s="28">
        <v>529442</v>
      </c>
    </row>
    <row r="21" spans="1:87" ht="13.5" customHeight="1" x14ac:dyDescent="0.55000000000000004">
      <c r="A21" s="26" t="s">
        <v>41</v>
      </c>
      <c r="B21" s="27" t="s">
        <v>71</v>
      </c>
      <c r="C21" s="26" t="s">
        <v>72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1979457</v>
      </c>
      <c r="L21" s="28">
        <v>173201</v>
      </c>
      <c r="M21" s="28">
        <v>30110</v>
      </c>
      <c r="N21" s="28">
        <v>30110</v>
      </c>
      <c r="O21" s="28">
        <v>0</v>
      </c>
      <c r="P21" s="28">
        <v>0</v>
      </c>
      <c r="Q21" s="28">
        <v>0</v>
      </c>
      <c r="R21" s="28">
        <v>6571</v>
      </c>
      <c r="S21" s="28">
        <v>0</v>
      </c>
      <c r="T21" s="28">
        <v>0</v>
      </c>
      <c r="U21" s="28">
        <v>6571</v>
      </c>
      <c r="V21" s="28">
        <v>0</v>
      </c>
      <c r="W21" s="28">
        <v>136520</v>
      </c>
      <c r="X21" s="28">
        <v>122597</v>
      </c>
      <c r="Y21" s="28">
        <v>9995</v>
      </c>
      <c r="Z21" s="28">
        <v>3499</v>
      </c>
      <c r="AA21" s="28">
        <v>429</v>
      </c>
      <c r="AB21" s="28">
        <v>182167</v>
      </c>
      <c r="AC21" s="28">
        <v>0</v>
      </c>
      <c r="AD21" s="28">
        <v>0</v>
      </c>
      <c r="AE21" s="28">
        <v>173201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7528</v>
      </c>
      <c r="AO21" s="28">
        <v>7528</v>
      </c>
      <c r="AP21" s="28">
        <v>7528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55691</v>
      </c>
      <c r="BE21" s="28">
        <v>0</v>
      </c>
      <c r="BF21" s="28">
        <v>0</v>
      </c>
      <c r="BG21" s="28">
        <v>7528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1979457</v>
      </c>
      <c r="BP21" s="28">
        <v>180729</v>
      </c>
      <c r="BQ21" s="28">
        <v>37638</v>
      </c>
      <c r="BR21" s="28">
        <v>37638</v>
      </c>
      <c r="BS21" s="28">
        <v>0</v>
      </c>
      <c r="BT21" s="28">
        <v>0</v>
      </c>
      <c r="BU21" s="28">
        <v>0</v>
      </c>
      <c r="BV21" s="28">
        <v>6571</v>
      </c>
      <c r="BW21" s="28">
        <v>0</v>
      </c>
      <c r="BX21" s="28">
        <v>0</v>
      </c>
      <c r="BY21" s="28">
        <v>6571</v>
      </c>
      <c r="BZ21" s="28">
        <v>0</v>
      </c>
      <c r="CA21" s="28">
        <v>136520</v>
      </c>
      <c r="CB21" s="28">
        <v>122597</v>
      </c>
      <c r="CC21" s="28">
        <v>9995</v>
      </c>
      <c r="CD21" s="28">
        <v>3499</v>
      </c>
      <c r="CE21" s="28">
        <v>429</v>
      </c>
      <c r="CF21" s="28">
        <v>237858</v>
      </c>
      <c r="CG21" s="28">
        <v>0</v>
      </c>
      <c r="CH21" s="28">
        <v>0</v>
      </c>
      <c r="CI21" s="28">
        <v>180729</v>
      </c>
    </row>
    <row r="22" spans="1:87" ht="13.5" customHeight="1" x14ac:dyDescent="0.55000000000000004">
      <c r="A22" s="26" t="s">
        <v>41</v>
      </c>
      <c r="B22" s="27" t="s">
        <v>73</v>
      </c>
      <c r="C22" s="26" t="s">
        <v>74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366035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366035</v>
      </c>
      <c r="X22" s="28">
        <v>158743</v>
      </c>
      <c r="Y22" s="28">
        <v>172289</v>
      </c>
      <c r="Z22" s="28">
        <v>0</v>
      </c>
      <c r="AA22" s="28">
        <v>35003</v>
      </c>
      <c r="AB22" s="28">
        <v>45064</v>
      </c>
      <c r="AC22" s="28">
        <v>0</v>
      </c>
      <c r="AD22" s="28">
        <v>25975</v>
      </c>
      <c r="AE22" s="28">
        <v>392010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35349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35349</v>
      </c>
      <c r="AZ22" s="28">
        <v>0</v>
      </c>
      <c r="BA22" s="28">
        <v>35349</v>
      </c>
      <c r="BB22" s="28">
        <v>0</v>
      </c>
      <c r="BC22" s="28">
        <v>0</v>
      </c>
      <c r="BD22" s="28">
        <v>101195</v>
      </c>
      <c r="BE22" s="28">
        <v>0</v>
      </c>
      <c r="BF22" s="28">
        <v>36245</v>
      </c>
      <c r="BG22" s="28">
        <v>71594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  <c r="BP22" s="28">
        <v>401384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401384</v>
      </c>
      <c r="CB22" s="28">
        <v>158743</v>
      </c>
      <c r="CC22" s="28">
        <v>207638</v>
      </c>
      <c r="CD22" s="28">
        <v>0</v>
      </c>
      <c r="CE22" s="28">
        <v>35003</v>
      </c>
      <c r="CF22" s="28">
        <v>146259</v>
      </c>
      <c r="CG22" s="28">
        <v>0</v>
      </c>
      <c r="CH22" s="28">
        <v>62220</v>
      </c>
      <c r="CI22" s="28">
        <v>463604</v>
      </c>
    </row>
    <row r="23" spans="1:87" ht="13.5" customHeight="1" x14ac:dyDescent="0.55000000000000004">
      <c r="A23" s="26" t="s">
        <v>41</v>
      </c>
      <c r="B23" s="27" t="s">
        <v>75</v>
      </c>
      <c r="C23" s="26" t="s">
        <v>76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198516</v>
      </c>
      <c r="M23" s="28">
        <v>72380</v>
      </c>
      <c r="N23" s="28">
        <v>21967</v>
      </c>
      <c r="O23" s="28">
        <v>50413</v>
      </c>
      <c r="P23" s="28">
        <v>0</v>
      </c>
      <c r="Q23" s="28">
        <v>0</v>
      </c>
      <c r="R23" s="28">
        <v>9987</v>
      </c>
      <c r="S23" s="28">
        <v>8223</v>
      </c>
      <c r="T23" s="28">
        <v>1764</v>
      </c>
      <c r="U23" s="28">
        <v>0</v>
      </c>
      <c r="V23" s="28">
        <v>4918</v>
      </c>
      <c r="W23" s="28">
        <v>111231</v>
      </c>
      <c r="X23" s="28">
        <v>103767</v>
      </c>
      <c r="Y23" s="28">
        <v>7464</v>
      </c>
      <c r="Z23" s="28">
        <v>0</v>
      </c>
      <c r="AA23" s="28">
        <v>0</v>
      </c>
      <c r="AB23" s="28">
        <v>462271</v>
      </c>
      <c r="AC23" s="28">
        <v>0</v>
      </c>
      <c r="AD23" s="28">
        <v>27812</v>
      </c>
      <c r="AE23" s="28">
        <v>226328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9094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74</v>
      </c>
      <c r="AU23" s="28">
        <v>0</v>
      </c>
      <c r="AV23" s="28">
        <v>74</v>
      </c>
      <c r="AW23" s="28">
        <v>0</v>
      </c>
      <c r="AX23" s="28">
        <v>0</v>
      </c>
      <c r="AY23" s="28">
        <v>9020</v>
      </c>
      <c r="AZ23" s="28">
        <v>9020</v>
      </c>
      <c r="BA23" s="28">
        <v>0</v>
      </c>
      <c r="BB23" s="28">
        <v>0</v>
      </c>
      <c r="BC23" s="28">
        <v>0</v>
      </c>
      <c r="BD23" s="28">
        <v>64042</v>
      </c>
      <c r="BE23" s="28">
        <v>0</v>
      </c>
      <c r="BF23" s="28">
        <v>81</v>
      </c>
      <c r="BG23" s="28">
        <v>9175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207610</v>
      </c>
      <c r="BQ23" s="28">
        <v>72380</v>
      </c>
      <c r="BR23" s="28">
        <v>21967</v>
      </c>
      <c r="BS23" s="28">
        <v>50413</v>
      </c>
      <c r="BT23" s="28">
        <v>0</v>
      </c>
      <c r="BU23" s="28">
        <v>0</v>
      </c>
      <c r="BV23" s="28">
        <v>10061</v>
      </c>
      <c r="BW23" s="28">
        <v>8223</v>
      </c>
      <c r="BX23" s="28">
        <v>1838</v>
      </c>
      <c r="BY23" s="28">
        <v>0</v>
      </c>
      <c r="BZ23" s="28">
        <v>4918</v>
      </c>
      <c r="CA23" s="28">
        <v>120251</v>
      </c>
      <c r="CB23" s="28">
        <v>112787</v>
      </c>
      <c r="CC23" s="28">
        <v>7464</v>
      </c>
      <c r="CD23" s="28">
        <v>0</v>
      </c>
      <c r="CE23" s="28">
        <v>0</v>
      </c>
      <c r="CF23" s="28">
        <v>526313</v>
      </c>
      <c r="CG23" s="28">
        <v>0</v>
      </c>
      <c r="CH23" s="28">
        <v>27893</v>
      </c>
      <c r="CI23" s="28">
        <v>235503</v>
      </c>
    </row>
    <row r="24" spans="1:87" ht="13.5" customHeight="1" x14ac:dyDescent="0.55000000000000004">
      <c r="A24" s="26" t="s">
        <v>41</v>
      </c>
      <c r="B24" s="27" t="s">
        <v>77</v>
      </c>
      <c r="C24" s="26" t="s">
        <v>78</v>
      </c>
      <c r="D24" s="28">
        <v>4017</v>
      </c>
      <c r="E24" s="28">
        <v>4017</v>
      </c>
      <c r="F24" s="28">
        <v>4017</v>
      </c>
      <c r="G24" s="28">
        <v>0</v>
      </c>
      <c r="H24" s="28">
        <v>0</v>
      </c>
      <c r="I24" s="28">
        <v>0</v>
      </c>
      <c r="J24" s="28">
        <v>0</v>
      </c>
      <c r="K24" s="28">
        <v>1531727</v>
      </c>
      <c r="L24" s="28">
        <v>129037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129037</v>
      </c>
      <c r="X24" s="28">
        <v>120268</v>
      </c>
      <c r="Y24" s="28">
        <v>7322</v>
      </c>
      <c r="Z24" s="28">
        <v>1447</v>
      </c>
      <c r="AA24" s="28">
        <v>0</v>
      </c>
      <c r="AB24" s="28">
        <v>222685</v>
      </c>
      <c r="AC24" s="28">
        <v>0</v>
      </c>
      <c r="AD24" s="28">
        <v>0</v>
      </c>
      <c r="AE24" s="28">
        <v>133054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64432</v>
      </c>
      <c r="BE24" s="28">
        <v>0</v>
      </c>
      <c r="BF24" s="28">
        <v>0</v>
      </c>
      <c r="BG24" s="28">
        <v>0</v>
      </c>
      <c r="BH24" s="28">
        <v>4017</v>
      </c>
      <c r="BI24" s="28">
        <v>4017</v>
      </c>
      <c r="BJ24" s="28">
        <v>4017</v>
      </c>
      <c r="BK24" s="28">
        <v>0</v>
      </c>
      <c r="BL24" s="28">
        <v>0</v>
      </c>
      <c r="BM24" s="28">
        <v>0</v>
      </c>
      <c r="BN24" s="28">
        <v>0</v>
      </c>
      <c r="BO24" s="28">
        <v>1531727</v>
      </c>
      <c r="BP24" s="28">
        <v>129037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0</v>
      </c>
      <c r="BZ24" s="28">
        <v>0</v>
      </c>
      <c r="CA24" s="28">
        <v>129037</v>
      </c>
      <c r="CB24" s="28">
        <v>120268</v>
      </c>
      <c r="CC24" s="28">
        <v>7322</v>
      </c>
      <c r="CD24" s="28">
        <v>1447</v>
      </c>
      <c r="CE24" s="28">
        <v>0</v>
      </c>
      <c r="CF24" s="28">
        <v>287117</v>
      </c>
      <c r="CG24" s="28">
        <v>0</v>
      </c>
      <c r="CH24" s="28">
        <v>0</v>
      </c>
      <c r="CI24" s="28">
        <v>133054</v>
      </c>
    </row>
    <row r="25" spans="1:87" ht="13.5" customHeight="1" x14ac:dyDescent="0.55000000000000004">
      <c r="A25" s="26" t="s">
        <v>41</v>
      </c>
      <c r="B25" s="27" t="s">
        <v>79</v>
      </c>
      <c r="C25" s="26" t="s">
        <v>80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175292</v>
      </c>
      <c r="M25" s="28">
        <v>13042</v>
      </c>
      <c r="N25" s="28">
        <v>11106</v>
      </c>
      <c r="O25" s="28">
        <v>0</v>
      </c>
      <c r="P25" s="28">
        <v>1936</v>
      </c>
      <c r="Q25" s="28">
        <v>0</v>
      </c>
      <c r="R25" s="28">
        <v>31224</v>
      </c>
      <c r="S25" s="28">
        <v>171</v>
      </c>
      <c r="T25" s="28">
        <v>18031</v>
      </c>
      <c r="U25" s="28">
        <v>13022</v>
      </c>
      <c r="V25" s="28">
        <v>0</v>
      </c>
      <c r="W25" s="28">
        <v>131026</v>
      </c>
      <c r="X25" s="28">
        <v>85046</v>
      </c>
      <c r="Y25" s="28">
        <v>36784</v>
      </c>
      <c r="Z25" s="28">
        <v>9196</v>
      </c>
      <c r="AA25" s="28">
        <v>0</v>
      </c>
      <c r="AB25" s="28">
        <v>295811</v>
      </c>
      <c r="AC25" s="28">
        <v>0</v>
      </c>
      <c r="AD25" s="28">
        <v>0</v>
      </c>
      <c r="AE25" s="28">
        <v>175292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114685</v>
      </c>
      <c r="AO25" s="28">
        <v>7448</v>
      </c>
      <c r="AP25" s="28">
        <v>6618</v>
      </c>
      <c r="AQ25" s="28">
        <v>0</v>
      </c>
      <c r="AR25" s="28">
        <v>830</v>
      </c>
      <c r="AS25" s="28">
        <v>0</v>
      </c>
      <c r="AT25" s="28">
        <v>33799</v>
      </c>
      <c r="AU25" s="28">
        <v>0</v>
      </c>
      <c r="AV25" s="28">
        <v>33799</v>
      </c>
      <c r="AW25" s="28">
        <v>0</v>
      </c>
      <c r="AX25" s="28">
        <v>0</v>
      </c>
      <c r="AY25" s="28">
        <v>73438</v>
      </c>
      <c r="AZ25" s="28">
        <v>0</v>
      </c>
      <c r="BA25" s="28">
        <v>73438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28">
        <v>114685</v>
      </c>
      <c r="BH25" s="28">
        <v>0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0</v>
      </c>
      <c r="BO25" s="28">
        <v>0</v>
      </c>
      <c r="BP25" s="28">
        <v>289977</v>
      </c>
      <c r="BQ25" s="28">
        <v>20490</v>
      </c>
      <c r="BR25" s="28">
        <v>17724</v>
      </c>
      <c r="BS25" s="28">
        <v>0</v>
      </c>
      <c r="BT25" s="28">
        <v>2766</v>
      </c>
      <c r="BU25" s="28">
        <v>0</v>
      </c>
      <c r="BV25" s="28">
        <v>65023</v>
      </c>
      <c r="BW25" s="28">
        <v>171</v>
      </c>
      <c r="BX25" s="28">
        <v>51830</v>
      </c>
      <c r="BY25" s="28">
        <v>13022</v>
      </c>
      <c r="BZ25" s="28">
        <v>0</v>
      </c>
      <c r="CA25" s="28">
        <v>204464</v>
      </c>
      <c r="CB25" s="28">
        <v>85046</v>
      </c>
      <c r="CC25" s="28">
        <v>110222</v>
      </c>
      <c r="CD25" s="28">
        <v>9196</v>
      </c>
      <c r="CE25" s="28">
        <v>0</v>
      </c>
      <c r="CF25" s="28">
        <v>295811</v>
      </c>
      <c r="CG25" s="28">
        <v>0</v>
      </c>
      <c r="CH25" s="28">
        <v>0</v>
      </c>
      <c r="CI25" s="28">
        <v>289977</v>
      </c>
    </row>
    <row r="26" spans="1:87" ht="13.5" customHeight="1" x14ac:dyDescent="0.55000000000000004">
      <c r="A26" s="26" t="s">
        <v>41</v>
      </c>
      <c r="B26" s="27" t="s">
        <v>81</v>
      </c>
      <c r="C26" s="26" t="s">
        <v>82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1136333</v>
      </c>
      <c r="M26" s="28">
        <v>127728</v>
      </c>
      <c r="N26" s="28">
        <v>127728</v>
      </c>
      <c r="O26" s="28">
        <v>0</v>
      </c>
      <c r="P26" s="28">
        <v>0</v>
      </c>
      <c r="Q26" s="28">
        <v>0</v>
      </c>
      <c r="R26" s="28">
        <v>532605</v>
      </c>
      <c r="S26" s="28">
        <v>57120</v>
      </c>
      <c r="T26" s="28">
        <v>474540</v>
      </c>
      <c r="U26" s="28">
        <v>945</v>
      </c>
      <c r="V26" s="28">
        <v>0</v>
      </c>
      <c r="W26" s="28">
        <v>476000</v>
      </c>
      <c r="X26" s="28">
        <v>240694</v>
      </c>
      <c r="Y26" s="28">
        <v>160536</v>
      </c>
      <c r="Z26" s="28">
        <v>6869</v>
      </c>
      <c r="AA26" s="28">
        <v>67901</v>
      </c>
      <c r="AB26" s="28">
        <v>0</v>
      </c>
      <c r="AC26" s="28">
        <v>0</v>
      </c>
      <c r="AD26" s="28">
        <v>2780</v>
      </c>
      <c r="AE26" s="28">
        <v>1139113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309133</v>
      </c>
      <c r="AO26" s="28">
        <v>3989</v>
      </c>
      <c r="AP26" s="28">
        <v>3989</v>
      </c>
      <c r="AQ26" s="28">
        <v>0</v>
      </c>
      <c r="AR26" s="28">
        <v>0</v>
      </c>
      <c r="AS26" s="28">
        <v>0</v>
      </c>
      <c r="AT26" s="28">
        <v>0</v>
      </c>
      <c r="AU26" s="28">
        <v>0</v>
      </c>
      <c r="AV26" s="28">
        <v>0</v>
      </c>
      <c r="AW26" s="28">
        <v>0</v>
      </c>
      <c r="AX26" s="28">
        <v>0</v>
      </c>
      <c r="AY26" s="28">
        <v>305144</v>
      </c>
      <c r="AZ26" s="28">
        <v>0</v>
      </c>
      <c r="BA26" s="28">
        <v>305140</v>
      </c>
      <c r="BB26" s="28">
        <v>0</v>
      </c>
      <c r="BC26" s="28">
        <v>4</v>
      </c>
      <c r="BD26" s="28">
        <v>0</v>
      </c>
      <c r="BE26" s="28">
        <v>0</v>
      </c>
      <c r="BF26" s="28">
        <v>0</v>
      </c>
      <c r="BG26" s="28">
        <v>309133</v>
      </c>
      <c r="BH26" s="28">
        <v>0</v>
      </c>
      <c r="BI26" s="28">
        <v>0</v>
      </c>
      <c r="BJ26" s="28">
        <v>0</v>
      </c>
      <c r="BK26" s="28">
        <v>0</v>
      </c>
      <c r="BL26" s="28">
        <v>0</v>
      </c>
      <c r="BM26" s="28">
        <v>0</v>
      </c>
      <c r="BN26" s="28">
        <v>0</v>
      </c>
      <c r="BO26" s="28">
        <v>0</v>
      </c>
      <c r="BP26" s="28">
        <v>1445466</v>
      </c>
      <c r="BQ26" s="28">
        <v>131717</v>
      </c>
      <c r="BR26" s="28">
        <v>131717</v>
      </c>
      <c r="BS26" s="28">
        <v>0</v>
      </c>
      <c r="BT26" s="28">
        <v>0</v>
      </c>
      <c r="BU26" s="28">
        <v>0</v>
      </c>
      <c r="BV26" s="28">
        <v>532605</v>
      </c>
      <c r="BW26" s="28">
        <v>57120</v>
      </c>
      <c r="BX26" s="28">
        <v>474540</v>
      </c>
      <c r="BY26" s="28">
        <v>945</v>
      </c>
      <c r="BZ26" s="28">
        <v>0</v>
      </c>
      <c r="CA26" s="28">
        <v>781144</v>
      </c>
      <c r="CB26" s="28">
        <v>240694</v>
      </c>
      <c r="CC26" s="28">
        <v>465676</v>
      </c>
      <c r="CD26" s="28">
        <v>6869</v>
      </c>
      <c r="CE26" s="28">
        <v>67905</v>
      </c>
      <c r="CF26" s="28">
        <v>0</v>
      </c>
      <c r="CG26" s="28">
        <v>0</v>
      </c>
      <c r="CH26" s="28">
        <v>2780</v>
      </c>
      <c r="CI26" s="28">
        <v>1448246</v>
      </c>
    </row>
    <row r="27" spans="1:87" ht="13.5" customHeight="1" x14ac:dyDescent="0.55000000000000004">
      <c r="A27" s="26" t="s">
        <v>41</v>
      </c>
      <c r="B27" s="27" t="s">
        <v>83</v>
      </c>
      <c r="C27" s="26" t="s">
        <v>84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14158</v>
      </c>
      <c r="M27" s="28">
        <v>34</v>
      </c>
      <c r="N27" s="28">
        <v>34</v>
      </c>
      <c r="O27" s="28">
        <v>0</v>
      </c>
      <c r="P27" s="28">
        <v>0</v>
      </c>
      <c r="Q27" s="28">
        <v>0</v>
      </c>
      <c r="R27" s="28">
        <v>8800</v>
      </c>
      <c r="S27" s="28">
        <v>0</v>
      </c>
      <c r="T27" s="28">
        <v>8800</v>
      </c>
      <c r="U27" s="28">
        <v>0</v>
      </c>
      <c r="V27" s="28">
        <v>0</v>
      </c>
      <c r="W27" s="28">
        <v>5324</v>
      </c>
      <c r="X27" s="28">
        <v>4338</v>
      </c>
      <c r="Y27" s="28">
        <v>0</v>
      </c>
      <c r="Z27" s="28">
        <v>316</v>
      </c>
      <c r="AA27" s="28">
        <v>670</v>
      </c>
      <c r="AB27" s="28">
        <v>0</v>
      </c>
      <c r="AC27" s="28">
        <v>0</v>
      </c>
      <c r="AD27" s="28">
        <v>281</v>
      </c>
      <c r="AE27" s="28">
        <v>14439</v>
      </c>
      <c r="AF27" s="28">
        <v>2727</v>
      </c>
      <c r="AG27" s="28">
        <v>2727</v>
      </c>
      <c r="AH27" s="28">
        <v>0</v>
      </c>
      <c r="AI27" s="28">
        <v>2727</v>
      </c>
      <c r="AJ27" s="28">
        <v>0</v>
      </c>
      <c r="AK27" s="28">
        <v>0</v>
      </c>
      <c r="AL27" s="28">
        <v>0</v>
      </c>
      <c r="AM27" s="28">
        <v>0</v>
      </c>
      <c r="AN27" s="28">
        <v>26744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1789</v>
      </c>
      <c r="AU27" s="28">
        <v>0</v>
      </c>
      <c r="AV27" s="28">
        <v>1789</v>
      </c>
      <c r="AW27" s="28">
        <v>0</v>
      </c>
      <c r="AX27" s="28">
        <v>0</v>
      </c>
      <c r="AY27" s="28">
        <v>24955</v>
      </c>
      <c r="AZ27" s="28">
        <v>6422</v>
      </c>
      <c r="BA27" s="28">
        <v>0</v>
      </c>
      <c r="BB27" s="28">
        <v>1923</v>
      </c>
      <c r="BC27" s="28">
        <v>16610</v>
      </c>
      <c r="BD27" s="28">
        <v>0</v>
      </c>
      <c r="BE27" s="28">
        <v>0</v>
      </c>
      <c r="BF27" s="28">
        <v>252</v>
      </c>
      <c r="BG27" s="28">
        <v>29723</v>
      </c>
      <c r="BH27" s="28">
        <v>2727</v>
      </c>
      <c r="BI27" s="28">
        <v>2727</v>
      </c>
      <c r="BJ27" s="28">
        <v>0</v>
      </c>
      <c r="BK27" s="28">
        <v>2727</v>
      </c>
      <c r="BL27" s="28">
        <v>0</v>
      </c>
      <c r="BM27" s="28">
        <v>0</v>
      </c>
      <c r="BN27" s="28">
        <v>0</v>
      </c>
      <c r="BO27" s="28">
        <v>0</v>
      </c>
      <c r="BP27" s="28">
        <v>40902</v>
      </c>
      <c r="BQ27" s="28">
        <v>34</v>
      </c>
      <c r="BR27" s="28">
        <v>34</v>
      </c>
      <c r="BS27" s="28">
        <v>0</v>
      </c>
      <c r="BT27" s="28">
        <v>0</v>
      </c>
      <c r="BU27" s="28">
        <v>0</v>
      </c>
      <c r="BV27" s="28">
        <v>10589</v>
      </c>
      <c r="BW27" s="28">
        <v>0</v>
      </c>
      <c r="BX27" s="28">
        <v>10589</v>
      </c>
      <c r="BY27" s="28">
        <v>0</v>
      </c>
      <c r="BZ27" s="28">
        <v>0</v>
      </c>
      <c r="CA27" s="28">
        <v>30279</v>
      </c>
      <c r="CB27" s="28">
        <v>10760</v>
      </c>
      <c r="CC27" s="28">
        <v>0</v>
      </c>
      <c r="CD27" s="28">
        <v>2239</v>
      </c>
      <c r="CE27" s="28">
        <v>17280</v>
      </c>
      <c r="CF27" s="28">
        <v>0</v>
      </c>
      <c r="CG27" s="28">
        <v>0</v>
      </c>
      <c r="CH27" s="28">
        <v>533</v>
      </c>
      <c r="CI27" s="28">
        <v>44162</v>
      </c>
    </row>
    <row r="28" spans="1:87" ht="13.5" customHeight="1" x14ac:dyDescent="0.55000000000000004">
      <c r="A28" s="26" t="s">
        <v>41</v>
      </c>
      <c r="B28" s="27" t="s">
        <v>85</v>
      </c>
      <c r="C28" s="26" t="s">
        <v>86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5011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1957</v>
      </c>
      <c r="S28" s="28">
        <v>1957</v>
      </c>
      <c r="T28" s="28">
        <v>0</v>
      </c>
      <c r="U28" s="28">
        <v>0</v>
      </c>
      <c r="V28" s="28">
        <v>0</v>
      </c>
      <c r="W28" s="28">
        <v>3054</v>
      </c>
      <c r="X28" s="28">
        <v>0</v>
      </c>
      <c r="Y28" s="28">
        <v>0</v>
      </c>
      <c r="Z28" s="28">
        <v>0</v>
      </c>
      <c r="AA28" s="28">
        <v>3054</v>
      </c>
      <c r="AB28" s="28">
        <v>0</v>
      </c>
      <c r="AC28" s="28">
        <v>0</v>
      </c>
      <c r="AD28" s="28">
        <v>0</v>
      </c>
      <c r="AE28" s="28">
        <v>5011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473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473</v>
      </c>
      <c r="AZ28" s="28">
        <v>10</v>
      </c>
      <c r="BA28" s="28">
        <v>0</v>
      </c>
      <c r="BB28" s="28">
        <v>0</v>
      </c>
      <c r="BC28" s="28">
        <v>463</v>
      </c>
      <c r="BD28" s="28">
        <v>0</v>
      </c>
      <c r="BE28" s="28">
        <v>0</v>
      </c>
      <c r="BF28" s="28">
        <v>0</v>
      </c>
      <c r="BG28" s="28">
        <v>473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5484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1957</v>
      </c>
      <c r="BW28" s="28">
        <v>1957</v>
      </c>
      <c r="BX28" s="28">
        <v>0</v>
      </c>
      <c r="BY28" s="28">
        <v>0</v>
      </c>
      <c r="BZ28" s="28">
        <v>0</v>
      </c>
      <c r="CA28" s="28">
        <v>3527</v>
      </c>
      <c r="CB28" s="28">
        <v>10</v>
      </c>
      <c r="CC28" s="28">
        <v>0</v>
      </c>
      <c r="CD28" s="28">
        <v>0</v>
      </c>
      <c r="CE28" s="28">
        <v>3517</v>
      </c>
      <c r="CF28" s="28">
        <v>0</v>
      </c>
      <c r="CG28" s="28">
        <v>0</v>
      </c>
      <c r="CH28" s="28">
        <v>0</v>
      </c>
      <c r="CI28" s="28">
        <v>5484</v>
      </c>
    </row>
    <row r="29" spans="1:87" ht="13.5" customHeight="1" x14ac:dyDescent="0.55000000000000004">
      <c r="A29" s="26" t="s">
        <v>41</v>
      </c>
      <c r="B29" s="27" t="s">
        <v>87</v>
      </c>
      <c r="C29" s="26" t="s">
        <v>88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220324</v>
      </c>
      <c r="M29" s="28">
        <v>11998</v>
      </c>
      <c r="N29" s="28">
        <v>11998</v>
      </c>
      <c r="O29" s="28">
        <v>0</v>
      </c>
      <c r="P29" s="28">
        <v>0</v>
      </c>
      <c r="Q29" s="28">
        <v>0</v>
      </c>
      <c r="R29" s="28">
        <v>74636</v>
      </c>
      <c r="S29" s="28">
        <v>0</v>
      </c>
      <c r="T29" s="28">
        <v>70533</v>
      </c>
      <c r="U29" s="28">
        <v>4103</v>
      </c>
      <c r="V29" s="28">
        <v>0</v>
      </c>
      <c r="W29" s="28">
        <v>133690</v>
      </c>
      <c r="X29" s="28">
        <v>64931</v>
      </c>
      <c r="Y29" s="28">
        <v>67593</v>
      </c>
      <c r="Z29" s="28">
        <v>1166</v>
      </c>
      <c r="AA29" s="28">
        <v>0</v>
      </c>
      <c r="AB29" s="28">
        <v>0</v>
      </c>
      <c r="AC29" s="28">
        <v>0</v>
      </c>
      <c r="AD29" s="28">
        <v>0</v>
      </c>
      <c r="AE29" s="28">
        <v>220324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233808</v>
      </c>
      <c r="AO29" s="28">
        <v>68876</v>
      </c>
      <c r="AP29" s="28">
        <v>10634</v>
      </c>
      <c r="AQ29" s="28">
        <v>31614</v>
      </c>
      <c r="AR29" s="28">
        <v>26628</v>
      </c>
      <c r="AS29" s="28">
        <v>0</v>
      </c>
      <c r="AT29" s="28">
        <v>133194</v>
      </c>
      <c r="AU29" s="28">
        <v>4570</v>
      </c>
      <c r="AV29" s="28">
        <v>128624</v>
      </c>
      <c r="AW29" s="28">
        <v>0</v>
      </c>
      <c r="AX29" s="28">
        <v>0</v>
      </c>
      <c r="AY29" s="28">
        <v>31738</v>
      </c>
      <c r="AZ29" s="28">
        <v>0</v>
      </c>
      <c r="BA29" s="28">
        <v>31738</v>
      </c>
      <c r="BB29" s="28">
        <v>0</v>
      </c>
      <c r="BC29" s="28">
        <v>0</v>
      </c>
      <c r="BD29" s="28">
        <v>0</v>
      </c>
      <c r="BE29" s="28">
        <v>0</v>
      </c>
      <c r="BF29" s="28">
        <v>0</v>
      </c>
      <c r="BG29" s="28">
        <v>233808</v>
      </c>
      <c r="BH29" s="28">
        <v>0</v>
      </c>
      <c r="BI29" s="28">
        <v>0</v>
      </c>
      <c r="BJ29" s="28">
        <v>0</v>
      </c>
      <c r="BK29" s="28">
        <v>0</v>
      </c>
      <c r="BL29" s="28">
        <v>0</v>
      </c>
      <c r="BM29" s="28">
        <v>0</v>
      </c>
      <c r="BN29" s="28">
        <v>0</v>
      </c>
      <c r="BO29" s="28">
        <v>0</v>
      </c>
      <c r="BP29" s="28">
        <v>454132</v>
      </c>
      <c r="BQ29" s="28">
        <v>80874</v>
      </c>
      <c r="BR29" s="28">
        <v>22632</v>
      </c>
      <c r="BS29" s="28">
        <v>31614</v>
      </c>
      <c r="BT29" s="28">
        <v>26628</v>
      </c>
      <c r="BU29" s="28">
        <v>0</v>
      </c>
      <c r="BV29" s="28">
        <v>207830</v>
      </c>
      <c r="BW29" s="28">
        <v>4570</v>
      </c>
      <c r="BX29" s="28">
        <v>199157</v>
      </c>
      <c r="BY29" s="28">
        <v>4103</v>
      </c>
      <c r="BZ29" s="28">
        <v>0</v>
      </c>
      <c r="CA29" s="28">
        <v>165428</v>
      </c>
      <c r="CB29" s="28">
        <v>64931</v>
      </c>
      <c r="CC29" s="28">
        <v>99331</v>
      </c>
      <c r="CD29" s="28">
        <v>1166</v>
      </c>
      <c r="CE29" s="28">
        <v>0</v>
      </c>
      <c r="CF29" s="28">
        <v>0</v>
      </c>
      <c r="CG29" s="28">
        <v>0</v>
      </c>
      <c r="CH29" s="28">
        <v>0</v>
      </c>
      <c r="CI29" s="28">
        <v>454132</v>
      </c>
    </row>
    <row r="30" spans="1:87" ht="13.5" customHeight="1" x14ac:dyDescent="0.55000000000000004">
      <c r="A30" s="26" t="s">
        <v>41</v>
      </c>
      <c r="B30" s="27" t="s">
        <v>89</v>
      </c>
      <c r="C30" s="26" t="s">
        <v>90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2075</v>
      </c>
      <c r="L30" s="28">
        <v>45900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45900</v>
      </c>
      <c r="X30" s="28">
        <v>45900</v>
      </c>
      <c r="Y30" s="28">
        <v>0</v>
      </c>
      <c r="Z30" s="28">
        <v>0</v>
      </c>
      <c r="AA30" s="28">
        <v>0</v>
      </c>
      <c r="AB30" s="28">
        <v>60515</v>
      </c>
      <c r="AC30" s="28">
        <v>0</v>
      </c>
      <c r="AD30" s="28">
        <v>0</v>
      </c>
      <c r="AE30" s="28">
        <v>45900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30118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0</v>
      </c>
      <c r="BN30" s="28">
        <v>0</v>
      </c>
      <c r="BO30" s="28">
        <v>2075</v>
      </c>
      <c r="BP30" s="28">
        <v>45900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0</v>
      </c>
      <c r="BZ30" s="28">
        <v>0</v>
      </c>
      <c r="CA30" s="28">
        <v>45900</v>
      </c>
      <c r="CB30" s="28">
        <v>45900</v>
      </c>
      <c r="CC30" s="28">
        <v>0</v>
      </c>
      <c r="CD30" s="28">
        <v>0</v>
      </c>
      <c r="CE30" s="28">
        <v>0</v>
      </c>
      <c r="CF30" s="28">
        <v>90633</v>
      </c>
      <c r="CG30" s="28">
        <v>0</v>
      </c>
      <c r="CH30" s="28">
        <v>0</v>
      </c>
      <c r="CI30" s="28">
        <v>45900</v>
      </c>
    </row>
    <row r="31" spans="1:87" ht="13.5" customHeight="1" x14ac:dyDescent="0.55000000000000004">
      <c r="A31" s="26" t="s">
        <v>41</v>
      </c>
      <c r="B31" s="27" t="s">
        <v>91</v>
      </c>
      <c r="C31" s="26" t="s">
        <v>92</v>
      </c>
      <c r="D31" s="28">
        <v>11161</v>
      </c>
      <c r="E31" s="28">
        <v>11161</v>
      </c>
      <c r="F31" s="28">
        <v>0</v>
      </c>
      <c r="G31" s="28">
        <v>0</v>
      </c>
      <c r="H31" s="28">
        <v>11161</v>
      </c>
      <c r="I31" s="28">
        <v>0</v>
      </c>
      <c r="J31" s="28">
        <v>0</v>
      </c>
      <c r="K31" s="28">
        <v>0</v>
      </c>
      <c r="L31" s="28">
        <v>51532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51532</v>
      </c>
      <c r="X31" s="28">
        <v>26822</v>
      </c>
      <c r="Y31" s="28">
        <v>24710</v>
      </c>
      <c r="Z31" s="28">
        <v>0</v>
      </c>
      <c r="AA31" s="28">
        <v>0</v>
      </c>
      <c r="AB31" s="28">
        <v>121891</v>
      </c>
      <c r="AC31" s="28">
        <v>0</v>
      </c>
      <c r="AD31" s="28">
        <v>7621</v>
      </c>
      <c r="AE31" s="28">
        <v>70314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39386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39386</v>
      </c>
      <c r="AU31" s="28">
        <v>39386</v>
      </c>
      <c r="AV31" s="28">
        <v>0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39386</v>
      </c>
      <c r="BH31" s="28">
        <v>11161</v>
      </c>
      <c r="BI31" s="28">
        <v>11161</v>
      </c>
      <c r="BJ31" s="28">
        <v>0</v>
      </c>
      <c r="BK31" s="28">
        <v>0</v>
      </c>
      <c r="BL31" s="28">
        <v>11161</v>
      </c>
      <c r="BM31" s="28">
        <v>0</v>
      </c>
      <c r="BN31" s="28">
        <v>0</v>
      </c>
      <c r="BO31" s="28">
        <v>0</v>
      </c>
      <c r="BP31" s="28">
        <v>90918</v>
      </c>
      <c r="BQ31" s="28">
        <v>0</v>
      </c>
      <c r="BR31" s="28">
        <v>0</v>
      </c>
      <c r="BS31" s="28">
        <v>0</v>
      </c>
      <c r="BT31" s="28">
        <v>0</v>
      </c>
      <c r="BU31" s="28">
        <v>0</v>
      </c>
      <c r="BV31" s="28">
        <v>39386</v>
      </c>
      <c r="BW31" s="28">
        <v>39386</v>
      </c>
      <c r="BX31" s="28">
        <v>0</v>
      </c>
      <c r="BY31" s="28">
        <v>0</v>
      </c>
      <c r="BZ31" s="28">
        <v>0</v>
      </c>
      <c r="CA31" s="28">
        <v>51532</v>
      </c>
      <c r="CB31" s="28">
        <v>26822</v>
      </c>
      <c r="CC31" s="28">
        <v>24710</v>
      </c>
      <c r="CD31" s="28">
        <v>0</v>
      </c>
      <c r="CE31" s="28">
        <v>0</v>
      </c>
      <c r="CF31" s="28">
        <v>121891</v>
      </c>
      <c r="CG31" s="28">
        <v>0</v>
      </c>
      <c r="CH31" s="28">
        <v>7621</v>
      </c>
      <c r="CI31" s="28">
        <v>109700</v>
      </c>
    </row>
    <row r="32" spans="1:87" ht="13.5" customHeight="1" x14ac:dyDescent="0.55000000000000004">
      <c r="A32" s="26" t="s">
        <v>41</v>
      </c>
      <c r="B32" s="27" t="s">
        <v>93</v>
      </c>
      <c r="C32" s="26" t="s">
        <v>94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143143</v>
      </c>
      <c r="M32" s="28">
        <v>13941</v>
      </c>
      <c r="N32" s="28">
        <v>13941</v>
      </c>
      <c r="O32" s="28">
        <v>0</v>
      </c>
      <c r="P32" s="28">
        <v>0</v>
      </c>
      <c r="Q32" s="28">
        <v>0</v>
      </c>
      <c r="R32" s="28">
        <v>41764</v>
      </c>
      <c r="S32" s="28">
        <v>0</v>
      </c>
      <c r="T32" s="28">
        <v>0</v>
      </c>
      <c r="U32" s="28">
        <v>41764</v>
      </c>
      <c r="V32" s="28">
        <v>0</v>
      </c>
      <c r="W32" s="28">
        <v>87438</v>
      </c>
      <c r="X32" s="28">
        <v>61446</v>
      </c>
      <c r="Y32" s="28">
        <v>25806</v>
      </c>
      <c r="Z32" s="28">
        <v>0</v>
      </c>
      <c r="AA32" s="28">
        <v>186</v>
      </c>
      <c r="AB32" s="28">
        <v>17056</v>
      </c>
      <c r="AC32" s="28">
        <v>0</v>
      </c>
      <c r="AD32" s="28">
        <v>158</v>
      </c>
      <c r="AE32" s="28">
        <v>143301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0</v>
      </c>
      <c r="AV32" s="28">
        <v>0</v>
      </c>
      <c r="AW32" s="28">
        <v>0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39576</v>
      </c>
      <c r="BE32" s="28">
        <v>0</v>
      </c>
      <c r="BF32" s="28">
        <v>0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0</v>
      </c>
      <c r="BP32" s="28">
        <v>143143</v>
      </c>
      <c r="BQ32" s="28">
        <v>13941</v>
      </c>
      <c r="BR32" s="28">
        <v>13941</v>
      </c>
      <c r="BS32" s="28">
        <v>0</v>
      </c>
      <c r="BT32" s="28">
        <v>0</v>
      </c>
      <c r="BU32" s="28">
        <v>0</v>
      </c>
      <c r="BV32" s="28">
        <v>41764</v>
      </c>
      <c r="BW32" s="28">
        <v>0</v>
      </c>
      <c r="BX32" s="28">
        <v>0</v>
      </c>
      <c r="BY32" s="28">
        <v>41764</v>
      </c>
      <c r="BZ32" s="28">
        <v>0</v>
      </c>
      <c r="CA32" s="28">
        <v>87438</v>
      </c>
      <c r="CB32" s="28">
        <v>61446</v>
      </c>
      <c r="CC32" s="28">
        <v>25806</v>
      </c>
      <c r="CD32" s="28">
        <v>0</v>
      </c>
      <c r="CE32" s="28">
        <v>186</v>
      </c>
      <c r="CF32" s="28">
        <v>56632</v>
      </c>
      <c r="CG32" s="28">
        <v>0</v>
      </c>
      <c r="CH32" s="28">
        <v>158</v>
      </c>
      <c r="CI32" s="28">
        <v>143301</v>
      </c>
    </row>
    <row r="33" spans="1:87" ht="13.5" customHeight="1" x14ac:dyDescent="0.55000000000000004">
      <c r="A33" s="26" t="s">
        <v>41</v>
      </c>
      <c r="B33" s="27" t="s">
        <v>95</v>
      </c>
      <c r="C33" s="26" t="s">
        <v>96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21845</v>
      </c>
      <c r="M33" s="28">
        <v>5141</v>
      </c>
      <c r="N33" s="28">
        <v>5141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16704</v>
      </c>
      <c r="X33" s="28">
        <v>15086</v>
      </c>
      <c r="Y33" s="28">
        <v>1618</v>
      </c>
      <c r="Z33" s="28">
        <v>0</v>
      </c>
      <c r="AA33" s="28">
        <v>0</v>
      </c>
      <c r="AB33" s="28">
        <v>45814</v>
      </c>
      <c r="AC33" s="28">
        <v>0</v>
      </c>
      <c r="AD33" s="28">
        <v>0</v>
      </c>
      <c r="AE33" s="28">
        <v>21845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8497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8497</v>
      </c>
      <c r="AU33" s="28">
        <v>0</v>
      </c>
      <c r="AV33" s="28">
        <v>8497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8497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0</v>
      </c>
      <c r="BP33" s="28">
        <v>30342</v>
      </c>
      <c r="BQ33" s="28">
        <v>5141</v>
      </c>
      <c r="BR33" s="28">
        <v>5141</v>
      </c>
      <c r="BS33" s="28">
        <v>0</v>
      </c>
      <c r="BT33" s="28">
        <v>0</v>
      </c>
      <c r="BU33" s="28">
        <v>0</v>
      </c>
      <c r="BV33" s="28">
        <v>8497</v>
      </c>
      <c r="BW33" s="28">
        <v>0</v>
      </c>
      <c r="BX33" s="28">
        <v>8497</v>
      </c>
      <c r="BY33" s="28">
        <v>0</v>
      </c>
      <c r="BZ33" s="28">
        <v>0</v>
      </c>
      <c r="CA33" s="28">
        <v>16704</v>
      </c>
      <c r="CB33" s="28">
        <v>15086</v>
      </c>
      <c r="CC33" s="28">
        <v>1618</v>
      </c>
      <c r="CD33" s="28">
        <v>0</v>
      </c>
      <c r="CE33" s="28">
        <v>0</v>
      </c>
      <c r="CF33" s="28">
        <v>45814</v>
      </c>
      <c r="CG33" s="28">
        <v>0</v>
      </c>
      <c r="CH33" s="28">
        <v>0</v>
      </c>
      <c r="CI33" s="28">
        <v>30342</v>
      </c>
    </row>
    <row r="34" spans="1:87" ht="13.5" customHeight="1" x14ac:dyDescent="0.55000000000000004">
      <c r="A34" s="26" t="s">
        <v>41</v>
      </c>
      <c r="B34" s="27" t="s">
        <v>97</v>
      </c>
      <c r="C34" s="26" t="s">
        <v>98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30114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3979</v>
      </c>
      <c r="S34" s="28">
        <v>3979</v>
      </c>
      <c r="T34" s="28">
        <v>0</v>
      </c>
      <c r="U34" s="28">
        <v>0</v>
      </c>
      <c r="V34" s="28">
        <v>0</v>
      </c>
      <c r="W34" s="28">
        <v>26135</v>
      </c>
      <c r="X34" s="28">
        <v>13561</v>
      </c>
      <c r="Y34" s="28">
        <v>12574</v>
      </c>
      <c r="Z34" s="28">
        <v>0</v>
      </c>
      <c r="AA34" s="28">
        <v>0</v>
      </c>
      <c r="AB34" s="28">
        <v>46612</v>
      </c>
      <c r="AC34" s="28">
        <v>0</v>
      </c>
      <c r="AD34" s="28">
        <v>0</v>
      </c>
      <c r="AE34" s="28">
        <v>30114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0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54933</v>
      </c>
      <c r="BE34" s="28">
        <v>0</v>
      </c>
      <c r="BF34" s="28">
        <v>0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0</v>
      </c>
      <c r="BP34" s="28">
        <v>30114</v>
      </c>
      <c r="BQ34" s="28">
        <v>0</v>
      </c>
      <c r="BR34" s="28">
        <v>0</v>
      </c>
      <c r="BS34" s="28">
        <v>0</v>
      </c>
      <c r="BT34" s="28">
        <v>0</v>
      </c>
      <c r="BU34" s="28">
        <v>0</v>
      </c>
      <c r="BV34" s="28">
        <v>3979</v>
      </c>
      <c r="BW34" s="28">
        <v>3979</v>
      </c>
      <c r="BX34" s="28">
        <v>0</v>
      </c>
      <c r="BY34" s="28">
        <v>0</v>
      </c>
      <c r="BZ34" s="28">
        <v>0</v>
      </c>
      <c r="CA34" s="28">
        <v>26135</v>
      </c>
      <c r="CB34" s="28">
        <v>13561</v>
      </c>
      <c r="CC34" s="28">
        <v>12574</v>
      </c>
      <c r="CD34" s="28">
        <v>0</v>
      </c>
      <c r="CE34" s="28">
        <v>0</v>
      </c>
      <c r="CF34" s="28">
        <v>101545</v>
      </c>
      <c r="CG34" s="28">
        <v>0</v>
      </c>
      <c r="CH34" s="28">
        <v>0</v>
      </c>
      <c r="CI34" s="28">
        <v>30114</v>
      </c>
    </row>
    <row r="35" spans="1:87" ht="13.5" customHeight="1" x14ac:dyDescent="0.55000000000000004">
      <c r="A35" s="26" t="s">
        <v>41</v>
      </c>
      <c r="B35" s="27" t="s">
        <v>99</v>
      </c>
      <c r="C35" s="26" t="s">
        <v>100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32375</v>
      </c>
      <c r="M35" s="28">
        <v>2560</v>
      </c>
      <c r="N35" s="28">
        <v>2560</v>
      </c>
      <c r="O35" s="28">
        <v>0</v>
      </c>
      <c r="P35" s="28">
        <v>0</v>
      </c>
      <c r="Q35" s="28">
        <v>0</v>
      </c>
      <c r="R35" s="28">
        <v>3607</v>
      </c>
      <c r="S35" s="28">
        <v>3607</v>
      </c>
      <c r="T35" s="28">
        <v>0</v>
      </c>
      <c r="U35" s="28">
        <v>0</v>
      </c>
      <c r="V35" s="28">
        <v>0</v>
      </c>
      <c r="W35" s="28">
        <v>26208</v>
      </c>
      <c r="X35" s="28">
        <v>17766</v>
      </c>
      <c r="Y35" s="28">
        <v>8442</v>
      </c>
      <c r="Z35" s="28">
        <v>0</v>
      </c>
      <c r="AA35" s="28">
        <v>0</v>
      </c>
      <c r="AB35" s="28">
        <v>44576</v>
      </c>
      <c r="AC35" s="28">
        <v>0</v>
      </c>
      <c r="AD35" s="28">
        <v>0</v>
      </c>
      <c r="AE35" s="28">
        <v>32375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640</v>
      </c>
      <c r="AO35" s="28">
        <v>640</v>
      </c>
      <c r="AP35" s="28">
        <v>640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0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50777</v>
      </c>
      <c r="BE35" s="28">
        <v>0</v>
      </c>
      <c r="BF35" s="28">
        <v>0</v>
      </c>
      <c r="BG35" s="28">
        <v>640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0</v>
      </c>
      <c r="BP35" s="28">
        <v>33015</v>
      </c>
      <c r="BQ35" s="28">
        <v>3200</v>
      </c>
      <c r="BR35" s="28">
        <v>3200</v>
      </c>
      <c r="BS35" s="28">
        <v>0</v>
      </c>
      <c r="BT35" s="28">
        <v>0</v>
      </c>
      <c r="BU35" s="28">
        <v>0</v>
      </c>
      <c r="BV35" s="28">
        <v>3607</v>
      </c>
      <c r="BW35" s="28">
        <v>3607</v>
      </c>
      <c r="BX35" s="28">
        <v>0</v>
      </c>
      <c r="BY35" s="28">
        <v>0</v>
      </c>
      <c r="BZ35" s="28">
        <v>0</v>
      </c>
      <c r="CA35" s="28">
        <v>26208</v>
      </c>
      <c r="CB35" s="28">
        <v>17766</v>
      </c>
      <c r="CC35" s="28">
        <v>8442</v>
      </c>
      <c r="CD35" s="28">
        <v>0</v>
      </c>
      <c r="CE35" s="28">
        <v>0</v>
      </c>
      <c r="CF35" s="28">
        <v>95353</v>
      </c>
      <c r="CG35" s="28">
        <v>0</v>
      </c>
      <c r="CH35" s="28">
        <v>0</v>
      </c>
      <c r="CI35" s="28">
        <v>33015</v>
      </c>
    </row>
    <row r="36" spans="1:87" ht="13.5" customHeight="1" x14ac:dyDescent="0.55000000000000004">
      <c r="A36" s="26" t="s">
        <v>41</v>
      </c>
      <c r="B36" s="27" t="s">
        <v>101</v>
      </c>
      <c r="C36" s="26" t="s">
        <v>102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61399</v>
      </c>
      <c r="M36" s="28">
        <v>16902</v>
      </c>
      <c r="N36" s="28">
        <v>0</v>
      </c>
      <c r="O36" s="28">
        <v>16902</v>
      </c>
      <c r="P36" s="28">
        <v>0</v>
      </c>
      <c r="Q36" s="28">
        <v>0</v>
      </c>
      <c r="R36" s="28">
        <v>2735</v>
      </c>
      <c r="S36" s="28">
        <v>2735</v>
      </c>
      <c r="T36" s="28">
        <v>0</v>
      </c>
      <c r="U36" s="28">
        <v>0</v>
      </c>
      <c r="V36" s="28">
        <v>0</v>
      </c>
      <c r="W36" s="28">
        <v>41762</v>
      </c>
      <c r="X36" s="28">
        <v>37085</v>
      </c>
      <c r="Y36" s="28">
        <v>4192</v>
      </c>
      <c r="Z36" s="28">
        <v>91</v>
      </c>
      <c r="AA36" s="28">
        <v>394</v>
      </c>
      <c r="AB36" s="28">
        <v>103534</v>
      </c>
      <c r="AC36" s="28">
        <v>0</v>
      </c>
      <c r="AD36" s="28">
        <v>4853</v>
      </c>
      <c r="AE36" s="28">
        <v>66252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0</v>
      </c>
      <c r="AV36" s="28">
        <v>0</v>
      </c>
      <c r="AW36" s="28">
        <v>0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>
        <v>0</v>
      </c>
      <c r="BE36" s="28">
        <v>0</v>
      </c>
      <c r="BF36" s="28">
        <v>21984</v>
      </c>
      <c r="BG36" s="28">
        <v>21984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61399</v>
      </c>
      <c r="BQ36" s="28">
        <v>16902</v>
      </c>
      <c r="BR36" s="28">
        <v>0</v>
      </c>
      <c r="BS36" s="28">
        <v>16902</v>
      </c>
      <c r="BT36" s="28">
        <v>0</v>
      </c>
      <c r="BU36" s="28">
        <v>0</v>
      </c>
      <c r="BV36" s="28">
        <v>2735</v>
      </c>
      <c r="BW36" s="28">
        <v>2735</v>
      </c>
      <c r="BX36" s="28">
        <v>0</v>
      </c>
      <c r="BY36" s="28">
        <v>0</v>
      </c>
      <c r="BZ36" s="28">
        <v>0</v>
      </c>
      <c r="CA36" s="28">
        <v>41762</v>
      </c>
      <c r="CB36" s="28">
        <v>37085</v>
      </c>
      <c r="CC36" s="28">
        <v>4192</v>
      </c>
      <c r="CD36" s="28">
        <v>91</v>
      </c>
      <c r="CE36" s="28">
        <v>394</v>
      </c>
      <c r="CF36" s="28">
        <v>103534</v>
      </c>
      <c r="CG36" s="28">
        <v>0</v>
      </c>
      <c r="CH36" s="28">
        <v>26837</v>
      </c>
      <c r="CI36" s="28">
        <v>88236</v>
      </c>
    </row>
    <row r="37" spans="1:87" ht="13.5" customHeight="1" x14ac:dyDescent="0.55000000000000004">
      <c r="A37" s="26" t="s">
        <v>41</v>
      </c>
      <c r="B37" s="27" t="s">
        <v>103</v>
      </c>
      <c r="C37" s="26" t="s">
        <v>104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32142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32142</v>
      </c>
      <c r="X37" s="28">
        <v>32142</v>
      </c>
      <c r="Y37" s="28">
        <v>0</v>
      </c>
      <c r="Z37" s="28">
        <v>0</v>
      </c>
      <c r="AA37" s="28">
        <v>0</v>
      </c>
      <c r="AB37" s="28">
        <v>89380</v>
      </c>
      <c r="AC37" s="28">
        <v>0</v>
      </c>
      <c r="AD37" s="28">
        <v>0</v>
      </c>
      <c r="AE37" s="28">
        <v>32142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0</v>
      </c>
      <c r="AV37" s="28">
        <v>0</v>
      </c>
      <c r="AW37" s="28">
        <v>0</v>
      </c>
      <c r="AX37" s="28">
        <v>0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51684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0</v>
      </c>
      <c r="BP37" s="28">
        <v>32142</v>
      </c>
      <c r="BQ37" s="28">
        <v>0</v>
      </c>
      <c r="BR37" s="28">
        <v>0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32142</v>
      </c>
      <c r="CB37" s="28">
        <v>32142</v>
      </c>
      <c r="CC37" s="28">
        <v>0</v>
      </c>
      <c r="CD37" s="28">
        <v>0</v>
      </c>
      <c r="CE37" s="28">
        <v>0</v>
      </c>
      <c r="CF37" s="28">
        <v>141064</v>
      </c>
      <c r="CG37" s="28">
        <v>0</v>
      </c>
      <c r="CH37" s="28">
        <v>0</v>
      </c>
      <c r="CI37" s="28">
        <v>32142</v>
      </c>
    </row>
    <row r="38" spans="1:87" ht="13.5" customHeight="1" x14ac:dyDescent="0.55000000000000004">
      <c r="A38" s="26" t="s">
        <v>41</v>
      </c>
      <c r="B38" s="27" t="s">
        <v>105</v>
      </c>
      <c r="C38" s="26" t="s">
        <v>106</v>
      </c>
      <c r="D38" s="28">
        <v>39293</v>
      </c>
      <c r="E38" s="28">
        <v>39293</v>
      </c>
      <c r="F38" s="28">
        <v>0</v>
      </c>
      <c r="G38" s="28">
        <v>39293</v>
      </c>
      <c r="H38" s="28">
        <v>0</v>
      </c>
      <c r="I38" s="28">
        <v>0</v>
      </c>
      <c r="J38" s="28">
        <v>0</v>
      </c>
      <c r="K38" s="28">
        <v>0</v>
      </c>
      <c r="L38" s="28">
        <v>125552</v>
      </c>
      <c r="M38" s="28">
        <v>8372</v>
      </c>
      <c r="N38" s="28">
        <v>8372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117180</v>
      </c>
      <c r="X38" s="28">
        <v>48888</v>
      </c>
      <c r="Y38" s="28">
        <v>65340</v>
      </c>
      <c r="Z38" s="28">
        <v>0</v>
      </c>
      <c r="AA38" s="28">
        <v>2952</v>
      </c>
      <c r="AB38" s="28">
        <v>0</v>
      </c>
      <c r="AC38" s="28">
        <v>0</v>
      </c>
      <c r="AD38" s="28">
        <v>0</v>
      </c>
      <c r="AE38" s="28">
        <v>164845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0</v>
      </c>
      <c r="AW38" s="28">
        <v>0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>
        <v>0</v>
      </c>
      <c r="BD38" s="28">
        <v>27991</v>
      </c>
      <c r="BE38" s="28">
        <v>0</v>
      </c>
      <c r="BF38" s="28">
        <v>0</v>
      </c>
      <c r="BG38" s="28">
        <v>0</v>
      </c>
      <c r="BH38" s="28">
        <v>39293</v>
      </c>
      <c r="BI38" s="28">
        <v>39293</v>
      </c>
      <c r="BJ38" s="28">
        <v>0</v>
      </c>
      <c r="BK38" s="28">
        <v>39293</v>
      </c>
      <c r="BL38" s="28">
        <v>0</v>
      </c>
      <c r="BM38" s="28">
        <v>0</v>
      </c>
      <c r="BN38" s="28">
        <v>0</v>
      </c>
      <c r="BO38" s="28">
        <v>0</v>
      </c>
      <c r="BP38" s="28">
        <v>125552</v>
      </c>
      <c r="BQ38" s="28">
        <v>8372</v>
      </c>
      <c r="BR38" s="28">
        <v>8372</v>
      </c>
      <c r="BS38" s="28">
        <v>0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117180</v>
      </c>
      <c r="CB38" s="28">
        <v>48888</v>
      </c>
      <c r="CC38" s="28">
        <v>65340</v>
      </c>
      <c r="CD38" s="28">
        <v>0</v>
      </c>
      <c r="CE38" s="28">
        <v>2952</v>
      </c>
      <c r="CF38" s="28">
        <v>27991</v>
      </c>
      <c r="CG38" s="28">
        <v>0</v>
      </c>
      <c r="CH38" s="28">
        <v>0</v>
      </c>
      <c r="CI38" s="28">
        <v>164845</v>
      </c>
    </row>
    <row r="39" spans="1:87" ht="13.5" customHeight="1" x14ac:dyDescent="0.55000000000000004">
      <c r="A39" s="26" t="s">
        <v>41</v>
      </c>
      <c r="B39" s="27" t="s">
        <v>107</v>
      </c>
      <c r="C39" s="26" t="s">
        <v>108</v>
      </c>
      <c r="D39" s="28">
        <v>647621</v>
      </c>
      <c r="E39" s="28">
        <v>627183</v>
      </c>
      <c r="F39" s="28">
        <v>0</v>
      </c>
      <c r="G39" s="28">
        <v>581596</v>
      </c>
      <c r="H39" s="28">
        <v>0</v>
      </c>
      <c r="I39" s="28">
        <v>45587</v>
      </c>
      <c r="J39" s="28">
        <v>20438</v>
      </c>
      <c r="K39" s="28">
        <v>0</v>
      </c>
      <c r="L39" s="28">
        <v>442721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12505</v>
      </c>
      <c r="S39" s="28">
        <v>0</v>
      </c>
      <c r="T39" s="28">
        <v>12505</v>
      </c>
      <c r="U39" s="28">
        <v>0</v>
      </c>
      <c r="V39" s="28">
        <v>0</v>
      </c>
      <c r="W39" s="28">
        <v>429985</v>
      </c>
      <c r="X39" s="28">
        <v>80520</v>
      </c>
      <c r="Y39" s="28">
        <v>178844</v>
      </c>
      <c r="Z39" s="28">
        <v>32402</v>
      </c>
      <c r="AA39" s="28">
        <v>138219</v>
      </c>
      <c r="AB39" s="28">
        <v>0</v>
      </c>
      <c r="AC39" s="28">
        <v>231</v>
      </c>
      <c r="AD39" s="28">
        <v>0</v>
      </c>
      <c r="AE39" s="28">
        <v>1090342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99438</v>
      </c>
      <c r="AO39" s="28">
        <v>14024</v>
      </c>
      <c r="AP39" s="28">
        <v>0</v>
      </c>
      <c r="AQ39" s="28">
        <v>0</v>
      </c>
      <c r="AR39" s="28">
        <v>14024</v>
      </c>
      <c r="AS39" s="28">
        <v>0</v>
      </c>
      <c r="AT39" s="28">
        <v>74828</v>
      </c>
      <c r="AU39" s="28">
        <v>0</v>
      </c>
      <c r="AV39" s="28">
        <v>74828</v>
      </c>
      <c r="AW39" s="28">
        <v>0</v>
      </c>
      <c r="AX39" s="28">
        <v>0</v>
      </c>
      <c r="AY39" s="28">
        <v>10586</v>
      </c>
      <c r="AZ39" s="28">
        <v>0</v>
      </c>
      <c r="BA39" s="28">
        <v>6157</v>
      </c>
      <c r="BB39" s="28">
        <v>4429</v>
      </c>
      <c r="BC39" s="28">
        <v>0</v>
      </c>
      <c r="BD39" s="28">
        <v>0</v>
      </c>
      <c r="BE39" s="28">
        <v>0</v>
      </c>
      <c r="BF39" s="28">
        <v>0</v>
      </c>
      <c r="BG39" s="28">
        <v>99438</v>
      </c>
      <c r="BH39" s="28">
        <v>647621</v>
      </c>
      <c r="BI39" s="28">
        <v>627183</v>
      </c>
      <c r="BJ39" s="28">
        <v>0</v>
      </c>
      <c r="BK39" s="28">
        <v>581596</v>
      </c>
      <c r="BL39" s="28">
        <v>0</v>
      </c>
      <c r="BM39" s="28">
        <v>45587</v>
      </c>
      <c r="BN39" s="28">
        <v>20438</v>
      </c>
      <c r="BO39" s="28">
        <v>0</v>
      </c>
      <c r="BP39" s="28">
        <v>542159</v>
      </c>
      <c r="BQ39" s="28">
        <v>14024</v>
      </c>
      <c r="BR39" s="28">
        <v>0</v>
      </c>
      <c r="BS39" s="28">
        <v>0</v>
      </c>
      <c r="BT39" s="28">
        <v>14024</v>
      </c>
      <c r="BU39" s="28">
        <v>0</v>
      </c>
      <c r="BV39" s="28">
        <v>87333</v>
      </c>
      <c r="BW39" s="28">
        <v>0</v>
      </c>
      <c r="BX39" s="28">
        <v>87333</v>
      </c>
      <c r="BY39" s="28">
        <v>0</v>
      </c>
      <c r="BZ39" s="28">
        <v>0</v>
      </c>
      <c r="CA39" s="28">
        <v>440571</v>
      </c>
      <c r="CB39" s="28">
        <v>80520</v>
      </c>
      <c r="CC39" s="28">
        <v>185001</v>
      </c>
      <c r="CD39" s="28">
        <v>36831</v>
      </c>
      <c r="CE39" s="28">
        <v>138219</v>
      </c>
      <c r="CF39" s="28">
        <v>0</v>
      </c>
      <c r="CG39" s="28">
        <v>231</v>
      </c>
      <c r="CH39" s="28">
        <v>0</v>
      </c>
      <c r="CI39" s="28">
        <v>1189780</v>
      </c>
    </row>
    <row r="40" spans="1:87" ht="13.5" customHeight="1" x14ac:dyDescent="0.55000000000000004">
      <c r="A40" s="26" t="s">
        <v>41</v>
      </c>
      <c r="B40" s="27" t="s">
        <v>109</v>
      </c>
      <c r="C40" s="26" t="s">
        <v>110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6141</v>
      </c>
      <c r="M40" s="28">
        <v>4378</v>
      </c>
      <c r="N40" s="28">
        <v>0</v>
      </c>
      <c r="O40" s="28">
        <v>4378</v>
      </c>
      <c r="P40" s="28">
        <v>0</v>
      </c>
      <c r="Q40" s="28">
        <v>0</v>
      </c>
      <c r="R40" s="28">
        <v>607</v>
      </c>
      <c r="S40" s="28">
        <v>607</v>
      </c>
      <c r="T40" s="28">
        <v>0</v>
      </c>
      <c r="U40" s="28">
        <v>0</v>
      </c>
      <c r="V40" s="28">
        <v>1156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15234</v>
      </c>
      <c r="AC40" s="28">
        <v>0</v>
      </c>
      <c r="AD40" s="28">
        <v>2609</v>
      </c>
      <c r="AE40" s="28">
        <v>8750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32079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12572</v>
      </c>
      <c r="AU40" s="28">
        <v>0</v>
      </c>
      <c r="AV40" s="28">
        <v>12572</v>
      </c>
      <c r="AW40" s="28">
        <v>0</v>
      </c>
      <c r="AX40" s="28">
        <v>0</v>
      </c>
      <c r="AY40" s="28">
        <v>19507</v>
      </c>
      <c r="AZ40" s="28">
        <v>0</v>
      </c>
      <c r="BA40" s="28">
        <v>19507</v>
      </c>
      <c r="BB40" s="28">
        <v>0</v>
      </c>
      <c r="BC40" s="28">
        <v>0</v>
      </c>
      <c r="BD40" s="28">
        <v>0</v>
      </c>
      <c r="BE40" s="28">
        <v>0</v>
      </c>
      <c r="BF40" s="28">
        <v>465</v>
      </c>
      <c r="BG40" s="28">
        <v>32544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0</v>
      </c>
      <c r="BP40" s="28">
        <v>38220</v>
      </c>
      <c r="BQ40" s="28">
        <v>4378</v>
      </c>
      <c r="BR40" s="28">
        <v>0</v>
      </c>
      <c r="BS40" s="28">
        <v>4378</v>
      </c>
      <c r="BT40" s="28">
        <v>0</v>
      </c>
      <c r="BU40" s="28">
        <v>0</v>
      </c>
      <c r="BV40" s="28">
        <v>13179</v>
      </c>
      <c r="BW40" s="28">
        <v>607</v>
      </c>
      <c r="BX40" s="28">
        <v>12572</v>
      </c>
      <c r="BY40" s="28">
        <v>0</v>
      </c>
      <c r="BZ40" s="28">
        <v>1156</v>
      </c>
      <c r="CA40" s="28">
        <v>19507</v>
      </c>
      <c r="CB40" s="28">
        <v>0</v>
      </c>
      <c r="CC40" s="28">
        <v>19507</v>
      </c>
      <c r="CD40" s="28">
        <v>0</v>
      </c>
      <c r="CE40" s="28">
        <v>0</v>
      </c>
      <c r="CF40" s="28">
        <v>15234</v>
      </c>
      <c r="CG40" s="28">
        <v>0</v>
      </c>
      <c r="CH40" s="28">
        <v>3074</v>
      </c>
      <c r="CI40" s="28">
        <v>41294</v>
      </c>
    </row>
    <row r="41" spans="1:87" ht="13.5" customHeight="1" x14ac:dyDescent="0.55000000000000004">
      <c r="A41" s="26" t="s">
        <v>41</v>
      </c>
      <c r="B41" s="27" t="s">
        <v>111</v>
      </c>
      <c r="C41" s="26" t="s">
        <v>112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10200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10200</v>
      </c>
      <c r="X41" s="28">
        <v>10200</v>
      </c>
      <c r="Y41" s="28">
        <v>0</v>
      </c>
      <c r="Z41" s="28">
        <v>0</v>
      </c>
      <c r="AA41" s="28">
        <v>0</v>
      </c>
      <c r="AB41" s="28">
        <v>18104</v>
      </c>
      <c r="AC41" s="28">
        <v>0</v>
      </c>
      <c r="AD41" s="28">
        <v>0</v>
      </c>
      <c r="AE41" s="28">
        <v>10200</v>
      </c>
      <c r="AF41" s="28">
        <v>0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  <c r="AM41" s="28">
        <v>0</v>
      </c>
      <c r="AN41" s="28">
        <v>495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0</v>
      </c>
      <c r="AW41" s="28">
        <v>0</v>
      </c>
      <c r="AX41" s="28">
        <v>0</v>
      </c>
      <c r="AY41" s="28">
        <v>495</v>
      </c>
      <c r="AZ41" s="28">
        <v>495</v>
      </c>
      <c r="BA41" s="28">
        <v>0</v>
      </c>
      <c r="BB41" s="28">
        <v>0</v>
      </c>
      <c r="BC41" s="28">
        <v>0</v>
      </c>
      <c r="BD41" s="28">
        <v>0</v>
      </c>
      <c r="BE41" s="28">
        <v>0</v>
      </c>
      <c r="BF41" s="28">
        <v>0</v>
      </c>
      <c r="BG41" s="28">
        <v>495</v>
      </c>
      <c r="BH41" s="28">
        <v>0</v>
      </c>
      <c r="BI41" s="28">
        <v>0</v>
      </c>
      <c r="BJ41" s="28">
        <v>0</v>
      </c>
      <c r="BK41" s="28">
        <v>0</v>
      </c>
      <c r="BL41" s="28">
        <v>0</v>
      </c>
      <c r="BM41" s="28">
        <v>0</v>
      </c>
      <c r="BN41" s="28">
        <v>0</v>
      </c>
      <c r="BO41" s="28">
        <v>0</v>
      </c>
      <c r="BP41" s="28">
        <v>10695</v>
      </c>
      <c r="BQ41" s="28">
        <v>0</v>
      </c>
      <c r="BR41" s="28">
        <v>0</v>
      </c>
      <c r="BS41" s="28">
        <v>0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0</v>
      </c>
      <c r="BZ41" s="28">
        <v>0</v>
      </c>
      <c r="CA41" s="28">
        <v>10695</v>
      </c>
      <c r="CB41" s="28">
        <v>10695</v>
      </c>
      <c r="CC41" s="28">
        <v>0</v>
      </c>
      <c r="CD41" s="28">
        <v>0</v>
      </c>
      <c r="CE41" s="28">
        <v>0</v>
      </c>
      <c r="CF41" s="28">
        <v>18104</v>
      </c>
      <c r="CG41" s="28">
        <v>0</v>
      </c>
      <c r="CH41" s="28">
        <v>0</v>
      </c>
      <c r="CI41" s="28">
        <v>10695</v>
      </c>
    </row>
    <row r="42" spans="1:87" ht="13.5" customHeight="1" x14ac:dyDescent="0.55000000000000004">
      <c r="A42" s="26" t="s">
        <v>41</v>
      </c>
      <c r="B42" s="27" t="s">
        <v>113</v>
      </c>
      <c r="C42" s="26" t="s">
        <v>114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89115</v>
      </c>
      <c r="M42" s="28">
        <v>31426</v>
      </c>
      <c r="N42" s="28">
        <v>8506</v>
      </c>
      <c r="O42" s="28">
        <v>4868</v>
      </c>
      <c r="P42" s="28">
        <v>9590</v>
      </c>
      <c r="Q42" s="28">
        <v>8462</v>
      </c>
      <c r="R42" s="28">
        <v>14034</v>
      </c>
      <c r="S42" s="28">
        <v>12072</v>
      </c>
      <c r="T42" s="28">
        <v>0</v>
      </c>
      <c r="U42" s="28">
        <v>1962</v>
      </c>
      <c r="V42" s="28">
        <v>849</v>
      </c>
      <c r="W42" s="28">
        <v>42806</v>
      </c>
      <c r="X42" s="28">
        <v>41748</v>
      </c>
      <c r="Y42" s="28">
        <v>1058</v>
      </c>
      <c r="Z42" s="28">
        <v>0</v>
      </c>
      <c r="AA42" s="28">
        <v>0</v>
      </c>
      <c r="AB42" s="28">
        <v>93653</v>
      </c>
      <c r="AC42" s="28">
        <v>0</v>
      </c>
      <c r="AD42" s="28">
        <v>0</v>
      </c>
      <c r="AE42" s="28">
        <v>89115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53889</v>
      </c>
      <c r="AO42" s="28">
        <v>16727</v>
      </c>
      <c r="AP42" s="28">
        <v>6133</v>
      </c>
      <c r="AQ42" s="28">
        <v>0</v>
      </c>
      <c r="AR42" s="28">
        <v>10594</v>
      </c>
      <c r="AS42" s="28">
        <v>0</v>
      </c>
      <c r="AT42" s="28">
        <v>23952</v>
      </c>
      <c r="AU42" s="28">
        <v>42</v>
      </c>
      <c r="AV42" s="28">
        <v>23910</v>
      </c>
      <c r="AW42" s="28">
        <v>0</v>
      </c>
      <c r="AX42" s="28">
        <v>0</v>
      </c>
      <c r="AY42" s="28">
        <v>13210</v>
      </c>
      <c r="AZ42" s="28">
        <v>3618</v>
      </c>
      <c r="BA42" s="28">
        <v>9592</v>
      </c>
      <c r="BB42" s="28">
        <v>0</v>
      </c>
      <c r="BC42" s="28">
        <v>0</v>
      </c>
      <c r="BD42" s="28">
        <v>0</v>
      </c>
      <c r="BE42" s="28">
        <v>0</v>
      </c>
      <c r="BF42" s="28">
        <v>0</v>
      </c>
      <c r="BG42" s="28">
        <v>53889</v>
      </c>
      <c r="BH42" s="28">
        <v>0</v>
      </c>
      <c r="BI42" s="28">
        <v>0</v>
      </c>
      <c r="BJ42" s="28">
        <v>0</v>
      </c>
      <c r="BK42" s="28">
        <v>0</v>
      </c>
      <c r="BL42" s="28">
        <v>0</v>
      </c>
      <c r="BM42" s="28">
        <v>0</v>
      </c>
      <c r="BN42" s="28">
        <v>0</v>
      </c>
      <c r="BO42" s="28">
        <v>0</v>
      </c>
      <c r="BP42" s="28">
        <v>143004</v>
      </c>
      <c r="BQ42" s="28">
        <v>48153</v>
      </c>
      <c r="BR42" s="28">
        <v>14639</v>
      </c>
      <c r="BS42" s="28">
        <v>4868</v>
      </c>
      <c r="BT42" s="28">
        <v>20184</v>
      </c>
      <c r="BU42" s="28">
        <v>8462</v>
      </c>
      <c r="BV42" s="28">
        <v>37986</v>
      </c>
      <c r="BW42" s="28">
        <v>12114</v>
      </c>
      <c r="BX42" s="28">
        <v>23910</v>
      </c>
      <c r="BY42" s="28">
        <v>1962</v>
      </c>
      <c r="BZ42" s="28">
        <v>849</v>
      </c>
      <c r="CA42" s="28">
        <v>56016</v>
      </c>
      <c r="CB42" s="28">
        <v>45366</v>
      </c>
      <c r="CC42" s="28">
        <v>10650</v>
      </c>
      <c r="CD42" s="28">
        <v>0</v>
      </c>
      <c r="CE42" s="28">
        <v>0</v>
      </c>
      <c r="CF42" s="28">
        <v>93653</v>
      </c>
      <c r="CG42" s="28">
        <v>0</v>
      </c>
      <c r="CH42" s="28">
        <v>0</v>
      </c>
      <c r="CI42" s="28">
        <v>143004</v>
      </c>
    </row>
    <row r="43" spans="1:87" ht="13.5" customHeight="1" x14ac:dyDescent="0.55000000000000004">
      <c r="A43" s="26" t="s">
        <v>41</v>
      </c>
      <c r="B43" s="27" t="s">
        <v>115</v>
      </c>
      <c r="C43" s="26" t="s">
        <v>116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17971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17971</v>
      </c>
      <c r="X43" s="28">
        <v>17971</v>
      </c>
      <c r="Y43" s="28">
        <v>0</v>
      </c>
      <c r="Z43" s="28">
        <v>0</v>
      </c>
      <c r="AA43" s="28">
        <v>0</v>
      </c>
      <c r="AB43" s="28">
        <v>64968</v>
      </c>
      <c r="AC43" s="28">
        <v>0</v>
      </c>
      <c r="AD43" s="28">
        <v>0</v>
      </c>
      <c r="AE43" s="28">
        <v>17971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54853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28">
        <v>0</v>
      </c>
      <c r="AX43" s="28">
        <v>0</v>
      </c>
      <c r="AY43" s="28">
        <v>54853</v>
      </c>
      <c r="AZ43" s="28">
        <v>54853</v>
      </c>
      <c r="BA43" s="28">
        <v>0</v>
      </c>
      <c r="BB43" s="28">
        <v>0</v>
      </c>
      <c r="BC43" s="28">
        <v>0</v>
      </c>
      <c r="BD43" s="28">
        <v>47741</v>
      </c>
      <c r="BE43" s="28">
        <v>0</v>
      </c>
      <c r="BF43" s="28">
        <v>0</v>
      </c>
      <c r="BG43" s="28">
        <v>54853</v>
      </c>
      <c r="BH43" s="28">
        <v>0</v>
      </c>
      <c r="BI43" s="28">
        <v>0</v>
      </c>
      <c r="BJ43" s="28">
        <v>0</v>
      </c>
      <c r="BK43" s="28">
        <v>0</v>
      </c>
      <c r="BL43" s="28">
        <v>0</v>
      </c>
      <c r="BM43" s="28">
        <v>0</v>
      </c>
      <c r="BN43" s="28">
        <v>0</v>
      </c>
      <c r="BO43" s="28">
        <v>0</v>
      </c>
      <c r="BP43" s="28">
        <v>72824</v>
      </c>
      <c r="BQ43" s="28">
        <v>0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0</v>
      </c>
      <c r="BZ43" s="28">
        <v>0</v>
      </c>
      <c r="CA43" s="28">
        <v>72824</v>
      </c>
      <c r="CB43" s="28">
        <v>72824</v>
      </c>
      <c r="CC43" s="28">
        <v>0</v>
      </c>
      <c r="CD43" s="28">
        <v>0</v>
      </c>
      <c r="CE43" s="28">
        <v>0</v>
      </c>
      <c r="CF43" s="28">
        <v>112709</v>
      </c>
      <c r="CG43" s="28">
        <v>0</v>
      </c>
      <c r="CH43" s="28">
        <v>0</v>
      </c>
      <c r="CI43" s="28">
        <v>72824</v>
      </c>
    </row>
    <row r="44" spans="1:87" ht="13.5" customHeight="1" x14ac:dyDescent="0.55000000000000004">
      <c r="A44" s="26" t="s">
        <v>41</v>
      </c>
      <c r="B44" s="27" t="s">
        <v>117</v>
      </c>
      <c r="C44" s="26" t="s">
        <v>118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122189</v>
      </c>
      <c r="M44" s="28">
        <v>26462</v>
      </c>
      <c r="N44" s="28">
        <v>0</v>
      </c>
      <c r="O44" s="28">
        <v>0</v>
      </c>
      <c r="P44" s="28">
        <v>26462</v>
      </c>
      <c r="Q44" s="28">
        <v>0</v>
      </c>
      <c r="R44" s="28">
        <v>27500</v>
      </c>
      <c r="S44" s="28">
        <v>0</v>
      </c>
      <c r="T44" s="28">
        <v>27500</v>
      </c>
      <c r="U44" s="28">
        <v>0</v>
      </c>
      <c r="V44" s="28">
        <v>0</v>
      </c>
      <c r="W44" s="28">
        <v>68227</v>
      </c>
      <c r="X44" s="28">
        <v>26558</v>
      </c>
      <c r="Y44" s="28">
        <v>0</v>
      </c>
      <c r="Z44" s="28">
        <v>7052</v>
      </c>
      <c r="AA44" s="28">
        <v>34617</v>
      </c>
      <c r="AB44" s="28">
        <v>0</v>
      </c>
      <c r="AC44" s="28">
        <v>0</v>
      </c>
      <c r="AD44" s="28">
        <v>0</v>
      </c>
      <c r="AE44" s="28">
        <v>122189</v>
      </c>
      <c r="AF44" s="28">
        <v>153584</v>
      </c>
      <c r="AG44" s="28">
        <v>88734</v>
      </c>
      <c r="AH44" s="28">
        <v>0</v>
      </c>
      <c r="AI44" s="28">
        <v>0</v>
      </c>
      <c r="AJ44" s="28">
        <v>0</v>
      </c>
      <c r="AK44" s="28">
        <v>88734</v>
      </c>
      <c r="AL44" s="28">
        <v>64850</v>
      </c>
      <c r="AM44" s="28">
        <v>0</v>
      </c>
      <c r="AN44" s="28">
        <v>66001</v>
      </c>
      <c r="AO44" s="28">
        <v>7312</v>
      </c>
      <c r="AP44" s="28">
        <v>7312</v>
      </c>
      <c r="AQ44" s="28">
        <v>0</v>
      </c>
      <c r="AR44" s="28">
        <v>0</v>
      </c>
      <c r="AS44" s="28">
        <v>0</v>
      </c>
      <c r="AT44" s="28">
        <v>32794</v>
      </c>
      <c r="AU44" s="28">
        <v>0</v>
      </c>
      <c r="AV44" s="28">
        <v>0</v>
      </c>
      <c r="AW44" s="28">
        <v>32794</v>
      </c>
      <c r="AX44" s="28">
        <v>0</v>
      </c>
      <c r="AY44" s="28">
        <v>25895</v>
      </c>
      <c r="AZ44" s="28">
        <v>16467</v>
      </c>
      <c r="BA44" s="28">
        <v>0</v>
      </c>
      <c r="BB44" s="28">
        <v>0</v>
      </c>
      <c r="BC44" s="28">
        <v>9428</v>
      </c>
      <c r="BD44" s="28">
        <v>0</v>
      </c>
      <c r="BE44" s="28">
        <v>0</v>
      </c>
      <c r="BF44" s="28">
        <v>0</v>
      </c>
      <c r="BG44" s="28">
        <v>219585</v>
      </c>
      <c r="BH44" s="28">
        <v>153584</v>
      </c>
      <c r="BI44" s="28">
        <v>88734</v>
      </c>
      <c r="BJ44" s="28">
        <v>0</v>
      </c>
      <c r="BK44" s="28">
        <v>0</v>
      </c>
      <c r="BL44" s="28">
        <v>0</v>
      </c>
      <c r="BM44" s="28">
        <v>88734</v>
      </c>
      <c r="BN44" s="28">
        <v>64850</v>
      </c>
      <c r="BO44" s="28">
        <v>0</v>
      </c>
      <c r="BP44" s="28">
        <v>188190</v>
      </c>
      <c r="BQ44" s="28">
        <v>33774</v>
      </c>
      <c r="BR44" s="28">
        <v>7312</v>
      </c>
      <c r="BS44" s="28">
        <v>0</v>
      </c>
      <c r="BT44" s="28">
        <v>26462</v>
      </c>
      <c r="BU44" s="28">
        <v>0</v>
      </c>
      <c r="BV44" s="28">
        <v>60294</v>
      </c>
      <c r="BW44" s="28">
        <v>0</v>
      </c>
      <c r="BX44" s="28">
        <v>27500</v>
      </c>
      <c r="BY44" s="28">
        <v>32794</v>
      </c>
      <c r="BZ44" s="28">
        <v>0</v>
      </c>
      <c r="CA44" s="28">
        <v>94122</v>
      </c>
      <c r="CB44" s="28">
        <v>43025</v>
      </c>
      <c r="CC44" s="28">
        <v>0</v>
      </c>
      <c r="CD44" s="28">
        <v>7052</v>
      </c>
      <c r="CE44" s="28">
        <v>44045</v>
      </c>
      <c r="CF44" s="28">
        <v>0</v>
      </c>
      <c r="CG44" s="28">
        <v>0</v>
      </c>
      <c r="CH44" s="28">
        <v>0</v>
      </c>
      <c r="CI44" s="28">
        <v>341774</v>
      </c>
    </row>
    <row r="45" spans="1:87" ht="13.5" customHeight="1" x14ac:dyDescent="0.55000000000000004">
      <c r="A45" s="26" t="s">
        <v>41</v>
      </c>
      <c r="B45" s="27" t="s">
        <v>119</v>
      </c>
      <c r="C45" s="26" t="s">
        <v>120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39741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39741</v>
      </c>
      <c r="X45" s="28">
        <v>39741</v>
      </c>
      <c r="Y45" s="28">
        <v>0</v>
      </c>
      <c r="Z45" s="28">
        <v>0</v>
      </c>
      <c r="AA45" s="28">
        <v>0</v>
      </c>
      <c r="AB45" s="28">
        <v>194213</v>
      </c>
      <c r="AC45" s="28">
        <v>0</v>
      </c>
      <c r="AD45" s="28">
        <v>0</v>
      </c>
      <c r="AE45" s="28">
        <v>39741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0</v>
      </c>
      <c r="AN45" s="28">
        <v>43300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0</v>
      </c>
      <c r="AW45" s="28">
        <v>0</v>
      </c>
      <c r="AX45" s="28">
        <v>0</v>
      </c>
      <c r="AY45" s="28">
        <v>43300</v>
      </c>
      <c r="AZ45" s="28">
        <v>782</v>
      </c>
      <c r="BA45" s="28">
        <v>0</v>
      </c>
      <c r="BB45" s="28">
        <v>0</v>
      </c>
      <c r="BC45" s="28">
        <v>42518</v>
      </c>
      <c r="BD45" s="28">
        <v>0</v>
      </c>
      <c r="BE45" s="28">
        <v>0</v>
      </c>
      <c r="BF45" s="28">
        <v>0</v>
      </c>
      <c r="BG45" s="28">
        <v>43300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0</v>
      </c>
      <c r="BP45" s="28">
        <v>83041</v>
      </c>
      <c r="BQ45" s="28">
        <v>0</v>
      </c>
      <c r="BR45" s="28">
        <v>0</v>
      </c>
      <c r="BS45" s="28">
        <v>0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83041</v>
      </c>
      <c r="CB45" s="28">
        <v>40523</v>
      </c>
      <c r="CC45" s="28">
        <v>0</v>
      </c>
      <c r="CD45" s="28">
        <v>0</v>
      </c>
      <c r="CE45" s="28">
        <v>42518</v>
      </c>
      <c r="CF45" s="28">
        <v>194213</v>
      </c>
      <c r="CG45" s="28">
        <v>0</v>
      </c>
      <c r="CH45" s="28">
        <v>0</v>
      </c>
      <c r="CI45" s="28">
        <v>83041</v>
      </c>
    </row>
    <row r="46" spans="1:87" ht="13.5" customHeight="1" x14ac:dyDescent="0.55000000000000004">
      <c r="A46" s="26" t="s">
        <v>41</v>
      </c>
      <c r="B46" s="27" t="s">
        <v>121</v>
      </c>
      <c r="C46" s="26" t="s">
        <v>122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22292</v>
      </c>
      <c r="M46" s="28">
        <v>5487</v>
      </c>
      <c r="N46" s="28">
        <v>5487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16805</v>
      </c>
      <c r="X46" s="28">
        <v>16805</v>
      </c>
      <c r="Y46" s="28">
        <v>0</v>
      </c>
      <c r="Z46" s="28">
        <v>0</v>
      </c>
      <c r="AA46" s="28">
        <v>0</v>
      </c>
      <c r="AB46" s="28">
        <v>120078</v>
      </c>
      <c r="AC46" s="28">
        <v>0</v>
      </c>
      <c r="AD46" s="28">
        <v>0</v>
      </c>
      <c r="AE46" s="28">
        <v>22292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8176</v>
      </c>
      <c r="AO46" s="28">
        <v>3498</v>
      </c>
      <c r="AP46" s="28">
        <v>3498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0</v>
      </c>
      <c r="AW46" s="28">
        <v>0</v>
      </c>
      <c r="AX46" s="28">
        <v>0</v>
      </c>
      <c r="AY46" s="28">
        <v>4678</v>
      </c>
      <c r="AZ46" s="28">
        <v>0</v>
      </c>
      <c r="BA46" s="28">
        <v>0</v>
      </c>
      <c r="BB46" s="28">
        <v>2244</v>
      </c>
      <c r="BC46" s="28">
        <v>2434</v>
      </c>
      <c r="BD46" s="28">
        <v>0</v>
      </c>
      <c r="BE46" s="28">
        <v>0</v>
      </c>
      <c r="BF46" s="28">
        <v>0</v>
      </c>
      <c r="BG46" s="28">
        <v>8176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30468</v>
      </c>
      <c r="BQ46" s="28">
        <v>8985</v>
      </c>
      <c r="BR46" s="28">
        <v>8985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21483</v>
      </c>
      <c r="CB46" s="28">
        <v>16805</v>
      </c>
      <c r="CC46" s="28">
        <v>0</v>
      </c>
      <c r="CD46" s="28">
        <v>2244</v>
      </c>
      <c r="CE46" s="28">
        <v>2434</v>
      </c>
      <c r="CF46" s="28">
        <v>120078</v>
      </c>
      <c r="CG46" s="28">
        <v>0</v>
      </c>
      <c r="CH46" s="28">
        <v>0</v>
      </c>
      <c r="CI46" s="28">
        <v>30468</v>
      </c>
    </row>
    <row r="47" spans="1:87" ht="13.5" customHeight="1" x14ac:dyDescent="0.55000000000000004">
      <c r="A47" s="26" t="s">
        <v>41</v>
      </c>
      <c r="B47" s="27" t="s">
        <v>123</v>
      </c>
      <c r="C47" s="26" t="s">
        <v>124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18926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18926</v>
      </c>
      <c r="X47" s="28">
        <v>18926</v>
      </c>
      <c r="Y47" s="28">
        <v>0</v>
      </c>
      <c r="Z47" s="28">
        <v>0</v>
      </c>
      <c r="AA47" s="28">
        <v>0</v>
      </c>
      <c r="AB47" s="28">
        <v>132015</v>
      </c>
      <c r="AC47" s="28">
        <v>0</v>
      </c>
      <c r="AD47" s="28">
        <v>0</v>
      </c>
      <c r="AE47" s="28">
        <v>18926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0</v>
      </c>
      <c r="AW47" s="28">
        <v>0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>
        <v>0</v>
      </c>
      <c r="BD47" s="28">
        <v>0</v>
      </c>
      <c r="BE47" s="28">
        <v>0</v>
      </c>
      <c r="BF47" s="28">
        <v>0</v>
      </c>
      <c r="BG47" s="28">
        <v>0</v>
      </c>
      <c r="BH47" s="28">
        <v>0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18926</v>
      </c>
      <c r="BQ47" s="28">
        <v>0</v>
      </c>
      <c r="BR47" s="28">
        <v>0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18926</v>
      </c>
      <c r="CB47" s="28">
        <v>18926</v>
      </c>
      <c r="CC47" s="28">
        <v>0</v>
      </c>
      <c r="CD47" s="28">
        <v>0</v>
      </c>
      <c r="CE47" s="28">
        <v>0</v>
      </c>
      <c r="CF47" s="28">
        <v>132015</v>
      </c>
      <c r="CG47" s="28">
        <v>0</v>
      </c>
      <c r="CH47" s="28">
        <v>0</v>
      </c>
      <c r="CI47" s="28">
        <v>18926</v>
      </c>
    </row>
    <row r="48" spans="1:87" ht="13.5" customHeight="1" x14ac:dyDescent="0.55000000000000004">
      <c r="A48" s="26" t="s">
        <v>41</v>
      </c>
      <c r="B48" s="27" t="s">
        <v>125</v>
      </c>
      <c r="C48" s="26" t="s">
        <v>126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6720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6720</v>
      </c>
      <c r="X48" s="28">
        <v>6720</v>
      </c>
      <c r="Y48" s="28">
        <v>0</v>
      </c>
      <c r="Z48" s="28">
        <v>0</v>
      </c>
      <c r="AA48" s="28">
        <v>0</v>
      </c>
      <c r="AB48" s="28">
        <v>89534</v>
      </c>
      <c r="AC48" s="28">
        <v>0</v>
      </c>
      <c r="AD48" s="28">
        <v>0</v>
      </c>
      <c r="AE48" s="28">
        <v>6720</v>
      </c>
      <c r="AF48" s="28">
        <v>19360</v>
      </c>
      <c r="AG48" s="28">
        <v>19360</v>
      </c>
      <c r="AH48" s="28">
        <v>0</v>
      </c>
      <c r="AI48" s="28">
        <v>0</v>
      </c>
      <c r="AJ48" s="28">
        <v>19360</v>
      </c>
      <c r="AK48" s="28">
        <v>0</v>
      </c>
      <c r="AL48" s="28">
        <v>0</v>
      </c>
      <c r="AM48" s="28">
        <v>0</v>
      </c>
      <c r="AN48" s="28">
        <v>3568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1324</v>
      </c>
      <c r="AU48" s="28">
        <v>0</v>
      </c>
      <c r="AV48" s="28">
        <v>0</v>
      </c>
      <c r="AW48" s="28">
        <v>1324</v>
      </c>
      <c r="AX48" s="28">
        <v>0</v>
      </c>
      <c r="AY48" s="28">
        <v>2244</v>
      </c>
      <c r="AZ48" s="28">
        <v>0</v>
      </c>
      <c r="BA48" s="28">
        <v>0</v>
      </c>
      <c r="BB48" s="28">
        <v>2244</v>
      </c>
      <c r="BC48" s="28">
        <v>0</v>
      </c>
      <c r="BD48" s="28">
        <v>0</v>
      </c>
      <c r="BE48" s="28">
        <v>0</v>
      </c>
      <c r="BF48" s="28">
        <v>0</v>
      </c>
      <c r="BG48" s="28">
        <v>22928</v>
      </c>
      <c r="BH48" s="28">
        <v>19360</v>
      </c>
      <c r="BI48" s="28">
        <v>19360</v>
      </c>
      <c r="BJ48" s="28">
        <v>0</v>
      </c>
      <c r="BK48" s="28">
        <v>0</v>
      </c>
      <c r="BL48" s="28">
        <v>19360</v>
      </c>
      <c r="BM48" s="28">
        <v>0</v>
      </c>
      <c r="BN48" s="28">
        <v>0</v>
      </c>
      <c r="BO48" s="28">
        <v>0</v>
      </c>
      <c r="BP48" s="28">
        <v>10288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1324</v>
      </c>
      <c r="BW48" s="28">
        <v>0</v>
      </c>
      <c r="BX48" s="28">
        <v>0</v>
      </c>
      <c r="BY48" s="28">
        <v>1324</v>
      </c>
      <c r="BZ48" s="28">
        <v>0</v>
      </c>
      <c r="CA48" s="28">
        <v>8964</v>
      </c>
      <c r="CB48" s="28">
        <v>6720</v>
      </c>
      <c r="CC48" s="28">
        <v>0</v>
      </c>
      <c r="CD48" s="28">
        <v>2244</v>
      </c>
      <c r="CE48" s="28">
        <v>0</v>
      </c>
      <c r="CF48" s="28">
        <v>89534</v>
      </c>
      <c r="CG48" s="28">
        <v>0</v>
      </c>
      <c r="CH48" s="28">
        <v>0</v>
      </c>
      <c r="CI48" s="28">
        <v>29648</v>
      </c>
    </row>
    <row r="49" spans="1:87" ht="13.5" customHeight="1" x14ac:dyDescent="0.55000000000000004">
      <c r="A49" s="26" t="s">
        <v>41</v>
      </c>
      <c r="B49" s="27" t="s">
        <v>127</v>
      </c>
      <c r="C49" s="26" t="s">
        <v>128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7200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7200</v>
      </c>
      <c r="X49" s="28">
        <v>7200</v>
      </c>
      <c r="Y49" s="28">
        <v>0</v>
      </c>
      <c r="Z49" s="28">
        <v>0</v>
      </c>
      <c r="AA49" s="28">
        <v>0</v>
      </c>
      <c r="AB49" s="28">
        <v>89534</v>
      </c>
      <c r="AC49" s="28">
        <v>0</v>
      </c>
      <c r="AD49" s="28">
        <v>0</v>
      </c>
      <c r="AE49" s="28">
        <v>7200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0</v>
      </c>
      <c r="AN49" s="28">
        <v>4991</v>
      </c>
      <c r="AO49" s="28">
        <v>3748</v>
      </c>
      <c r="AP49" s="28">
        <v>0</v>
      </c>
      <c r="AQ49" s="28">
        <v>3748</v>
      </c>
      <c r="AR49" s="28">
        <v>0</v>
      </c>
      <c r="AS49" s="28">
        <v>0</v>
      </c>
      <c r="AT49" s="28">
        <v>1243</v>
      </c>
      <c r="AU49" s="28">
        <v>1243</v>
      </c>
      <c r="AV49" s="28">
        <v>0</v>
      </c>
      <c r="AW49" s="28">
        <v>0</v>
      </c>
      <c r="AX49" s="28">
        <v>0</v>
      </c>
      <c r="AY49" s="28">
        <v>0</v>
      </c>
      <c r="AZ49" s="28">
        <v>0</v>
      </c>
      <c r="BA49" s="28">
        <v>0</v>
      </c>
      <c r="BB49" s="28">
        <v>0</v>
      </c>
      <c r="BC49" s="28">
        <v>0</v>
      </c>
      <c r="BD49" s="28">
        <v>0</v>
      </c>
      <c r="BE49" s="28">
        <v>0</v>
      </c>
      <c r="BF49" s="28">
        <v>0</v>
      </c>
      <c r="BG49" s="28">
        <v>4991</v>
      </c>
      <c r="BH49" s="28">
        <v>0</v>
      </c>
      <c r="BI49" s="28">
        <v>0</v>
      </c>
      <c r="BJ49" s="28">
        <v>0</v>
      </c>
      <c r="BK49" s="28">
        <v>0</v>
      </c>
      <c r="BL49" s="28">
        <v>0</v>
      </c>
      <c r="BM49" s="28">
        <v>0</v>
      </c>
      <c r="BN49" s="28">
        <v>0</v>
      </c>
      <c r="BO49" s="28">
        <v>0</v>
      </c>
      <c r="BP49" s="28">
        <v>12191</v>
      </c>
      <c r="BQ49" s="28">
        <v>3748</v>
      </c>
      <c r="BR49" s="28">
        <v>0</v>
      </c>
      <c r="BS49" s="28">
        <v>3748</v>
      </c>
      <c r="BT49" s="28">
        <v>0</v>
      </c>
      <c r="BU49" s="28">
        <v>0</v>
      </c>
      <c r="BV49" s="28">
        <v>1243</v>
      </c>
      <c r="BW49" s="28">
        <v>1243</v>
      </c>
      <c r="BX49" s="28">
        <v>0</v>
      </c>
      <c r="BY49" s="28">
        <v>0</v>
      </c>
      <c r="BZ49" s="28">
        <v>0</v>
      </c>
      <c r="CA49" s="28">
        <v>7200</v>
      </c>
      <c r="CB49" s="28">
        <v>7200</v>
      </c>
      <c r="CC49" s="28">
        <v>0</v>
      </c>
      <c r="CD49" s="28">
        <v>0</v>
      </c>
      <c r="CE49" s="28">
        <v>0</v>
      </c>
      <c r="CF49" s="28">
        <v>89534</v>
      </c>
      <c r="CG49" s="28">
        <v>0</v>
      </c>
      <c r="CH49" s="28">
        <v>0</v>
      </c>
      <c r="CI49" s="28">
        <v>12191</v>
      </c>
    </row>
    <row r="50" spans="1:87" ht="13.5" customHeight="1" x14ac:dyDescent="0.55000000000000004">
      <c r="A50" s="26" t="s">
        <v>41</v>
      </c>
      <c r="B50" s="27" t="s">
        <v>129</v>
      </c>
      <c r="C50" s="26" t="s">
        <v>130</v>
      </c>
      <c r="D50" s="28">
        <v>110000</v>
      </c>
      <c r="E50" s="28">
        <v>110000</v>
      </c>
      <c r="F50" s="28">
        <v>0</v>
      </c>
      <c r="G50" s="28">
        <v>110000</v>
      </c>
      <c r="H50" s="28">
        <v>0</v>
      </c>
      <c r="I50" s="28">
        <v>0</v>
      </c>
      <c r="J50" s="28">
        <v>0</v>
      </c>
      <c r="K50" s="28">
        <v>0</v>
      </c>
      <c r="L50" s="28">
        <v>85129</v>
      </c>
      <c r="M50" s="28">
        <v>21956</v>
      </c>
      <c r="N50" s="28">
        <v>8962</v>
      </c>
      <c r="O50" s="28">
        <v>0</v>
      </c>
      <c r="P50" s="28">
        <v>12994</v>
      </c>
      <c r="Q50" s="28">
        <v>0</v>
      </c>
      <c r="R50" s="28">
        <v>39952</v>
      </c>
      <c r="S50" s="28">
        <v>0</v>
      </c>
      <c r="T50" s="28">
        <v>39952</v>
      </c>
      <c r="U50" s="28">
        <v>0</v>
      </c>
      <c r="V50" s="28">
        <v>0</v>
      </c>
      <c r="W50" s="28">
        <v>23221</v>
      </c>
      <c r="X50" s="28">
        <v>9240</v>
      </c>
      <c r="Y50" s="28">
        <v>13981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195129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7189</v>
      </c>
      <c r="AO50" s="28">
        <v>5644</v>
      </c>
      <c r="AP50" s="28">
        <v>5644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0</v>
      </c>
      <c r="AW50" s="28">
        <v>0</v>
      </c>
      <c r="AX50" s="28">
        <v>0</v>
      </c>
      <c r="AY50" s="28">
        <v>1545</v>
      </c>
      <c r="AZ50" s="28">
        <v>0</v>
      </c>
      <c r="BA50" s="28">
        <v>0</v>
      </c>
      <c r="BB50" s="28">
        <v>0</v>
      </c>
      <c r="BC50" s="28">
        <v>1545</v>
      </c>
      <c r="BD50" s="28">
        <v>0</v>
      </c>
      <c r="BE50" s="28">
        <v>0</v>
      </c>
      <c r="BF50" s="28">
        <v>8696</v>
      </c>
      <c r="BG50" s="28">
        <v>15885</v>
      </c>
      <c r="BH50" s="28">
        <v>110000</v>
      </c>
      <c r="BI50" s="28">
        <v>110000</v>
      </c>
      <c r="BJ50" s="28">
        <v>0</v>
      </c>
      <c r="BK50" s="28">
        <v>110000</v>
      </c>
      <c r="BL50" s="28">
        <v>0</v>
      </c>
      <c r="BM50" s="28">
        <v>0</v>
      </c>
      <c r="BN50" s="28">
        <v>0</v>
      </c>
      <c r="BO50" s="28">
        <v>0</v>
      </c>
      <c r="BP50" s="28">
        <v>92318</v>
      </c>
      <c r="BQ50" s="28">
        <v>27600</v>
      </c>
      <c r="BR50" s="28">
        <v>14606</v>
      </c>
      <c r="BS50" s="28">
        <v>0</v>
      </c>
      <c r="BT50" s="28">
        <v>12994</v>
      </c>
      <c r="BU50" s="28">
        <v>0</v>
      </c>
      <c r="BV50" s="28">
        <v>39952</v>
      </c>
      <c r="BW50" s="28">
        <v>0</v>
      </c>
      <c r="BX50" s="28">
        <v>39952</v>
      </c>
      <c r="BY50" s="28">
        <v>0</v>
      </c>
      <c r="BZ50" s="28">
        <v>0</v>
      </c>
      <c r="CA50" s="28">
        <v>24766</v>
      </c>
      <c r="CB50" s="28">
        <v>9240</v>
      </c>
      <c r="CC50" s="28">
        <v>13981</v>
      </c>
      <c r="CD50" s="28">
        <v>0</v>
      </c>
      <c r="CE50" s="28">
        <v>1545</v>
      </c>
      <c r="CF50" s="28">
        <v>0</v>
      </c>
      <c r="CG50" s="28">
        <v>0</v>
      </c>
      <c r="CH50" s="28">
        <v>8696</v>
      </c>
      <c r="CI50" s="28">
        <v>211014</v>
      </c>
    </row>
    <row r="51" spans="1:87" ht="13.5" customHeight="1" x14ac:dyDescent="0.55000000000000004">
      <c r="A51" s="26" t="s">
        <v>41</v>
      </c>
      <c r="B51" s="27" t="s">
        <v>133</v>
      </c>
      <c r="C51" s="26" t="s">
        <v>134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/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/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/>
      <c r="AN51" s="28">
        <v>342818</v>
      </c>
      <c r="AO51" s="28">
        <v>61346</v>
      </c>
      <c r="AP51" s="28">
        <v>28425</v>
      </c>
      <c r="AQ51" s="28">
        <v>25422</v>
      </c>
      <c r="AR51" s="28">
        <v>7499</v>
      </c>
      <c r="AS51" s="28">
        <v>0</v>
      </c>
      <c r="AT51" s="28">
        <v>186317</v>
      </c>
      <c r="AU51" s="28">
        <v>64756</v>
      </c>
      <c r="AV51" s="28">
        <v>121561</v>
      </c>
      <c r="AW51" s="28">
        <v>0</v>
      </c>
      <c r="AX51" s="28">
        <v>7601</v>
      </c>
      <c r="AY51" s="28">
        <v>87554</v>
      </c>
      <c r="AZ51" s="28">
        <v>59295</v>
      </c>
      <c r="BA51" s="28">
        <v>0</v>
      </c>
      <c r="BB51" s="28">
        <v>28259</v>
      </c>
      <c r="BC51" s="28">
        <v>0</v>
      </c>
      <c r="BD51" s="28"/>
      <c r="BE51" s="28">
        <v>0</v>
      </c>
      <c r="BF51" s="28">
        <v>9189</v>
      </c>
      <c r="BG51" s="28">
        <v>352007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342818</v>
      </c>
      <c r="BQ51" s="28">
        <v>61346</v>
      </c>
      <c r="BR51" s="28">
        <v>28425</v>
      </c>
      <c r="BS51" s="28">
        <v>25422</v>
      </c>
      <c r="BT51" s="28">
        <v>7499</v>
      </c>
      <c r="BU51" s="28">
        <v>0</v>
      </c>
      <c r="BV51" s="28">
        <v>186317</v>
      </c>
      <c r="BW51" s="28">
        <v>64756</v>
      </c>
      <c r="BX51" s="28">
        <v>121561</v>
      </c>
      <c r="BY51" s="28">
        <v>0</v>
      </c>
      <c r="BZ51" s="28">
        <v>7601</v>
      </c>
      <c r="CA51" s="28">
        <v>87554</v>
      </c>
      <c r="CB51" s="28">
        <v>59295</v>
      </c>
      <c r="CC51" s="28">
        <v>0</v>
      </c>
      <c r="CD51" s="28">
        <v>28259</v>
      </c>
      <c r="CE51" s="28">
        <v>0</v>
      </c>
      <c r="CF51" s="28">
        <v>0</v>
      </c>
      <c r="CG51" s="28">
        <v>0</v>
      </c>
      <c r="CH51" s="28">
        <v>9189</v>
      </c>
      <c r="CI51" s="28">
        <v>352007</v>
      </c>
    </row>
    <row r="52" spans="1:87" ht="13.5" customHeight="1" x14ac:dyDescent="0.55000000000000004">
      <c r="A52" s="26" t="s">
        <v>41</v>
      </c>
      <c r="B52" s="27" t="s">
        <v>135</v>
      </c>
      <c r="C52" s="26" t="s">
        <v>136</v>
      </c>
      <c r="D52" s="28">
        <v>11214076</v>
      </c>
      <c r="E52" s="28">
        <v>11214076</v>
      </c>
      <c r="F52" s="28">
        <v>0</v>
      </c>
      <c r="G52" s="28">
        <v>11213021</v>
      </c>
      <c r="H52" s="28">
        <v>1055</v>
      </c>
      <c r="I52" s="28">
        <v>0</v>
      </c>
      <c r="J52" s="28">
        <v>0</v>
      </c>
      <c r="K52" s="28"/>
      <c r="L52" s="28">
        <v>542427</v>
      </c>
      <c r="M52" s="28">
        <v>112436</v>
      </c>
      <c r="N52" s="28">
        <v>66131</v>
      </c>
      <c r="O52" s="28">
        <v>0</v>
      </c>
      <c r="P52" s="28">
        <v>38790</v>
      </c>
      <c r="Q52" s="28">
        <v>7515</v>
      </c>
      <c r="R52" s="28">
        <v>189932</v>
      </c>
      <c r="S52" s="28">
        <v>60</v>
      </c>
      <c r="T52" s="28">
        <v>175716</v>
      </c>
      <c r="U52" s="28">
        <v>14156</v>
      </c>
      <c r="V52" s="28">
        <v>0</v>
      </c>
      <c r="W52" s="28">
        <v>240059</v>
      </c>
      <c r="X52" s="28">
        <v>0</v>
      </c>
      <c r="Y52" s="28">
        <v>232233</v>
      </c>
      <c r="Z52" s="28">
        <v>7826</v>
      </c>
      <c r="AA52" s="28">
        <v>0</v>
      </c>
      <c r="AB52" s="28"/>
      <c r="AC52" s="28">
        <v>0</v>
      </c>
      <c r="AD52" s="28">
        <v>0</v>
      </c>
      <c r="AE52" s="28">
        <v>11756503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/>
      <c r="AN52" s="28">
        <v>151074</v>
      </c>
      <c r="AO52" s="28">
        <v>7972</v>
      </c>
      <c r="AP52" s="28">
        <v>7972</v>
      </c>
      <c r="AQ52" s="28">
        <v>0</v>
      </c>
      <c r="AR52" s="28">
        <v>0</v>
      </c>
      <c r="AS52" s="28">
        <v>0</v>
      </c>
      <c r="AT52" s="28">
        <v>92419</v>
      </c>
      <c r="AU52" s="28">
        <v>0</v>
      </c>
      <c r="AV52" s="28">
        <v>92419</v>
      </c>
      <c r="AW52" s="28">
        <v>0</v>
      </c>
      <c r="AX52" s="28">
        <v>0</v>
      </c>
      <c r="AY52" s="28">
        <v>50683</v>
      </c>
      <c r="AZ52" s="28">
        <v>0</v>
      </c>
      <c r="BA52" s="28">
        <v>50683</v>
      </c>
      <c r="BB52" s="28">
        <v>0</v>
      </c>
      <c r="BC52" s="28">
        <v>0</v>
      </c>
      <c r="BD52" s="28"/>
      <c r="BE52" s="28">
        <v>0</v>
      </c>
      <c r="BF52" s="28">
        <v>0</v>
      </c>
      <c r="BG52" s="28">
        <v>151074</v>
      </c>
      <c r="BH52" s="28">
        <v>11214076</v>
      </c>
      <c r="BI52" s="28">
        <v>11214076</v>
      </c>
      <c r="BJ52" s="28">
        <v>0</v>
      </c>
      <c r="BK52" s="28">
        <v>11213021</v>
      </c>
      <c r="BL52" s="28">
        <v>1055</v>
      </c>
      <c r="BM52" s="28">
        <v>0</v>
      </c>
      <c r="BN52" s="28">
        <v>0</v>
      </c>
      <c r="BO52" s="28">
        <v>0</v>
      </c>
      <c r="BP52" s="28">
        <v>693501</v>
      </c>
      <c r="BQ52" s="28">
        <v>120408</v>
      </c>
      <c r="BR52" s="28">
        <v>74103</v>
      </c>
      <c r="BS52" s="28">
        <v>0</v>
      </c>
      <c r="BT52" s="28">
        <v>38790</v>
      </c>
      <c r="BU52" s="28">
        <v>7515</v>
      </c>
      <c r="BV52" s="28">
        <v>282351</v>
      </c>
      <c r="BW52" s="28">
        <v>60</v>
      </c>
      <c r="BX52" s="28">
        <v>268135</v>
      </c>
      <c r="BY52" s="28">
        <v>14156</v>
      </c>
      <c r="BZ52" s="28">
        <v>0</v>
      </c>
      <c r="CA52" s="28">
        <v>290742</v>
      </c>
      <c r="CB52" s="28">
        <v>0</v>
      </c>
      <c r="CC52" s="28">
        <v>282916</v>
      </c>
      <c r="CD52" s="28">
        <v>7826</v>
      </c>
      <c r="CE52" s="28">
        <v>0</v>
      </c>
      <c r="CF52" s="28">
        <v>0</v>
      </c>
      <c r="CG52" s="28">
        <v>0</v>
      </c>
      <c r="CH52" s="28">
        <v>0</v>
      </c>
      <c r="CI52" s="28">
        <v>11907577</v>
      </c>
    </row>
    <row r="53" spans="1:87" ht="13.5" customHeight="1" x14ac:dyDescent="0.55000000000000004">
      <c r="A53" s="26" t="s">
        <v>41</v>
      </c>
      <c r="B53" s="27" t="s">
        <v>137</v>
      </c>
      <c r="C53" s="26" t="s">
        <v>138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/>
      <c r="L53" s="28">
        <v>401331</v>
      </c>
      <c r="M53" s="28">
        <v>49873</v>
      </c>
      <c r="N53" s="28">
        <v>42398</v>
      </c>
      <c r="O53" s="28">
        <v>0</v>
      </c>
      <c r="P53" s="28">
        <v>0</v>
      </c>
      <c r="Q53" s="28">
        <v>7475</v>
      </c>
      <c r="R53" s="28">
        <v>16168</v>
      </c>
      <c r="S53" s="28">
        <v>0</v>
      </c>
      <c r="T53" s="28">
        <v>2734</v>
      </c>
      <c r="U53" s="28">
        <v>13434</v>
      </c>
      <c r="V53" s="28">
        <v>0</v>
      </c>
      <c r="W53" s="28">
        <v>335290</v>
      </c>
      <c r="X53" s="28">
        <v>0</v>
      </c>
      <c r="Y53" s="28">
        <v>332234</v>
      </c>
      <c r="Z53" s="28">
        <v>3056</v>
      </c>
      <c r="AA53" s="28">
        <v>0</v>
      </c>
      <c r="AB53" s="28"/>
      <c r="AC53" s="28">
        <v>0</v>
      </c>
      <c r="AD53" s="28">
        <v>0</v>
      </c>
      <c r="AE53" s="28">
        <v>401331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/>
      <c r="AN53" s="28">
        <v>158680</v>
      </c>
      <c r="AO53" s="28">
        <v>50419</v>
      </c>
      <c r="AP53" s="28">
        <v>22216</v>
      </c>
      <c r="AQ53" s="28">
        <v>0</v>
      </c>
      <c r="AR53" s="28">
        <v>28203</v>
      </c>
      <c r="AS53" s="28">
        <v>0</v>
      </c>
      <c r="AT53" s="28">
        <v>102028</v>
      </c>
      <c r="AU53" s="28">
        <v>0</v>
      </c>
      <c r="AV53" s="28">
        <v>102028</v>
      </c>
      <c r="AW53" s="28">
        <v>0</v>
      </c>
      <c r="AX53" s="28">
        <v>0</v>
      </c>
      <c r="AY53" s="28">
        <v>6233</v>
      </c>
      <c r="AZ53" s="28">
        <v>0</v>
      </c>
      <c r="BA53" s="28">
        <v>6233</v>
      </c>
      <c r="BB53" s="28">
        <v>0</v>
      </c>
      <c r="BC53" s="28">
        <v>0</v>
      </c>
      <c r="BD53" s="28"/>
      <c r="BE53" s="28">
        <v>0</v>
      </c>
      <c r="BF53" s="28">
        <v>0</v>
      </c>
      <c r="BG53" s="28">
        <v>158680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0</v>
      </c>
      <c r="BP53" s="28">
        <v>560011</v>
      </c>
      <c r="BQ53" s="28">
        <v>100292</v>
      </c>
      <c r="BR53" s="28">
        <v>64614</v>
      </c>
      <c r="BS53" s="28">
        <v>0</v>
      </c>
      <c r="BT53" s="28">
        <v>28203</v>
      </c>
      <c r="BU53" s="28">
        <v>7475</v>
      </c>
      <c r="BV53" s="28">
        <v>118196</v>
      </c>
      <c r="BW53" s="28">
        <v>0</v>
      </c>
      <c r="BX53" s="28">
        <v>104762</v>
      </c>
      <c r="BY53" s="28">
        <v>13434</v>
      </c>
      <c r="BZ53" s="28">
        <v>0</v>
      </c>
      <c r="CA53" s="28">
        <v>341523</v>
      </c>
      <c r="CB53" s="28">
        <v>0</v>
      </c>
      <c r="CC53" s="28">
        <v>338467</v>
      </c>
      <c r="CD53" s="28">
        <v>3056</v>
      </c>
      <c r="CE53" s="28">
        <v>0</v>
      </c>
      <c r="CF53" s="28">
        <v>0</v>
      </c>
      <c r="CG53" s="28">
        <v>0</v>
      </c>
      <c r="CH53" s="28">
        <v>0</v>
      </c>
      <c r="CI53" s="28">
        <v>560011</v>
      </c>
    </row>
    <row r="54" spans="1:87" ht="13.5" customHeight="1" x14ac:dyDescent="0.55000000000000004">
      <c r="A54" s="26" t="s">
        <v>41</v>
      </c>
      <c r="B54" s="27" t="s">
        <v>139</v>
      </c>
      <c r="C54" s="26" t="s">
        <v>140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/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/>
      <c r="AN54" s="28">
        <v>118869</v>
      </c>
      <c r="AO54" s="28">
        <v>39235</v>
      </c>
      <c r="AP54" s="28">
        <v>17041</v>
      </c>
      <c r="AQ54" s="28">
        <v>0</v>
      </c>
      <c r="AR54" s="28">
        <v>22194</v>
      </c>
      <c r="AS54" s="28">
        <v>0</v>
      </c>
      <c r="AT54" s="28">
        <v>67685</v>
      </c>
      <c r="AU54" s="28">
        <v>0</v>
      </c>
      <c r="AV54" s="28">
        <v>67685</v>
      </c>
      <c r="AW54" s="28">
        <v>0</v>
      </c>
      <c r="AX54" s="28">
        <v>0</v>
      </c>
      <c r="AY54" s="28">
        <v>11949</v>
      </c>
      <c r="AZ54" s="28">
        <v>0</v>
      </c>
      <c r="BA54" s="28">
        <v>4172</v>
      </c>
      <c r="BB54" s="28">
        <v>7777</v>
      </c>
      <c r="BC54" s="28">
        <v>0</v>
      </c>
      <c r="BD54" s="28"/>
      <c r="BE54" s="28">
        <v>0</v>
      </c>
      <c r="BF54" s="28">
        <v>196</v>
      </c>
      <c r="BG54" s="28">
        <v>119065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118869</v>
      </c>
      <c r="BQ54" s="28">
        <v>39235</v>
      </c>
      <c r="BR54" s="28">
        <v>17041</v>
      </c>
      <c r="BS54" s="28">
        <v>0</v>
      </c>
      <c r="BT54" s="28">
        <v>22194</v>
      </c>
      <c r="BU54" s="28">
        <v>0</v>
      </c>
      <c r="BV54" s="28">
        <v>67685</v>
      </c>
      <c r="BW54" s="28">
        <v>0</v>
      </c>
      <c r="BX54" s="28">
        <v>67685</v>
      </c>
      <c r="BY54" s="28">
        <v>0</v>
      </c>
      <c r="BZ54" s="28">
        <v>0</v>
      </c>
      <c r="CA54" s="28">
        <v>11949</v>
      </c>
      <c r="CB54" s="28">
        <v>0</v>
      </c>
      <c r="CC54" s="28">
        <v>4172</v>
      </c>
      <c r="CD54" s="28">
        <v>7777</v>
      </c>
      <c r="CE54" s="28">
        <v>0</v>
      </c>
      <c r="CF54" s="28">
        <v>0</v>
      </c>
      <c r="CG54" s="28">
        <v>0</v>
      </c>
      <c r="CH54" s="28">
        <v>196</v>
      </c>
      <c r="CI54" s="28">
        <v>119065</v>
      </c>
    </row>
    <row r="55" spans="1:87" ht="13.5" customHeight="1" x14ac:dyDescent="0.55000000000000004">
      <c r="A55" s="26" t="s">
        <v>41</v>
      </c>
      <c r="B55" s="27" t="s">
        <v>141</v>
      </c>
      <c r="C55" s="26" t="s">
        <v>142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/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/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/>
      <c r="AN55" s="28">
        <v>103430</v>
      </c>
      <c r="AO55" s="28">
        <v>22621</v>
      </c>
      <c r="AP55" s="28">
        <v>22621</v>
      </c>
      <c r="AQ55" s="28">
        <v>0</v>
      </c>
      <c r="AR55" s="28">
        <v>0</v>
      </c>
      <c r="AS55" s="28">
        <v>0</v>
      </c>
      <c r="AT55" s="28">
        <v>57908</v>
      </c>
      <c r="AU55" s="28">
        <v>0</v>
      </c>
      <c r="AV55" s="28">
        <v>57908</v>
      </c>
      <c r="AW55" s="28">
        <v>0</v>
      </c>
      <c r="AX55" s="28">
        <v>0</v>
      </c>
      <c r="AY55" s="28">
        <v>22901</v>
      </c>
      <c r="AZ55" s="28">
        <v>0</v>
      </c>
      <c r="BA55" s="28">
        <v>22901</v>
      </c>
      <c r="BB55" s="28">
        <v>0</v>
      </c>
      <c r="BC55" s="28">
        <v>0</v>
      </c>
      <c r="BD55" s="28"/>
      <c r="BE55" s="28">
        <v>0</v>
      </c>
      <c r="BF55" s="28">
        <v>7898</v>
      </c>
      <c r="BG55" s="28">
        <v>111328</v>
      </c>
      <c r="BH55" s="28">
        <v>0</v>
      </c>
      <c r="BI55" s="28">
        <v>0</v>
      </c>
      <c r="BJ55" s="28">
        <v>0</v>
      </c>
      <c r="BK55" s="28">
        <v>0</v>
      </c>
      <c r="BL55" s="28">
        <v>0</v>
      </c>
      <c r="BM55" s="28">
        <v>0</v>
      </c>
      <c r="BN55" s="28">
        <v>0</v>
      </c>
      <c r="BO55" s="28">
        <v>0</v>
      </c>
      <c r="BP55" s="28">
        <v>103430</v>
      </c>
      <c r="BQ55" s="28">
        <v>22621</v>
      </c>
      <c r="BR55" s="28">
        <v>22621</v>
      </c>
      <c r="BS55" s="28">
        <v>0</v>
      </c>
      <c r="BT55" s="28">
        <v>0</v>
      </c>
      <c r="BU55" s="28">
        <v>0</v>
      </c>
      <c r="BV55" s="28">
        <v>57908</v>
      </c>
      <c r="BW55" s="28">
        <v>0</v>
      </c>
      <c r="BX55" s="28">
        <v>57908</v>
      </c>
      <c r="BY55" s="28">
        <v>0</v>
      </c>
      <c r="BZ55" s="28">
        <v>0</v>
      </c>
      <c r="CA55" s="28">
        <v>22901</v>
      </c>
      <c r="CB55" s="28">
        <v>0</v>
      </c>
      <c r="CC55" s="28">
        <v>22901</v>
      </c>
      <c r="CD55" s="28">
        <v>0</v>
      </c>
      <c r="CE55" s="28">
        <v>0</v>
      </c>
      <c r="CF55" s="28">
        <v>0</v>
      </c>
      <c r="CG55" s="28">
        <v>0</v>
      </c>
      <c r="CH55" s="28">
        <v>7898</v>
      </c>
      <c r="CI55" s="28">
        <v>111328</v>
      </c>
    </row>
    <row r="56" spans="1:87" ht="13.5" customHeight="1" x14ac:dyDescent="0.55000000000000004">
      <c r="A56" s="26" t="s">
        <v>41</v>
      </c>
      <c r="B56" s="27" t="s">
        <v>143</v>
      </c>
      <c r="C56" s="26" t="s">
        <v>144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/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/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/>
      <c r="AN56" s="28">
        <v>81923</v>
      </c>
      <c r="AO56" s="28">
        <v>24084</v>
      </c>
      <c r="AP56" s="28">
        <v>5492</v>
      </c>
      <c r="AQ56" s="28">
        <v>0</v>
      </c>
      <c r="AR56" s="28">
        <v>0</v>
      </c>
      <c r="AS56" s="28">
        <v>18592</v>
      </c>
      <c r="AT56" s="28">
        <v>45508</v>
      </c>
      <c r="AU56" s="28">
        <v>0</v>
      </c>
      <c r="AV56" s="28">
        <v>0</v>
      </c>
      <c r="AW56" s="28">
        <v>45508</v>
      </c>
      <c r="AX56" s="28">
        <v>0</v>
      </c>
      <c r="AY56" s="28">
        <v>12331</v>
      </c>
      <c r="AZ56" s="28">
        <v>0</v>
      </c>
      <c r="BA56" s="28">
        <v>0</v>
      </c>
      <c r="BB56" s="28">
        <v>0</v>
      </c>
      <c r="BC56" s="28">
        <v>12331</v>
      </c>
      <c r="BD56" s="28"/>
      <c r="BE56" s="28">
        <v>0</v>
      </c>
      <c r="BF56" s="28">
        <v>0</v>
      </c>
      <c r="BG56" s="28">
        <v>81923</v>
      </c>
      <c r="BH56" s="28">
        <v>0</v>
      </c>
      <c r="BI56" s="28">
        <v>0</v>
      </c>
      <c r="BJ56" s="28">
        <v>0</v>
      </c>
      <c r="BK56" s="28">
        <v>0</v>
      </c>
      <c r="BL56" s="28">
        <v>0</v>
      </c>
      <c r="BM56" s="28">
        <v>0</v>
      </c>
      <c r="BN56" s="28">
        <v>0</v>
      </c>
      <c r="BO56" s="28">
        <v>0</v>
      </c>
      <c r="BP56" s="28">
        <v>81923</v>
      </c>
      <c r="BQ56" s="28">
        <v>24084</v>
      </c>
      <c r="BR56" s="28">
        <v>5492</v>
      </c>
      <c r="BS56" s="28">
        <v>0</v>
      </c>
      <c r="BT56" s="28">
        <v>0</v>
      </c>
      <c r="BU56" s="28">
        <v>18592</v>
      </c>
      <c r="BV56" s="28">
        <v>45508</v>
      </c>
      <c r="BW56" s="28">
        <v>0</v>
      </c>
      <c r="BX56" s="28">
        <v>0</v>
      </c>
      <c r="BY56" s="28">
        <v>45508</v>
      </c>
      <c r="BZ56" s="28">
        <v>0</v>
      </c>
      <c r="CA56" s="28">
        <v>12331</v>
      </c>
      <c r="CB56" s="28">
        <v>0</v>
      </c>
      <c r="CC56" s="28">
        <v>0</v>
      </c>
      <c r="CD56" s="28">
        <v>0</v>
      </c>
      <c r="CE56" s="28">
        <v>12331</v>
      </c>
      <c r="CF56" s="28">
        <v>0</v>
      </c>
      <c r="CG56" s="28">
        <v>0</v>
      </c>
      <c r="CH56" s="28">
        <v>0</v>
      </c>
      <c r="CI56" s="28">
        <v>81923</v>
      </c>
    </row>
    <row r="57" spans="1:87" ht="13.5" customHeight="1" x14ac:dyDescent="0.55000000000000004">
      <c r="A57" s="26" t="s">
        <v>41</v>
      </c>
      <c r="B57" s="27" t="s">
        <v>145</v>
      </c>
      <c r="C57" s="26" t="s">
        <v>146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0</v>
      </c>
      <c r="K57" s="28"/>
      <c r="L57" s="28">
        <v>815348</v>
      </c>
      <c r="M57" s="28">
        <v>53118</v>
      </c>
      <c r="N57" s="28">
        <v>45754</v>
      </c>
      <c r="O57" s="28">
        <v>0</v>
      </c>
      <c r="P57" s="28">
        <v>7364</v>
      </c>
      <c r="Q57" s="28">
        <v>0</v>
      </c>
      <c r="R57" s="28">
        <v>631458</v>
      </c>
      <c r="S57" s="28">
        <v>0</v>
      </c>
      <c r="T57" s="28">
        <v>541249</v>
      </c>
      <c r="U57" s="28">
        <v>90209</v>
      </c>
      <c r="V57" s="28">
        <v>0</v>
      </c>
      <c r="W57" s="28">
        <v>130772</v>
      </c>
      <c r="X57" s="28">
        <v>0</v>
      </c>
      <c r="Y57" s="28">
        <v>109824</v>
      </c>
      <c r="Z57" s="28">
        <v>0</v>
      </c>
      <c r="AA57" s="28">
        <v>20948</v>
      </c>
      <c r="AB57" s="28"/>
      <c r="AC57" s="28">
        <v>0</v>
      </c>
      <c r="AD57" s="28">
        <v>35689</v>
      </c>
      <c r="AE57" s="28">
        <v>851037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/>
      <c r="AN57" s="28">
        <v>118812</v>
      </c>
      <c r="AO57" s="28">
        <v>22733</v>
      </c>
      <c r="AP57" s="28">
        <v>15517</v>
      </c>
      <c r="AQ57" s="28">
        <v>0</v>
      </c>
      <c r="AR57" s="28">
        <v>7216</v>
      </c>
      <c r="AS57" s="28">
        <v>0</v>
      </c>
      <c r="AT57" s="28">
        <v>92431</v>
      </c>
      <c r="AU57" s="28">
        <v>0</v>
      </c>
      <c r="AV57" s="28">
        <v>92431</v>
      </c>
      <c r="AW57" s="28">
        <v>0</v>
      </c>
      <c r="AX57" s="28">
        <v>0</v>
      </c>
      <c r="AY57" s="28">
        <v>3648</v>
      </c>
      <c r="AZ57" s="28">
        <v>0</v>
      </c>
      <c r="BA57" s="28">
        <v>0</v>
      </c>
      <c r="BB57" s="28">
        <v>0</v>
      </c>
      <c r="BC57" s="28">
        <v>3648</v>
      </c>
      <c r="BD57" s="28"/>
      <c r="BE57" s="28">
        <v>0</v>
      </c>
      <c r="BF57" s="28">
        <v>4072</v>
      </c>
      <c r="BG57" s="28">
        <v>122884</v>
      </c>
      <c r="BH57" s="28">
        <v>0</v>
      </c>
      <c r="BI57" s="28">
        <v>0</v>
      </c>
      <c r="BJ57" s="28">
        <v>0</v>
      </c>
      <c r="BK57" s="28">
        <v>0</v>
      </c>
      <c r="BL57" s="28">
        <v>0</v>
      </c>
      <c r="BM57" s="28">
        <v>0</v>
      </c>
      <c r="BN57" s="28">
        <v>0</v>
      </c>
      <c r="BO57" s="28">
        <v>0</v>
      </c>
      <c r="BP57" s="28">
        <v>934160</v>
      </c>
      <c r="BQ57" s="28">
        <v>75851</v>
      </c>
      <c r="BR57" s="28">
        <v>61271</v>
      </c>
      <c r="BS57" s="28">
        <v>0</v>
      </c>
      <c r="BT57" s="28">
        <v>14580</v>
      </c>
      <c r="BU57" s="28">
        <v>0</v>
      </c>
      <c r="BV57" s="28">
        <v>723889</v>
      </c>
      <c r="BW57" s="28">
        <v>0</v>
      </c>
      <c r="BX57" s="28">
        <v>633680</v>
      </c>
      <c r="BY57" s="28">
        <v>90209</v>
      </c>
      <c r="BZ57" s="28">
        <v>0</v>
      </c>
      <c r="CA57" s="28">
        <v>134420</v>
      </c>
      <c r="CB57" s="28">
        <v>0</v>
      </c>
      <c r="CC57" s="28">
        <v>109824</v>
      </c>
      <c r="CD57" s="28">
        <v>0</v>
      </c>
      <c r="CE57" s="28">
        <v>24596</v>
      </c>
      <c r="CF57" s="28">
        <v>0</v>
      </c>
      <c r="CG57" s="28">
        <v>0</v>
      </c>
      <c r="CH57" s="28">
        <v>39761</v>
      </c>
      <c r="CI57" s="28">
        <v>973921</v>
      </c>
    </row>
    <row r="58" spans="1:87" ht="13.5" customHeight="1" x14ac:dyDescent="0.55000000000000004">
      <c r="A58" s="26" t="s">
        <v>41</v>
      </c>
      <c r="B58" s="27" t="s">
        <v>147</v>
      </c>
      <c r="C58" s="26" t="s">
        <v>148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/>
      <c r="L58" s="28">
        <v>220917</v>
      </c>
      <c r="M58" s="28">
        <v>29361</v>
      </c>
      <c r="N58" s="28">
        <v>29361</v>
      </c>
      <c r="O58" s="28">
        <v>0</v>
      </c>
      <c r="P58" s="28">
        <v>0</v>
      </c>
      <c r="Q58" s="28">
        <v>0</v>
      </c>
      <c r="R58" s="28">
        <v>113817</v>
      </c>
      <c r="S58" s="28">
        <v>0</v>
      </c>
      <c r="T58" s="28">
        <v>111558</v>
      </c>
      <c r="U58" s="28">
        <v>2259</v>
      </c>
      <c r="V58" s="28">
        <v>0</v>
      </c>
      <c r="W58" s="28">
        <v>77739</v>
      </c>
      <c r="X58" s="28">
        <v>0</v>
      </c>
      <c r="Y58" s="28">
        <v>75129</v>
      </c>
      <c r="Z58" s="28">
        <v>2610</v>
      </c>
      <c r="AA58" s="28">
        <v>0</v>
      </c>
      <c r="AB58" s="28"/>
      <c r="AC58" s="28">
        <v>0</v>
      </c>
      <c r="AD58" s="28">
        <v>1158</v>
      </c>
      <c r="AE58" s="28">
        <v>222075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/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0</v>
      </c>
      <c r="AV58" s="28">
        <v>0</v>
      </c>
      <c r="AW58" s="28">
        <v>0</v>
      </c>
      <c r="AX58" s="28">
        <v>0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/>
      <c r="BE58" s="28">
        <v>0</v>
      </c>
      <c r="BF58" s="28">
        <v>0</v>
      </c>
      <c r="BG58" s="28">
        <v>0</v>
      </c>
      <c r="BH58" s="28">
        <v>0</v>
      </c>
      <c r="BI58" s="28">
        <v>0</v>
      </c>
      <c r="BJ58" s="28">
        <v>0</v>
      </c>
      <c r="BK58" s="28">
        <v>0</v>
      </c>
      <c r="BL58" s="28">
        <v>0</v>
      </c>
      <c r="BM58" s="28">
        <v>0</v>
      </c>
      <c r="BN58" s="28">
        <v>0</v>
      </c>
      <c r="BO58" s="28">
        <v>0</v>
      </c>
      <c r="BP58" s="28">
        <v>220917</v>
      </c>
      <c r="BQ58" s="28">
        <v>29361</v>
      </c>
      <c r="BR58" s="28">
        <v>29361</v>
      </c>
      <c r="BS58" s="28">
        <v>0</v>
      </c>
      <c r="BT58" s="28">
        <v>0</v>
      </c>
      <c r="BU58" s="28">
        <v>0</v>
      </c>
      <c r="BV58" s="28">
        <v>113817</v>
      </c>
      <c r="BW58" s="28">
        <v>0</v>
      </c>
      <c r="BX58" s="28">
        <v>111558</v>
      </c>
      <c r="BY58" s="28">
        <v>2259</v>
      </c>
      <c r="BZ58" s="28">
        <v>0</v>
      </c>
      <c r="CA58" s="28">
        <v>77739</v>
      </c>
      <c r="CB58" s="28">
        <v>0</v>
      </c>
      <c r="CC58" s="28">
        <v>75129</v>
      </c>
      <c r="CD58" s="28">
        <v>2610</v>
      </c>
      <c r="CE58" s="28">
        <v>0</v>
      </c>
      <c r="CF58" s="28">
        <v>0</v>
      </c>
      <c r="CG58" s="28">
        <v>0</v>
      </c>
      <c r="CH58" s="28">
        <v>1158</v>
      </c>
      <c r="CI58" s="28">
        <v>222075</v>
      </c>
    </row>
    <row r="59" spans="1:87" ht="13.5" customHeight="1" x14ac:dyDescent="0.55000000000000004">
      <c r="A59" s="26" t="s">
        <v>41</v>
      </c>
      <c r="B59" s="27" t="s">
        <v>149</v>
      </c>
      <c r="C59" s="26" t="s">
        <v>150</v>
      </c>
      <c r="D59" s="28">
        <v>1449602</v>
      </c>
      <c r="E59" s="28">
        <v>1430660</v>
      </c>
      <c r="F59" s="28">
        <v>0</v>
      </c>
      <c r="G59" s="28">
        <v>1430660</v>
      </c>
      <c r="H59" s="28">
        <v>0</v>
      </c>
      <c r="I59" s="28">
        <v>0</v>
      </c>
      <c r="J59" s="28">
        <v>18942</v>
      </c>
      <c r="K59" s="28"/>
      <c r="L59" s="28">
        <v>455321</v>
      </c>
      <c r="M59" s="28">
        <v>22466</v>
      </c>
      <c r="N59" s="28">
        <v>22466</v>
      </c>
      <c r="O59" s="28">
        <v>0</v>
      </c>
      <c r="P59" s="28">
        <v>0</v>
      </c>
      <c r="Q59" s="28">
        <v>0</v>
      </c>
      <c r="R59" s="28">
        <v>48497</v>
      </c>
      <c r="S59" s="28">
        <v>0</v>
      </c>
      <c r="T59" s="28">
        <v>48497</v>
      </c>
      <c r="U59" s="28">
        <v>0</v>
      </c>
      <c r="V59" s="28">
        <v>0</v>
      </c>
      <c r="W59" s="28">
        <v>384358</v>
      </c>
      <c r="X59" s="28">
        <v>0</v>
      </c>
      <c r="Y59" s="28">
        <v>384358</v>
      </c>
      <c r="Z59" s="28">
        <v>0</v>
      </c>
      <c r="AA59" s="28">
        <v>0</v>
      </c>
      <c r="AB59" s="28"/>
      <c r="AC59" s="28">
        <v>0</v>
      </c>
      <c r="AD59" s="28">
        <v>418894</v>
      </c>
      <c r="AE59" s="28">
        <v>2323817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/>
      <c r="AN59" s="28">
        <v>0</v>
      </c>
      <c r="AO59" s="28">
        <v>0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0</v>
      </c>
      <c r="AV59" s="28">
        <v>0</v>
      </c>
      <c r="AW59" s="28">
        <v>0</v>
      </c>
      <c r="AX59" s="28">
        <v>0</v>
      </c>
      <c r="AY59" s="28">
        <v>0</v>
      </c>
      <c r="AZ59" s="28">
        <v>0</v>
      </c>
      <c r="BA59" s="28">
        <v>0</v>
      </c>
      <c r="BB59" s="28">
        <v>0</v>
      </c>
      <c r="BC59" s="28">
        <v>0</v>
      </c>
      <c r="BD59" s="28"/>
      <c r="BE59" s="28">
        <v>0</v>
      </c>
      <c r="BF59" s="28">
        <v>0</v>
      </c>
      <c r="BG59" s="28">
        <v>0</v>
      </c>
      <c r="BH59" s="28">
        <v>1449602</v>
      </c>
      <c r="BI59" s="28">
        <v>1430660</v>
      </c>
      <c r="BJ59" s="28">
        <v>0</v>
      </c>
      <c r="BK59" s="28">
        <v>1430660</v>
      </c>
      <c r="BL59" s="28">
        <v>0</v>
      </c>
      <c r="BM59" s="28">
        <v>0</v>
      </c>
      <c r="BN59" s="28">
        <v>18942</v>
      </c>
      <c r="BO59" s="28">
        <v>0</v>
      </c>
      <c r="BP59" s="28">
        <v>455321</v>
      </c>
      <c r="BQ59" s="28">
        <v>22466</v>
      </c>
      <c r="BR59" s="28">
        <v>22466</v>
      </c>
      <c r="BS59" s="28">
        <v>0</v>
      </c>
      <c r="BT59" s="28">
        <v>0</v>
      </c>
      <c r="BU59" s="28">
        <v>0</v>
      </c>
      <c r="BV59" s="28">
        <v>48497</v>
      </c>
      <c r="BW59" s="28">
        <v>0</v>
      </c>
      <c r="BX59" s="28">
        <v>48497</v>
      </c>
      <c r="BY59" s="28">
        <v>0</v>
      </c>
      <c r="BZ59" s="28">
        <v>0</v>
      </c>
      <c r="CA59" s="28">
        <v>384358</v>
      </c>
      <c r="CB59" s="28">
        <v>0</v>
      </c>
      <c r="CC59" s="28">
        <v>384358</v>
      </c>
      <c r="CD59" s="28">
        <v>0</v>
      </c>
      <c r="CE59" s="28">
        <v>0</v>
      </c>
      <c r="CF59" s="28">
        <v>0</v>
      </c>
      <c r="CG59" s="28">
        <v>0</v>
      </c>
      <c r="CH59" s="28">
        <v>418894</v>
      </c>
      <c r="CI59" s="28">
        <v>2323817</v>
      </c>
    </row>
    <row r="60" spans="1:87" ht="13.5" customHeight="1" x14ac:dyDescent="0.55000000000000004">
      <c r="A60" s="26" t="s">
        <v>41</v>
      </c>
      <c r="B60" s="27" t="s">
        <v>151</v>
      </c>
      <c r="C60" s="26" t="s">
        <v>152</v>
      </c>
      <c r="D60" s="28">
        <v>120244</v>
      </c>
      <c r="E60" s="28">
        <v>120244</v>
      </c>
      <c r="F60" s="28">
        <v>0</v>
      </c>
      <c r="G60" s="28">
        <v>120244</v>
      </c>
      <c r="H60" s="28">
        <v>0</v>
      </c>
      <c r="I60" s="28">
        <v>0</v>
      </c>
      <c r="J60" s="28">
        <v>0</v>
      </c>
      <c r="K60" s="28"/>
      <c r="L60" s="28">
        <v>548589</v>
      </c>
      <c r="M60" s="28">
        <v>91419</v>
      </c>
      <c r="N60" s="28">
        <v>91419</v>
      </c>
      <c r="O60" s="28">
        <v>0</v>
      </c>
      <c r="P60" s="28">
        <v>0</v>
      </c>
      <c r="Q60" s="28">
        <v>0</v>
      </c>
      <c r="R60" s="28">
        <v>195778</v>
      </c>
      <c r="S60" s="28">
        <v>0</v>
      </c>
      <c r="T60" s="28">
        <v>184621</v>
      </c>
      <c r="U60" s="28">
        <v>11157</v>
      </c>
      <c r="V60" s="28">
        <v>0</v>
      </c>
      <c r="W60" s="28">
        <v>256326</v>
      </c>
      <c r="X60" s="28">
        <v>0</v>
      </c>
      <c r="Y60" s="28">
        <v>243531</v>
      </c>
      <c r="Z60" s="28">
        <v>12795</v>
      </c>
      <c r="AA60" s="28">
        <v>0</v>
      </c>
      <c r="AB60" s="28"/>
      <c r="AC60" s="28">
        <v>5066</v>
      </c>
      <c r="AD60" s="28">
        <v>0</v>
      </c>
      <c r="AE60" s="28">
        <v>668833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/>
      <c r="AN60" s="28">
        <v>185022</v>
      </c>
      <c r="AO60" s="28">
        <v>49158</v>
      </c>
      <c r="AP60" s="28">
        <v>49158</v>
      </c>
      <c r="AQ60" s="28">
        <v>0</v>
      </c>
      <c r="AR60" s="28">
        <v>0</v>
      </c>
      <c r="AS60" s="28">
        <v>0</v>
      </c>
      <c r="AT60" s="28">
        <v>104546</v>
      </c>
      <c r="AU60" s="28">
        <v>0</v>
      </c>
      <c r="AV60" s="28">
        <v>104546</v>
      </c>
      <c r="AW60" s="28">
        <v>0</v>
      </c>
      <c r="AX60" s="28">
        <v>0</v>
      </c>
      <c r="AY60" s="28">
        <v>31318</v>
      </c>
      <c r="AZ60" s="28">
        <v>0</v>
      </c>
      <c r="BA60" s="28">
        <v>31318</v>
      </c>
      <c r="BB60" s="28">
        <v>0</v>
      </c>
      <c r="BC60" s="28">
        <v>0</v>
      </c>
      <c r="BD60" s="28"/>
      <c r="BE60" s="28">
        <v>0</v>
      </c>
      <c r="BF60" s="28">
        <v>0</v>
      </c>
      <c r="BG60" s="28">
        <v>185022</v>
      </c>
      <c r="BH60" s="28">
        <v>120244</v>
      </c>
      <c r="BI60" s="28">
        <v>120244</v>
      </c>
      <c r="BJ60" s="28">
        <v>0</v>
      </c>
      <c r="BK60" s="28">
        <v>120244</v>
      </c>
      <c r="BL60" s="28">
        <v>0</v>
      </c>
      <c r="BM60" s="28">
        <v>0</v>
      </c>
      <c r="BN60" s="28">
        <v>0</v>
      </c>
      <c r="BO60" s="28">
        <v>0</v>
      </c>
      <c r="BP60" s="28">
        <v>733611</v>
      </c>
      <c r="BQ60" s="28">
        <v>140577</v>
      </c>
      <c r="BR60" s="28">
        <v>140577</v>
      </c>
      <c r="BS60" s="28">
        <v>0</v>
      </c>
      <c r="BT60" s="28">
        <v>0</v>
      </c>
      <c r="BU60" s="28">
        <v>0</v>
      </c>
      <c r="BV60" s="28">
        <v>300324</v>
      </c>
      <c r="BW60" s="28">
        <v>0</v>
      </c>
      <c r="BX60" s="28">
        <v>289167</v>
      </c>
      <c r="BY60" s="28">
        <v>11157</v>
      </c>
      <c r="BZ60" s="28">
        <v>0</v>
      </c>
      <c r="CA60" s="28">
        <v>287644</v>
      </c>
      <c r="CB60" s="28">
        <v>0</v>
      </c>
      <c r="CC60" s="28">
        <v>274849</v>
      </c>
      <c r="CD60" s="28">
        <v>12795</v>
      </c>
      <c r="CE60" s="28">
        <v>0</v>
      </c>
      <c r="CF60" s="28">
        <v>0</v>
      </c>
      <c r="CG60" s="28">
        <v>5066</v>
      </c>
      <c r="CH60" s="28">
        <v>0</v>
      </c>
      <c r="CI60" s="28">
        <v>853855</v>
      </c>
    </row>
    <row r="61" spans="1:87" ht="13.5" customHeight="1" x14ac:dyDescent="0.55000000000000004">
      <c r="A61" s="26" t="s">
        <v>41</v>
      </c>
      <c r="B61" s="27" t="s">
        <v>153</v>
      </c>
      <c r="C61" s="26" t="s">
        <v>154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/>
      <c r="L61" s="28">
        <v>58350</v>
      </c>
      <c r="M61" s="28">
        <v>31379</v>
      </c>
      <c r="N61" s="28">
        <v>9512</v>
      </c>
      <c r="O61" s="28">
        <v>0</v>
      </c>
      <c r="P61" s="28">
        <v>0</v>
      </c>
      <c r="Q61" s="28">
        <v>21867</v>
      </c>
      <c r="R61" s="28">
        <v>26971</v>
      </c>
      <c r="S61" s="28">
        <v>0</v>
      </c>
      <c r="T61" s="28">
        <v>0</v>
      </c>
      <c r="U61" s="28">
        <v>26971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/>
      <c r="AC61" s="28">
        <v>0</v>
      </c>
      <c r="AD61" s="28">
        <v>10905</v>
      </c>
      <c r="AE61" s="28">
        <v>69255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/>
      <c r="AN61" s="28">
        <v>106750</v>
      </c>
      <c r="AO61" s="28">
        <v>4975</v>
      </c>
      <c r="AP61" s="28">
        <v>4975</v>
      </c>
      <c r="AQ61" s="28">
        <v>0</v>
      </c>
      <c r="AR61" s="28">
        <v>0</v>
      </c>
      <c r="AS61" s="28">
        <v>0</v>
      </c>
      <c r="AT61" s="28">
        <v>101775</v>
      </c>
      <c r="AU61" s="28">
        <v>0</v>
      </c>
      <c r="AV61" s="28">
        <v>0</v>
      </c>
      <c r="AW61" s="28">
        <v>101775</v>
      </c>
      <c r="AX61" s="28">
        <v>0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/>
      <c r="BE61" s="28">
        <v>0</v>
      </c>
      <c r="BF61" s="28">
        <v>22544</v>
      </c>
      <c r="BG61" s="28">
        <v>129294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</v>
      </c>
      <c r="BN61" s="28">
        <v>0</v>
      </c>
      <c r="BO61" s="28">
        <v>0</v>
      </c>
      <c r="BP61" s="28">
        <v>165100</v>
      </c>
      <c r="BQ61" s="28">
        <v>36354</v>
      </c>
      <c r="BR61" s="28">
        <v>14487</v>
      </c>
      <c r="BS61" s="28">
        <v>0</v>
      </c>
      <c r="BT61" s="28">
        <v>0</v>
      </c>
      <c r="BU61" s="28">
        <v>21867</v>
      </c>
      <c r="BV61" s="28">
        <v>128746</v>
      </c>
      <c r="BW61" s="28">
        <v>0</v>
      </c>
      <c r="BX61" s="28">
        <v>0</v>
      </c>
      <c r="BY61" s="28">
        <v>128746</v>
      </c>
      <c r="BZ61" s="28">
        <v>0</v>
      </c>
      <c r="CA61" s="28">
        <v>0</v>
      </c>
      <c r="CB61" s="28">
        <v>0</v>
      </c>
      <c r="CC61" s="28">
        <v>0</v>
      </c>
      <c r="CD61" s="28">
        <v>0</v>
      </c>
      <c r="CE61" s="28">
        <v>0</v>
      </c>
      <c r="CF61" s="28">
        <v>0</v>
      </c>
      <c r="CG61" s="28">
        <v>0</v>
      </c>
      <c r="CH61" s="28">
        <v>33449</v>
      </c>
      <c r="CI61" s="28">
        <v>198549</v>
      </c>
    </row>
    <row r="62" spans="1:87" ht="13.5" customHeight="1" x14ac:dyDescent="0.55000000000000004">
      <c r="A62" s="26" t="s">
        <v>41</v>
      </c>
      <c r="B62" s="27" t="s">
        <v>155</v>
      </c>
      <c r="C62" s="26" t="s">
        <v>156</v>
      </c>
      <c r="D62" s="28">
        <v>55470</v>
      </c>
      <c r="E62" s="28">
        <v>55470</v>
      </c>
      <c r="F62" s="28">
        <v>0</v>
      </c>
      <c r="G62" s="28">
        <v>0</v>
      </c>
      <c r="H62" s="28">
        <v>52500</v>
      </c>
      <c r="I62" s="28">
        <v>2970</v>
      </c>
      <c r="J62" s="28">
        <v>0</v>
      </c>
      <c r="K62" s="28"/>
      <c r="L62" s="28">
        <v>266496</v>
      </c>
      <c r="M62" s="28">
        <v>25353</v>
      </c>
      <c r="N62" s="28">
        <v>25353</v>
      </c>
      <c r="O62" s="28">
        <v>0</v>
      </c>
      <c r="P62" s="28">
        <v>0</v>
      </c>
      <c r="Q62" s="28">
        <v>0</v>
      </c>
      <c r="R62" s="28">
        <v>64416</v>
      </c>
      <c r="S62" s="28">
        <v>0</v>
      </c>
      <c r="T62" s="28">
        <v>64416</v>
      </c>
      <c r="U62" s="28">
        <v>0</v>
      </c>
      <c r="V62" s="28">
        <v>0</v>
      </c>
      <c r="W62" s="28">
        <v>176727</v>
      </c>
      <c r="X62" s="28">
        <v>0</v>
      </c>
      <c r="Y62" s="28">
        <v>2549</v>
      </c>
      <c r="Z62" s="28">
        <v>1527</v>
      </c>
      <c r="AA62" s="28">
        <v>172651</v>
      </c>
      <c r="AB62" s="28"/>
      <c r="AC62" s="28">
        <v>0</v>
      </c>
      <c r="AD62" s="28">
        <v>93263</v>
      </c>
      <c r="AE62" s="28">
        <v>415229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/>
      <c r="AN62" s="28">
        <v>0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0</v>
      </c>
      <c r="AV62" s="28">
        <v>0</v>
      </c>
      <c r="AW62" s="28">
        <v>0</v>
      </c>
      <c r="AX62" s="28">
        <v>0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/>
      <c r="BE62" s="28">
        <v>0</v>
      </c>
      <c r="BF62" s="28">
        <v>0</v>
      </c>
      <c r="BG62" s="28">
        <v>0</v>
      </c>
      <c r="BH62" s="28">
        <v>55470</v>
      </c>
      <c r="BI62" s="28">
        <v>55470</v>
      </c>
      <c r="BJ62" s="28">
        <v>0</v>
      </c>
      <c r="BK62" s="28">
        <v>0</v>
      </c>
      <c r="BL62" s="28">
        <v>52500</v>
      </c>
      <c r="BM62" s="28">
        <v>2970</v>
      </c>
      <c r="BN62" s="28">
        <v>0</v>
      </c>
      <c r="BO62" s="28">
        <v>0</v>
      </c>
      <c r="BP62" s="28">
        <v>266496</v>
      </c>
      <c r="BQ62" s="28">
        <v>25353</v>
      </c>
      <c r="BR62" s="28">
        <v>25353</v>
      </c>
      <c r="BS62" s="28">
        <v>0</v>
      </c>
      <c r="BT62" s="28">
        <v>0</v>
      </c>
      <c r="BU62" s="28">
        <v>0</v>
      </c>
      <c r="BV62" s="28">
        <v>64416</v>
      </c>
      <c r="BW62" s="28">
        <v>0</v>
      </c>
      <c r="BX62" s="28">
        <v>64416</v>
      </c>
      <c r="BY62" s="28">
        <v>0</v>
      </c>
      <c r="BZ62" s="28">
        <v>0</v>
      </c>
      <c r="CA62" s="28">
        <v>176727</v>
      </c>
      <c r="CB62" s="28">
        <v>0</v>
      </c>
      <c r="CC62" s="28">
        <v>2549</v>
      </c>
      <c r="CD62" s="28">
        <v>1527</v>
      </c>
      <c r="CE62" s="28">
        <v>172651</v>
      </c>
      <c r="CF62" s="28">
        <v>0</v>
      </c>
      <c r="CG62" s="28">
        <v>0</v>
      </c>
      <c r="CH62" s="28">
        <v>93263</v>
      </c>
      <c r="CI62" s="28">
        <v>415229</v>
      </c>
    </row>
    <row r="63" spans="1:87" ht="13.5" customHeight="1" x14ac:dyDescent="0.55000000000000004">
      <c r="A63" s="26" t="s">
        <v>41</v>
      </c>
      <c r="B63" s="27" t="s">
        <v>157</v>
      </c>
      <c r="C63" s="26" t="s">
        <v>158</v>
      </c>
      <c r="D63" s="28">
        <v>37051</v>
      </c>
      <c r="E63" s="28">
        <v>37051</v>
      </c>
      <c r="F63" s="28">
        <v>0</v>
      </c>
      <c r="G63" s="28">
        <v>0</v>
      </c>
      <c r="H63" s="28">
        <v>37051</v>
      </c>
      <c r="I63" s="28">
        <v>0</v>
      </c>
      <c r="J63" s="28">
        <v>0</v>
      </c>
      <c r="K63" s="28"/>
      <c r="L63" s="28">
        <v>1024959</v>
      </c>
      <c r="M63" s="28">
        <v>44499</v>
      </c>
      <c r="N63" s="28">
        <v>44499</v>
      </c>
      <c r="O63" s="28">
        <v>0</v>
      </c>
      <c r="P63" s="28">
        <v>0</v>
      </c>
      <c r="Q63" s="28">
        <v>0</v>
      </c>
      <c r="R63" s="28">
        <v>50209</v>
      </c>
      <c r="S63" s="28">
        <v>0</v>
      </c>
      <c r="T63" s="28">
        <v>0</v>
      </c>
      <c r="U63" s="28">
        <v>50209</v>
      </c>
      <c r="V63" s="28">
        <v>0</v>
      </c>
      <c r="W63" s="28">
        <v>930251</v>
      </c>
      <c r="X63" s="28">
        <v>0</v>
      </c>
      <c r="Y63" s="28">
        <v>897514</v>
      </c>
      <c r="Z63" s="28">
        <v>4693</v>
      </c>
      <c r="AA63" s="28">
        <v>28044</v>
      </c>
      <c r="AB63" s="28"/>
      <c r="AC63" s="28">
        <v>0</v>
      </c>
      <c r="AD63" s="28">
        <v>25155</v>
      </c>
      <c r="AE63" s="28">
        <v>1087165</v>
      </c>
      <c r="AF63" s="28">
        <v>0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/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0</v>
      </c>
      <c r="AW63" s="28">
        <v>0</v>
      </c>
      <c r="AX63" s="28">
        <v>0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/>
      <c r="BE63" s="28">
        <v>0</v>
      </c>
      <c r="BF63" s="28">
        <v>0</v>
      </c>
      <c r="BG63" s="28">
        <v>0</v>
      </c>
      <c r="BH63" s="28">
        <v>37051</v>
      </c>
      <c r="BI63" s="28">
        <v>37051</v>
      </c>
      <c r="BJ63" s="28">
        <v>0</v>
      </c>
      <c r="BK63" s="28">
        <v>0</v>
      </c>
      <c r="BL63" s="28">
        <v>37051</v>
      </c>
      <c r="BM63" s="28">
        <v>0</v>
      </c>
      <c r="BN63" s="28">
        <v>0</v>
      </c>
      <c r="BO63" s="28">
        <v>0</v>
      </c>
      <c r="BP63" s="28">
        <v>1024959</v>
      </c>
      <c r="BQ63" s="28">
        <v>44499</v>
      </c>
      <c r="BR63" s="28">
        <v>44499</v>
      </c>
      <c r="BS63" s="28">
        <v>0</v>
      </c>
      <c r="BT63" s="28">
        <v>0</v>
      </c>
      <c r="BU63" s="28">
        <v>0</v>
      </c>
      <c r="BV63" s="28">
        <v>50209</v>
      </c>
      <c r="BW63" s="28">
        <v>0</v>
      </c>
      <c r="BX63" s="28">
        <v>0</v>
      </c>
      <c r="BY63" s="28">
        <v>50209</v>
      </c>
      <c r="BZ63" s="28">
        <v>0</v>
      </c>
      <c r="CA63" s="28">
        <v>930251</v>
      </c>
      <c r="CB63" s="28">
        <v>0</v>
      </c>
      <c r="CC63" s="28">
        <v>897514</v>
      </c>
      <c r="CD63" s="28">
        <v>4693</v>
      </c>
      <c r="CE63" s="28">
        <v>28044</v>
      </c>
      <c r="CF63" s="28">
        <v>0</v>
      </c>
      <c r="CG63" s="28">
        <v>0</v>
      </c>
      <c r="CH63" s="28">
        <v>25155</v>
      </c>
      <c r="CI63" s="28">
        <v>1087165</v>
      </c>
    </row>
    <row r="64" spans="1:87" ht="13.5" customHeight="1" x14ac:dyDescent="0.55000000000000004">
      <c r="A64" s="26" t="s">
        <v>41</v>
      </c>
      <c r="B64" s="27" t="s">
        <v>159</v>
      </c>
      <c r="C64" s="26" t="s">
        <v>160</v>
      </c>
      <c r="D64" s="28">
        <v>41843</v>
      </c>
      <c r="E64" s="28">
        <v>33843</v>
      </c>
      <c r="F64" s="28">
        <v>0</v>
      </c>
      <c r="G64" s="28">
        <v>33843</v>
      </c>
      <c r="H64" s="28">
        <v>0</v>
      </c>
      <c r="I64" s="28">
        <v>0</v>
      </c>
      <c r="J64" s="28">
        <v>8000</v>
      </c>
      <c r="K64" s="28"/>
      <c r="L64" s="28">
        <v>404605</v>
      </c>
      <c r="M64" s="28">
        <v>87938</v>
      </c>
      <c r="N64" s="28">
        <v>7242</v>
      </c>
      <c r="O64" s="28">
        <v>0</v>
      </c>
      <c r="P64" s="28">
        <v>70425</v>
      </c>
      <c r="Q64" s="28">
        <v>10271</v>
      </c>
      <c r="R64" s="28">
        <v>241524</v>
      </c>
      <c r="S64" s="28">
        <v>0</v>
      </c>
      <c r="T64" s="28">
        <v>206543</v>
      </c>
      <c r="U64" s="28">
        <v>34981</v>
      </c>
      <c r="V64" s="28">
        <v>0</v>
      </c>
      <c r="W64" s="28">
        <v>75143</v>
      </c>
      <c r="X64" s="28">
        <v>0</v>
      </c>
      <c r="Y64" s="28">
        <v>60996</v>
      </c>
      <c r="Z64" s="28">
        <v>14147</v>
      </c>
      <c r="AA64" s="28">
        <v>0</v>
      </c>
      <c r="AB64" s="28"/>
      <c r="AC64" s="28">
        <v>0</v>
      </c>
      <c r="AD64" s="28">
        <v>106145</v>
      </c>
      <c r="AE64" s="28">
        <v>552593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/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0</v>
      </c>
      <c r="AW64" s="28">
        <v>0</v>
      </c>
      <c r="AX64" s="28">
        <v>0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/>
      <c r="BE64" s="28">
        <v>0</v>
      </c>
      <c r="BF64" s="28">
        <v>0</v>
      </c>
      <c r="BG64" s="28">
        <v>0</v>
      </c>
      <c r="BH64" s="28">
        <v>41843</v>
      </c>
      <c r="BI64" s="28">
        <v>33843</v>
      </c>
      <c r="BJ64" s="28">
        <v>0</v>
      </c>
      <c r="BK64" s="28">
        <v>33843</v>
      </c>
      <c r="BL64" s="28">
        <v>0</v>
      </c>
      <c r="BM64" s="28">
        <v>0</v>
      </c>
      <c r="BN64" s="28">
        <v>8000</v>
      </c>
      <c r="BO64" s="28">
        <v>0</v>
      </c>
      <c r="BP64" s="28">
        <v>404605</v>
      </c>
      <c r="BQ64" s="28">
        <v>87938</v>
      </c>
      <c r="BR64" s="28">
        <v>7242</v>
      </c>
      <c r="BS64" s="28">
        <v>0</v>
      </c>
      <c r="BT64" s="28">
        <v>70425</v>
      </c>
      <c r="BU64" s="28">
        <v>10271</v>
      </c>
      <c r="BV64" s="28">
        <v>241524</v>
      </c>
      <c r="BW64" s="28">
        <v>0</v>
      </c>
      <c r="BX64" s="28">
        <v>206543</v>
      </c>
      <c r="BY64" s="28">
        <v>34981</v>
      </c>
      <c r="BZ64" s="28">
        <v>0</v>
      </c>
      <c r="CA64" s="28">
        <v>75143</v>
      </c>
      <c r="CB64" s="28">
        <v>0</v>
      </c>
      <c r="CC64" s="28">
        <v>60996</v>
      </c>
      <c r="CD64" s="28">
        <v>14147</v>
      </c>
      <c r="CE64" s="28">
        <v>0</v>
      </c>
      <c r="CF64" s="28">
        <v>0</v>
      </c>
      <c r="CG64" s="28">
        <v>0</v>
      </c>
      <c r="CH64" s="28">
        <v>106145</v>
      </c>
      <c r="CI64" s="28">
        <v>552593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&amp;L廃棄物処理事業経費（市区町村及び一部事務組合・広域連合の合計）【歳出】（令和2年度実績）</oddHeader>
  </headerFooter>
  <colBreaks count="2" manualBreakCount="2">
    <brk id="39" min="1" max="30" man="1"/>
    <brk id="67" min="1" max="3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EB433-4828-4973-B1AB-2CA9D4719026}">
  <sheetPr codeName="Sheet6"/>
  <dimension ref="A1:BE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12.58203125" style="11" customWidth="1"/>
    <col min="4" max="9" width="13.83203125" style="19" customWidth="1"/>
    <col min="10" max="10" width="6.58203125" style="18" customWidth="1"/>
    <col min="11" max="11" width="35.58203125" style="11" customWidth="1"/>
    <col min="12" max="17" width="13.83203125" style="19" customWidth="1"/>
    <col min="18" max="18" width="6.58203125" style="18" customWidth="1"/>
    <col min="19" max="19" width="35.58203125" style="11" customWidth="1"/>
    <col min="20" max="25" width="13.83203125" style="19" customWidth="1"/>
    <col min="26" max="26" width="6.58203125" style="18" customWidth="1"/>
    <col min="27" max="27" width="35.58203125" style="11" customWidth="1"/>
    <col min="28" max="33" width="13.83203125" style="19" customWidth="1"/>
    <col min="34" max="34" width="6.58203125" style="18" customWidth="1"/>
    <col min="35" max="35" width="35.58203125" style="11" customWidth="1"/>
    <col min="36" max="41" width="13.83203125" style="19" customWidth="1"/>
    <col min="42" max="42" width="6.58203125" style="18" customWidth="1"/>
    <col min="43" max="43" width="35.58203125" style="11" customWidth="1"/>
    <col min="44" max="49" width="13.83203125" style="19" customWidth="1"/>
    <col min="50" max="50" width="6.58203125" style="18" customWidth="1"/>
    <col min="51" max="51" width="35.58203125" style="11" customWidth="1"/>
    <col min="52" max="52" width="14.08203125" style="19" customWidth="1"/>
    <col min="53" max="57" width="13.83203125" style="19" customWidth="1"/>
    <col min="58" max="16384" width="9" style="11"/>
  </cols>
  <sheetData>
    <row r="1" spans="1:57" s="2" customFormat="1" ht="16.5" x14ac:dyDescent="0.55000000000000004">
      <c r="A1" s="32" t="s">
        <v>188</v>
      </c>
      <c r="B1" s="33"/>
      <c r="C1" s="33"/>
      <c r="D1" s="33"/>
      <c r="E1" s="33"/>
      <c r="F1" s="33"/>
      <c r="G1" s="33"/>
      <c r="H1" s="33"/>
      <c r="I1" s="33"/>
      <c r="J1" s="34"/>
      <c r="K1" s="34"/>
      <c r="L1" s="34"/>
      <c r="M1" s="35"/>
      <c r="N1" s="34"/>
      <c r="O1" s="34"/>
      <c r="P1" s="34"/>
      <c r="Q1" s="34"/>
      <c r="R1" s="34"/>
      <c r="S1" s="34"/>
      <c r="T1" s="34"/>
      <c r="U1" s="35"/>
      <c r="V1" s="34"/>
      <c r="W1" s="34"/>
      <c r="X1" s="34"/>
      <c r="Y1" s="34"/>
      <c r="Z1" s="34"/>
      <c r="AA1" s="34"/>
      <c r="AB1" s="34"/>
      <c r="AC1" s="35"/>
      <c r="AD1" s="34"/>
      <c r="AE1" s="34"/>
      <c r="AF1" s="34"/>
      <c r="AG1" s="34"/>
      <c r="AH1" s="34"/>
      <c r="AI1" s="34"/>
      <c r="AJ1" s="34"/>
      <c r="AK1" s="35"/>
      <c r="AL1" s="34"/>
      <c r="AM1" s="34"/>
      <c r="AN1" s="34"/>
      <c r="AO1" s="34"/>
      <c r="AP1" s="34"/>
      <c r="AQ1" s="34"/>
      <c r="AR1" s="34"/>
      <c r="AS1" s="35"/>
      <c r="AT1" s="34"/>
      <c r="AU1" s="34"/>
      <c r="AV1" s="34"/>
      <c r="AW1" s="34"/>
      <c r="AX1" s="34"/>
      <c r="AY1" s="34"/>
      <c r="AZ1" s="34"/>
      <c r="BA1" s="35"/>
      <c r="BB1" s="34"/>
      <c r="BC1" s="34"/>
      <c r="BD1" s="34"/>
      <c r="BE1" s="34"/>
    </row>
    <row r="2" spans="1:57" ht="13.5" customHeight="1" x14ac:dyDescent="0.55000000000000004">
      <c r="A2" s="7" t="s">
        <v>0</v>
      </c>
      <c r="B2" s="8" t="s">
        <v>1</v>
      </c>
      <c r="C2" s="36" t="s">
        <v>2</v>
      </c>
      <c r="D2" s="36" t="s">
        <v>171</v>
      </c>
      <c r="E2" s="36" t="s">
        <v>171</v>
      </c>
      <c r="F2" s="36" t="s">
        <v>171</v>
      </c>
      <c r="G2" s="36" t="s">
        <v>171</v>
      </c>
      <c r="H2" s="36" t="s">
        <v>171</v>
      </c>
      <c r="I2" s="36" t="s">
        <v>171</v>
      </c>
      <c r="J2" s="36" t="s">
        <v>172</v>
      </c>
      <c r="K2" s="36" t="s">
        <v>172</v>
      </c>
      <c r="L2" s="36" t="s">
        <v>172</v>
      </c>
      <c r="M2" s="36" t="s">
        <v>172</v>
      </c>
      <c r="N2" s="36" t="s">
        <v>172</v>
      </c>
      <c r="O2" s="36" t="s">
        <v>172</v>
      </c>
      <c r="P2" s="36" t="s">
        <v>172</v>
      </c>
      <c r="Q2" s="36" t="s">
        <v>172</v>
      </c>
      <c r="R2" s="36" t="s">
        <v>173</v>
      </c>
      <c r="S2" s="36" t="s">
        <v>173</v>
      </c>
      <c r="T2" s="36" t="s">
        <v>173</v>
      </c>
      <c r="U2" s="36" t="s">
        <v>173</v>
      </c>
      <c r="V2" s="36" t="s">
        <v>173</v>
      </c>
      <c r="W2" s="36" t="s">
        <v>173</v>
      </c>
      <c r="X2" s="36" t="s">
        <v>173</v>
      </c>
      <c r="Y2" s="36" t="s">
        <v>173</v>
      </c>
      <c r="Z2" s="36" t="s">
        <v>174</v>
      </c>
      <c r="AA2" s="36" t="s">
        <v>174</v>
      </c>
      <c r="AB2" s="36" t="s">
        <v>174</v>
      </c>
      <c r="AC2" s="36" t="s">
        <v>174</v>
      </c>
      <c r="AD2" s="36" t="s">
        <v>174</v>
      </c>
      <c r="AE2" s="36" t="s">
        <v>174</v>
      </c>
      <c r="AF2" s="36" t="s">
        <v>174</v>
      </c>
      <c r="AG2" s="36" t="s">
        <v>174</v>
      </c>
      <c r="AH2" s="36" t="s">
        <v>175</v>
      </c>
      <c r="AI2" s="36" t="s">
        <v>175</v>
      </c>
      <c r="AJ2" s="36" t="s">
        <v>175</v>
      </c>
      <c r="AK2" s="36" t="s">
        <v>175</v>
      </c>
      <c r="AL2" s="36" t="s">
        <v>175</v>
      </c>
      <c r="AM2" s="36" t="s">
        <v>175</v>
      </c>
      <c r="AN2" s="36" t="s">
        <v>175</v>
      </c>
      <c r="AO2" s="36" t="s">
        <v>175</v>
      </c>
      <c r="AP2" s="36" t="s">
        <v>176</v>
      </c>
      <c r="AQ2" s="36" t="s">
        <v>176</v>
      </c>
      <c r="AR2" s="36" t="s">
        <v>176</v>
      </c>
      <c r="AS2" s="36" t="s">
        <v>176</v>
      </c>
      <c r="AT2" s="36" t="s">
        <v>176</v>
      </c>
      <c r="AU2" s="36" t="s">
        <v>176</v>
      </c>
      <c r="AV2" s="36" t="s">
        <v>176</v>
      </c>
      <c r="AW2" s="36" t="s">
        <v>176</v>
      </c>
      <c r="AX2" s="36" t="s">
        <v>177</v>
      </c>
      <c r="AY2" s="36" t="s">
        <v>177</v>
      </c>
      <c r="AZ2" s="36" t="s">
        <v>177</v>
      </c>
      <c r="BA2" s="36" t="s">
        <v>177</v>
      </c>
      <c r="BB2" s="36" t="s">
        <v>177</v>
      </c>
      <c r="BC2" s="36" t="s">
        <v>177</v>
      </c>
      <c r="BD2" s="36" t="s">
        <v>177</v>
      </c>
      <c r="BE2" s="36" t="s">
        <v>177</v>
      </c>
    </row>
    <row r="3" spans="1:57" ht="18.75" customHeight="1" x14ac:dyDescent="0.55000000000000004">
      <c r="A3" s="7"/>
      <c r="B3" s="8"/>
      <c r="C3" s="37"/>
      <c r="D3" s="37" t="s">
        <v>3</v>
      </c>
      <c r="E3" s="37" t="s">
        <v>3</v>
      </c>
      <c r="F3" s="37" t="s">
        <v>3</v>
      </c>
      <c r="G3" s="37" t="s">
        <v>4</v>
      </c>
      <c r="H3" s="37" t="s">
        <v>4</v>
      </c>
      <c r="I3" s="37" t="s">
        <v>4</v>
      </c>
      <c r="J3" s="38" t="s">
        <v>178</v>
      </c>
      <c r="K3" s="37" t="s">
        <v>132</v>
      </c>
      <c r="L3" s="37" t="s">
        <v>3</v>
      </c>
      <c r="M3" s="37" t="s">
        <v>3</v>
      </c>
      <c r="N3" s="37" t="s">
        <v>3</v>
      </c>
      <c r="O3" s="37" t="s">
        <v>4</v>
      </c>
      <c r="P3" s="37" t="s">
        <v>4</v>
      </c>
      <c r="Q3" s="37" t="s">
        <v>4</v>
      </c>
      <c r="R3" s="38" t="s">
        <v>178</v>
      </c>
      <c r="S3" s="37" t="s">
        <v>132</v>
      </c>
      <c r="T3" s="37" t="s">
        <v>3</v>
      </c>
      <c r="U3" s="37" t="s">
        <v>3</v>
      </c>
      <c r="V3" s="37" t="s">
        <v>3</v>
      </c>
      <c r="W3" s="37" t="s">
        <v>4</v>
      </c>
      <c r="X3" s="37" t="s">
        <v>4</v>
      </c>
      <c r="Y3" s="37" t="s">
        <v>4</v>
      </c>
      <c r="Z3" s="38" t="s">
        <v>178</v>
      </c>
      <c r="AA3" s="37" t="s">
        <v>132</v>
      </c>
      <c r="AB3" s="37" t="s">
        <v>3</v>
      </c>
      <c r="AC3" s="37" t="s">
        <v>3</v>
      </c>
      <c r="AD3" s="37" t="s">
        <v>3</v>
      </c>
      <c r="AE3" s="37" t="s">
        <v>4</v>
      </c>
      <c r="AF3" s="37" t="s">
        <v>4</v>
      </c>
      <c r="AG3" s="37" t="s">
        <v>4</v>
      </c>
      <c r="AH3" s="38" t="s">
        <v>178</v>
      </c>
      <c r="AI3" s="37" t="s">
        <v>132</v>
      </c>
      <c r="AJ3" s="37" t="s">
        <v>3</v>
      </c>
      <c r="AK3" s="37" t="s">
        <v>3</v>
      </c>
      <c r="AL3" s="37" t="s">
        <v>3</v>
      </c>
      <c r="AM3" s="37" t="s">
        <v>4</v>
      </c>
      <c r="AN3" s="37" t="s">
        <v>4</v>
      </c>
      <c r="AO3" s="37" t="s">
        <v>4</v>
      </c>
      <c r="AP3" s="38" t="s">
        <v>178</v>
      </c>
      <c r="AQ3" s="37" t="s">
        <v>132</v>
      </c>
      <c r="AR3" s="37" t="s">
        <v>3</v>
      </c>
      <c r="AS3" s="37" t="s">
        <v>3</v>
      </c>
      <c r="AT3" s="37" t="s">
        <v>3</v>
      </c>
      <c r="AU3" s="37" t="s">
        <v>4</v>
      </c>
      <c r="AV3" s="37" t="s">
        <v>4</v>
      </c>
      <c r="AW3" s="37" t="s">
        <v>4</v>
      </c>
      <c r="AX3" s="38" t="s">
        <v>178</v>
      </c>
      <c r="AY3" s="37" t="s">
        <v>132</v>
      </c>
      <c r="AZ3" s="37" t="s">
        <v>3</v>
      </c>
      <c r="BA3" s="37" t="s">
        <v>3</v>
      </c>
      <c r="BB3" s="37" t="s">
        <v>3</v>
      </c>
      <c r="BC3" s="37" t="s">
        <v>4</v>
      </c>
      <c r="BD3" s="37" t="s">
        <v>4</v>
      </c>
      <c r="BE3" s="37" t="s">
        <v>4</v>
      </c>
    </row>
    <row r="4" spans="1:57" ht="22.5" customHeight="1" x14ac:dyDescent="0.55000000000000004">
      <c r="A4" s="7"/>
      <c r="B4" s="8"/>
      <c r="C4" s="37"/>
      <c r="D4" s="39" t="s">
        <v>179</v>
      </c>
      <c r="E4" s="39" t="s">
        <v>180</v>
      </c>
      <c r="F4" s="39" t="s">
        <v>5</v>
      </c>
      <c r="G4" s="36" t="s">
        <v>179</v>
      </c>
      <c r="H4" s="39" t="s">
        <v>180</v>
      </c>
      <c r="I4" s="38" t="s">
        <v>5</v>
      </c>
      <c r="J4" s="38"/>
      <c r="K4" s="37"/>
      <c r="L4" s="39" t="s">
        <v>179</v>
      </c>
      <c r="M4" s="39" t="s">
        <v>180</v>
      </c>
      <c r="N4" s="38" t="s">
        <v>181</v>
      </c>
      <c r="O4" s="39" t="s">
        <v>179</v>
      </c>
      <c r="P4" s="39" t="s">
        <v>180</v>
      </c>
      <c r="Q4" s="38" t="s">
        <v>181</v>
      </c>
      <c r="R4" s="38"/>
      <c r="S4" s="37"/>
      <c r="T4" s="39" t="s">
        <v>179</v>
      </c>
      <c r="U4" s="39" t="s">
        <v>180</v>
      </c>
      <c r="V4" s="38" t="s">
        <v>181</v>
      </c>
      <c r="W4" s="39" t="s">
        <v>179</v>
      </c>
      <c r="X4" s="39" t="s">
        <v>180</v>
      </c>
      <c r="Y4" s="38" t="s">
        <v>181</v>
      </c>
      <c r="Z4" s="38"/>
      <c r="AA4" s="37"/>
      <c r="AB4" s="39" t="s">
        <v>179</v>
      </c>
      <c r="AC4" s="39" t="s">
        <v>180</v>
      </c>
      <c r="AD4" s="38" t="s">
        <v>181</v>
      </c>
      <c r="AE4" s="39" t="s">
        <v>179</v>
      </c>
      <c r="AF4" s="39" t="s">
        <v>180</v>
      </c>
      <c r="AG4" s="38" t="s">
        <v>181</v>
      </c>
      <c r="AH4" s="38"/>
      <c r="AI4" s="37"/>
      <c r="AJ4" s="39" t="s">
        <v>179</v>
      </c>
      <c r="AK4" s="39" t="s">
        <v>180</v>
      </c>
      <c r="AL4" s="38" t="s">
        <v>181</v>
      </c>
      <c r="AM4" s="39" t="s">
        <v>179</v>
      </c>
      <c r="AN4" s="39" t="s">
        <v>180</v>
      </c>
      <c r="AO4" s="38" t="s">
        <v>181</v>
      </c>
      <c r="AP4" s="38"/>
      <c r="AQ4" s="37"/>
      <c r="AR4" s="39" t="s">
        <v>179</v>
      </c>
      <c r="AS4" s="39" t="s">
        <v>180</v>
      </c>
      <c r="AT4" s="38" t="s">
        <v>181</v>
      </c>
      <c r="AU4" s="39" t="s">
        <v>179</v>
      </c>
      <c r="AV4" s="39" t="s">
        <v>180</v>
      </c>
      <c r="AW4" s="38" t="s">
        <v>181</v>
      </c>
      <c r="AX4" s="38"/>
      <c r="AY4" s="37"/>
      <c r="AZ4" s="39" t="s">
        <v>179</v>
      </c>
      <c r="BA4" s="39" t="s">
        <v>180</v>
      </c>
      <c r="BB4" s="38" t="s">
        <v>181</v>
      </c>
      <c r="BC4" s="39" t="s">
        <v>179</v>
      </c>
      <c r="BD4" s="39" t="s">
        <v>180</v>
      </c>
      <c r="BE4" s="38" t="s">
        <v>181</v>
      </c>
    </row>
    <row r="5" spans="1:57" s="17" customFormat="1" ht="13.5" customHeight="1" x14ac:dyDescent="0.55000000000000004">
      <c r="A5" s="7"/>
      <c r="B5" s="8"/>
      <c r="C5" s="37"/>
      <c r="D5" s="39" t="s">
        <v>40</v>
      </c>
      <c r="E5" s="39" t="s">
        <v>40</v>
      </c>
      <c r="F5" s="39" t="s">
        <v>40</v>
      </c>
      <c r="G5" s="39" t="s">
        <v>40</v>
      </c>
      <c r="H5" s="39" t="s">
        <v>40</v>
      </c>
      <c r="I5" s="39" t="s">
        <v>40</v>
      </c>
      <c r="J5" s="38"/>
      <c r="K5" s="37"/>
      <c r="L5" s="39" t="s">
        <v>40</v>
      </c>
      <c r="M5" s="39" t="s">
        <v>40</v>
      </c>
      <c r="N5" s="39" t="s">
        <v>40</v>
      </c>
      <c r="O5" s="39" t="s">
        <v>40</v>
      </c>
      <c r="P5" s="39" t="s">
        <v>40</v>
      </c>
      <c r="Q5" s="39" t="s">
        <v>40</v>
      </c>
      <c r="R5" s="38"/>
      <c r="S5" s="37"/>
      <c r="T5" s="39" t="s">
        <v>40</v>
      </c>
      <c r="U5" s="39" t="s">
        <v>40</v>
      </c>
      <c r="V5" s="39" t="s">
        <v>40</v>
      </c>
      <c r="W5" s="39" t="s">
        <v>40</v>
      </c>
      <c r="X5" s="39" t="s">
        <v>40</v>
      </c>
      <c r="Y5" s="39" t="s">
        <v>40</v>
      </c>
      <c r="Z5" s="38"/>
      <c r="AA5" s="37"/>
      <c r="AB5" s="39" t="s">
        <v>40</v>
      </c>
      <c r="AC5" s="39" t="s">
        <v>40</v>
      </c>
      <c r="AD5" s="39" t="s">
        <v>40</v>
      </c>
      <c r="AE5" s="39" t="s">
        <v>40</v>
      </c>
      <c r="AF5" s="39" t="s">
        <v>40</v>
      </c>
      <c r="AG5" s="39" t="s">
        <v>40</v>
      </c>
      <c r="AH5" s="38"/>
      <c r="AI5" s="37"/>
      <c r="AJ5" s="39" t="s">
        <v>40</v>
      </c>
      <c r="AK5" s="39" t="s">
        <v>40</v>
      </c>
      <c r="AL5" s="39" t="s">
        <v>40</v>
      </c>
      <c r="AM5" s="39" t="s">
        <v>40</v>
      </c>
      <c r="AN5" s="39" t="s">
        <v>40</v>
      </c>
      <c r="AO5" s="39" t="s">
        <v>40</v>
      </c>
      <c r="AP5" s="38"/>
      <c r="AQ5" s="37"/>
      <c r="AR5" s="39" t="s">
        <v>40</v>
      </c>
      <c r="AS5" s="39" t="s">
        <v>40</v>
      </c>
      <c r="AT5" s="39" t="s">
        <v>40</v>
      </c>
      <c r="AU5" s="39" t="s">
        <v>40</v>
      </c>
      <c r="AV5" s="39" t="s">
        <v>40</v>
      </c>
      <c r="AW5" s="39" t="s">
        <v>40</v>
      </c>
      <c r="AX5" s="38"/>
      <c r="AY5" s="37"/>
      <c r="AZ5" s="39" t="s">
        <v>40</v>
      </c>
      <c r="BA5" s="39" t="s">
        <v>40</v>
      </c>
      <c r="BB5" s="39" t="s">
        <v>40</v>
      </c>
      <c r="BC5" s="39" t="s">
        <v>40</v>
      </c>
      <c r="BD5" s="39" t="s">
        <v>40</v>
      </c>
      <c r="BE5" s="39" t="s">
        <v>40</v>
      </c>
    </row>
    <row r="6" spans="1:57" ht="13.5" customHeight="1" x14ac:dyDescent="0.55000000000000004">
      <c r="A6" s="21" t="s">
        <v>41</v>
      </c>
      <c r="B6" s="31" t="s">
        <v>42</v>
      </c>
      <c r="C6" s="21" t="s">
        <v>43</v>
      </c>
      <c r="D6" s="23">
        <v>7539039</v>
      </c>
      <c r="E6" s="23">
        <v>4499440</v>
      </c>
      <c r="F6" s="23">
        <v>12038479</v>
      </c>
      <c r="G6" s="23">
        <v>0</v>
      </c>
      <c r="H6" s="23">
        <v>1174142</v>
      </c>
      <c r="I6" s="23">
        <v>1174142</v>
      </c>
      <c r="J6" s="40">
        <v>34</v>
      </c>
      <c r="K6" s="40">
        <v>34</v>
      </c>
      <c r="L6" s="23">
        <v>7539039</v>
      </c>
      <c r="M6" s="23">
        <v>3701026</v>
      </c>
      <c r="N6" s="23">
        <v>11240065</v>
      </c>
      <c r="O6" s="23">
        <v>0</v>
      </c>
      <c r="P6" s="23">
        <v>889032</v>
      </c>
      <c r="Q6" s="23">
        <v>889032</v>
      </c>
      <c r="R6" s="40">
        <v>7</v>
      </c>
      <c r="S6" s="40">
        <v>7</v>
      </c>
      <c r="T6" s="23">
        <v>0</v>
      </c>
      <c r="U6" s="23">
        <v>798414</v>
      </c>
      <c r="V6" s="23">
        <v>798414</v>
      </c>
      <c r="W6" s="23">
        <v>0</v>
      </c>
      <c r="X6" s="23">
        <v>285110</v>
      </c>
      <c r="Y6" s="23">
        <v>285110</v>
      </c>
      <c r="Z6" s="40">
        <v>0</v>
      </c>
      <c r="AA6" s="40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40">
        <v>0</v>
      </c>
      <c r="AI6" s="40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40">
        <v>0</v>
      </c>
      <c r="AQ6" s="40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40">
        <v>0</v>
      </c>
      <c r="AY6" s="40">
        <v>0</v>
      </c>
      <c r="AZ6" s="23">
        <v>0</v>
      </c>
      <c r="BA6" s="23">
        <v>0</v>
      </c>
      <c r="BB6" s="23">
        <v>0</v>
      </c>
      <c r="BC6" s="23">
        <v>0</v>
      </c>
      <c r="BD6" s="23">
        <v>0</v>
      </c>
      <c r="BE6" s="23">
        <v>0</v>
      </c>
    </row>
    <row r="7" spans="1:57" ht="13.5" customHeight="1" x14ac:dyDescent="0.55000000000000004">
      <c r="A7" s="26" t="s">
        <v>41</v>
      </c>
      <c r="B7" s="27" t="s">
        <v>45</v>
      </c>
      <c r="C7" s="26" t="s">
        <v>46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7"/>
      <c r="K7" s="26"/>
      <c r="L7" s="28"/>
      <c r="M7" s="28"/>
      <c r="N7" s="28" t="s">
        <v>182</v>
      </c>
      <c r="O7" s="28"/>
      <c r="P7" s="28"/>
      <c r="Q7" s="28" t="s">
        <v>182</v>
      </c>
      <c r="R7" s="27"/>
      <c r="S7" s="26"/>
      <c r="T7" s="28"/>
      <c r="U7" s="28"/>
      <c r="V7" s="28" t="s">
        <v>182</v>
      </c>
      <c r="W7" s="28"/>
      <c r="X7" s="28"/>
      <c r="Y7" s="28" t="s">
        <v>182</v>
      </c>
      <c r="Z7" s="27"/>
      <c r="AA7" s="26"/>
      <c r="AB7" s="28"/>
      <c r="AC7" s="28"/>
      <c r="AD7" s="28" t="s">
        <v>182</v>
      </c>
      <c r="AE7" s="28"/>
      <c r="AF7" s="28"/>
      <c r="AG7" s="28" t="s">
        <v>182</v>
      </c>
      <c r="AH7" s="27"/>
      <c r="AI7" s="26"/>
      <c r="AJ7" s="28"/>
      <c r="AK7" s="28"/>
      <c r="AL7" s="28" t="s">
        <v>182</v>
      </c>
      <c r="AM7" s="28"/>
      <c r="AN7" s="28"/>
      <c r="AO7" s="28" t="s">
        <v>182</v>
      </c>
      <c r="AP7" s="27"/>
      <c r="AQ7" s="26"/>
      <c r="AR7" s="28"/>
      <c r="AS7" s="28"/>
      <c r="AT7" s="28" t="s">
        <v>182</v>
      </c>
      <c r="AU7" s="28"/>
      <c r="AV7" s="28"/>
      <c r="AW7" s="28" t="s">
        <v>182</v>
      </c>
      <c r="AX7" s="27"/>
      <c r="AY7" s="26"/>
      <c r="AZ7" s="28"/>
      <c r="BA7" s="28"/>
      <c r="BB7" s="28" t="s">
        <v>182</v>
      </c>
      <c r="BC7" s="28"/>
      <c r="BD7" s="28"/>
      <c r="BE7" s="28" t="s">
        <v>182</v>
      </c>
    </row>
    <row r="8" spans="1:57" ht="13.5" customHeight="1" x14ac:dyDescent="0.55000000000000004">
      <c r="A8" s="26" t="s">
        <v>41</v>
      </c>
      <c r="B8" s="27" t="s">
        <v>47</v>
      </c>
      <c r="C8" s="26" t="s">
        <v>48</v>
      </c>
      <c r="D8" s="28">
        <v>0</v>
      </c>
      <c r="E8" s="28">
        <v>648145</v>
      </c>
      <c r="F8" s="28">
        <v>648145</v>
      </c>
      <c r="G8" s="28">
        <v>0</v>
      </c>
      <c r="H8" s="28">
        <v>13778</v>
      </c>
      <c r="I8" s="28">
        <v>13778</v>
      </c>
      <c r="J8" s="27" t="s">
        <v>139</v>
      </c>
      <c r="K8" s="26" t="s">
        <v>183</v>
      </c>
      <c r="L8" s="28">
        <v>0</v>
      </c>
      <c r="M8" s="28">
        <v>0</v>
      </c>
      <c r="N8" s="28">
        <v>0</v>
      </c>
      <c r="O8" s="28">
        <v>0</v>
      </c>
      <c r="P8" s="28">
        <v>13778</v>
      </c>
      <c r="Q8" s="28">
        <v>13778</v>
      </c>
      <c r="R8" s="27" t="s">
        <v>157</v>
      </c>
      <c r="S8" s="26" t="s">
        <v>158</v>
      </c>
      <c r="T8" s="28">
        <v>0</v>
      </c>
      <c r="U8" s="28">
        <v>648145</v>
      </c>
      <c r="V8" s="28">
        <v>648145</v>
      </c>
      <c r="W8" s="28">
        <v>0</v>
      </c>
      <c r="X8" s="28">
        <v>0</v>
      </c>
      <c r="Y8" s="28">
        <v>0</v>
      </c>
      <c r="Z8" s="27"/>
      <c r="AA8" s="26"/>
      <c r="AB8" s="28"/>
      <c r="AC8" s="28"/>
      <c r="AD8" s="28" t="s">
        <v>182</v>
      </c>
      <c r="AE8" s="28"/>
      <c r="AF8" s="28"/>
      <c r="AG8" s="28" t="s">
        <v>182</v>
      </c>
      <c r="AH8" s="27"/>
      <c r="AI8" s="26"/>
      <c r="AJ8" s="28"/>
      <c r="AK8" s="28"/>
      <c r="AL8" s="28" t="s">
        <v>182</v>
      </c>
      <c r="AM8" s="28"/>
      <c r="AN8" s="28"/>
      <c r="AO8" s="28" t="s">
        <v>182</v>
      </c>
      <c r="AP8" s="27"/>
      <c r="AQ8" s="26"/>
      <c r="AR8" s="28"/>
      <c r="AS8" s="28"/>
      <c r="AT8" s="28" t="s">
        <v>182</v>
      </c>
      <c r="AU8" s="28"/>
      <c r="AV8" s="28"/>
      <c r="AW8" s="28" t="s">
        <v>182</v>
      </c>
      <c r="AX8" s="27"/>
      <c r="AY8" s="26"/>
      <c r="AZ8" s="28"/>
      <c r="BA8" s="28"/>
      <c r="BB8" s="28" t="s">
        <v>182</v>
      </c>
      <c r="BC8" s="28"/>
      <c r="BD8" s="28"/>
      <c r="BE8" s="28" t="s">
        <v>182</v>
      </c>
    </row>
    <row r="9" spans="1:57" ht="13.5" customHeight="1" x14ac:dyDescent="0.55000000000000004">
      <c r="A9" s="26" t="s">
        <v>41</v>
      </c>
      <c r="B9" s="27" t="s">
        <v>49</v>
      </c>
      <c r="C9" s="26" t="s">
        <v>50</v>
      </c>
      <c r="D9" s="28">
        <v>1426435</v>
      </c>
      <c r="E9" s="28">
        <v>108477</v>
      </c>
      <c r="F9" s="28">
        <v>1534912</v>
      </c>
      <c r="G9" s="28">
        <v>0</v>
      </c>
      <c r="H9" s="28">
        <v>20191</v>
      </c>
      <c r="I9" s="28">
        <v>20191</v>
      </c>
      <c r="J9" s="27" t="s">
        <v>135</v>
      </c>
      <c r="K9" s="26" t="s">
        <v>136</v>
      </c>
      <c r="L9" s="28">
        <v>1426435</v>
      </c>
      <c r="M9" s="28">
        <v>108477</v>
      </c>
      <c r="N9" s="28">
        <v>1534912</v>
      </c>
      <c r="O9" s="28">
        <v>0</v>
      </c>
      <c r="P9" s="28">
        <v>20191</v>
      </c>
      <c r="Q9" s="28">
        <v>20191</v>
      </c>
      <c r="R9" s="27"/>
      <c r="S9" s="26"/>
      <c r="T9" s="28"/>
      <c r="U9" s="28"/>
      <c r="V9" s="28" t="s">
        <v>182</v>
      </c>
      <c r="W9" s="28"/>
      <c r="X9" s="28"/>
      <c r="Y9" s="28" t="s">
        <v>182</v>
      </c>
      <c r="Z9" s="27"/>
      <c r="AA9" s="26"/>
      <c r="AB9" s="28"/>
      <c r="AC9" s="28"/>
      <c r="AD9" s="28" t="s">
        <v>182</v>
      </c>
      <c r="AE9" s="28"/>
      <c r="AF9" s="28"/>
      <c r="AG9" s="28" t="s">
        <v>182</v>
      </c>
      <c r="AH9" s="27"/>
      <c r="AI9" s="26"/>
      <c r="AJ9" s="28"/>
      <c r="AK9" s="28"/>
      <c r="AL9" s="28" t="s">
        <v>182</v>
      </c>
      <c r="AM9" s="28"/>
      <c r="AN9" s="28"/>
      <c r="AO9" s="28" t="s">
        <v>182</v>
      </c>
      <c r="AP9" s="27"/>
      <c r="AQ9" s="26"/>
      <c r="AR9" s="28"/>
      <c r="AS9" s="28"/>
      <c r="AT9" s="28" t="s">
        <v>182</v>
      </c>
      <c r="AU9" s="28"/>
      <c r="AV9" s="28"/>
      <c r="AW9" s="28" t="s">
        <v>182</v>
      </c>
      <c r="AX9" s="27"/>
      <c r="AY9" s="26"/>
      <c r="AZ9" s="28"/>
      <c r="BA9" s="28"/>
      <c r="BB9" s="28" t="s">
        <v>182</v>
      </c>
      <c r="BC9" s="28"/>
      <c r="BD9" s="28"/>
      <c r="BE9" s="28" t="s">
        <v>182</v>
      </c>
    </row>
    <row r="10" spans="1:57" ht="13.5" customHeight="1" x14ac:dyDescent="0.55000000000000004">
      <c r="A10" s="26" t="s">
        <v>41</v>
      </c>
      <c r="B10" s="27" t="s">
        <v>51</v>
      </c>
      <c r="C10" s="26" t="s">
        <v>52</v>
      </c>
      <c r="D10" s="28">
        <v>2774</v>
      </c>
      <c r="E10" s="28">
        <v>108914</v>
      </c>
      <c r="F10" s="28">
        <v>111688</v>
      </c>
      <c r="G10" s="28">
        <v>0</v>
      </c>
      <c r="H10" s="28">
        <v>56277</v>
      </c>
      <c r="I10" s="28">
        <v>56277</v>
      </c>
      <c r="J10" s="27" t="s">
        <v>151</v>
      </c>
      <c r="K10" s="26" t="s">
        <v>152</v>
      </c>
      <c r="L10" s="28">
        <v>2774</v>
      </c>
      <c r="M10" s="28">
        <v>108914</v>
      </c>
      <c r="N10" s="28">
        <v>111688</v>
      </c>
      <c r="O10" s="28">
        <v>0</v>
      </c>
      <c r="P10" s="28">
        <v>56277</v>
      </c>
      <c r="Q10" s="28">
        <v>56277</v>
      </c>
      <c r="R10" s="27"/>
      <c r="S10" s="26"/>
      <c r="T10" s="28"/>
      <c r="U10" s="28"/>
      <c r="V10" s="28" t="s">
        <v>182</v>
      </c>
      <c r="W10" s="28"/>
      <c r="X10" s="28"/>
      <c r="Y10" s="28" t="s">
        <v>182</v>
      </c>
      <c r="Z10" s="27"/>
      <c r="AA10" s="26"/>
      <c r="AB10" s="28"/>
      <c r="AC10" s="28"/>
      <c r="AD10" s="28" t="s">
        <v>182</v>
      </c>
      <c r="AE10" s="28"/>
      <c r="AF10" s="28"/>
      <c r="AG10" s="28" t="s">
        <v>182</v>
      </c>
      <c r="AH10" s="27"/>
      <c r="AI10" s="26"/>
      <c r="AJ10" s="28"/>
      <c r="AK10" s="28"/>
      <c r="AL10" s="28" t="s">
        <v>182</v>
      </c>
      <c r="AM10" s="28"/>
      <c r="AN10" s="28"/>
      <c r="AO10" s="28" t="s">
        <v>182</v>
      </c>
      <c r="AP10" s="27"/>
      <c r="AQ10" s="26"/>
      <c r="AR10" s="28"/>
      <c r="AS10" s="28"/>
      <c r="AT10" s="28" t="s">
        <v>182</v>
      </c>
      <c r="AU10" s="28"/>
      <c r="AV10" s="28"/>
      <c r="AW10" s="28" t="s">
        <v>182</v>
      </c>
      <c r="AX10" s="27"/>
      <c r="AY10" s="26"/>
      <c r="AZ10" s="28"/>
      <c r="BA10" s="28"/>
      <c r="BB10" s="28" t="s">
        <v>182</v>
      </c>
      <c r="BC10" s="28"/>
      <c r="BD10" s="28"/>
      <c r="BE10" s="28" t="s">
        <v>182</v>
      </c>
    </row>
    <row r="11" spans="1:57" ht="13.5" customHeight="1" x14ac:dyDescent="0.55000000000000004">
      <c r="A11" s="26" t="s">
        <v>41</v>
      </c>
      <c r="B11" s="27" t="s">
        <v>53</v>
      </c>
      <c r="C11" s="26" t="s">
        <v>54</v>
      </c>
      <c r="D11" s="28">
        <v>11139</v>
      </c>
      <c r="E11" s="28">
        <v>283072</v>
      </c>
      <c r="F11" s="28">
        <v>294211</v>
      </c>
      <c r="G11" s="28">
        <v>0</v>
      </c>
      <c r="H11" s="28">
        <v>98605</v>
      </c>
      <c r="I11" s="28">
        <v>98605</v>
      </c>
      <c r="J11" s="27" t="s">
        <v>151</v>
      </c>
      <c r="K11" s="26" t="s">
        <v>152</v>
      </c>
      <c r="L11" s="28">
        <v>11139</v>
      </c>
      <c r="M11" s="28">
        <v>283072</v>
      </c>
      <c r="N11" s="28">
        <v>294211</v>
      </c>
      <c r="O11" s="28">
        <v>0</v>
      </c>
      <c r="P11" s="28">
        <v>98605</v>
      </c>
      <c r="Q11" s="28">
        <v>98605</v>
      </c>
      <c r="R11" s="27"/>
      <c r="S11" s="26"/>
      <c r="T11" s="28"/>
      <c r="U11" s="28"/>
      <c r="V11" s="28" t="s">
        <v>182</v>
      </c>
      <c r="W11" s="28"/>
      <c r="X11" s="28"/>
      <c r="Y11" s="28" t="s">
        <v>182</v>
      </c>
      <c r="Z11" s="27"/>
      <c r="AA11" s="26"/>
      <c r="AB11" s="28"/>
      <c r="AC11" s="28"/>
      <c r="AD11" s="28" t="s">
        <v>182</v>
      </c>
      <c r="AE11" s="28"/>
      <c r="AF11" s="28"/>
      <c r="AG11" s="28" t="s">
        <v>182</v>
      </c>
      <c r="AH11" s="27"/>
      <c r="AI11" s="26"/>
      <c r="AJ11" s="28"/>
      <c r="AK11" s="28"/>
      <c r="AL11" s="28" t="s">
        <v>182</v>
      </c>
      <c r="AM11" s="28"/>
      <c r="AN11" s="28"/>
      <c r="AO11" s="28" t="s">
        <v>182</v>
      </c>
      <c r="AP11" s="27"/>
      <c r="AQ11" s="26"/>
      <c r="AR11" s="28"/>
      <c r="AS11" s="28"/>
      <c r="AT11" s="28" t="s">
        <v>182</v>
      </c>
      <c r="AU11" s="28"/>
      <c r="AV11" s="28"/>
      <c r="AW11" s="28" t="s">
        <v>182</v>
      </c>
      <c r="AX11" s="27"/>
      <c r="AY11" s="26"/>
      <c r="AZ11" s="28"/>
      <c r="BA11" s="28"/>
      <c r="BB11" s="28" t="s">
        <v>182</v>
      </c>
      <c r="BC11" s="28"/>
      <c r="BD11" s="28"/>
      <c r="BE11" s="28" t="s">
        <v>182</v>
      </c>
    </row>
    <row r="12" spans="1:57" ht="13.5" customHeight="1" x14ac:dyDescent="0.55000000000000004">
      <c r="A12" s="26" t="s">
        <v>41</v>
      </c>
      <c r="B12" s="27" t="s">
        <v>55</v>
      </c>
      <c r="C12" s="26" t="s">
        <v>56</v>
      </c>
      <c r="D12" s="28">
        <v>0</v>
      </c>
      <c r="E12" s="28">
        <v>304288</v>
      </c>
      <c r="F12" s="28">
        <v>304288</v>
      </c>
      <c r="G12" s="28">
        <v>0</v>
      </c>
      <c r="H12" s="28">
        <v>122895</v>
      </c>
      <c r="I12" s="28">
        <v>122895</v>
      </c>
      <c r="J12" s="27" t="s">
        <v>137</v>
      </c>
      <c r="K12" s="41" t="s">
        <v>187</v>
      </c>
      <c r="L12" s="28">
        <v>0</v>
      </c>
      <c r="M12" s="28">
        <v>304288</v>
      </c>
      <c r="N12" s="28">
        <v>304288</v>
      </c>
      <c r="O12" s="28">
        <v>0</v>
      </c>
      <c r="P12" s="28">
        <v>122895</v>
      </c>
      <c r="Q12" s="28">
        <v>122895</v>
      </c>
      <c r="R12" s="27"/>
      <c r="S12" s="26"/>
      <c r="T12" s="28"/>
      <c r="U12" s="28"/>
      <c r="V12" s="28" t="s">
        <v>182</v>
      </c>
      <c r="W12" s="28"/>
      <c r="X12" s="28"/>
      <c r="Y12" s="28" t="s">
        <v>182</v>
      </c>
      <c r="Z12" s="27"/>
      <c r="AA12" s="26"/>
      <c r="AB12" s="28"/>
      <c r="AC12" s="28"/>
      <c r="AD12" s="28" t="s">
        <v>182</v>
      </c>
      <c r="AE12" s="28"/>
      <c r="AF12" s="28"/>
      <c r="AG12" s="28" t="s">
        <v>182</v>
      </c>
      <c r="AH12" s="27"/>
      <c r="AI12" s="26"/>
      <c r="AJ12" s="28"/>
      <c r="AK12" s="28"/>
      <c r="AL12" s="28" t="s">
        <v>182</v>
      </c>
      <c r="AM12" s="28"/>
      <c r="AN12" s="28"/>
      <c r="AO12" s="28" t="s">
        <v>182</v>
      </c>
      <c r="AP12" s="27"/>
      <c r="AQ12" s="26"/>
      <c r="AR12" s="28"/>
      <c r="AS12" s="28"/>
      <c r="AT12" s="28" t="s">
        <v>182</v>
      </c>
      <c r="AU12" s="28"/>
      <c r="AV12" s="28"/>
      <c r="AW12" s="28" t="s">
        <v>182</v>
      </c>
      <c r="AX12" s="27"/>
      <c r="AY12" s="26"/>
      <c r="AZ12" s="28"/>
      <c r="BA12" s="28"/>
      <c r="BB12" s="28" t="s">
        <v>182</v>
      </c>
      <c r="BC12" s="28"/>
      <c r="BD12" s="28"/>
      <c r="BE12" s="28" t="s">
        <v>182</v>
      </c>
    </row>
    <row r="13" spans="1:57" ht="13.5" customHeight="1" x14ac:dyDescent="0.55000000000000004">
      <c r="A13" s="26" t="s">
        <v>41</v>
      </c>
      <c r="B13" s="27" t="s">
        <v>57</v>
      </c>
      <c r="C13" s="26" t="s">
        <v>58</v>
      </c>
      <c r="D13" s="28">
        <v>0</v>
      </c>
      <c r="E13" s="28">
        <v>262217</v>
      </c>
      <c r="F13" s="28">
        <v>262217</v>
      </c>
      <c r="G13" s="28">
        <v>0</v>
      </c>
      <c r="H13" s="28">
        <v>0</v>
      </c>
      <c r="I13" s="28">
        <v>0</v>
      </c>
      <c r="J13" s="27" t="s">
        <v>155</v>
      </c>
      <c r="K13" s="26" t="s">
        <v>156</v>
      </c>
      <c r="L13" s="28">
        <v>0</v>
      </c>
      <c r="M13" s="28">
        <v>262217</v>
      </c>
      <c r="N13" s="28">
        <v>262217</v>
      </c>
      <c r="O13" s="28">
        <v>0</v>
      </c>
      <c r="P13" s="28">
        <v>0</v>
      </c>
      <c r="Q13" s="28">
        <v>0</v>
      </c>
      <c r="R13" s="27"/>
      <c r="S13" s="26"/>
      <c r="T13" s="28"/>
      <c r="U13" s="28"/>
      <c r="V13" s="28" t="s">
        <v>182</v>
      </c>
      <c r="W13" s="28"/>
      <c r="X13" s="28"/>
      <c r="Y13" s="28" t="s">
        <v>182</v>
      </c>
      <c r="Z13" s="27"/>
      <c r="AA13" s="26"/>
      <c r="AB13" s="28"/>
      <c r="AC13" s="28"/>
      <c r="AD13" s="28" t="s">
        <v>182</v>
      </c>
      <c r="AE13" s="28"/>
      <c r="AF13" s="28"/>
      <c r="AG13" s="28" t="s">
        <v>182</v>
      </c>
      <c r="AH13" s="27"/>
      <c r="AI13" s="26"/>
      <c r="AJ13" s="28"/>
      <c r="AK13" s="28"/>
      <c r="AL13" s="28" t="s">
        <v>182</v>
      </c>
      <c r="AM13" s="28"/>
      <c r="AN13" s="28"/>
      <c r="AO13" s="28" t="s">
        <v>182</v>
      </c>
      <c r="AP13" s="27"/>
      <c r="AQ13" s="26"/>
      <c r="AR13" s="28"/>
      <c r="AS13" s="28"/>
      <c r="AT13" s="28" t="s">
        <v>182</v>
      </c>
      <c r="AU13" s="28"/>
      <c r="AV13" s="28"/>
      <c r="AW13" s="28" t="s">
        <v>182</v>
      </c>
      <c r="AX13" s="27"/>
      <c r="AY13" s="26"/>
      <c r="AZ13" s="28"/>
      <c r="BA13" s="28"/>
      <c r="BB13" s="28" t="s">
        <v>182</v>
      </c>
      <c r="BC13" s="28"/>
      <c r="BD13" s="28"/>
      <c r="BE13" s="28" t="s">
        <v>182</v>
      </c>
    </row>
    <row r="14" spans="1:57" ht="13.5" customHeight="1" x14ac:dyDescent="0.55000000000000004">
      <c r="A14" s="26" t="s">
        <v>41</v>
      </c>
      <c r="B14" s="27" t="s">
        <v>59</v>
      </c>
      <c r="C14" s="26" t="s">
        <v>60</v>
      </c>
      <c r="D14" s="28">
        <v>0</v>
      </c>
      <c r="E14" s="28">
        <v>73536</v>
      </c>
      <c r="F14" s="28">
        <v>73536</v>
      </c>
      <c r="G14" s="28">
        <v>0</v>
      </c>
      <c r="H14" s="28">
        <v>0</v>
      </c>
      <c r="I14" s="28">
        <v>0</v>
      </c>
      <c r="J14" s="27" t="s">
        <v>157</v>
      </c>
      <c r="K14" s="26" t="s">
        <v>158</v>
      </c>
      <c r="L14" s="28">
        <v>0</v>
      </c>
      <c r="M14" s="28">
        <v>73536</v>
      </c>
      <c r="N14" s="28">
        <v>73536</v>
      </c>
      <c r="O14" s="28">
        <v>0</v>
      </c>
      <c r="P14" s="28">
        <v>0</v>
      </c>
      <c r="Q14" s="28">
        <v>0</v>
      </c>
      <c r="R14" s="27"/>
      <c r="S14" s="26"/>
      <c r="T14" s="28"/>
      <c r="U14" s="28"/>
      <c r="V14" s="28" t="s">
        <v>182</v>
      </c>
      <c r="W14" s="28"/>
      <c r="X14" s="28"/>
      <c r="Y14" s="28" t="s">
        <v>182</v>
      </c>
      <c r="Z14" s="27"/>
      <c r="AA14" s="26"/>
      <c r="AB14" s="28"/>
      <c r="AC14" s="28"/>
      <c r="AD14" s="28" t="s">
        <v>182</v>
      </c>
      <c r="AE14" s="28"/>
      <c r="AF14" s="28"/>
      <c r="AG14" s="28" t="s">
        <v>182</v>
      </c>
      <c r="AH14" s="27"/>
      <c r="AI14" s="26"/>
      <c r="AJ14" s="28"/>
      <c r="AK14" s="28"/>
      <c r="AL14" s="28" t="s">
        <v>182</v>
      </c>
      <c r="AM14" s="28"/>
      <c r="AN14" s="28"/>
      <c r="AO14" s="28" t="s">
        <v>182</v>
      </c>
      <c r="AP14" s="27"/>
      <c r="AQ14" s="26"/>
      <c r="AR14" s="28"/>
      <c r="AS14" s="28"/>
      <c r="AT14" s="28" t="s">
        <v>182</v>
      </c>
      <c r="AU14" s="28"/>
      <c r="AV14" s="28"/>
      <c r="AW14" s="28" t="s">
        <v>182</v>
      </c>
      <c r="AX14" s="27"/>
      <c r="AY14" s="26"/>
      <c r="AZ14" s="28"/>
      <c r="BA14" s="28"/>
      <c r="BB14" s="28" t="s">
        <v>182</v>
      </c>
      <c r="BC14" s="28"/>
      <c r="BD14" s="28"/>
      <c r="BE14" s="28" t="s">
        <v>182</v>
      </c>
    </row>
    <row r="15" spans="1:57" ht="13.5" customHeight="1" x14ac:dyDescent="0.55000000000000004">
      <c r="A15" s="26" t="s">
        <v>41</v>
      </c>
      <c r="B15" s="27" t="s">
        <v>61</v>
      </c>
      <c r="C15" s="26" t="s">
        <v>62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7"/>
      <c r="K15" s="26"/>
      <c r="L15" s="28"/>
      <c r="M15" s="28"/>
      <c r="N15" s="28" t="s">
        <v>182</v>
      </c>
      <c r="O15" s="28"/>
      <c r="P15" s="28"/>
      <c r="Q15" s="28" t="s">
        <v>182</v>
      </c>
      <c r="R15" s="27"/>
      <c r="S15" s="26"/>
      <c r="T15" s="28"/>
      <c r="U15" s="28"/>
      <c r="V15" s="28" t="s">
        <v>182</v>
      </c>
      <c r="W15" s="28"/>
      <c r="X15" s="28"/>
      <c r="Y15" s="28" t="s">
        <v>182</v>
      </c>
      <c r="Z15" s="27"/>
      <c r="AA15" s="26"/>
      <c r="AB15" s="28"/>
      <c r="AC15" s="28"/>
      <c r="AD15" s="28" t="s">
        <v>182</v>
      </c>
      <c r="AE15" s="28"/>
      <c r="AF15" s="28"/>
      <c r="AG15" s="28" t="s">
        <v>182</v>
      </c>
      <c r="AH15" s="27"/>
      <c r="AI15" s="26"/>
      <c r="AJ15" s="28"/>
      <c r="AK15" s="28"/>
      <c r="AL15" s="28" t="s">
        <v>182</v>
      </c>
      <c r="AM15" s="28"/>
      <c r="AN15" s="28"/>
      <c r="AO15" s="28" t="s">
        <v>182</v>
      </c>
      <c r="AP15" s="27"/>
      <c r="AQ15" s="26"/>
      <c r="AR15" s="28"/>
      <c r="AS15" s="28"/>
      <c r="AT15" s="28" t="s">
        <v>182</v>
      </c>
      <c r="AU15" s="28"/>
      <c r="AV15" s="28"/>
      <c r="AW15" s="28" t="s">
        <v>182</v>
      </c>
      <c r="AX15" s="27"/>
      <c r="AY15" s="26"/>
      <c r="AZ15" s="28"/>
      <c r="BA15" s="28"/>
      <c r="BB15" s="28" t="s">
        <v>182</v>
      </c>
      <c r="BC15" s="28"/>
      <c r="BD15" s="28"/>
      <c r="BE15" s="28" t="s">
        <v>182</v>
      </c>
    </row>
    <row r="16" spans="1:57" ht="13.5" customHeight="1" x14ac:dyDescent="0.55000000000000004">
      <c r="A16" s="26" t="s">
        <v>41</v>
      </c>
      <c r="B16" s="27" t="s">
        <v>63</v>
      </c>
      <c r="C16" s="26" t="s">
        <v>64</v>
      </c>
      <c r="D16" s="28">
        <v>2585432</v>
      </c>
      <c r="E16" s="28">
        <v>6082</v>
      </c>
      <c r="F16" s="28">
        <v>2591514</v>
      </c>
      <c r="G16" s="28">
        <v>0</v>
      </c>
      <c r="H16" s="28">
        <v>103026</v>
      </c>
      <c r="I16" s="28">
        <v>103026</v>
      </c>
      <c r="J16" s="27" t="s">
        <v>135</v>
      </c>
      <c r="K16" s="26" t="s">
        <v>136</v>
      </c>
      <c r="L16" s="28">
        <v>2585432</v>
      </c>
      <c r="M16" s="28">
        <v>6082</v>
      </c>
      <c r="N16" s="28">
        <v>2591514</v>
      </c>
      <c r="O16" s="28">
        <v>0</v>
      </c>
      <c r="P16" s="28">
        <v>38962</v>
      </c>
      <c r="Q16" s="28">
        <v>38962</v>
      </c>
      <c r="R16" s="27" t="s">
        <v>133</v>
      </c>
      <c r="S16" s="26" t="s">
        <v>134</v>
      </c>
      <c r="T16" s="28">
        <v>0</v>
      </c>
      <c r="U16" s="28">
        <v>0</v>
      </c>
      <c r="V16" s="28">
        <v>0</v>
      </c>
      <c r="W16" s="28">
        <v>0</v>
      </c>
      <c r="X16" s="28">
        <v>64064</v>
      </c>
      <c r="Y16" s="28">
        <v>64064</v>
      </c>
      <c r="Z16" s="27"/>
      <c r="AA16" s="26"/>
      <c r="AB16" s="28"/>
      <c r="AC16" s="28"/>
      <c r="AD16" s="28" t="s">
        <v>182</v>
      </c>
      <c r="AE16" s="28"/>
      <c r="AF16" s="28"/>
      <c r="AG16" s="28" t="s">
        <v>182</v>
      </c>
      <c r="AH16" s="27"/>
      <c r="AI16" s="26"/>
      <c r="AJ16" s="28"/>
      <c r="AK16" s="28"/>
      <c r="AL16" s="28" t="s">
        <v>182</v>
      </c>
      <c r="AM16" s="28"/>
      <c r="AN16" s="28"/>
      <c r="AO16" s="28" t="s">
        <v>182</v>
      </c>
      <c r="AP16" s="27"/>
      <c r="AQ16" s="26"/>
      <c r="AR16" s="28"/>
      <c r="AS16" s="28"/>
      <c r="AT16" s="28" t="s">
        <v>182</v>
      </c>
      <c r="AU16" s="28"/>
      <c r="AV16" s="28"/>
      <c r="AW16" s="28" t="s">
        <v>182</v>
      </c>
      <c r="AX16" s="27"/>
      <c r="AY16" s="26"/>
      <c r="AZ16" s="28"/>
      <c r="BA16" s="28"/>
      <c r="BB16" s="28" t="s">
        <v>182</v>
      </c>
      <c r="BC16" s="28"/>
      <c r="BD16" s="28"/>
      <c r="BE16" s="28" t="s">
        <v>182</v>
      </c>
    </row>
    <row r="17" spans="1:57" ht="13.5" customHeight="1" x14ac:dyDescent="0.55000000000000004">
      <c r="A17" s="26" t="s">
        <v>41</v>
      </c>
      <c r="B17" s="27" t="s">
        <v>65</v>
      </c>
      <c r="C17" s="26" t="s">
        <v>66</v>
      </c>
      <c r="D17" s="28">
        <v>0</v>
      </c>
      <c r="E17" s="28">
        <v>0</v>
      </c>
      <c r="F17" s="28">
        <v>0</v>
      </c>
      <c r="G17" s="28">
        <v>0</v>
      </c>
      <c r="H17" s="28">
        <v>85254</v>
      </c>
      <c r="I17" s="28">
        <v>85254</v>
      </c>
      <c r="J17" s="27" t="s">
        <v>139</v>
      </c>
      <c r="K17" s="26" t="s">
        <v>140</v>
      </c>
      <c r="L17" s="28">
        <v>0</v>
      </c>
      <c r="M17" s="28">
        <v>0</v>
      </c>
      <c r="N17" s="28">
        <v>0</v>
      </c>
      <c r="O17" s="28">
        <v>0</v>
      </c>
      <c r="P17" s="28">
        <v>85254</v>
      </c>
      <c r="Q17" s="28">
        <v>85254</v>
      </c>
      <c r="R17" s="27"/>
      <c r="S17" s="26"/>
      <c r="T17" s="28"/>
      <c r="U17" s="28"/>
      <c r="V17" s="28" t="s">
        <v>182</v>
      </c>
      <c r="W17" s="28"/>
      <c r="X17" s="28"/>
      <c r="Y17" s="28" t="s">
        <v>182</v>
      </c>
      <c r="Z17" s="27"/>
      <c r="AA17" s="26"/>
      <c r="AB17" s="28"/>
      <c r="AC17" s="28"/>
      <c r="AD17" s="28" t="s">
        <v>182</v>
      </c>
      <c r="AE17" s="28"/>
      <c r="AF17" s="28"/>
      <c r="AG17" s="28" t="s">
        <v>182</v>
      </c>
      <c r="AH17" s="27"/>
      <c r="AI17" s="26"/>
      <c r="AJ17" s="28"/>
      <c r="AK17" s="28"/>
      <c r="AL17" s="28" t="s">
        <v>182</v>
      </c>
      <c r="AM17" s="28"/>
      <c r="AN17" s="28"/>
      <c r="AO17" s="28" t="s">
        <v>182</v>
      </c>
      <c r="AP17" s="27"/>
      <c r="AQ17" s="26"/>
      <c r="AR17" s="28"/>
      <c r="AS17" s="28"/>
      <c r="AT17" s="28" t="s">
        <v>182</v>
      </c>
      <c r="AU17" s="28"/>
      <c r="AV17" s="28"/>
      <c r="AW17" s="28" t="s">
        <v>182</v>
      </c>
      <c r="AX17" s="27"/>
      <c r="AY17" s="26"/>
      <c r="AZ17" s="28"/>
      <c r="BA17" s="28"/>
      <c r="BB17" s="28" t="s">
        <v>182</v>
      </c>
      <c r="BC17" s="28"/>
      <c r="BD17" s="28"/>
      <c r="BE17" s="28" t="s">
        <v>182</v>
      </c>
    </row>
    <row r="18" spans="1:57" ht="13.5" customHeight="1" x14ac:dyDescent="0.55000000000000004">
      <c r="A18" s="26" t="s">
        <v>41</v>
      </c>
      <c r="B18" s="27" t="s">
        <v>67</v>
      </c>
      <c r="C18" s="26" t="s">
        <v>68</v>
      </c>
      <c r="D18" s="28">
        <v>0</v>
      </c>
      <c r="E18" s="28">
        <v>150000</v>
      </c>
      <c r="F18" s="28">
        <v>150000</v>
      </c>
      <c r="G18" s="28">
        <v>0</v>
      </c>
      <c r="H18" s="28">
        <v>0</v>
      </c>
      <c r="I18" s="28">
        <v>0</v>
      </c>
      <c r="J18" s="27" t="s">
        <v>149</v>
      </c>
      <c r="K18" s="26" t="s">
        <v>150</v>
      </c>
      <c r="L18" s="28">
        <v>0</v>
      </c>
      <c r="M18" s="28">
        <v>150000</v>
      </c>
      <c r="N18" s="28">
        <v>150000</v>
      </c>
      <c r="O18" s="28">
        <v>0</v>
      </c>
      <c r="P18" s="28">
        <v>0</v>
      </c>
      <c r="Q18" s="28">
        <v>0</v>
      </c>
      <c r="R18" s="27"/>
      <c r="S18" s="26"/>
      <c r="T18" s="28"/>
      <c r="U18" s="28"/>
      <c r="V18" s="28" t="s">
        <v>182</v>
      </c>
      <c r="W18" s="28"/>
      <c r="X18" s="28"/>
      <c r="Y18" s="28" t="s">
        <v>182</v>
      </c>
      <c r="Z18" s="27"/>
      <c r="AA18" s="26"/>
      <c r="AB18" s="28"/>
      <c r="AC18" s="28"/>
      <c r="AD18" s="28" t="s">
        <v>182</v>
      </c>
      <c r="AE18" s="28"/>
      <c r="AF18" s="28"/>
      <c r="AG18" s="28" t="s">
        <v>182</v>
      </c>
      <c r="AH18" s="27"/>
      <c r="AI18" s="26"/>
      <c r="AJ18" s="28"/>
      <c r="AK18" s="28"/>
      <c r="AL18" s="28" t="s">
        <v>182</v>
      </c>
      <c r="AM18" s="28"/>
      <c r="AN18" s="28"/>
      <c r="AO18" s="28" t="s">
        <v>182</v>
      </c>
      <c r="AP18" s="27"/>
      <c r="AQ18" s="26"/>
      <c r="AR18" s="28"/>
      <c r="AS18" s="28"/>
      <c r="AT18" s="28" t="s">
        <v>182</v>
      </c>
      <c r="AU18" s="28"/>
      <c r="AV18" s="28"/>
      <c r="AW18" s="28" t="s">
        <v>182</v>
      </c>
      <c r="AX18" s="27"/>
      <c r="AY18" s="26"/>
      <c r="AZ18" s="28"/>
      <c r="BA18" s="28"/>
      <c r="BB18" s="28" t="s">
        <v>182</v>
      </c>
      <c r="BC18" s="28"/>
      <c r="BD18" s="28"/>
      <c r="BE18" s="28" t="s">
        <v>182</v>
      </c>
    </row>
    <row r="19" spans="1:57" ht="13.5" customHeight="1" x14ac:dyDescent="0.55000000000000004">
      <c r="A19" s="26" t="s">
        <v>41</v>
      </c>
      <c r="B19" s="27" t="s">
        <v>69</v>
      </c>
      <c r="C19" s="26" t="s">
        <v>70</v>
      </c>
      <c r="D19" s="28">
        <v>0</v>
      </c>
      <c r="E19" s="28">
        <v>0</v>
      </c>
      <c r="F19" s="28">
        <v>0</v>
      </c>
      <c r="G19" s="28">
        <v>0</v>
      </c>
      <c r="H19" s="28">
        <v>85936</v>
      </c>
      <c r="I19" s="28">
        <v>85936</v>
      </c>
      <c r="J19" s="27" t="s">
        <v>133</v>
      </c>
      <c r="K19" s="26" t="s">
        <v>134</v>
      </c>
      <c r="L19" s="28">
        <v>0</v>
      </c>
      <c r="M19" s="28">
        <v>0</v>
      </c>
      <c r="N19" s="28">
        <v>0</v>
      </c>
      <c r="O19" s="28">
        <v>0</v>
      </c>
      <c r="P19" s="28">
        <v>85936</v>
      </c>
      <c r="Q19" s="28">
        <v>85936</v>
      </c>
      <c r="R19" s="27"/>
      <c r="S19" s="26"/>
      <c r="T19" s="28"/>
      <c r="U19" s="28"/>
      <c r="V19" s="28" t="s">
        <v>182</v>
      </c>
      <c r="W19" s="28"/>
      <c r="X19" s="28"/>
      <c r="Y19" s="28" t="s">
        <v>182</v>
      </c>
      <c r="Z19" s="27"/>
      <c r="AA19" s="26"/>
      <c r="AB19" s="28"/>
      <c r="AC19" s="28"/>
      <c r="AD19" s="28" t="s">
        <v>182</v>
      </c>
      <c r="AE19" s="28"/>
      <c r="AF19" s="28"/>
      <c r="AG19" s="28" t="s">
        <v>182</v>
      </c>
      <c r="AH19" s="27"/>
      <c r="AI19" s="26"/>
      <c r="AJ19" s="28"/>
      <c r="AK19" s="28"/>
      <c r="AL19" s="28" t="s">
        <v>182</v>
      </c>
      <c r="AM19" s="28"/>
      <c r="AN19" s="28"/>
      <c r="AO19" s="28" t="s">
        <v>182</v>
      </c>
      <c r="AP19" s="27"/>
      <c r="AQ19" s="26"/>
      <c r="AR19" s="28"/>
      <c r="AS19" s="28"/>
      <c r="AT19" s="28" t="s">
        <v>182</v>
      </c>
      <c r="AU19" s="28"/>
      <c r="AV19" s="28"/>
      <c r="AW19" s="28" t="s">
        <v>182</v>
      </c>
      <c r="AX19" s="27"/>
      <c r="AY19" s="26"/>
      <c r="AZ19" s="28"/>
      <c r="BA19" s="28"/>
      <c r="BB19" s="28" t="s">
        <v>182</v>
      </c>
      <c r="BC19" s="28"/>
      <c r="BD19" s="28"/>
      <c r="BE19" s="28" t="s">
        <v>182</v>
      </c>
    </row>
    <row r="20" spans="1:57" ht="13.5" customHeight="1" x14ac:dyDescent="0.55000000000000004">
      <c r="A20" s="26" t="s">
        <v>41</v>
      </c>
      <c r="B20" s="27" t="s">
        <v>71</v>
      </c>
      <c r="C20" s="26" t="s">
        <v>72</v>
      </c>
      <c r="D20" s="28">
        <v>1979457</v>
      </c>
      <c r="E20" s="28">
        <v>182167</v>
      </c>
      <c r="F20" s="28">
        <v>2161624</v>
      </c>
      <c r="G20" s="28">
        <v>0</v>
      </c>
      <c r="H20" s="28">
        <v>55691</v>
      </c>
      <c r="I20" s="28">
        <v>55691</v>
      </c>
      <c r="J20" s="27" t="s">
        <v>135</v>
      </c>
      <c r="K20" s="26" t="s">
        <v>136</v>
      </c>
      <c r="L20" s="28">
        <v>1979457</v>
      </c>
      <c r="M20" s="28">
        <v>182167</v>
      </c>
      <c r="N20" s="28">
        <v>2161624</v>
      </c>
      <c r="O20" s="28">
        <v>0</v>
      </c>
      <c r="P20" s="28">
        <v>55691</v>
      </c>
      <c r="Q20" s="28">
        <v>55691</v>
      </c>
      <c r="R20" s="27"/>
      <c r="S20" s="26"/>
      <c r="T20" s="28"/>
      <c r="U20" s="28"/>
      <c r="V20" s="28" t="s">
        <v>182</v>
      </c>
      <c r="W20" s="28"/>
      <c r="X20" s="28"/>
      <c r="Y20" s="28" t="s">
        <v>182</v>
      </c>
      <c r="Z20" s="27"/>
      <c r="AA20" s="26"/>
      <c r="AB20" s="28"/>
      <c r="AC20" s="28"/>
      <c r="AD20" s="28" t="s">
        <v>182</v>
      </c>
      <c r="AE20" s="28"/>
      <c r="AF20" s="28"/>
      <c r="AG20" s="28" t="s">
        <v>182</v>
      </c>
      <c r="AH20" s="27"/>
      <c r="AI20" s="26"/>
      <c r="AJ20" s="28"/>
      <c r="AK20" s="28"/>
      <c r="AL20" s="28" t="s">
        <v>182</v>
      </c>
      <c r="AM20" s="28"/>
      <c r="AN20" s="28"/>
      <c r="AO20" s="28" t="s">
        <v>182</v>
      </c>
      <c r="AP20" s="27"/>
      <c r="AQ20" s="26"/>
      <c r="AR20" s="28"/>
      <c r="AS20" s="28"/>
      <c r="AT20" s="28" t="s">
        <v>182</v>
      </c>
      <c r="AU20" s="28"/>
      <c r="AV20" s="28"/>
      <c r="AW20" s="28" t="s">
        <v>182</v>
      </c>
      <c r="AX20" s="27"/>
      <c r="AY20" s="26"/>
      <c r="AZ20" s="28"/>
      <c r="BA20" s="28"/>
      <c r="BB20" s="28" t="s">
        <v>182</v>
      </c>
      <c r="BC20" s="28"/>
      <c r="BD20" s="28"/>
      <c r="BE20" s="28" t="s">
        <v>182</v>
      </c>
    </row>
    <row r="21" spans="1:57" ht="13.5" customHeight="1" x14ac:dyDescent="0.55000000000000004">
      <c r="A21" s="26" t="s">
        <v>41</v>
      </c>
      <c r="B21" s="27" t="s">
        <v>73</v>
      </c>
      <c r="C21" s="26" t="s">
        <v>74</v>
      </c>
      <c r="D21" s="28">
        <v>0</v>
      </c>
      <c r="E21" s="28">
        <v>45064</v>
      </c>
      <c r="F21" s="28">
        <v>45064</v>
      </c>
      <c r="G21" s="28">
        <v>0</v>
      </c>
      <c r="H21" s="28">
        <v>101195</v>
      </c>
      <c r="I21" s="28">
        <v>101195</v>
      </c>
      <c r="J21" s="27" t="s">
        <v>139</v>
      </c>
      <c r="K21" s="26" t="s">
        <v>140</v>
      </c>
      <c r="L21" s="28">
        <v>0</v>
      </c>
      <c r="M21" s="28">
        <v>0</v>
      </c>
      <c r="N21" s="28">
        <v>0</v>
      </c>
      <c r="O21" s="28">
        <v>0</v>
      </c>
      <c r="P21" s="28">
        <v>14968</v>
      </c>
      <c r="Q21" s="28">
        <v>14968</v>
      </c>
      <c r="R21" s="27" t="s">
        <v>153</v>
      </c>
      <c r="S21" s="26" t="s">
        <v>154</v>
      </c>
      <c r="T21" s="28">
        <v>0</v>
      </c>
      <c r="U21" s="28">
        <v>45064</v>
      </c>
      <c r="V21" s="28">
        <v>45064</v>
      </c>
      <c r="W21" s="28">
        <v>0</v>
      </c>
      <c r="X21" s="28">
        <v>86227</v>
      </c>
      <c r="Y21" s="28">
        <v>86227</v>
      </c>
      <c r="Z21" s="27"/>
      <c r="AA21" s="26"/>
      <c r="AB21" s="28"/>
      <c r="AC21" s="28"/>
      <c r="AD21" s="28" t="s">
        <v>182</v>
      </c>
      <c r="AE21" s="28"/>
      <c r="AF21" s="28"/>
      <c r="AG21" s="28" t="s">
        <v>182</v>
      </c>
      <c r="AH21" s="27"/>
      <c r="AI21" s="26"/>
      <c r="AJ21" s="28"/>
      <c r="AK21" s="28"/>
      <c r="AL21" s="28" t="s">
        <v>182</v>
      </c>
      <c r="AM21" s="28"/>
      <c r="AN21" s="28"/>
      <c r="AO21" s="28" t="s">
        <v>182</v>
      </c>
      <c r="AP21" s="27"/>
      <c r="AQ21" s="26"/>
      <c r="AR21" s="28"/>
      <c r="AS21" s="28"/>
      <c r="AT21" s="28" t="s">
        <v>182</v>
      </c>
      <c r="AU21" s="28"/>
      <c r="AV21" s="28"/>
      <c r="AW21" s="28" t="s">
        <v>182</v>
      </c>
      <c r="AX21" s="27"/>
      <c r="AY21" s="26"/>
      <c r="AZ21" s="28"/>
      <c r="BA21" s="28"/>
      <c r="BB21" s="28" t="s">
        <v>182</v>
      </c>
      <c r="BC21" s="28"/>
      <c r="BD21" s="28"/>
      <c r="BE21" s="28" t="s">
        <v>182</v>
      </c>
    </row>
    <row r="22" spans="1:57" ht="13.5" customHeight="1" x14ac:dyDescent="0.55000000000000004">
      <c r="A22" s="26" t="s">
        <v>41</v>
      </c>
      <c r="B22" s="27" t="s">
        <v>75</v>
      </c>
      <c r="C22" s="26" t="s">
        <v>76</v>
      </c>
      <c r="D22" s="28">
        <v>0</v>
      </c>
      <c r="E22" s="28">
        <v>462271</v>
      </c>
      <c r="F22" s="28">
        <v>462271</v>
      </c>
      <c r="G22" s="28">
        <v>0</v>
      </c>
      <c r="H22" s="28">
        <v>64042</v>
      </c>
      <c r="I22" s="28">
        <v>64042</v>
      </c>
      <c r="J22" s="27" t="s">
        <v>145</v>
      </c>
      <c r="K22" s="26" t="s">
        <v>146</v>
      </c>
      <c r="L22" s="28">
        <v>0</v>
      </c>
      <c r="M22" s="28">
        <v>462271</v>
      </c>
      <c r="N22" s="28">
        <v>462271</v>
      </c>
      <c r="O22" s="28">
        <v>0</v>
      </c>
      <c r="P22" s="28">
        <v>64042</v>
      </c>
      <c r="Q22" s="28">
        <v>64042</v>
      </c>
      <c r="R22" s="27"/>
      <c r="S22" s="26"/>
      <c r="T22" s="28"/>
      <c r="U22" s="28"/>
      <c r="V22" s="28" t="s">
        <v>182</v>
      </c>
      <c r="W22" s="28"/>
      <c r="X22" s="28"/>
      <c r="Y22" s="28" t="s">
        <v>182</v>
      </c>
      <c r="Z22" s="27"/>
      <c r="AA22" s="26"/>
      <c r="AB22" s="28"/>
      <c r="AC22" s="28"/>
      <c r="AD22" s="28" t="s">
        <v>182</v>
      </c>
      <c r="AE22" s="28"/>
      <c r="AF22" s="28"/>
      <c r="AG22" s="28" t="s">
        <v>182</v>
      </c>
      <c r="AH22" s="27"/>
      <c r="AI22" s="26"/>
      <c r="AJ22" s="28"/>
      <c r="AK22" s="28"/>
      <c r="AL22" s="28" t="s">
        <v>182</v>
      </c>
      <c r="AM22" s="28"/>
      <c r="AN22" s="28"/>
      <c r="AO22" s="28" t="s">
        <v>182</v>
      </c>
      <c r="AP22" s="27"/>
      <c r="AQ22" s="26"/>
      <c r="AR22" s="28"/>
      <c r="AS22" s="28"/>
      <c r="AT22" s="28" t="s">
        <v>182</v>
      </c>
      <c r="AU22" s="28"/>
      <c r="AV22" s="28"/>
      <c r="AW22" s="28" t="s">
        <v>182</v>
      </c>
      <c r="AX22" s="27"/>
      <c r="AY22" s="26"/>
      <c r="AZ22" s="28"/>
      <c r="BA22" s="28"/>
      <c r="BB22" s="28" t="s">
        <v>182</v>
      </c>
      <c r="BC22" s="28"/>
      <c r="BD22" s="28"/>
      <c r="BE22" s="28" t="s">
        <v>182</v>
      </c>
    </row>
    <row r="23" spans="1:57" ht="13.5" customHeight="1" x14ac:dyDescent="0.55000000000000004">
      <c r="A23" s="26" t="s">
        <v>41</v>
      </c>
      <c r="B23" s="27" t="s">
        <v>77</v>
      </c>
      <c r="C23" s="26" t="s">
        <v>78</v>
      </c>
      <c r="D23" s="28">
        <v>1531727</v>
      </c>
      <c r="E23" s="28">
        <v>222685</v>
      </c>
      <c r="F23" s="28">
        <v>1754412</v>
      </c>
      <c r="G23" s="28">
        <v>0</v>
      </c>
      <c r="H23" s="28">
        <v>64432</v>
      </c>
      <c r="I23" s="28">
        <v>64432</v>
      </c>
      <c r="J23" s="27" t="s">
        <v>135</v>
      </c>
      <c r="K23" s="26" t="s">
        <v>136</v>
      </c>
      <c r="L23" s="28">
        <v>1531727</v>
      </c>
      <c r="M23" s="28">
        <v>162056</v>
      </c>
      <c r="N23" s="28">
        <v>1693783</v>
      </c>
      <c r="O23" s="28">
        <v>0</v>
      </c>
      <c r="P23" s="28">
        <v>36230</v>
      </c>
      <c r="Q23" s="28">
        <v>36230</v>
      </c>
      <c r="R23" s="27" t="s">
        <v>137</v>
      </c>
      <c r="S23" s="26" t="s">
        <v>138</v>
      </c>
      <c r="T23" s="28">
        <v>0</v>
      </c>
      <c r="U23" s="28">
        <v>60629</v>
      </c>
      <c r="V23" s="28">
        <v>60629</v>
      </c>
      <c r="W23" s="28">
        <v>0</v>
      </c>
      <c r="X23" s="28">
        <v>28202</v>
      </c>
      <c r="Y23" s="28">
        <v>28202</v>
      </c>
      <c r="Z23" s="27"/>
      <c r="AA23" s="26"/>
      <c r="AB23" s="28"/>
      <c r="AC23" s="28"/>
      <c r="AD23" s="28" t="s">
        <v>182</v>
      </c>
      <c r="AE23" s="28"/>
      <c r="AF23" s="28"/>
      <c r="AG23" s="28" t="s">
        <v>182</v>
      </c>
      <c r="AH23" s="27"/>
      <c r="AI23" s="26"/>
      <c r="AJ23" s="28"/>
      <c r="AK23" s="28"/>
      <c r="AL23" s="28" t="s">
        <v>182</v>
      </c>
      <c r="AM23" s="28"/>
      <c r="AN23" s="28"/>
      <c r="AO23" s="28" t="s">
        <v>182</v>
      </c>
      <c r="AP23" s="27"/>
      <c r="AQ23" s="26"/>
      <c r="AR23" s="28"/>
      <c r="AS23" s="28"/>
      <c r="AT23" s="28" t="s">
        <v>182</v>
      </c>
      <c r="AU23" s="28"/>
      <c r="AV23" s="28"/>
      <c r="AW23" s="28" t="s">
        <v>182</v>
      </c>
      <c r="AX23" s="27"/>
      <c r="AY23" s="26"/>
      <c r="AZ23" s="28"/>
      <c r="BA23" s="28"/>
      <c r="BB23" s="28" t="s">
        <v>182</v>
      </c>
      <c r="BC23" s="28"/>
      <c r="BD23" s="28"/>
      <c r="BE23" s="28" t="s">
        <v>182</v>
      </c>
    </row>
    <row r="24" spans="1:57" ht="13.5" customHeight="1" x14ac:dyDescent="0.55000000000000004">
      <c r="A24" s="26" t="s">
        <v>41</v>
      </c>
      <c r="B24" s="27" t="s">
        <v>79</v>
      </c>
      <c r="C24" s="26" t="s">
        <v>80</v>
      </c>
      <c r="D24" s="28">
        <v>0</v>
      </c>
      <c r="E24" s="28">
        <v>295811</v>
      </c>
      <c r="F24" s="28">
        <v>295811</v>
      </c>
      <c r="G24" s="28">
        <v>0</v>
      </c>
      <c r="H24" s="28">
        <v>0</v>
      </c>
      <c r="I24" s="28">
        <v>0</v>
      </c>
      <c r="J24" s="27" t="s">
        <v>149</v>
      </c>
      <c r="K24" s="26" t="s">
        <v>184</v>
      </c>
      <c r="L24" s="28">
        <v>0</v>
      </c>
      <c r="M24" s="28">
        <v>295811</v>
      </c>
      <c r="N24" s="28">
        <v>295811</v>
      </c>
      <c r="O24" s="28">
        <v>0</v>
      </c>
      <c r="P24" s="28">
        <v>0</v>
      </c>
      <c r="Q24" s="28">
        <v>0</v>
      </c>
      <c r="R24" s="27"/>
      <c r="S24" s="26"/>
      <c r="T24" s="28"/>
      <c r="U24" s="28"/>
      <c r="V24" s="28" t="s">
        <v>182</v>
      </c>
      <c r="W24" s="28"/>
      <c r="X24" s="28"/>
      <c r="Y24" s="28" t="s">
        <v>182</v>
      </c>
      <c r="Z24" s="27"/>
      <c r="AA24" s="26"/>
      <c r="AB24" s="28"/>
      <c r="AC24" s="28"/>
      <c r="AD24" s="28" t="s">
        <v>182</v>
      </c>
      <c r="AE24" s="28"/>
      <c r="AF24" s="28"/>
      <c r="AG24" s="28" t="s">
        <v>182</v>
      </c>
      <c r="AH24" s="27"/>
      <c r="AI24" s="26"/>
      <c r="AJ24" s="28"/>
      <c r="AK24" s="28"/>
      <c r="AL24" s="28" t="s">
        <v>182</v>
      </c>
      <c r="AM24" s="28"/>
      <c r="AN24" s="28"/>
      <c r="AO24" s="28" t="s">
        <v>182</v>
      </c>
      <c r="AP24" s="27"/>
      <c r="AQ24" s="26"/>
      <c r="AR24" s="28"/>
      <c r="AS24" s="28"/>
      <c r="AT24" s="28" t="s">
        <v>182</v>
      </c>
      <c r="AU24" s="28"/>
      <c r="AV24" s="28"/>
      <c r="AW24" s="28" t="s">
        <v>182</v>
      </c>
      <c r="AX24" s="27"/>
      <c r="AY24" s="26"/>
      <c r="AZ24" s="28"/>
      <c r="BA24" s="28"/>
      <c r="BB24" s="28" t="s">
        <v>182</v>
      </c>
      <c r="BC24" s="28"/>
      <c r="BD24" s="28"/>
      <c r="BE24" s="28" t="s">
        <v>182</v>
      </c>
    </row>
    <row r="25" spans="1:57" ht="13.5" customHeight="1" x14ac:dyDescent="0.55000000000000004">
      <c r="A25" s="26" t="s">
        <v>41</v>
      </c>
      <c r="B25" s="27" t="s">
        <v>81</v>
      </c>
      <c r="C25" s="26" t="s">
        <v>82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7"/>
      <c r="K25" s="26"/>
      <c r="L25" s="28"/>
      <c r="M25" s="28"/>
      <c r="N25" s="28" t="s">
        <v>182</v>
      </c>
      <c r="O25" s="28"/>
      <c r="P25" s="28"/>
      <c r="Q25" s="28" t="s">
        <v>182</v>
      </c>
      <c r="R25" s="27"/>
      <c r="S25" s="26"/>
      <c r="T25" s="28"/>
      <c r="U25" s="28"/>
      <c r="V25" s="28" t="s">
        <v>182</v>
      </c>
      <c r="W25" s="28"/>
      <c r="X25" s="28"/>
      <c r="Y25" s="28" t="s">
        <v>182</v>
      </c>
      <c r="Z25" s="27"/>
      <c r="AA25" s="26"/>
      <c r="AB25" s="28"/>
      <c r="AC25" s="28"/>
      <c r="AD25" s="28" t="s">
        <v>182</v>
      </c>
      <c r="AE25" s="28"/>
      <c r="AF25" s="28"/>
      <c r="AG25" s="28" t="s">
        <v>182</v>
      </c>
      <c r="AH25" s="27"/>
      <c r="AI25" s="26"/>
      <c r="AJ25" s="28"/>
      <c r="AK25" s="28"/>
      <c r="AL25" s="28" t="s">
        <v>182</v>
      </c>
      <c r="AM25" s="28"/>
      <c r="AN25" s="28"/>
      <c r="AO25" s="28" t="s">
        <v>182</v>
      </c>
      <c r="AP25" s="27"/>
      <c r="AQ25" s="26"/>
      <c r="AR25" s="28"/>
      <c r="AS25" s="28"/>
      <c r="AT25" s="28" t="s">
        <v>182</v>
      </c>
      <c r="AU25" s="28"/>
      <c r="AV25" s="28"/>
      <c r="AW25" s="28" t="s">
        <v>182</v>
      </c>
      <c r="AX25" s="27"/>
      <c r="AY25" s="26"/>
      <c r="AZ25" s="28"/>
      <c r="BA25" s="28"/>
      <c r="BB25" s="28" t="s">
        <v>182</v>
      </c>
      <c r="BC25" s="28"/>
      <c r="BD25" s="28"/>
      <c r="BE25" s="28" t="s">
        <v>182</v>
      </c>
    </row>
    <row r="26" spans="1:57" ht="13.5" customHeight="1" x14ac:dyDescent="0.55000000000000004">
      <c r="A26" s="26" t="s">
        <v>41</v>
      </c>
      <c r="B26" s="27" t="s">
        <v>83</v>
      </c>
      <c r="C26" s="26" t="s">
        <v>84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7"/>
      <c r="K26" s="26"/>
      <c r="L26" s="28"/>
      <c r="M26" s="28"/>
      <c r="N26" s="28" t="s">
        <v>182</v>
      </c>
      <c r="O26" s="28"/>
      <c r="P26" s="28"/>
      <c r="Q26" s="28" t="s">
        <v>182</v>
      </c>
      <c r="R26" s="27"/>
      <c r="S26" s="26"/>
      <c r="T26" s="28"/>
      <c r="U26" s="28"/>
      <c r="V26" s="28" t="s">
        <v>182</v>
      </c>
      <c r="W26" s="28"/>
      <c r="X26" s="28"/>
      <c r="Y26" s="28" t="s">
        <v>182</v>
      </c>
      <c r="Z26" s="27"/>
      <c r="AA26" s="26"/>
      <c r="AB26" s="28"/>
      <c r="AC26" s="28"/>
      <c r="AD26" s="28" t="s">
        <v>182</v>
      </c>
      <c r="AE26" s="28"/>
      <c r="AF26" s="28"/>
      <c r="AG26" s="28" t="s">
        <v>182</v>
      </c>
      <c r="AH26" s="27"/>
      <c r="AI26" s="26"/>
      <c r="AJ26" s="28"/>
      <c r="AK26" s="28"/>
      <c r="AL26" s="28" t="s">
        <v>182</v>
      </c>
      <c r="AM26" s="28"/>
      <c r="AN26" s="28"/>
      <c r="AO26" s="28" t="s">
        <v>182</v>
      </c>
      <c r="AP26" s="27"/>
      <c r="AQ26" s="26"/>
      <c r="AR26" s="28"/>
      <c r="AS26" s="28"/>
      <c r="AT26" s="28" t="s">
        <v>182</v>
      </c>
      <c r="AU26" s="28"/>
      <c r="AV26" s="28"/>
      <c r="AW26" s="28" t="s">
        <v>182</v>
      </c>
      <c r="AX26" s="27"/>
      <c r="AY26" s="26"/>
      <c r="AZ26" s="28"/>
      <c r="BA26" s="28"/>
      <c r="BB26" s="28" t="s">
        <v>182</v>
      </c>
      <c r="BC26" s="28"/>
      <c r="BD26" s="28"/>
      <c r="BE26" s="28" t="s">
        <v>182</v>
      </c>
    </row>
    <row r="27" spans="1:57" ht="13.5" customHeight="1" x14ac:dyDescent="0.55000000000000004">
      <c r="A27" s="26" t="s">
        <v>41</v>
      </c>
      <c r="B27" s="27" t="s">
        <v>85</v>
      </c>
      <c r="C27" s="26" t="s">
        <v>86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7"/>
      <c r="K27" s="26"/>
      <c r="L27" s="28"/>
      <c r="M27" s="28"/>
      <c r="N27" s="28" t="s">
        <v>182</v>
      </c>
      <c r="O27" s="28"/>
      <c r="P27" s="28"/>
      <c r="Q27" s="28" t="s">
        <v>182</v>
      </c>
      <c r="R27" s="27"/>
      <c r="S27" s="26"/>
      <c r="T27" s="28"/>
      <c r="U27" s="28"/>
      <c r="V27" s="28" t="s">
        <v>182</v>
      </c>
      <c r="W27" s="28"/>
      <c r="X27" s="28"/>
      <c r="Y27" s="28" t="s">
        <v>182</v>
      </c>
      <c r="Z27" s="27"/>
      <c r="AA27" s="26"/>
      <c r="AB27" s="28"/>
      <c r="AC27" s="28"/>
      <c r="AD27" s="28" t="s">
        <v>182</v>
      </c>
      <c r="AE27" s="28"/>
      <c r="AF27" s="28"/>
      <c r="AG27" s="28" t="s">
        <v>182</v>
      </c>
      <c r="AH27" s="27"/>
      <c r="AI27" s="26"/>
      <c r="AJ27" s="28"/>
      <c r="AK27" s="28"/>
      <c r="AL27" s="28" t="s">
        <v>182</v>
      </c>
      <c r="AM27" s="28"/>
      <c r="AN27" s="28"/>
      <c r="AO27" s="28" t="s">
        <v>182</v>
      </c>
      <c r="AP27" s="27"/>
      <c r="AQ27" s="26"/>
      <c r="AR27" s="28"/>
      <c r="AS27" s="28"/>
      <c r="AT27" s="28" t="s">
        <v>182</v>
      </c>
      <c r="AU27" s="28"/>
      <c r="AV27" s="28"/>
      <c r="AW27" s="28" t="s">
        <v>182</v>
      </c>
      <c r="AX27" s="27"/>
      <c r="AY27" s="26"/>
      <c r="AZ27" s="28"/>
      <c r="BA27" s="28"/>
      <c r="BB27" s="28" t="s">
        <v>182</v>
      </c>
      <c r="BC27" s="28"/>
      <c r="BD27" s="28"/>
      <c r="BE27" s="28" t="s">
        <v>182</v>
      </c>
    </row>
    <row r="28" spans="1:57" ht="13.5" customHeight="1" x14ac:dyDescent="0.55000000000000004">
      <c r="A28" s="26" t="s">
        <v>41</v>
      </c>
      <c r="B28" s="27" t="s">
        <v>87</v>
      </c>
      <c r="C28" s="26" t="s">
        <v>88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7"/>
      <c r="K28" s="26"/>
      <c r="L28" s="28"/>
      <c r="M28" s="28"/>
      <c r="N28" s="28" t="s">
        <v>182</v>
      </c>
      <c r="O28" s="28"/>
      <c r="P28" s="28"/>
      <c r="Q28" s="28" t="s">
        <v>182</v>
      </c>
      <c r="R28" s="27"/>
      <c r="S28" s="26"/>
      <c r="T28" s="28"/>
      <c r="U28" s="28"/>
      <c r="V28" s="28" t="s">
        <v>182</v>
      </c>
      <c r="W28" s="28"/>
      <c r="X28" s="28"/>
      <c r="Y28" s="28" t="s">
        <v>182</v>
      </c>
      <c r="Z28" s="27"/>
      <c r="AA28" s="26"/>
      <c r="AB28" s="28"/>
      <c r="AC28" s="28"/>
      <c r="AD28" s="28" t="s">
        <v>182</v>
      </c>
      <c r="AE28" s="28"/>
      <c r="AF28" s="28"/>
      <c r="AG28" s="28" t="s">
        <v>182</v>
      </c>
      <c r="AH28" s="27"/>
      <c r="AI28" s="26"/>
      <c r="AJ28" s="28"/>
      <c r="AK28" s="28"/>
      <c r="AL28" s="28" t="s">
        <v>182</v>
      </c>
      <c r="AM28" s="28"/>
      <c r="AN28" s="28"/>
      <c r="AO28" s="28" t="s">
        <v>182</v>
      </c>
      <c r="AP28" s="27"/>
      <c r="AQ28" s="26"/>
      <c r="AR28" s="28"/>
      <c r="AS28" s="28"/>
      <c r="AT28" s="28" t="s">
        <v>182</v>
      </c>
      <c r="AU28" s="28"/>
      <c r="AV28" s="28"/>
      <c r="AW28" s="28" t="s">
        <v>182</v>
      </c>
      <c r="AX28" s="27"/>
      <c r="AY28" s="26"/>
      <c r="AZ28" s="28"/>
      <c r="BA28" s="28"/>
      <c r="BB28" s="28" t="s">
        <v>182</v>
      </c>
      <c r="BC28" s="28"/>
      <c r="BD28" s="28"/>
      <c r="BE28" s="28" t="s">
        <v>182</v>
      </c>
    </row>
    <row r="29" spans="1:57" ht="13.5" customHeight="1" x14ac:dyDescent="0.55000000000000004">
      <c r="A29" s="26" t="s">
        <v>41</v>
      </c>
      <c r="B29" s="27" t="s">
        <v>89</v>
      </c>
      <c r="C29" s="26" t="s">
        <v>90</v>
      </c>
      <c r="D29" s="28">
        <v>2075</v>
      </c>
      <c r="E29" s="28">
        <v>60515</v>
      </c>
      <c r="F29" s="28">
        <v>62590</v>
      </c>
      <c r="G29" s="28">
        <v>0</v>
      </c>
      <c r="H29" s="28">
        <v>30118</v>
      </c>
      <c r="I29" s="28">
        <v>30118</v>
      </c>
      <c r="J29" s="27" t="s">
        <v>151</v>
      </c>
      <c r="K29" s="26" t="s">
        <v>185</v>
      </c>
      <c r="L29" s="28">
        <v>2075</v>
      </c>
      <c r="M29" s="28">
        <v>60515</v>
      </c>
      <c r="N29" s="28">
        <v>62590</v>
      </c>
      <c r="O29" s="28">
        <v>0</v>
      </c>
      <c r="P29" s="28">
        <v>30118</v>
      </c>
      <c r="Q29" s="28">
        <v>30118</v>
      </c>
      <c r="R29" s="27"/>
      <c r="S29" s="26"/>
      <c r="T29" s="28"/>
      <c r="U29" s="28"/>
      <c r="V29" s="28" t="s">
        <v>182</v>
      </c>
      <c r="W29" s="28"/>
      <c r="X29" s="28"/>
      <c r="Y29" s="28" t="s">
        <v>182</v>
      </c>
      <c r="Z29" s="27"/>
      <c r="AA29" s="26"/>
      <c r="AB29" s="28"/>
      <c r="AC29" s="28"/>
      <c r="AD29" s="28" t="s">
        <v>182</v>
      </c>
      <c r="AE29" s="28"/>
      <c r="AF29" s="28"/>
      <c r="AG29" s="28" t="s">
        <v>182</v>
      </c>
      <c r="AH29" s="27"/>
      <c r="AI29" s="26"/>
      <c r="AJ29" s="28"/>
      <c r="AK29" s="28"/>
      <c r="AL29" s="28" t="s">
        <v>182</v>
      </c>
      <c r="AM29" s="28"/>
      <c r="AN29" s="28"/>
      <c r="AO29" s="28" t="s">
        <v>182</v>
      </c>
      <c r="AP29" s="27"/>
      <c r="AQ29" s="26"/>
      <c r="AR29" s="28"/>
      <c r="AS29" s="28"/>
      <c r="AT29" s="28" t="s">
        <v>182</v>
      </c>
      <c r="AU29" s="28"/>
      <c r="AV29" s="28"/>
      <c r="AW29" s="28" t="s">
        <v>182</v>
      </c>
      <c r="AX29" s="27"/>
      <c r="AY29" s="26"/>
      <c r="AZ29" s="28"/>
      <c r="BA29" s="28"/>
      <c r="BB29" s="28" t="s">
        <v>182</v>
      </c>
      <c r="BC29" s="28"/>
      <c r="BD29" s="28"/>
      <c r="BE29" s="28" t="s">
        <v>182</v>
      </c>
    </row>
    <row r="30" spans="1:57" ht="13.5" customHeight="1" x14ac:dyDescent="0.55000000000000004">
      <c r="A30" s="26" t="s">
        <v>41</v>
      </c>
      <c r="B30" s="27" t="s">
        <v>91</v>
      </c>
      <c r="C30" s="26" t="s">
        <v>92</v>
      </c>
      <c r="D30" s="28">
        <v>0</v>
      </c>
      <c r="E30" s="28">
        <v>121891</v>
      </c>
      <c r="F30" s="28">
        <v>121891</v>
      </c>
      <c r="G30" s="28">
        <v>0</v>
      </c>
      <c r="H30" s="28">
        <v>0</v>
      </c>
      <c r="I30" s="28">
        <v>0</v>
      </c>
      <c r="J30" s="27" t="s">
        <v>149</v>
      </c>
      <c r="K30" s="26" t="s">
        <v>150</v>
      </c>
      <c r="L30" s="28">
        <v>0</v>
      </c>
      <c r="M30" s="28">
        <v>121891</v>
      </c>
      <c r="N30" s="28">
        <v>121891</v>
      </c>
      <c r="O30" s="28">
        <v>0</v>
      </c>
      <c r="P30" s="28">
        <v>0</v>
      </c>
      <c r="Q30" s="28">
        <v>0</v>
      </c>
      <c r="R30" s="27"/>
      <c r="S30" s="26"/>
      <c r="T30" s="28"/>
      <c r="U30" s="28"/>
      <c r="V30" s="28" t="s">
        <v>182</v>
      </c>
      <c r="W30" s="28"/>
      <c r="X30" s="28"/>
      <c r="Y30" s="28" t="s">
        <v>182</v>
      </c>
      <c r="Z30" s="27"/>
      <c r="AA30" s="26"/>
      <c r="AB30" s="28"/>
      <c r="AC30" s="28"/>
      <c r="AD30" s="28" t="s">
        <v>182</v>
      </c>
      <c r="AE30" s="28"/>
      <c r="AF30" s="28"/>
      <c r="AG30" s="28" t="s">
        <v>182</v>
      </c>
      <c r="AH30" s="27"/>
      <c r="AI30" s="26"/>
      <c r="AJ30" s="28"/>
      <c r="AK30" s="28"/>
      <c r="AL30" s="28" t="s">
        <v>182</v>
      </c>
      <c r="AM30" s="28"/>
      <c r="AN30" s="28"/>
      <c r="AO30" s="28" t="s">
        <v>182</v>
      </c>
      <c r="AP30" s="27"/>
      <c r="AQ30" s="26"/>
      <c r="AR30" s="28"/>
      <c r="AS30" s="28"/>
      <c r="AT30" s="28" t="s">
        <v>182</v>
      </c>
      <c r="AU30" s="28"/>
      <c r="AV30" s="28"/>
      <c r="AW30" s="28" t="s">
        <v>182</v>
      </c>
      <c r="AX30" s="27"/>
      <c r="AY30" s="26"/>
      <c r="AZ30" s="28"/>
      <c r="BA30" s="28"/>
      <c r="BB30" s="28" t="s">
        <v>182</v>
      </c>
      <c r="BC30" s="28"/>
      <c r="BD30" s="28"/>
      <c r="BE30" s="28" t="s">
        <v>182</v>
      </c>
    </row>
    <row r="31" spans="1:57" ht="13.5" customHeight="1" x14ac:dyDescent="0.55000000000000004">
      <c r="A31" s="26" t="s">
        <v>41</v>
      </c>
      <c r="B31" s="27" t="s">
        <v>93</v>
      </c>
      <c r="C31" s="26" t="s">
        <v>94</v>
      </c>
      <c r="D31" s="28">
        <v>0</v>
      </c>
      <c r="E31" s="28">
        <v>17056</v>
      </c>
      <c r="F31" s="28">
        <v>17056</v>
      </c>
      <c r="G31" s="28">
        <v>0</v>
      </c>
      <c r="H31" s="28">
        <v>39576</v>
      </c>
      <c r="I31" s="28">
        <v>39576</v>
      </c>
      <c r="J31" s="27" t="s">
        <v>153</v>
      </c>
      <c r="K31" s="26" t="s">
        <v>154</v>
      </c>
      <c r="L31" s="28">
        <v>0</v>
      </c>
      <c r="M31" s="28">
        <v>17056</v>
      </c>
      <c r="N31" s="28">
        <v>17056</v>
      </c>
      <c r="O31" s="28">
        <v>0</v>
      </c>
      <c r="P31" s="28">
        <v>39576</v>
      </c>
      <c r="Q31" s="28">
        <v>39576</v>
      </c>
      <c r="R31" s="27"/>
      <c r="S31" s="26"/>
      <c r="T31" s="28"/>
      <c r="U31" s="28"/>
      <c r="V31" s="28" t="s">
        <v>182</v>
      </c>
      <c r="W31" s="28"/>
      <c r="X31" s="28"/>
      <c r="Y31" s="28" t="s">
        <v>182</v>
      </c>
      <c r="Z31" s="27"/>
      <c r="AA31" s="26"/>
      <c r="AB31" s="28"/>
      <c r="AC31" s="28"/>
      <c r="AD31" s="28" t="s">
        <v>182</v>
      </c>
      <c r="AE31" s="28"/>
      <c r="AF31" s="28"/>
      <c r="AG31" s="28" t="s">
        <v>182</v>
      </c>
      <c r="AH31" s="27"/>
      <c r="AI31" s="26"/>
      <c r="AJ31" s="28"/>
      <c r="AK31" s="28"/>
      <c r="AL31" s="28" t="s">
        <v>182</v>
      </c>
      <c r="AM31" s="28"/>
      <c r="AN31" s="28"/>
      <c r="AO31" s="28" t="s">
        <v>182</v>
      </c>
      <c r="AP31" s="27"/>
      <c r="AQ31" s="26"/>
      <c r="AR31" s="28"/>
      <c r="AS31" s="28"/>
      <c r="AT31" s="28" t="s">
        <v>182</v>
      </c>
      <c r="AU31" s="28"/>
      <c r="AV31" s="28"/>
      <c r="AW31" s="28" t="s">
        <v>182</v>
      </c>
      <c r="AX31" s="27"/>
      <c r="AY31" s="26"/>
      <c r="AZ31" s="28"/>
      <c r="BA31" s="28"/>
      <c r="BB31" s="28" t="s">
        <v>182</v>
      </c>
      <c r="BC31" s="28"/>
      <c r="BD31" s="28"/>
      <c r="BE31" s="28" t="s">
        <v>182</v>
      </c>
    </row>
    <row r="32" spans="1:57" ht="13.5" customHeight="1" x14ac:dyDescent="0.55000000000000004">
      <c r="A32" s="26" t="s">
        <v>41</v>
      </c>
      <c r="B32" s="27" t="s">
        <v>95</v>
      </c>
      <c r="C32" s="26" t="s">
        <v>96</v>
      </c>
      <c r="D32" s="28">
        <v>0</v>
      </c>
      <c r="E32" s="28">
        <v>45814</v>
      </c>
      <c r="F32" s="28">
        <v>45814</v>
      </c>
      <c r="G32" s="28">
        <v>0</v>
      </c>
      <c r="H32" s="28">
        <v>0</v>
      </c>
      <c r="I32" s="28">
        <v>0</v>
      </c>
      <c r="J32" s="27" t="s">
        <v>157</v>
      </c>
      <c r="K32" s="26" t="s">
        <v>158</v>
      </c>
      <c r="L32" s="28">
        <v>0</v>
      </c>
      <c r="M32" s="28">
        <v>45814</v>
      </c>
      <c r="N32" s="28">
        <v>45814</v>
      </c>
      <c r="O32" s="28">
        <v>0</v>
      </c>
      <c r="P32" s="28">
        <v>0</v>
      </c>
      <c r="Q32" s="28">
        <v>0</v>
      </c>
      <c r="R32" s="27"/>
      <c r="S32" s="26"/>
      <c r="T32" s="28"/>
      <c r="U32" s="28"/>
      <c r="V32" s="28" t="s">
        <v>182</v>
      </c>
      <c r="W32" s="28"/>
      <c r="X32" s="28"/>
      <c r="Y32" s="28" t="s">
        <v>182</v>
      </c>
      <c r="Z32" s="27"/>
      <c r="AA32" s="26"/>
      <c r="AB32" s="28"/>
      <c r="AC32" s="28"/>
      <c r="AD32" s="28" t="s">
        <v>182</v>
      </c>
      <c r="AE32" s="28"/>
      <c r="AF32" s="28"/>
      <c r="AG32" s="28" t="s">
        <v>182</v>
      </c>
      <c r="AH32" s="27"/>
      <c r="AI32" s="26"/>
      <c r="AJ32" s="28"/>
      <c r="AK32" s="28"/>
      <c r="AL32" s="28" t="s">
        <v>182</v>
      </c>
      <c r="AM32" s="28"/>
      <c r="AN32" s="28"/>
      <c r="AO32" s="28" t="s">
        <v>182</v>
      </c>
      <c r="AP32" s="27"/>
      <c r="AQ32" s="26"/>
      <c r="AR32" s="28"/>
      <c r="AS32" s="28"/>
      <c r="AT32" s="28" t="s">
        <v>182</v>
      </c>
      <c r="AU32" s="28"/>
      <c r="AV32" s="28"/>
      <c r="AW32" s="28" t="s">
        <v>182</v>
      </c>
      <c r="AX32" s="27"/>
      <c r="AY32" s="26"/>
      <c r="AZ32" s="28"/>
      <c r="BA32" s="28"/>
      <c r="BB32" s="28" t="s">
        <v>182</v>
      </c>
      <c r="BC32" s="28"/>
      <c r="BD32" s="28"/>
      <c r="BE32" s="28" t="s">
        <v>182</v>
      </c>
    </row>
    <row r="33" spans="1:57" ht="13.5" customHeight="1" x14ac:dyDescent="0.55000000000000004">
      <c r="A33" s="26" t="s">
        <v>41</v>
      </c>
      <c r="B33" s="27" t="s">
        <v>97</v>
      </c>
      <c r="C33" s="26" t="s">
        <v>98</v>
      </c>
      <c r="D33" s="28">
        <v>0</v>
      </c>
      <c r="E33" s="28">
        <v>46612</v>
      </c>
      <c r="F33" s="28">
        <v>46612</v>
      </c>
      <c r="G33" s="28">
        <v>0</v>
      </c>
      <c r="H33" s="28">
        <v>54933</v>
      </c>
      <c r="I33" s="28">
        <v>54933</v>
      </c>
      <c r="J33" s="27" t="s">
        <v>157</v>
      </c>
      <c r="K33" s="26" t="s">
        <v>158</v>
      </c>
      <c r="L33" s="28">
        <v>0</v>
      </c>
      <c r="M33" s="28">
        <v>46612</v>
      </c>
      <c r="N33" s="28">
        <v>46612</v>
      </c>
      <c r="O33" s="28">
        <v>0</v>
      </c>
      <c r="P33" s="28">
        <v>0</v>
      </c>
      <c r="Q33" s="28">
        <v>0</v>
      </c>
      <c r="R33" s="27" t="s">
        <v>141</v>
      </c>
      <c r="S33" s="26" t="s">
        <v>142</v>
      </c>
      <c r="T33" s="28">
        <v>0</v>
      </c>
      <c r="U33" s="28">
        <v>0</v>
      </c>
      <c r="V33" s="28">
        <v>0</v>
      </c>
      <c r="W33" s="28">
        <v>0</v>
      </c>
      <c r="X33" s="28">
        <v>54933</v>
      </c>
      <c r="Y33" s="28">
        <v>54933</v>
      </c>
      <c r="Z33" s="27"/>
      <c r="AA33" s="26"/>
      <c r="AB33" s="28"/>
      <c r="AC33" s="28"/>
      <c r="AD33" s="28" t="s">
        <v>182</v>
      </c>
      <c r="AE33" s="28"/>
      <c r="AF33" s="28"/>
      <c r="AG33" s="28" t="s">
        <v>182</v>
      </c>
      <c r="AH33" s="27"/>
      <c r="AI33" s="26"/>
      <c r="AJ33" s="28"/>
      <c r="AK33" s="28"/>
      <c r="AL33" s="28" t="s">
        <v>182</v>
      </c>
      <c r="AM33" s="28"/>
      <c r="AN33" s="28"/>
      <c r="AO33" s="28" t="s">
        <v>182</v>
      </c>
      <c r="AP33" s="27"/>
      <c r="AQ33" s="26"/>
      <c r="AR33" s="28"/>
      <c r="AS33" s="28"/>
      <c r="AT33" s="28" t="s">
        <v>182</v>
      </c>
      <c r="AU33" s="28"/>
      <c r="AV33" s="28"/>
      <c r="AW33" s="28" t="s">
        <v>182</v>
      </c>
      <c r="AX33" s="27"/>
      <c r="AY33" s="26"/>
      <c r="AZ33" s="28"/>
      <c r="BA33" s="28"/>
      <c r="BB33" s="28" t="s">
        <v>182</v>
      </c>
      <c r="BC33" s="28"/>
      <c r="BD33" s="28"/>
      <c r="BE33" s="28" t="s">
        <v>182</v>
      </c>
    </row>
    <row r="34" spans="1:57" ht="13.5" customHeight="1" x14ac:dyDescent="0.55000000000000004">
      <c r="A34" s="26" t="s">
        <v>41</v>
      </c>
      <c r="B34" s="27" t="s">
        <v>99</v>
      </c>
      <c r="C34" s="26" t="s">
        <v>100</v>
      </c>
      <c r="D34" s="28">
        <v>0</v>
      </c>
      <c r="E34" s="28">
        <v>44576</v>
      </c>
      <c r="F34" s="28">
        <v>44576</v>
      </c>
      <c r="G34" s="28">
        <v>0</v>
      </c>
      <c r="H34" s="28">
        <v>50777</v>
      </c>
      <c r="I34" s="28">
        <v>50777</v>
      </c>
      <c r="J34" s="27" t="s">
        <v>141</v>
      </c>
      <c r="K34" s="26" t="s">
        <v>142</v>
      </c>
      <c r="L34" s="28">
        <v>0</v>
      </c>
      <c r="M34" s="28">
        <v>0</v>
      </c>
      <c r="N34" s="28">
        <v>0</v>
      </c>
      <c r="O34" s="28">
        <v>0</v>
      </c>
      <c r="P34" s="28">
        <v>50777</v>
      </c>
      <c r="Q34" s="28">
        <v>50777</v>
      </c>
      <c r="R34" s="27" t="s">
        <v>157</v>
      </c>
      <c r="S34" s="26" t="s">
        <v>158</v>
      </c>
      <c r="T34" s="28">
        <v>0</v>
      </c>
      <c r="U34" s="28">
        <v>44576</v>
      </c>
      <c r="V34" s="28">
        <v>44576</v>
      </c>
      <c r="W34" s="28">
        <v>0</v>
      </c>
      <c r="X34" s="28">
        <v>0</v>
      </c>
      <c r="Y34" s="28">
        <v>0</v>
      </c>
      <c r="Z34" s="27"/>
      <c r="AA34" s="26"/>
      <c r="AB34" s="28"/>
      <c r="AC34" s="28"/>
      <c r="AD34" s="28" t="s">
        <v>182</v>
      </c>
      <c r="AE34" s="28"/>
      <c r="AF34" s="28"/>
      <c r="AG34" s="28" t="s">
        <v>182</v>
      </c>
      <c r="AH34" s="27"/>
      <c r="AI34" s="26"/>
      <c r="AJ34" s="28"/>
      <c r="AK34" s="28"/>
      <c r="AL34" s="28" t="s">
        <v>182</v>
      </c>
      <c r="AM34" s="28"/>
      <c r="AN34" s="28"/>
      <c r="AO34" s="28" t="s">
        <v>182</v>
      </c>
      <c r="AP34" s="27"/>
      <c r="AQ34" s="26"/>
      <c r="AR34" s="28"/>
      <c r="AS34" s="28"/>
      <c r="AT34" s="28" t="s">
        <v>182</v>
      </c>
      <c r="AU34" s="28"/>
      <c r="AV34" s="28"/>
      <c r="AW34" s="28" t="s">
        <v>182</v>
      </c>
      <c r="AX34" s="27"/>
      <c r="AY34" s="26"/>
      <c r="AZ34" s="28"/>
      <c r="BA34" s="28"/>
      <c r="BB34" s="28" t="s">
        <v>182</v>
      </c>
      <c r="BC34" s="28"/>
      <c r="BD34" s="28"/>
      <c r="BE34" s="28" t="s">
        <v>182</v>
      </c>
    </row>
    <row r="35" spans="1:57" ht="13.5" customHeight="1" x14ac:dyDescent="0.55000000000000004">
      <c r="A35" s="26" t="s">
        <v>41</v>
      </c>
      <c r="B35" s="27" t="s">
        <v>101</v>
      </c>
      <c r="C35" s="26" t="s">
        <v>102</v>
      </c>
      <c r="D35" s="28">
        <v>0</v>
      </c>
      <c r="E35" s="28">
        <v>103534</v>
      </c>
      <c r="F35" s="28">
        <v>103534</v>
      </c>
      <c r="G35" s="28">
        <v>0</v>
      </c>
      <c r="H35" s="28">
        <v>0</v>
      </c>
      <c r="I35" s="28">
        <v>0</v>
      </c>
      <c r="J35" s="27" t="s">
        <v>157</v>
      </c>
      <c r="K35" s="26" t="s">
        <v>158</v>
      </c>
      <c r="L35" s="28">
        <v>0</v>
      </c>
      <c r="M35" s="28">
        <v>103534</v>
      </c>
      <c r="N35" s="28">
        <v>103534</v>
      </c>
      <c r="O35" s="28">
        <v>0</v>
      </c>
      <c r="P35" s="28">
        <v>0</v>
      </c>
      <c r="Q35" s="28">
        <v>0</v>
      </c>
      <c r="R35" s="27"/>
      <c r="S35" s="26"/>
      <c r="T35" s="28"/>
      <c r="U35" s="28"/>
      <c r="V35" s="28" t="s">
        <v>182</v>
      </c>
      <c r="W35" s="28"/>
      <c r="X35" s="28"/>
      <c r="Y35" s="28" t="s">
        <v>182</v>
      </c>
      <c r="Z35" s="27"/>
      <c r="AA35" s="26"/>
      <c r="AB35" s="28"/>
      <c r="AC35" s="28"/>
      <c r="AD35" s="28" t="s">
        <v>182</v>
      </c>
      <c r="AE35" s="28"/>
      <c r="AF35" s="28"/>
      <c r="AG35" s="28" t="s">
        <v>182</v>
      </c>
      <c r="AH35" s="27"/>
      <c r="AI35" s="26"/>
      <c r="AJ35" s="28"/>
      <c r="AK35" s="28"/>
      <c r="AL35" s="28" t="s">
        <v>182</v>
      </c>
      <c r="AM35" s="28"/>
      <c r="AN35" s="28"/>
      <c r="AO35" s="28" t="s">
        <v>182</v>
      </c>
      <c r="AP35" s="27"/>
      <c r="AQ35" s="26"/>
      <c r="AR35" s="28"/>
      <c r="AS35" s="28"/>
      <c r="AT35" s="28" t="s">
        <v>182</v>
      </c>
      <c r="AU35" s="28"/>
      <c r="AV35" s="28"/>
      <c r="AW35" s="28" t="s">
        <v>182</v>
      </c>
      <c r="AX35" s="27"/>
      <c r="AY35" s="26"/>
      <c r="AZ35" s="28"/>
      <c r="BA35" s="28"/>
      <c r="BB35" s="28" t="s">
        <v>182</v>
      </c>
      <c r="BC35" s="28"/>
      <c r="BD35" s="28"/>
      <c r="BE35" s="28" t="s">
        <v>182</v>
      </c>
    </row>
    <row r="36" spans="1:57" ht="13.5" customHeight="1" x14ac:dyDescent="0.55000000000000004">
      <c r="A36" s="26" t="s">
        <v>41</v>
      </c>
      <c r="B36" s="27" t="s">
        <v>103</v>
      </c>
      <c r="C36" s="26" t="s">
        <v>104</v>
      </c>
      <c r="D36" s="28">
        <v>0</v>
      </c>
      <c r="E36" s="28">
        <v>89380</v>
      </c>
      <c r="F36" s="28">
        <v>89380</v>
      </c>
      <c r="G36" s="28">
        <v>0</v>
      </c>
      <c r="H36" s="28">
        <v>51684</v>
      </c>
      <c r="I36" s="28">
        <v>51684</v>
      </c>
      <c r="J36" s="27" t="s">
        <v>155</v>
      </c>
      <c r="K36" s="26" t="s">
        <v>156</v>
      </c>
      <c r="L36" s="28">
        <v>0</v>
      </c>
      <c r="M36" s="28">
        <v>89380</v>
      </c>
      <c r="N36" s="28">
        <v>89380</v>
      </c>
      <c r="O36" s="28">
        <v>0</v>
      </c>
      <c r="P36" s="28">
        <v>0</v>
      </c>
      <c r="Q36" s="28">
        <v>0</v>
      </c>
      <c r="R36" s="27" t="s">
        <v>143</v>
      </c>
      <c r="S36" s="26" t="s">
        <v>144</v>
      </c>
      <c r="T36" s="28">
        <v>0</v>
      </c>
      <c r="U36" s="28">
        <v>0</v>
      </c>
      <c r="V36" s="28">
        <v>0</v>
      </c>
      <c r="W36" s="28">
        <v>0</v>
      </c>
      <c r="X36" s="28">
        <v>51684</v>
      </c>
      <c r="Y36" s="28">
        <v>51684</v>
      </c>
      <c r="Z36" s="27"/>
      <c r="AA36" s="26"/>
      <c r="AB36" s="28"/>
      <c r="AC36" s="28"/>
      <c r="AD36" s="28" t="s">
        <v>182</v>
      </c>
      <c r="AE36" s="28"/>
      <c r="AF36" s="28"/>
      <c r="AG36" s="28" t="s">
        <v>182</v>
      </c>
      <c r="AH36" s="27"/>
      <c r="AI36" s="26"/>
      <c r="AJ36" s="28"/>
      <c r="AK36" s="28"/>
      <c r="AL36" s="28" t="s">
        <v>182</v>
      </c>
      <c r="AM36" s="28"/>
      <c r="AN36" s="28"/>
      <c r="AO36" s="28" t="s">
        <v>182</v>
      </c>
      <c r="AP36" s="27"/>
      <c r="AQ36" s="26"/>
      <c r="AR36" s="28"/>
      <c r="AS36" s="28"/>
      <c r="AT36" s="28" t="s">
        <v>182</v>
      </c>
      <c r="AU36" s="28"/>
      <c r="AV36" s="28"/>
      <c r="AW36" s="28" t="s">
        <v>182</v>
      </c>
      <c r="AX36" s="27"/>
      <c r="AY36" s="26"/>
      <c r="AZ36" s="28"/>
      <c r="BA36" s="28"/>
      <c r="BB36" s="28" t="s">
        <v>182</v>
      </c>
      <c r="BC36" s="28"/>
      <c r="BD36" s="28"/>
      <c r="BE36" s="28" t="s">
        <v>182</v>
      </c>
    </row>
    <row r="37" spans="1:57" ht="13.5" customHeight="1" x14ac:dyDescent="0.55000000000000004">
      <c r="A37" s="26" t="s">
        <v>41</v>
      </c>
      <c r="B37" s="27" t="s">
        <v>105</v>
      </c>
      <c r="C37" s="26" t="s">
        <v>106</v>
      </c>
      <c r="D37" s="28">
        <v>0</v>
      </c>
      <c r="E37" s="28">
        <v>0</v>
      </c>
      <c r="F37" s="28">
        <v>0</v>
      </c>
      <c r="G37" s="28">
        <v>0</v>
      </c>
      <c r="H37" s="28">
        <v>27991</v>
      </c>
      <c r="I37" s="28">
        <v>27991</v>
      </c>
      <c r="J37" s="27" t="s">
        <v>143</v>
      </c>
      <c r="K37" s="26" t="s">
        <v>144</v>
      </c>
      <c r="L37" s="28">
        <v>0</v>
      </c>
      <c r="M37" s="28">
        <v>0</v>
      </c>
      <c r="N37" s="28">
        <v>0</v>
      </c>
      <c r="O37" s="28">
        <v>0</v>
      </c>
      <c r="P37" s="28">
        <v>27991</v>
      </c>
      <c r="Q37" s="28">
        <v>27991</v>
      </c>
      <c r="R37" s="27"/>
      <c r="S37" s="26"/>
      <c r="T37" s="28"/>
      <c r="U37" s="28"/>
      <c r="V37" s="28" t="s">
        <v>182</v>
      </c>
      <c r="W37" s="28"/>
      <c r="X37" s="28"/>
      <c r="Y37" s="28" t="s">
        <v>182</v>
      </c>
      <c r="Z37" s="27"/>
      <c r="AA37" s="26"/>
      <c r="AB37" s="28"/>
      <c r="AC37" s="28"/>
      <c r="AD37" s="28" t="s">
        <v>182</v>
      </c>
      <c r="AE37" s="28"/>
      <c r="AF37" s="28"/>
      <c r="AG37" s="28" t="s">
        <v>182</v>
      </c>
      <c r="AH37" s="27"/>
      <c r="AI37" s="26"/>
      <c r="AJ37" s="28"/>
      <c r="AK37" s="28"/>
      <c r="AL37" s="28" t="s">
        <v>182</v>
      </c>
      <c r="AM37" s="28"/>
      <c r="AN37" s="28"/>
      <c r="AO37" s="28" t="s">
        <v>182</v>
      </c>
      <c r="AP37" s="27"/>
      <c r="AQ37" s="26"/>
      <c r="AR37" s="28"/>
      <c r="AS37" s="28"/>
      <c r="AT37" s="28" t="s">
        <v>182</v>
      </c>
      <c r="AU37" s="28"/>
      <c r="AV37" s="28"/>
      <c r="AW37" s="28" t="s">
        <v>182</v>
      </c>
      <c r="AX37" s="27"/>
      <c r="AY37" s="26"/>
      <c r="AZ37" s="28"/>
      <c r="BA37" s="28"/>
      <c r="BB37" s="28" t="s">
        <v>182</v>
      </c>
      <c r="BC37" s="28"/>
      <c r="BD37" s="28"/>
      <c r="BE37" s="28" t="s">
        <v>182</v>
      </c>
    </row>
    <row r="38" spans="1:57" ht="13.5" customHeight="1" x14ac:dyDescent="0.55000000000000004">
      <c r="A38" s="26" t="s">
        <v>41</v>
      </c>
      <c r="B38" s="27" t="s">
        <v>107</v>
      </c>
      <c r="C38" s="26" t="s">
        <v>108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7"/>
      <c r="K38" s="26"/>
      <c r="L38" s="28"/>
      <c r="M38" s="28"/>
      <c r="N38" s="28" t="s">
        <v>182</v>
      </c>
      <c r="O38" s="28"/>
      <c r="P38" s="28"/>
      <c r="Q38" s="28" t="s">
        <v>182</v>
      </c>
      <c r="R38" s="27"/>
      <c r="S38" s="26"/>
      <c r="T38" s="28"/>
      <c r="U38" s="28"/>
      <c r="V38" s="28" t="s">
        <v>182</v>
      </c>
      <c r="W38" s="28"/>
      <c r="X38" s="28"/>
      <c r="Y38" s="28" t="s">
        <v>182</v>
      </c>
      <c r="Z38" s="27"/>
      <c r="AA38" s="26"/>
      <c r="AB38" s="28"/>
      <c r="AC38" s="28"/>
      <c r="AD38" s="28" t="s">
        <v>182</v>
      </c>
      <c r="AE38" s="28"/>
      <c r="AF38" s="28"/>
      <c r="AG38" s="28" t="s">
        <v>182</v>
      </c>
      <c r="AH38" s="27"/>
      <c r="AI38" s="26"/>
      <c r="AJ38" s="28"/>
      <c r="AK38" s="28"/>
      <c r="AL38" s="28" t="s">
        <v>182</v>
      </c>
      <c r="AM38" s="28"/>
      <c r="AN38" s="28"/>
      <c r="AO38" s="28" t="s">
        <v>182</v>
      </c>
      <c r="AP38" s="27"/>
      <c r="AQ38" s="26"/>
      <c r="AR38" s="28"/>
      <c r="AS38" s="28"/>
      <c r="AT38" s="28" t="s">
        <v>182</v>
      </c>
      <c r="AU38" s="28"/>
      <c r="AV38" s="28"/>
      <c r="AW38" s="28" t="s">
        <v>182</v>
      </c>
      <c r="AX38" s="27"/>
      <c r="AY38" s="26"/>
      <c r="AZ38" s="28"/>
      <c r="BA38" s="28"/>
      <c r="BB38" s="28" t="s">
        <v>182</v>
      </c>
      <c r="BC38" s="28"/>
      <c r="BD38" s="28"/>
      <c r="BE38" s="28" t="s">
        <v>182</v>
      </c>
    </row>
    <row r="39" spans="1:57" ht="13.5" customHeight="1" x14ac:dyDescent="0.55000000000000004">
      <c r="A39" s="26" t="s">
        <v>41</v>
      </c>
      <c r="B39" s="27" t="s">
        <v>109</v>
      </c>
      <c r="C39" s="26" t="s">
        <v>110</v>
      </c>
      <c r="D39" s="28">
        <v>0</v>
      </c>
      <c r="E39" s="28">
        <v>15234</v>
      </c>
      <c r="F39" s="28">
        <v>15234</v>
      </c>
      <c r="G39" s="28">
        <v>0</v>
      </c>
      <c r="H39" s="28">
        <v>0</v>
      </c>
      <c r="I39" s="28">
        <v>0</v>
      </c>
      <c r="J39" s="27" t="s">
        <v>145</v>
      </c>
      <c r="K39" s="26" t="s">
        <v>146</v>
      </c>
      <c r="L39" s="28">
        <v>0</v>
      </c>
      <c r="M39" s="28">
        <v>15234</v>
      </c>
      <c r="N39" s="28">
        <v>15234</v>
      </c>
      <c r="O39" s="28">
        <v>0</v>
      </c>
      <c r="P39" s="28">
        <v>0</v>
      </c>
      <c r="Q39" s="28">
        <v>0</v>
      </c>
      <c r="R39" s="27"/>
      <c r="S39" s="26"/>
      <c r="T39" s="28"/>
      <c r="U39" s="28"/>
      <c r="V39" s="28" t="s">
        <v>182</v>
      </c>
      <c r="W39" s="28"/>
      <c r="X39" s="28"/>
      <c r="Y39" s="28" t="s">
        <v>182</v>
      </c>
      <c r="Z39" s="27"/>
      <c r="AA39" s="26"/>
      <c r="AB39" s="28"/>
      <c r="AC39" s="28"/>
      <c r="AD39" s="28" t="s">
        <v>182</v>
      </c>
      <c r="AE39" s="28"/>
      <c r="AF39" s="28"/>
      <c r="AG39" s="28" t="s">
        <v>182</v>
      </c>
      <c r="AH39" s="27"/>
      <c r="AI39" s="26"/>
      <c r="AJ39" s="28"/>
      <c r="AK39" s="28"/>
      <c r="AL39" s="28" t="s">
        <v>182</v>
      </c>
      <c r="AM39" s="28"/>
      <c r="AN39" s="28"/>
      <c r="AO39" s="28" t="s">
        <v>182</v>
      </c>
      <c r="AP39" s="27"/>
      <c r="AQ39" s="26"/>
      <c r="AR39" s="28"/>
      <c r="AS39" s="28"/>
      <c r="AT39" s="28" t="s">
        <v>182</v>
      </c>
      <c r="AU39" s="28"/>
      <c r="AV39" s="28"/>
      <c r="AW39" s="28" t="s">
        <v>182</v>
      </c>
      <c r="AX39" s="27"/>
      <c r="AY39" s="26"/>
      <c r="AZ39" s="28"/>
      <c r="BA39" s="28"/>
      <c r="BB39" s="28" t="s">
        <v>182</v>
      </c>
      <c r="BC39" s="28"/>
      <c r="BD39" s="28"/>
      <c r="BE39" s="28" t="s">
        <v>182</v>
      </c>
    </row>
    <row r="40" spans="1:57" ht="13.5" customHeight="1" x14ac:dyDescent="0.55000000000000004">
      <c r="A40" s="26" t="s">
        <v>41</v>
      </c>
      <c r="B40" s="27" t="s">
        <v>111</v>
      </c>
      <c r="C40" s="26" t="s">
        <v>112</v>
      </c>
      <c r="D40" s="28">
        <v>0</v>
      </c>
      <c r="E40" s="28">
        <v>18104</v>
      </c>
      <c r="F40" s="28">
        <v>18104</v>
      </c>
      <c r="G40" s="28">
        <v>0</v>
      </c>
      <c r="H40" s="28">
        <v>0</v>
      </c>
      <c r="I40" s="28">
        <v>0</v>
      </c>
      <c r="J40" s="27" t="s">
        <v>145</v>
      </c>
      <c r="K40" s="26" t="s">
        <v>146</v>
      </c>
      <c r="L40" s="28">
        <v>0</v>
      </c>
      <c r="M40" s="28">
        <v>18104</v>
      </c>
      <c r="N40" s="28">
        <v>18104</v>
      </c>
      <c r="O40" s="28">
        <v>0</v>
      </c>
      <c r="P40" s="28">
        <v>0</v>
      </c>
      <c r="Q40" s="28">
        <v>0</v>
      </c>
      <c r="R40" s="27"/>
      <c r="S40" s="26"/>
      <c r="T40" s="28"/>
      <c r="U40" s="28"/>
      <c r="V40" s="28" t="s">
        <v>182</v>
      </c>
      <c r="W40" s="28"/>
      <c r="X40" s="28"/>
      <c r="Y40" s="28" t="s">
        <v>182</v>
      </c>
      <c r="Z40" s="27"/>
      <c r="AA40" s="26"/>
      <c r="AB40" s="28"/>
      <c r="AC40" s="28"/>
      <c r="AD40" s="28" t="s">
        <v>182</v>
      </c>
      <c r="AE40" s="28"/>
      <c r="AF40" s="28"/>
      <c r="AG40" s="28" t="s">
        <v>182</v>
      </c>
      <c r="AH40" s="27"/>
      <c r="AI40" s="26"/>
      <c r="AJ40" s="28"/>
      <c r="AK40" s="28"/>
      <c r="AL40" s="28" t="s">
        <v>182</v>
      </c>
      <c r="AM40" s="28"/>
      <c r="AN40" s="28"/>
      <c r="AO40" s="28" t="s">
        <v>182</v>
      </c>
      <c r="AP40" s="27"/>
      <c r="AQ40" s="26"/>
      <c r="AR40" s="28"/>
      <c r="AS40" s="28"/>
      <c r="AT40" s="28" t="s">
        <v>182</v>
      </c>
      <c r="AU40" s="28"/>
      <c r="AV40" s="28"/>
      <c r="AW40" s="28" t="s">
        <v>182</v>
      </c>
      <c r="AX40" s="27"/>
      <c r="AY40" s="26"/>
      <c r="AZ40" s="28"/>
      <c r="BA40" s="28"/>
      <c r="BB40" s="28" t="s">
        <v>182</v>
      </c>
      <c r="BC40" s="28"/>
      <c r="BD40" s="28"/>
      <c r="BE40" s="28" t="s">
        <v>182</v>
      </c>
    </row>
    <row r="41" spans="1:57" ht="13.5" customHeight="1" x14ac:dyDescent="0.55000000000000004">
      <c r="A41" s="26" t="s">
        <v>41</v>
      </c>
      <c r="B41" s="27" t="s">
        <v>113</v>
      </c>
      <c r="C41" s="26" t="s">
        <v>114</v>
      </c>
      <c r="D41" s="28">
        <v>0</v>
      </c>
      <c r="E41" s="28">
        <v>93653</v>
      </c>
      <c r="F41" s="28">
        <v>93653</v>
      </c>
      <c r="G41" s="28">
        <v>0</v>
      </c>
      <c r="H41" s="28">
        <v>0</v>
      </c>
      <c r="I41" s="28">
        <v>0</v>
      </c>
      <c r="J41" s="27" t="s">
        <v>145</v>
      </c>
      <c r="K41" s="26" t="s">
        <v>146</v>
      </c>
      <c r="L41" s="28">
        <v>0</v>
      </c>
      <c r="M41" s="28">
        <v>93653</v>
      </c>
      <c r="N41" s="28">
        <v>93653</v>
      </c>
      <c r="O41" s="28">
        <v>0</v>
      </c>
      <c r="P41" s="28">
        <v>0</v>
      </c>
      <c r="Q41" s="28">
        <v>0</v>
      </c>
      <c r="R41" s="27"/>
      <c r="S41" s="26"/>
      <c r="T41" s="28"/>
      <c r="U41" s="28"/>
      <c r="V41" s="28" t="s">
        <v>182</v>
      </c>
      <c r="W41" s="28"/>
      <c r="X41" s="28"/>
      <c r="Y41" s="28" t="s">
        <v>182</v>
      </c>
      <c r="Z41" s="27"/>
      <c r="AA41" s="26"/>
      <c r="AB41" s="28"/>
      <c r="AC41" s="28"/>
      <c r="AD41" s="28" t="s">
        <v>182</v>
      </c>
      <c r="AE41" s="28"/>
      <c r="AF41" s="28"/>
      <c r="AG41" s="28" t="s">
        <v>182</v>
      </c>
      <c r="AH41" s="27"/>
      <c r="AI41" s="26"/>
      <c r="AJ41" s="28"/>
      <c r="AK41" s="28"/>
      <c r="AL41" s="28" t="s">
        <v>182</v>
      </c>
      <c r="AM41" s="28"/>
      <c r="AN41" s="28"/>
      <c r="AO41" s="28" t="s">
        <v>182</v>
      </c>
      <c r="AP41" s="27"/>
      <c r="AQ41" s="26"/>
      <c r="AR41" s="28"/>
      <c r="AS41" s="28"/>
      <c r="AT41" s="28" t="s">
        <v>182</v>
      </c>
      <c r="AU41" s="28"/>
      <c r="AV41" s="28"/>
      <c r="AW41" s="28" t="s">
        <v>182</v>
      </c>
      <c r="AX41" s="27"/>
      <c r="AY41" s="26"/>
      <c r="AZ41" s="28"/>
      <c r="BA41" s="28"/>
      <c r="BB41" s="28" t="s">
        <v>182</v>
      </c>
      <c r="BC41" s="28"/>
      <c r="BD41" s="28"/>
      <c r="BE41" s="28" t="s">
        <v>182</v>
      </c>
    </row>
    <row r="42" spans="1:57" ht="13.5" customHeight="1" x14ac:dyDescent="0.55000000000000004">
      <c r="A42" s="26" t="s">
        <v>41</v>
      </c>
      <c r="B42" s="27" t="s">
        <v>115</v>
      </c>
      <c r="C42" s="26" t="s">
        <v>116</v>
      </c>
      <c r="D42" s="28">
        <v>0</v>
      </c>
      <c r="E42" s="28">
        <v>64968</v>
      </c>
      <c r="F42" s="28">
        <v>64968</v>
      </c>
      <c r="G42" s="28">
        <v>0</v>
      </c>
      <c r="H42" s="28">
        <v>47741</v>
      </c>
      <c r="I42" s="28">
        <v>47741</v>
      </c>
      <c r="J42" s="27" t="s">
        <v>145</v>
      </c>
      <c r="K42" s="26" t="s">
        <v>146</v>
      </c>
      <c r="L42" s="28">
        <v>0</v>
      </c>
      <c r="M42" s="28">
        <v>64968</v>
      </c>
      <c r="N42" s="28">
        <v>64968</v>
      </c>
      <c r="O42" s="28">
        <v>0</v>
      </c>
      <c r="P42" s="28">
        <v>47741</v>
      </c>
      <c r="Q42" s="28">
        <v>47741</v>
      </c>
      <c r="R42" s="27"/>
      <c r="S42" s="26"/>
      <c r="T42" s="28"/>
      <c r="U42" s="28"/>
      <c r="V42" s="28" t="s">
        <v>182</v>
      </c>
      <c r="W42" s="28"/>
      <c r="X42" s="28"/>
      <c r="Y42" s="28" t="s">
        <v>182</v>
      </c>
      <c r="Z42" s="27"/>
      <c r="AA42" s="26"/>
      <c r="AB42" s="28"/>
      <c r="AC42" s="28"/>
      <c r="AD42" s="28" t="s">
        <v>182</v>
      </c>
      <c r="AE42" s="28"/>
      <c r="AF42" s="28"/>
      <c r="AG42" s="28" t="s">
        <v>182</v>
      </c>
      <c r="AH42" s="27"/>
      <c r="AI42" s="26"/>
      <c r="AJ42" s="28"/>
      <c r="AK42" s="28"/>
      <c r="AL42" s="28" t="s">
        <v>182</v>
      </c>
      <c r="AM42" s="28"/>
      <c r="AN42" s="28"/>
      <c r="AO42" s="28" t="s">
        <v>182</v>
      </c>
      <c r="AP42" s="27"/>
      <c r="AQ42" s="26"/>
      <c r="AR42" s="28"/>
      <c r="AS42" s="28"/>
      <c r="AT42" s="28" t="s">
        <v>182</v>
      </c>
      <c r="AU42" s="28"/>
      <c r="AV42" s="28"/>
      <c r="AW42" s="28" t="s">
        <v>182</v>
      </c>
      <c r="AX42" s="27"/>
      <c r="AY42" s="26"/>
      <c r="AZ42" s="28"/>
      <c r="BA42" s="28"/>
      <c r="BB42" s="28" t="s">
        <v>182</v>
      </c>
      <c r="BC42" s="28"/>
      <c r="BD42" s="28"/>
      <c r="BE42" s="28" t="s">
        <v>182</v>
      </c>
    </row>
    <row r="43" spans="1:57" ht="13.5" customHeight="1" x14ac:dyDescent="0.55000000000000004">
      <c r="A43" s="26" t="s">
        <v>41</v>
      </c>
      <c r="B43" s="27" t="s">
        <v>117</v>
      </c>
      <c r="C43" s="26" t="s">
        <v>118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7"/>
      <c r="K43" s="26"/>
      <c r="L43" s="28"/>
      <c r="M43" s="28"/>
      <c r="N43" s="28" t="s">
        <v>182</v>
      </c>
      <c r="O43" s="28"/>
      <c r="P43" s="28"/>
      <c r="Q43" s="28" t="s">
        <v>182</v>
      </c>
      <c r="R43" s="27"/>
      <c r="S43" s="26"/>
      <c r="T43" s="28"/>
      <c r="U43" s="28"/>
      <c r="V43" s="28" t="s">
        <v>182</v>
      </c>
      <c r="W43" s="28"/>
      <c r="X43" s="28"/>
      <c r="Y43" s="28" t="s">
        <v>182</v>
      </c>
      <c r="Z43" s="27"/>
      <c r="AA43" s="26"/>
      <c r="AB43" s="28"/>
      <c r="AC43" s="28"/>
      <c r="AD43" s="28" t="s">
        <v>182</v>
      </c>
      <c r="AE43" s="28"/>
      <c r="AF43" s="28"/>
      <c r="AG43" s="28" t="s">
        <v>182</v>
      </c>
      <c r="AH43" s="27"/>
      <c r="AI43" s="26"/>
      <c r="AJ43" s="28"/>
      <c r="AK43" s="28"/>
      <c r="AL43" s="28" t="s">
        <v>182</v>
      </c>
      <c r="AM43" s="28"/>
      <c r="AN43" s="28"/>
      <c r="AO43" s="28" t="s">
        <v>182</v>
      </c>
      <c r="AP43" s="27"/>
      <c r="AQ43" s="26"/>
      <c r="AR43" s="28"/>
      <c r="AS43" s="28"/>
      <c r="AT43" s="28" t="s">
        <v>182</v>
      </c>
      <c r="AU43" s="28"/>
      <c r="AV43" s="28"/>
      <c r="AW43" s="28" t="s">
        <v>182</v>
      </c>
      <c r="AX43" s="27"/>
      <c r="AY43" s="26"/>
      <c r="AZ43" s="28"/>
      <c r="BA43" s="28"/>
      <c r="BB43" s="28" t="s">
        <v>182</v>
      </c>
      <c r="BC43" s="28"/>
      <c r="BD43" s="28"/>
      <c r="BE43" s="28" t="s">
        <v>182</v>
      </c>
    </row>
    <row r="44" spans="1:57" ht="13.5" customHeight="1" x14ac:dyDescent="0.55000000000000004">
      <c r="A44" s="26" t="s">
        <v>41</v>
      </c>
      <c r="B44" s="27" t="s">
        <v>119</v>
      </c>
      <c r="C44" s="26" t="s">
        <v>120</v>
      </c>
      <c r="D44" s="28">
        <v>0</v>
      </c>
      <c r="E44" s="28">
        <v>194213</v>
      </c>
      <c r="F44" s="28">
        <v>194213</v>
      </c>
      <c r="G44" s="28">
        <v>0</v>
      </c>
      <c r="H44" s="28">
        <v>0</v>
      </c>
      <c r="I44" s="28">
        <v>0</v>
      </c>
      <c r="J44" s="27" t="s">
        <v>159</v>
      </c>
      <c r="K44" s="26" t="s">
        <v>160</v>
      </c>
      <c r="L44" s="28">
        <v>0</v>
      </c>
      <c r="M44" s="28">
        <v>194213</v>
      </c>
      <c r="N44" s="28">
        <v>194213</v>
      </c>
      <c r="O44" s="28">
        <v>0</v>
      </c>
      <c r="P44" s="28">
        <v>0</v>
      </c>
      <c r="Q44" s="28">
        <v>0</v>
      </c>
      <c r="R44" s="27"/>
      <c r="S44" s="26"/>
      <c r="T44" s="28"/>
      <c r="U44" s="28"/>
      <c r="V44" s="28" t="s">
        <v>182</v>
      </c>
      <c r="W44" s="28"/>
      <c r="X44" s="28"/>
      <c r="Y44" s="28" t="s">
        <v>182</v>
      </c>
      <c r="Z44" s="27"/>
      <c r="AA44" s="26"/>
      <c r="AB44" s="28"/>
      <c r="AC44" s="28"/>
      <c r="AD44" s="28" t="s">
        <v>182</v>
      </c>
      <c r="AE44" s="28"/>
      <c r="AF44" s="28"/>
      <c r="AG44" s="28" t="s">
        <v>182</v>
      </c>
      <c r="AH44" s="27"/>
      <c r="AI44" s="26"/>
      <c r="AJ44" s="28"/>
      <c r="AK44" s="28"/>
      <c r="AL44" s="28" t="s">
        <v>182</v>
      </c>
      <c r="AM44" s="28"/>
      <c r="AN44" s="28"/>
      <c r="AO44" s="28" t="s">
        <v>182</v>
      </c>
      <c r="AP44" s="27"/>
      <c r="AQ44" s="26"/>
      <c r="AR44" s="28"/>
      <c r="AS44" s="28"/>
      <c r="AT44" s="28" t="s">
        <v>182</v>
      </c>
      <c r="AU44" s="28"/>
      <c r="AV44" s="28"/>
      <c r="AW44" s="28" t="s">
        <v>182</v>
      </c>
      <c r="AX44" s="27"/>
      <c r="AY44" s="26"/>
      <c r="AZ44" s="28"/>
      <c r="BA44" s="28"/>
      <c r="BB44" s="28" t="s">
        <v>182</v>
      </c>
      <c r="BC44" s="28"/>
      <c r="BD44" s="28"/>
      <c r="BE44" s="28" t="s">
        <v>182</v>
      </c>
    </row>
    <row r="45" spans="1:57" ht="13.5" customHeight="1" x14ac:dyDescent="0.55000000000000004">
      <c r="A45" s="26" t="s">
        <v>41</v>
      </c>
      <c r="B45" s="27" t="s">
        <v>121</v>
      </c>
      <c r="C45" s="26" t="s">
        <v>122</v>
      </c>
      <c r="D45" s="28">
        <v>0</v>
      </c>
      <c r="E45" s="28">
        <v>120078</v>
      </c>
      <c r="F45" s="28">
        <v>120078</v>
      </c>
      <c r="G45" s="28">
        <v>0</v>
      </c>
      <c r="H45" s="28">
        <v>0</v>
      </c>
      <c r="I45" s="28">
        <v>0</v>
      </c>
      <c r="J45" s="27" t="s">
        <v>159</v>
      </c>
      <c r="K45" s="26" t="s">
        <v>160</v>
      </c>
      <c r="L45" s="28">
        <v>0</v>
      </c>
      <c r="M45" s="28">
        <v>120078</v>
      </c>
      <c r="N45" s="28">
        <v>120078</v>
      </c>
      <c r="O45" s="28">
        <v>0</v>
      </c>
      <c r="P45" s="28">
        <v>0</v>
      </c>
      <c r="Q45" s="28">
        <v>0</v>
      </c>
      <c r="R45" s="27"/>
      <c r="S45" s="26"/>
      <c r="T45" s="28"/>
      <c r="U45" s="28"/>
      <c r="V45" s="28" t="s">
        <v>182</v>
      </c>
      <c r="W45" s="28"/>
      <c r="X45" s="28"/>
      <c r="Y45" s="28" t="s">
        <v>182</v>
      </c>
      <c r="Z45" s="27"/>
      <c r="AA45" s="26"/>
      <c r="AB45" s="28"/>
      <c r="AC45" s="28"/>
      <c r="AD45" s="28" t="s">
        <v>182</v>
      </c>
      <c r="AE45" s="28"/>
      <c r="AF45" s="28"/>
      <c r="AG45" s="28" t="s">
        <v>182</v>
      </c>
      <c r="AH45" s="27"/>
      <c r="AI45" s="26"/>
      <c r="AJ45" s="28"/>
      <c r="AK45" s="28"/>
      <c r="AL45" s="28" t="s">
        <v>182</v>
      </c>
      <c r="AM45" s="28"/>
      <c r="AN45" s="28"/>
      <c r="AO45" s="28" t="s">
        <v>182</v>
      </c>
      <c r="AP45" s="27"/>
      <c r="AQ45" s="26"/>
      <c r="AR45" s="28"/>
      <c r="AS45" s="28"/>
      <c r="AT45" s="28" t="s">
        <v>182</v>
      </c>
      <c r="AU45" s="28"/>
      <c r="AV45" s="28"/>
      <c r="AW45" s="28" t="s">
        <v>182</v>
      </c>
      <c r="AX45" s="27"/>
      <c r="AY45" s="26"/>
      <c r="AZ45" s="28"/>
      <c r="BA45" s="28"/>
      <c r="BB45" s="28" t="s">
        <v>182</v>
      </c>
      <c r="BC45" s="28"/>
      <c r="BD45" s="28"/>
      <c r="BE45" s="28" t="s">
        <v>182</v>
      </c>
    </row>
    <row r="46" spans="1:57" ht="13.5" customHeight="1" x14ac:dyDescent="0.55000000000000004">
      <c r="A46" s="26" t="s">
        <v>41</v>
      </c>
      <c r="B46" s="27" t="s">
        <v>123</v>
      </c>
      <c r="C46" s="26" t="s">
        <v>124</v>
      </c>
      <c r="D46" s="28">
        <v>0</v>
      </c>
      <c r="E46" s="28">
        <v>132015</v>
      </c>
      <c r="F46" s="28">
        <v>132015</v>
      </c>
      <c r="G46" s="28">
        <v>0</v>
      </c>
      <c r="H46" s="28">
        <v>0</v>
      </c>
      <c r="I46" s="28">
        <v>0</v>
      </c>
      <c r="J46" s="27" t="s">
        <v>159</v>
      </c>
      <c r="K46" s="26" t="s">
        <v>186</v>
      </c>
      <c r="L46" s="28">
        <v>0</v>
      </c>
      <c r="M46" s="28">
        <v>132015</v>
      </c>
      <c r="N46" s="28">
        <v>132015</v>
      </c>
      <c r="O46" s="28">
        <v>0</v>
      </c>
      <c r="P46" s="28">
        <v>0</v>
      </c>
      <c r="Q46" s="28">
        <v>0</v>
      </c>
      <c r="R46" s="27"/>
      <c r="S46" s="26"/>
      <c r="T46" s="28"/>
      <c r="U46" s="28"/>
      <c r="V46" s="28" t="s">
        <v>182</v>
      </c>
      <c r="W46" s="28"/>
      <c r="X46" s="28"/>
      <c r="Y46" s="28" t="s">
        <v>182</v>
      </c>
      <c r="Z46" s="27"/>
      <c r="AA46" s="26"/>
      <c r="AB46" s="28"/>
      <c r="AC46" s="28"/>
      <c r="AD46" s="28" t="s">
        <v>182</v>
      </c>
      <c r="AE46" s="28"/>
      <c r="AF46" s="28"/>
      <c r="AG46" s="28" t="s">
        <v>182</v>
      </c>
      <c r="AH46" s="27"/>
      <c r="AI46" s="26"/>
      <c r="AJ46" s="28"/>
      <c r="AK46" s="28"/>
      <c r="AL46" s="28" t="s">
        <v>182</v>
      </c>
      <c r="AM46" s="28"/>
      <c r="AN46" s="28"/>
      <c r="AO46" s="28" t="s">
        <v>182</v>
      </c>
      <c r="AP46" s="27"/>
      <c r="AQ46" s="26"/>
      <c r="AR46" s="28"/>
      <c r="AS46" s="28"/>
      <c r="AT46" s="28" t="s">
        <v>182</v>
      </c>
      <c r="AU46" s="28"/>
      <c r="AV46" s="28"/>
      <c r="AW46" s="28" t="s">
        <v>182</v>
      </c>
      <c r="AX46" s="27"/>
      <c r="AY46" s="26"/>
      <c r="AZ46" s="28"/>
      <c r="BA46" s="28"/>
      <c r="BB46" s="28" t="s">
        <v>182</v>
      </c>
      <c r="BC46" s="28"/>
      <c r="BD46" s="28"/>
      <c r="BE46" s="28" t="s">
        <v>182</v>
      </c>
    </row>
    <row r="47" spans="1:57" ht="13.5" customHeight="1" x14ac:dyDescent="0.55000000000000004">
      <c r="A47" s="26" t="s">
        <v>41</v>
      </c>
      <c r="B47" s="27" t="s">
        <v>125</v>
      </c>
      <c r="C47" s="26" t="s">
        <v>126</v>
      </c>
      <c r="D47" s="28">
        <v>0</v>
      </c>
      <c r="E47" s="28">
        <v>89534</v>
      </c>
      <c r="F47" s="28">
        <v>89534</v>
      </c>
      <c r="G47" s="28">
        <v>0</v>
      </c>
      <c r="H47" s="28">
        <v>0</v>
      </c>
      <c r="I47" s="28">
        <v>0</v>
      </c>
      <c r="J47" s="27" t="s">
        <v>147</v>
      </c>
      <c r="K47" s="26" t="s">
        <v>148</v>
      </c>
      <c r="L47" s="28">
        <v>0</v>
      </c>
      <c r="M47" s="28">
        <v>89534</v>
      </c>
      <c r="N47" s="28">
        <v>89534</v>
      </c>
      <c r="O47" s="28">
        <v>0</v>
      </c>
      <c r="P47" s="28">
        <v>0</v>
      </c>
      <c r="Q47" s="28">
        <v>0</v>
      </c>
      <c r="R47" s="27"/>
      <c r="S47" s="26"/>
      <c r="T47" s="28"/>
      <c r="U47" s="28"/>
      <c r="V47" s="28" t="s">
        <v>182</v>
      </c>
      <c r="W47" s="28"/>
      <c r="X47" s="28"/>
      <c r="Y47" s="28" t="s">
        <v>182</v>
      </c>
      <c r="Z47" s="27"/>
      <c r="AA47" s="26"/>
      <c r="AB47" s="28"/>
      <c r="AC47" s="28"/>
      <c r="AD47" s="28" t="s">
        <v>182</v>
      </c>
      <c r="AE47" s="28"/>
      <c r="AF47" s="28"/>
      <c r="AG47" s="28" t="s">
        <v>182</v>
      </c>
      <c r="AH47" s="27"/>
      <c r="AI47" s="26"/>
      <c r="AJ47" s="28"/>
      <c r="AK47" s="28"/>
      <c r="AL47" s="28" t="s">
        <v>182</v>
      </c>
      <c r="AM47" s="28"/>
      <c r="AN47" s="28"/>
      <c r="AO47" s="28" t="s">
        <v>182</v>
      </c>
      <c r="AP47" s="27"/>
      <c r="AQ47" s="26"/>
      <c r="AR47" s="28"/>
      <c r="AS47" s="28"/>
      <c r="AT47" s="28" t="s">
        <v>182</v>
      </c>
      <c r="AU47" s="28"/>
      <c r="AV47" s="28"/>
      <c r="AW47" s="28" t="s">
        <v>182</v>
      </c>
      <c r="AX47" s="27"/>
      <c r="AY47" s="26"/>
      <c r="AZ47" s="28"/>
      <c r="BA47" s="28"/>
      <c r="BB47" s="28" t="s">
        <v>182</v>
      </c>
      <c r="BC47" s="28"/>
      <c r="BD47" s="28"/>
      <c r="BE47" s="28" t="s">
        <v>182</v>
      </c>
    </row>
    <row r="48" spans="1:57" ht="13.5" customHeight="1" x14ac:dyDescent="0.55000000000000004">
      <c r="A48" s="26" t="s">
        <v>41</v>
      </c>
      <c r="B48" s="27" t="s">
        <v>127</v>
      </c>
      <c r="C48" s="26" t="s">
        <v>128</v>
      </c>
      <c r="D48" s="28">
        <v>0</v>
      </c>
      <c r="E48" s="28">
        <v>89534</v>
      </c>
      <c r="F48" s="28">
        <v>89534</v>
      </c>
      <c r="G48" s="28">
        <v>0</v>
      </c>
      <c r="H48" s="28">
        <v>0</v>
      </c>
      <c r="I48" s="28">
        <v>0</v>
      </c>
      <c r="J48" s="27" t="s">
        <v>147</v>
      </c>
      <c r="K48" s="26" t="s">
        <v>148</v>
      </c>
      <c r="L48" s="28">
        <v>0</v>
      </c>
      <c r="M48" s="28">
        <v>89534</v>
      </c>
      <c r="N48" s="28">
        <v>89534</v>
      </c>
      <c r="O48" s="28">
        <v>0</v>
      </c>
      <c r="P48" s="28">
        <v>0</v>
      </c>
      <c r="Q48" s="28">
        <v>0</v>
      </c>
      <c r="R48" s="27"/>
      <c r="S48" s="26"/>
      <c r="T48" s="28"/>
      <c r="U48" s="28"/>
      <c r="V48" s="28" t="s">
        <v>182</v>
      </c>
      <c r="W48" s="28"/>
      <c r="X48" s="28"/>
      <c r="Y48" s="28" t="s">
        <v>182</v>
      </c>
      <c r="Z48" s="27"/>
      <c r="AA48" s="26"/>
      <c r="AB48" s="28"/>
      <c r="AC48" s="28"/>
      <c r="AD48" s="28" t="s">
        <v>182</v>
      </c>
      <c r="AE48" s="28"/>
      <c r="AF48" s="28"/>
      <c r="AG48" s="28" t="s">
        <v>182</v>
      </c>
      <c r="AH48" s="27"/>
      <c r="AI48" s="26"/>
      <c r="AJ48" s="28"/>
      <c r="AK48" s="28"/>
      <c r="AL48" s="28" t="s">
        <v>182</v>
      </c>
      <c r="AM48" s="28"/>
      <c r="AN48" s="28"/>
      <c r="AO48" s="28" t="s">
        <v>182</v>
      </c>
      <c r="AP48" s="27"/>
      <c r="AQ48" s="26"/>
      <c r="AR48" s="28"/>
      <c r="AS48" s="28"/>
      <c r="AT48" s="28" t="s">
        <v>182</v>
      </c>
      <c r="AU48" s="28"/>
      <c r="AV48" s="28"/>
      <c r="AW48" s="28" t="s">
        <v>182</v>
      </c>
      <c r="AX48" s="27"/>
      <c r="AY48" s="26"/>
      <c r="AZ48" s="28"/>
      <c r="BA48" s="28"/>
      <c r="BB48" s="28" t="s">
        <v>182</v>
      </c>
      <c r="BC48" s="28"/>
      <c r="BD48" s="28"/>
      <c r="BE48" s="28" t="s">
        <v>182</v>
      </c>
    </row>
    <row r="49" spans="1:57" ht="13.5" customHeight="1" x14ac:dyDescent="0.55000000000000004">
      <c r="A49" s="26" t="s">
        <v>41</v>
      </c>
      <c r="B49" s="27" t="s">
        <v>129</v>
      </c>
      <c r="C49" s="26" t="s">
        <v>130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7"/>
      <c r="K49" s="26"/>
      <c r="L49" s="28"/>
      <c r="M49" s="28"/>
      <c r="N49" s="28" t="s">
        <v>182</v>
      </c>
      <c r="O49" s="28"/>
      <c r="P49" s="28"/>
      <c r="Q49" s="28" t="s">
        <v>182</v>
      </c>
      <c r="R49" s="27"/>
      <c r="S49" s="26"/>
      <c r="T49" s="28"/>
      <c r="U49" s="28"/>
      <c r="V49" s="28" t="s">
        <v>182</v>
      </c>
      <c r="W49" s="28"/>
      <c r="X49" s="28"/>
      <c r="Y49" s="28" t="s">
        <v>182</v>
      </c>
      <c r="Z49" s="27"/>
      <c r="AA49" s="26"/>
      <c r="AB49" s="28"/>
      <c r="AC49" s="28"/>
      <c r="AD49" s="28" t="s">
        <v>182</v>
      </c>
      <c r="AE49" s="28"/>
      <c r="AF49" s="28"/>
      <c r="AG49" s="28" t="s">
        <v>182</v>
      </c>
      <c r="AH49" s="27"/>
      <c r="AI49" s="26"/>
      <c r="AJ49" s="28"/>
      <c r="AK49" s="28"/>
      <c r="AL49" s="28" t="s">
        <v>182</v>
      </c>
      <c r="AM49" s="28"/>
      <c r="AN49" s="28"/>
      <c r="AO49" s="28" t="s">
        <v>182</v>
      </c>
      <c r="AP49" s="27"/>
      <c r="AQ49" s="26"/>
      <c r="AR49" s="28"/>
      <c r="AS49" s="28"/>
      <c r="AT49" s="28" t="s">
        <v>182</v>
      </c>
      <c r="AU49" s="28"/>
      <c r="AV49" s="28"/>
      <c r="AW49" s="28" t="s">
        <v>182</v>
      </c>
      <c r="AX49" s="27"/>
      <c r="AY49" s="26"/>
      <c r="AZ49" s="28"/>
      <c r="BA49" s="28"/>
      <c r="BB49" s="28" t="s">
        <v>182</v>
      </c>
      <c r="BC49" s="28"/>
      <c r="BD49" s="28"/>
      <c r="BE49" s="28" t="s">
        <v>182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&amp;L廃棄物処理事業経費【分担金の合計】（令和2年度実績）</oddHeader>
  </headerFooter>
  <colBreaks count="6" manualBreakCount="6">
    <brk id="9" min="1" max="23" man="1"/>
    <brk id="17" min="1" max="23" man="1"/>
    <brk id="25" min="1" max="23" man="1"/>
    <brk id="33" min="1" max="23" man="1"/>
    <brk id="41" min="1" max="23" man="1"/>
    <brk id="49" min="1" max="2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ABBA2-4426-44A3-9602-FC393C79B754}">
  <sheetPr codeName="Sheet7"/>
  <dimension ref="A1:DU1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35.58203125" style="11" customWidth="1"/>
    <col min="4" max="5" width="14.75" style="19" customWidth="1"/>
    <col min="6" max="6" width="6.58203125" style="18" customWidth="1"/>
    <col min="7" max="7" width="12.58203125" style="11" customWidth="1"/>
    <col min="8" max="9" width="14.75" style="19" customWidth="1"/>
    <col min="10" max="10" width="6.58203125" style="18" customWidth="1"/>
    <col min="11" max="11" width="12.58203125" style="11" customWidth="1"/>
    <col min="12" max="13" width="14.75" style="19" customWidth="1"/>
    <col min="14" max="14" width="6.58203125" style="18" customWidth="1"/>
    <col min="15" max="15" width="12.58203125" style="11" customWidth="1"/>
    <col min="16" max="17" width="14.75" style="19" customWidth="1"/>
    <col min="18" max="18" width="6.58203125" style="18" customWidth="1"/>
    <col min="19" max="19" width="12.58203125" style="11" customWidth="1"/>
    <col min="20" max="21" width="14.75" style="19" customWidth="1"/>
    <col min="22" max="22" width="6.58203125" style="18" customWidth="1"/>
    <col min="23" max="23" width="12.58203125" style="11" customWidth="1"/>
    <col min="24" max="25" width="14.75" style="19" customWidth="1"/>
    <col min="26" max="26" width="6.58203125" style="18" customWidth="1"/>
    <col min="27" max="27" width="12.58203125" style="11" customWidth="1"/>
    <col min="28" max="29" width="14.75" style="19" customWidth="1"/>
    <col min="30" max="30" width="6.58203125" style="18" customWidth="1"/>
    <col min="31" max="31" width="12.58203125" style="11" customWidth="1"/>
    <col min="32" max="33" width="14.75" style="19" customWidth="1"/>
    <col min="34" max="34" width="6.58203125" style="18" customWidth="1"/>
    <col min="35" max="35" width="12.58203125" style="11" customWidth="1"/>
    <col min="36" max="37" width="14.75" style="19" customWidth="1"/>
    <col min="38" max="38" width="6.58203125" style="18" customWidth="1"/>
    <col min="39" max="39" width="12.58203125" style="11" customWidth="1"/>
    <col min="40" max="41" width="14.75" style="19" customWidth="1"/>
    <col min="42" max="42" width="6.58203125" style="18" customWidth="1"/>
    <col min="43" max="43" width="12.58203125" style="11" customWidth="1"/>
    <col min="44" max="45" width="14.75" style="19" customWidth="1"/>
    <col min="46" max="46" width="6.58203125" style="18" customWidth="1"/>
    <col min="47" max="47" width="12.58203125" style="11" customWidth="1"/>
    <col min="48" max="49" width="14.75" style="19" customWidth="1"/>
    <col min="50" max="50" width="6.58203125" style="18" customWidth="1"/>
    <col min="51" max="51" width="12.58203125" style="11" customWidth="1"/>
    <col min="52" max="53" width="14.75" style="19" customWidth="1"/>
    <col min="54" max="54" width="6.58203125" style="18" customWidth="1"/>
    <col min="55" max="55" width="12.58203125" style="11" customWidth="1"/>
    <col min="56" max="57" width="14.75" style="19" customWidth="1"/>
    <col min="58" max="58" width="6.58203125" style="18" customWidth="1"/>
    <col min="59" max="59" width="12.58203125" style="11" customWidth="1"/>
    <col min="60" max="61" width="14.75" style="19" customWidth="1"/>
    <col min="62" max="62" width="6.58203125" style="18" customWidth="1"/>
    <col min="63" max="63" width="12.58203125" style="11" customWidth="1"/>
    <col min="64" max="65" width="14.75" style="19" customWidth="1"/>
    <col min="66" max="66" width="6.58203125" style="18" customWidth="1"/>
    <col min="67" max="67" width="12.58203125" style="11" customWidth="1"/>
    <col min="68" max="69" width="14.75" style="19" customWidth="1"/>
    <col min="70" max="70" width="6.58203125" style="18" customWidth="1"/>
    <col min="71" max="71" width="12.58203125" style="11" customWidth="1"/>
    <col min="72" max="73" width="14.75" style="19" customWidth="1"/>
    <col min="74" max="74" width="6.58203125" style="18" customWidth="1"/>
    <col min="75" max="75" width="12.58203125" style="11" customWidth="1"/>
    <col min="76" max="77" width="14.75" style="19" customWidth="1"/>
    <col min="78" max="78" width="6.58203125" style="18" customWidth="1"/>
    <col min="79" max="79" width="12.58203125" style="11" customWidth="1"/>
    <col min="80" max="81" width="14.75" style="19" customWidth="1"/>
    <col min="82" max="82" width="6.58203125" style="18" customWidth="1"/>
    <col min="83" max="83" width="12.58203125" style="11" customWidth="1"/>
    <col min="84" max="85" width="14.75" style="19" customWidth="1"/>
    <col min="86" max="86" width="6.58203125" style="18" customWidth="1"/>
    <col min="87" max="87" width="12.58203125" style="11" customWidth="1"/>
    <col min="88" max="89" width="14.75" style="19" customWidth="1"/>
    <col min="90" max="90" width="6.58203125" style="18" customWidth="1"/>
    <col min="91" max="91" width="12.58203125" style="11" customWidth="1"/>
    <col min="92" max="93" width="14.75" style="19" customWidth="1"/>
    <col min="94" max="94" width="6.58203125" style="18" customWidth="1"/>
    <col min="95" max="95" width="12.58203125" style="11" customWidth="1"/>
    <col min="96" max="97" width="14.75" style="19" customWidth="1"/>
    <col min="98" max="98" width="6.58203125" style="18" customWidth="1"/>
    <col min="99" max="99" width="12.58203125" style="11" customWidth="1"/>
    <col min="100" max="101" width="14.75" style="19" customWidth="1"/>
    <col min="102" max="102" width="6.58203125" style="18" customWidth="1"/>
    <col min="103" max="103" width="12.58203125" style="11" customWidth="1"/>
    <col min="104" max="105" width="14.75" style="19" customWidth="1"/>
    <col min="106" max="106" width="6.58203125" style="18" customWidth="1"/>
    <col min="107" max="107" width="12.58203125" style="11" customWidth="1"/>
    <col min="108" max="109" width="14.75" style="19" customWidth="1"/>
    <col min="110" max="110" width="6.58203125" style="18" customWidth="1"/>
    <col min="111" max="111" width="12.58203125" style="11" customWidth="1"/>
    <col min="112" max="113" width="14.75" style="19" customWidth="1"/>
    <col min="114" max="114" width="6.58203125" style="18" customWidth="1"/>
    <col min="115" max="115" width="12.58203125" style="11" customWidth="1"/>
    <col min="116" max="117" width="14.75" style="19" customWidth="1"/>
    <col min="118" max="118" width="6.58203125" style="18" customWidth="1"/>
    <col min="119" max="119" width="12.58203125" style="11" customWidth="1"/>
    <col min="120" max="121" width="14.75" style="19" customWidth="1"/>
    <col min="122" max="122" width="6.58203125" style="18" customWidth="1"/>
    <col min="123" max="123" width="12.58203125" style="11" customWidth="1"/>
    <col min="124" max="125" width="14.75" style="19" customWidth="1"/>
    <col min="126" max="16384" width="9" style="11"/>
  </cols>
  <sheetData>
    <row r="1" spans="1:125" s="2" customFormat="1" ht="16.5" x14ac:dyDescent="0.55000000000000004">
      <c r="A1" s="32" t="s">
        <v>221</v>
      </c>
      <c r="B1" s="33"/>
      <c r="C1" s="33"/>
      <c r="D1" s="33"/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</row>
    <row r="2" spans="1:125" ht="13.5" customHeight="1" x14ac:dyDescent="0.55000000000000004">
      <c r="A2" s="7" t="s">
        <v>0</v>
      </c>
      <c r="B2" s="8" t="s">
        <v>1</v>
      </c>
      <c r="C2" s="36" t="s">
        <v>132</v>
      </c>
      <c r="D2" s="39" t="s">
        <v>189</v>
      </c>
      <c r="E2" s="39" t="s">
        <v>189</v>
      </c>
      <c r="F2" s="36" t="s">
        <v>190</v>
      </c>
      <c r="G2" s="36" t="s">
        <v>190</v>
      </c>
      <c r="H2" s="36" t="s">
        <v>190</v>
      </c>
      <c r="I2" s="36" t="s">
        <v>190</v>
      </c>
      <c r="J2" s="36" t="s">
        <v>191</v>
      </c>
      <c r="K2" s="36" t="s">
        <v>191</v>
      </c>
      <c r="L2" s="36" t="s">
        <v>191</v>
      </c>
      <c r="M2" s="36" t="s">
        <v>191</v>
      </c>
      <c r="N2" s="36" t="s">
        <v>192</v>
      </c>
      <c r="O2" s="36" t="s">
        <v>192</v>
      </c>
      <c r="P2" s="36" t="s">
        <v>192</v>
      </c>
      <c r="Q2" s="36" t="s">
        <v>192</v>
      </c>
      <c r="R2" s="36" t="s">
        <v>193</v>
      </c>
      <c r="S2" s="36" t="s">
        <v>193</v>
      </c>
      <c r="T2" s="36" t="s">
        <v>193</v>
      </c>
      <c r="U2" s="36" t="s">
        <v>193</v>
      </c>
      <c r="V2" s="36" t="s">
        <v>194</v>
      </c>
      <c r="W2" s="36" t="s">
        <v>194</v>
      </c>
      <c r="X2" s="36" t="s">
        <v>194</v>
      </c>
      <c r="Y2" s="36" t="s">
        <v>194</v>
      </c>
      <c r="Z2" s="36" t="s">
        <v>195</v>
      </c>
      <c r="AA2" s="36" t="s">
        <v>195</v>
      </c>
      <c r="AB2" s="36" t="s">
        <v>195</v>
      </c>
      <c r="AC2" s="36" t="s">
        <v>195</v>
      </c>
      <c r="AD2" s="36" t="s">
        <v>196</v>
      </c>
      <c r="AE2" s="36" t="s">
        <v>196</v>
      </c>
      <c r="AF2" s="36" t="s">
        <v>196</v>
      </c>
      <c r="AG2" s="36" t="s">
        <v>196</v>
      </c>
      <c r="AH2" s="36" t="s">
        <v>197</v>
      </c>
      <c r="AI2" s="36" t="s">
        <v>197</v>
      </c>
      <c r="AJ2" s="36" t="s">
        <v>197</v>
      </c>
      <c r="AK2" s="36" t="s">
        <v>197</v>
      </c>
      <c r="AL2" s="36" t="s">
        <v>198</v>
      </c>
      <c r="AM2" s="36" t="s">
        <v>198</v>
      </c>
      <c r="AN2" s="36" t="s">
        <v>198</v>
      </c>
      <c r="AO2" s="36" t="s">
        <v>198</v>
      </c>
      <c r="AP2" s="36" t="s">
        <v>199</v>
      </c>
      <c r="AQ2" s="36" t="s">
        <v>199</v>
      </c>
      <c r="AR2" s="36" t="s">
        <v>199</v>
      </c>
      <c r="AS2" s="36" t="s">
        <v>199</v>
      </c>
      <c r="AT2" s="36" t="s">
        <v>200</v>
      </c>
      <c r="AU2" s="36" t="s">
        <v>200</v>
      </c>
      <c r="AV2" s="36" t="s">
        <v>200</v>
      </c>
      <c r="AW2" s="36" t="s">
        <v>200</v>
      </c>
      <c r="AX2" s="36" t="s">
        <v>201</v>
      </c>
      <c r="AY2" s="36" t="s">
        <v>201</v>
      </c>
      <c r="AZ2" s="36" t="s">
        <v>201</v>
      </c>
      <c r="BA2" s="36" t="s">
        <v>201</v>
      </c>
      <c r="BB2" s="36" t="s">
        <v>202</v>
      </c>
      <c r="BC2" s="36" t="s">
        <v>202</v>
      </c>
      <c r="BD2" s="36" t="s">
        <v>202</v>
      </c>
      <c r="BE2" s="36" t="s">
        <v>202</v>
      </c>
      <c r="BF2" s="36" t="s">
        <v>203</v>
      </c>
      <c r="BG2" s="36" t="s">
        <v>203</v>
      </c>
      <c r="BH2" s="36" t="s">
        <v>203</v>
      </c>
      <c r="BI2" s="36" t="s">
        <v>203</v>
      </c>
      <c r="BJ2" s="36" t="s">
        <v>204</v>
      </c>
      <c r="BK2" s="36" t="s">
        <v>204</v>
      </c>
      <c r="BL2" s="36" t="s">
        <v>204</v>
      </c>
      <c r="BM2" s="36" t="s">
        <v>204</v>
      </c>
      <c r="BN2" s="36" t="s">
        <v>205</v>
      </c>
      <c r="BO2" s="36" t="s">
        <v>205</v>
      </c>
      <c r="BP2" s="36" t="s">
        <v>205</v>
      </c>
      <c r="BQ2" s="36" t="s">
        <v>205</v>
      </c>
      <c r="BR2" s="36" t="s">
        <v>206</v>
      </c>
      <c r="BS2" s="36" t="s">
        <v>206</v>
      </c>
      <c r="BT2" s="36" t="s">
        <v>206</v>
      </c>
      <c r="BU2" s="36" t="s">
        <v>206</v>
      </c>
      <c r="BV2" s="36" t="s">
        <v>207</v>
      </c>
      <c r="BW2" s="36" t="s">
        <v>207</v>
      </c>
      <c r="BX2" s="36" t="s">
        <v>207</v>
      </c>
      <c r="BY2" s="36" t="s">
        <v>207</v>
      </c>
      <c r="BZ2" s="36" t="s">
        <v>208</v>
      </c>
      <c r="CA2" s="36" t="s">
        <v>208</v>
      </c>
      <c r="CB2" s="36" t="s">
        <v>208</v>
      </c>
      <c r="CC2" s="36" t="s">
        <v>208</v>
      </c>
      <c r="CD2" s="36" t="s">
        <v>209</v>
      </c>
      <c r="CE2" s="36" t="s">
        <v>209</v>
      </c>
      <c r="CF2" s="36" t="s">
        <v>209</v>
      </c>
      <c r="CG2" s="36" t="s">
        <v>209</v>
      </c>
      <c r="CH2" s="36" t="s">
        <v>210</v>
      </c>
      <c r="CI2" s="36" t="s">
        <v>210</v>
      </c>
      <c r="CJ2" s="36" t="s">
        <v>210</v>
      </c>
      <c r="CK2" s="36" t="s">
        <v>210</v>
      </c>
      <c r="CL2" s="36" t="s">
        <v>211</v>
      </c>
      <c r="CM2" s="36" t="s">
        <v>211</v>
      </c>
      <c r="CN2" s="36" t="s">
        <v>211</v>
      </c>
      <c r="CO2" s="36" t="s">
        <v>211</v>
      </c>
      <c r="CP2" s="36" t="s">
        <v>212</v>
      </c>
      <c r="CQ2" s="36" t="s">
        <v>212</v>
      </c>
      <c r="CR2" s="36" t="s">
        <v>212</v>
      </c>
      <c r="CS2" s="36" t="s">
        <v>212</v>
      </c>
      <c r="CT2" s="36" t="s">
        <v>213</v>
      </c>
      <c r="CU2" s="36" t="s">
        <v>213</v>
      </c>
      <c r="CV2" s="36" t="s">
        <v>213</v>
      </c>
      <c r="CW2" s="36" t="s">
        <v>213</v>
      </c>
      <c r="CX2" s="36" t="s">
        <v>214</v>
      </c>
      <c r="CY2" s="36" t="s">
        <v>214</v>
      </c>
      <c r="CZ2" s="36" t="s">
        <v>214</v>
      </c>
      <c r="DA2" s="36" t="s">
        <v>214</v>
      </c>
      <c r="DB2" s="36" t="s">
        <v>215</v>
      </c>
      <c r="DC2" s="36" t="s">
        <v>215</v>
      </c>
      <c r="DD2" s="36" t="s">
        <v>215</v>
      </c>
      <c r="DE2" s="36" t="s">
        <v>215</v>
      </c>
      <c r="DF2" s="36" t="s">
        <v>216</v>
      </c>
      <c r="DG2" s="36" t="s">
        <v>216</v>
      </c>
      <c r="DH2" s="36" t="s">
        <v>216</v>
      </c>
      <c r="DI2" s="36" t="s">
        <v>216</v>
      </c>
      <c r="DJ2" s="36" t="s">
        <v>217</v>
      </c>
      <c r="DK2" s="36" t="s">
        <v>217</v>
      </c>
      <c r="DL2" s="36" t="s">
        <v>217</v>
      </c>
      <c r="DM2" s="36" t="s">
        <v>217</v>
      </c>
      <c r="DN2" s="36" t="s">
        <v>218</v>
      </c>
      <c r="DO2" s="36" t="s">
        <v>218</v>
      </c>
      <c r="DP2" s="36" t="s">
        <v>218</v>
      </c>
      <c r="DQ2" s="36" t="s">
        <v>218</v>
      </c>
      <c r="DR2" s="36" t="s">
        <v>219</v>
      </c>
      <c r="DS2" s="36" t="s">
        <v>219</v>
      </c>
      <c r="DT2" s="36" t="s">
        <v>219</v>
      </c>
      <c r="DU2" s="36" t="s">
        <v>219</v>
      </c>
    </row>
    <row r="3" spans="1:125" ht="18.75" customHeight="1" x14ac:dyDescent="0.55000000000000004">
      <c r="A3" s="7"/>
      <c r="B3" s="8"/>
      <c r="C3" s="37"/>
      <c r="D3" s="38" t="s">
        <v>3</v>
      </c>
      <c r="E3" s="38" t="s">
        <v>4</v>
      </c>
      <c r="F3" s="39" t="s">
        <v>220</v>
      </c>
      <c r="G3" s="38" t="s">
        <v>2</v>
      </c>
      <c r="H3" s="38" t="s">
        <v>3</v>
      </c>
      <c r="I3" s="38" t="s">
        <v>4</v>
      </c>
      <c r="J3" s="39" t="s">
        <v>220</v>
      </c>
      <c r="K3" s="38" t="s">
        <v>2</v>
      </c>
      <c r="L3" s="38" t="s">
        <v>3</v>
      </c>
      <c r="M3" s="38" t="s">
        <v>4</v>
      </c>
      <c r="N3" s="39" t="s">
        <v>220</v>
      </c>
      <c r="O3" s="38" t="s">
        <v>2</v>
      </c>
      <c r="P3" s="38" t="s">
        <v>3</v>
      </c>
      <c r="Q3" s="38" t="s">
        <v>4</v>
      </c>
      <c r="R3" s="39" t="s">
        <v>220</v>
      </c>
      <c r="S3" s="38" t="s">
        <v>2</v>
      </c>
      <c r="T3" s="38" t="s">
        <v>3</v>
      </c>
      <c r="U3" s="38" t="s">
        <v>4</v>
      </c>
      <c r="V3" s="39" t="s">
        <v>220</v>
      </c>
      <c r="W3" s="38" t="s">
        <v>2</v>
      </c>
      <c r="X3" s="38" t="s">
        <v>3</v>
      </c>
      <c r="Y3" s="38" t="s">
        <v>4</v>
      </c>
      <c r="Z3" s="39" t="s">
        <v>220</v>
      </c>
      <c r="AA3" s="38" t="s">
        <v>2</v>
      </c>
      <c r="AB3" s="38" t="s">
        <v>3</v>
      </c>
      <c r="AC3" s="38" t="s">
        <v>4</v>
      </c>
      <c r="AD3" s="39" t="s">
        <v>220</v>
      </c>
      <c r="AE3" s="38" t="s">
        <v>2</v>
      </c>
      <c r="AF3" s="38" t="s">
        <v>3</v>
      </c>
      <c r="AG3" s="38" t="s">
        <v>4</v>
      </c>
      <c r="AH3" s="39" t="s">
        <v>220</v>
      </c>
      <c r="AI3" s="38" t="s">
        <v>2</v>
      </c>
      <c r="AJ3" s="38" t="s">
        <v>3</v>
      </c>
      <c r="AK3" s="38" t="s">
        <v>4</v>
      </c>
      <c r="AL3" s="39" t="s">
        <v>220</v>
      </c>
      <c r="AM3" s="38" t="s">
        <v>2</v>
      </c>
      <c r="AN3" s="38" t="s">
        <v>3</v>
      </c>
      <c r="AO3" s="38" t="s">
        <v>4</v>
      </c>
      <c r="AP3" s="39" t="s">
        <v>220</v>
      </c>
      <c r="AQ3" s="38" t="s">
        <v>2</v>
      </c>
      <c r="AR3" s="38" t="s">
        <v>3</v>
      </c>
      <c r="AS3" s="38" t="s">
        <v>4</v>
      </c>
      <c r="AT3" s="39" t="s">
        <v>220</v>
      </c>
      <c r="AU3" s="38" t="s">
        <v>2</v>
      </c>
      <c r="AV3" s="38" t="s">
        <v>3</v>
      </c>
      <c r="AW3" s="38" t="s">
        <v>4</v>
      </c>
      <c r="AX3" s="39" t="s">
        <v>220</v>
      </c>
      <c r="AY3" s="38" t="s">
        <v>2</v>
      </c>
      <c r="AZ3" s="38" t="s">
        <v>3</v>
      </c>
      <c r="BA3" s="38" t="s">
        <v>4</v>
      </c>
      <c r="BB3" s="39" t="s">
        <v>220</v>
      </c>
      <c r="BC3" s="38" t="s">
        <v>2</v>
      </c>
      <c r="BD3" s="38" t="s">
        <v>3</v>
      </c>
      <c r="BE3" s="38" t="s">
        <v>4</v>
      </c>
      <c r="BF3" s="39" t="s">
        <v>220</v>
      </c>
      <c r="BG3" s="38" t="s">
        <v>2</v>
      </c>
      <c r="BH3" s="38" t="s">
        <v>3</v>
      </c>
      <c r="BI3" s="38" t="s">
        <v>4</v>
      </c>
      <c r="BJ3" s="39" t="s">
        <v>220</v>
      </c>
      <c r="BK3" s="38" t="s">
        <v>2</v>
      </c>
      <c r="BL3" s="38" t="s">
        <v>3</v>
      </c>
      <c r="BM3" s="38" t="s">
        <v>4</v>
      </c>
      <c r="BN3" s="39" t="s">
        <v>220</v>
      </c>
      <c r="BO3" s="38" t="s">
        <v>2</v>
      </c>
      <c r="BP3" s="38" t="s">
        <v>3</v>
      </c>
      <c r="BQ3" s="38" t="s">
        <v>4</v>
      </c>
      <c r="BR3" s="39" t="s">
        <v>220</v>
      </c>
      <c r="BS3" s="38" t="s">
        <v>2</v>
      </c>
      <c r="BT3" s="38" t="s">
        <v>3</v>
      </c>
      <c r="BU3" s="38" t="s">
        <v>4</v>
      </c>
      <c r="BV3" s="39" t="s">
        <v>220</v>
      </c>
      <c r="BW3" s="38" t="s">
        <v>2</v>
      </c>
      <c r="BX3" s="38" t="s">
        <v>3</v>
      </c>
      <c r="BY3" s="38" t="s">
        <v>4</v>
      </c>
      <c r="BZ3" s="39" t="s">
        <v>220</v>
      </c>
      <c r="CA3" s="38" t="s">
        <v>2</v>
      </c>
      <c r="CB3" s="38" t="s">
        <v>3</v>
      </c>
      <c r="CC3" s="38" t="s">
        <v>4</v>
      </c>
      <c r="CD3" s="39" t="s">
        <v>220</v>
      </c>
      <c r="CE3" s="38" t="s">
        <v>2</v>
      </c>
      <c r="CF3" s="38" t="s">
        <v>3</v>
      </c>
      <c r="CG3" s="38" t="s">
        <v>4</v>
      </c>
      <c r="CH3" s="39" t="s">
        <v>220</v>
      </c>
      <c r="CI3" s="38" t="s">
        <v>2</v>
      </c>
      <c r="CJ3" s="38" t="s">
        <v>3</v>
      </c>
      <c r="CK3" s="38" t="s">
        <v>4</v>
      </c>
      <c r="CL3" s="39" t="s">
        <v>220</v>
      </c>
      <c r="CM3" s="38" t="s">
        <v>2</v>
      </c>
      <c r="CN3" s="38" t="s">
        <v>3</v>
      </c>
      <c r="CO3" s="38" t="s">
        <v>4</v>
      </c>
      <c r="CP3" s="39" t="s">
        <v>220</v>
      </c>
      <c r="CQ3" s="38" t="s">
        <v>2</v>
      </c>
      <c r="CR3" s="38" t="s">
        <v>3</v>
      </c>
      <c r="CS3" s="38" t="s">
        <v>4</v>
      </c>
      <c r="CT3" s="39" t="s">
        <v>220</v>
      </c>
      <c r="CU3" s="38" t="s">
        <v>2</v>
      </c>
      <c r="CV3" s="38" t="s">
        <v>3</v>
      </c>
      <c r="CW3" s="38" t="s">
        <v>4</v>
      </c>
      <c r="CX3" s="39" t="s">
        <v>220</v>
      </c>
      <c r="CY3" s="38" t="s">
        <v>2</v>
      </c>
      <c r="CZ3" s="38" t="s">
        <v>3</v>
      </c>
      <c r="DA3" s="38" t="s">
        <v>4</v>
      </c>
      <c r="DB3" s="39" t="s">
        <v>220</v>
      </c>
      <c r="DC3" s="38" t="s">
        <v>2</v>
      </c>
      <c r="DD3" s="38" t="s">
        <v>3</v>
      </c>
      <c r="DE3" s="38" t="s">
        <v>4</v>
      </c>
      <c r="DF3" s="39" t="s">
        <v>220</v>
      </c>
      <c r="DG3" s="38" t="s">
        <v>2</v>
      </c>
      <c r="DH3" s="38" t="s">
        <v>3</v>
      </c>
      <c r="DI3" s="38" t="s">
        <v>4</v>
      </c>
      <c r="DJ3" s="39" t="s">
        <v>220</v>
      </c>
      <c r="DK3" s="38" t="s">
        <v>2</v>
      </c>
      <c r="DL3" s="38" t="s">
        <v>3</v>
      </c>
      <c r="DM3" s="38" t="s">
        <v>4</v>
      </c>
      <c r="DN3" s="39" t="s">
        <v>220</v>
      </c>
      <c r="DO3" s="38" t="s">
        <v>2</v>
      </c>
      <c r="DP3" s="38" t="s">
        <v>3</v>
      </c>
      <c r="DQ3" s="38" t="s">
        <v>4</v>
      </c>
      <c r="DR3" s="39" t="s">
        <v>220</v>
      </c>
      <c r="DS3" s="38" t="s">
        <v>2</v>
      </c>
      <c r="DT3" s="38" t="s">
        <v>3</v>
      </c>
      <c r="DU3" s="38" t="s">
        <v>4</v>
      </c>
    </row>
    <row r="4" spans="1:125" s="17" customFormat="1" ht="13.5" customHeight="1" x14ac:dyDescent="0.55000000000000004">
      <c r="A4" s="7"/>
      <c r="B4" s="8"/>
      <c r="C4" s="37"/>
      <c r="D4" s="39" t="s">
        <v>40</v>
      </c>
      <c r="E4" s="39" t="s">
        <v>40</v>
      </c>
      <c r="F4" s="39"/>
      <c r="G4" s="38"/>
      <c r="H4" s="39" t="s">
        <v>40</v>
      </c>
      <c r="I4" s="39" t="s">
        <v>40</v>
      </c>
      <c r="J4" s="39"/>
      <c r="K4" s="38"/>
      <c r="L4" s="39" t="s">
        <v>40</v>
      </c>
      <c r="M4" s="39" t="s">
        <v>40</v>
      </c>
      <c r="N4" s="39"/>
      <c r="O4" s="38"/>
      <c r="P4" s="39" t="s">
        <v>40</v>
      </c>
      <c r="Q4" s="39" t="s">
        <v>40</v>
      </c>
      <c r="R4" s="39"/>
      <c r="S4" s="38"/>
      <c r="T4" s="39" t="s">
        <v>40</v>
      </c>
      <c r="U4" s="39" t="s">
        <v>40</v>
      </c>
      <c r="V4" s="39"/>
      <c r="W4" s="38"/>
      <c r="X4" s="39" t="s">
        <v>40</v>
      </c>
      <c r="Y4" s="39" t="s">
        <v>40</v>
      </c>
      <c r="Z4" s="39"/>
      <c r="AA4" s="38"/>
      <c r="AB4" s="39" t="s">
        <v>40</v>
      </c>
      <c r="AC4" s="39" t="s">
        <v>40</v>
      </c>
      <c r="AD4" s="39"/>
      <c r="AE4" s="38"/>
      <c r="AF4" s="39" t="s">
        <v>40</v>
      </c>
      <c r="AG4" s="39" t="s">
        <v>40</v>
      </c>
      <c r="AH4" s="39"/>
      <c r="AI4" s="38"/>
      <c r="AJ4" s="39" t="s">
        <v>40</v>
      </c>
      <c r="AK4" s="39" t="s">
        <v>40</v>
      </c>
      <c r="AL4" s="39"/>
      <c r="AM4" s="38"/>
      <c r="AN4" s="39" t="s">
        <v>40</v>
      </c>
      <c r="AO4" s="39" t="s">
        <v>40</v>
      </c>
      <c r="AP4" s="39"/>
      <c r="AQ4" s="38"/>
      <c r="AR4" s="39" t="s">
        <v>40</v>
      </c>
      <c r="AS4" s="39" t="s">
        <v>40</v>
      </c>
      <c r="AT4" s="39"/>
      <c r="AU4" s="38"/>
      <c r="AV4" s="39" t="s">
        <v>40</v>
      </c>
      <c r="AW4" s="39" t="s">
        <v>40</v>
      </c>
      <c r="AX4" s="39"/>
      <c r="AY4" s="38"/>
      <c r="AZ4" s="39" t="s">
        <v>40</v>
      </c>
      <c r="BA4" s="39" t="s">
        <v>40</v>
      </c>
      <c r="BB4" s="39"/>
      <c r="BC4" s="38"/>
      <c r="BD4" s="39" t="s">
        <v>40</v>
      </c>
      <c r="BE4" s="39" t="s">
        <v>40</v>
      </c>
      <c r="BF4" s="39"/>
      <c r="BG4" s="38"/>
      <c r="BH4" s="39" t="s">
        <v>40</v>
      </c>
      <c r="BI4" s="39" t="s">
        <v>40</v>
      </c>
      <c r="BJ4" s="39"/>
      <c r="BK4" s="38"/>
      <c r="BL4" s="39" t="s">
        <v>40</v>
      </c>
      <c r="BM4" s="39" t="s">
        <v>40</v>
      </c>
      <c r="BN4" s="39"/>
      <c r="BO4" s="38"/>
      <c r="BP4" s="39" t="s">
        <v>40</v>
      </c>
      <c r="BQ4" s="39" t="s">
        <v>40</v>
      </c>
      <c r="BR4" s="39"/>
      <c r="BS4" s="38"/>
      <c r="BT4" s="39" t="s">
        <v>40</v>
      </c>
      <c r="BU4" s="39" t="s">
        <v>40</v>
      </c>
      <c r="BV4" s="39"/>
      <c r="BW4" s="38"/>
      <c r="BX4" s="39" t="s">
        <v>40</v>
      </c>
      <c r="BY4" s="39" t="s">
        <v>40</v>
      </c>
      <c r="BZ4" s="39"/>
      <c r="CA4" s="38"/>
      <c r="CB4" s="39" t="s">
        <v>40</v>
      </c>
      <c r="CC4" s="39" t="s">
        <v>40</v>
      </c>
      <c r="CD4" s="39"/>
      <c r="CE4" s="38"/>
      <c r="CF4" s="39" t="s">
        <v>40</v>
      </c>
      <c r="CG4" s="39" t="s">
        <v>40</v>
      </c>
      <c r="CH4" s="39"/>
      <c r="CI4" s="38"/>
      <c r="CJ4" s="39" t="s">
        <v>40</v>
      </c>
      <c r="CK4" s="39" t="s">
        <v>40</v>
      </c>
      <c r="CL4" s="39"/>
      <c r="CM4" s="38"/>
      <c r="CN4" s="39" t="s">
        <v>40</v>
      </c>
      <c r="CO4" s="39" t="s">
        <v>40</v>
      </c>
      <c r="CP4" s="39"/>
      <c r="CQ4" s="38"/>
      <c r="CR4" s="39" t="s">
        <v>40</v>
      </c>
      <c r="CS4" s="39" t="s">
        <v>40</v>
      </c>
      <c r="CT4" s="39"/>
      <c r="CU4" s="38"/>
      <c r="CV4" s="39" t="s">
        <v>40</v>
      </c>
      <c r="CW4" s="39" t="s">
        <v>40</v>
      </c>
      <c r="CX4" s="39"/>
      <c r="CY4" s="38"/>
      <c r="CZ4" s="39" t="s">
        <v>40</v>
      </c>
      <c r="DA4" s="39" t="s">
        <v>40</v>
      </c>
      <c r="DB4" s="39"/>
      <c r="DC4" s="38"/>
      <c r="DD4" s="39" t="s">
        <v>40</v>
      </c>
      <c r="DE4" s="39" t="s">
        <v>40</v>
      </c>
      <c r="DF4" s="39"/>
      <c r="DG4" s="38"/>
      <c r="DH4" s="39" t="s">
        <v>40</v>
      </c>
      <c r="DI4" s="39" t="s">
        <v>40</v>
      </c>
      <c r="DJ4" s="39"/>
      <c r="DK4" s="38"/>
      <c r="DL4" s="39" t="s">
        <v>40</v>
      </c>
      <c r="DM4" s="39" t="s">
        <v>40</v>
      </c>
      <c r="DN4" s="39"/>
      <c r="DO4" s="38"/>
      <c r="DP4" s="39" t="s">
        <v>40</v>
      </c>
      <c r="DQ4" s="39" t="s">
        <v>40</v>
      </c>
      <c r="DR4" s="39"/>
      <c r="DS4" s="38"/>
      <c r="DT4" s="39" t="s">
        <v>40</v>
      </c>
      <c r="DU4" s="39" t="s">
        <v>40</v>
      </c>
    </row>
    <row r="5" spans="1:125" ht="13.5" customHeight="1" x14ac:dyDescent="0.55000000000000004">
      <c r="A5" s="21" t="s">
        <v>41</v>
      </c>
      <c r="B5" s="31" t="s">
        <v>42</v>
      </c>
      <c r="C5" s="21" t="s">
        <v>43</v>
      </c>
      <c r="D5" s="23">
        <v>12038479</v>
      </c>
      <c r="E5" s="23">
        <v>1174142</v>
      </c>
      <c r="F5" s="40">
        <v>14</v>
      </c>
      <c r="G5" s="40">
        <v>14</v>
      </c>
      <c r="H5" s="23">
        <v>3948143</v>
      </c>
      <c r="I5" s="23">
        <v>627439</v>
      </c>
      <c r="J5" s="40">
        <v>14</v>
      </c>
      <c r="K5" s="40">
        <v>14</v>
      </c>
      <c r="L5" s="23">
        <v>3501172</v>
      </c>
      <c r="M5" s="23">
        <v>361955</v>
      </c>
      <c r="N5" s="40">
        <v>7</v>
      </c>
      <c r="O5" s="40">
        <v>7</v>
      </c>
      <c r="P5" s="23">
        <v>2588902</v>
      </c>
      <c r="Q5" s="23">
        <v>148518</v>
      </c>
      <c r="R5" s="40">
        <v>3</v>
      </c>
      <c r="S5" s="40">
        <v>3</v>
      </c>
      <c r="T5" s="23">
        <v>1758499</v>
      </c>
      <c r="U5" s="23">
        <v>36230</v>
      </c>
      <c r="V5" s="40">
        <v>2</v>
      </c>
      <c r="W5" s="40">
        <v>2</v>
      </c>
      <c r="X5" s="23">
        <v>138229</v>
      </c>
      <c r="Y5" s="23">
        <v>0</v>
      </c>
      <c r="Z5" s="40">
        <v>1</v>
      </c>
      <c r="AA5" s="40">
        <v>1</v>
      </c>
      <c r="AB5" s="23">
        <v>103534</v>
      </c>
      <c r="AC5" s="23">
        <v>0</v>
      </c>
      <c r="AD5" s="40">
        <v>0</v>
      </c>
      <c r="AE5" s="40">
        <v>0</v>
      </c>
      <c r="AF5" s="23">
        <v>0</v>
      </c>
      <c r="AG5" s="23">
        <v>0</v>
      </c>
      <c r="AH5" s="40">
        <v>0</v>
      </c>
      <c r="AI5" s="40">
        <v>0</v>
      </c>
      <c r="AJ5" s="23">
        <v>0</v>
      </c>
      <c r="AK5" s="23">
        <v>0</v>
      </c>
      <c r="AL5" s="40">
        <v>0</v>
      </c>
      <c r="AM5" s="40">
        <v>0</v>
      </c>
      <c r="AN5" s="23">
        <v>0</v>
      </c>
      <c r="AO5" s="23">
        <v>0</v>
      </c>
      <c r="AP5" s="40">
        <v>0</v>
      </c>
      <c r="AQ5" s="40">
        <v>0</v>
      </c>
      <c r="AR5" s="23">
        <v>0</v>
      </c>
      <c r="AS5" s="23">
        <v>0</v>
      </c>
      <c r="AT5" s="40">
        <v>0</v>
      </c>
      <c r="AU5" s="40">
        <v>0</v>
      </c>
      <c r="AV5" s="23">
        <v>0</v>
      </c>
      <c r="AW5" s="23">
        <v>0</v>
      </c>
      <c r="AX5" s="40">
        <v>0</v>
      </c>
      <c r="AY5" s="40">
        <v>0</v>
      </c>
      <c r="AZ5" s="23">
        <v>0</v>
      </c>
      <c r="BA5" s="23">
        <v>0</v>
      </c>
      <c r="BB5" s="40">
        <v>0</v>
      </c>
      <c r="BC5" s="40">
        <v>0</v>
      </c>
      <c r="BD5" s="23">
        <v>0</v>
      </c>
      <c r="BE5" s="23">
        <v>0</v>
      </c>
      <c r="BF5" s="40">
        <v>0</v>
      </c>
      <c r="BG5" s="40">
        <v>0</v>
      </c>
      <c r="BH5" s="23">
        <v>0</v>
      </c>
      <c r="BI5" s="23">
        <v>0</v>
      </c>
      <c r="BJ5" s="40">
        <v>0</v>
      </c>
      <c r="BK5" s="40">
        <v>0</v>
      </c>
      <c r="BL5" s="23">
        <v>0</v>
      </c>
      <c r="BM5" s="23">
        <v>0</v>
      </c>
      <c r="BN5" s="40">
        <v>0</v>
      </c>
      <c r="BO5" s="40">
        <v>0</v>
      </c>
      <c r="BP5" s="23">
        <v>0</v>
      </c>
      <c r="BQ5" s="23">
        <v>0</v>
      </c>
      <c r="BR5" s="40">
        <v>0</v>
      </c>
      <c r="BS5" s="40">
        <v>0</v>
      </c>
      <c r="BT5" s="23">
        <v>0</v>
      </c>
      <c r="BU5" s="23">
        <v>0</v>
      </c>
      <c r="BV5" s="40">
        <v>0</v>
      </c>
      <c r="BW5" s="40">
        <v>0</v>
      </c>
      <c r="BX5" s="23">
        <v>0</v>
      </c>
      <c r="BY5" s="23">
        <v>0</v>
      </c>
      <c r="BZ5" s="40">
        <v>0</v>
      </c>
      <c r="CA5" s="40">
        <v>0</v>
      </c>
      <c r="CB5" s="23">
        <v>0</v>
      </c>
      <c r="CC5" s="23">
        <v>0</v>
      </c>
      <c r="CD5" s="40">
        <v>0</v>
      </c>
      <c r="CE5" s="40">
        <v>0</v>
      </c>
      <c r="CF5" s="23">
        <v>0</v>
      </c>
      <c r="CG5" s="23">
        <v>0</v>
      </c>
      <c r="CH5" s="40">
        <v>0</v>
      </c>
      <c r="CI5" s="40">
        <v>0</v>
      </c>
      <c r="CJ5" s="23">
        <v>0</v>
      </c>
      <c r="CK5" s="23">
        <v>0</v>
      </c>
      <c r="CL5" s="40">
        <v>0</v>
      </c>
      <c r="CM5" s="40">
        <v>0</v>
      </c>
      <c r="CN5" s="23">
        <v>0</v>
      </c>
      <c r="CO5" s="23">
        <v>0</v>
      </c>
      <c r="CP5" s="40">
        <v>0</v>
      </c>
      <c r="CQ5" s="40">
        <v>0</v>
      </c>
      <c r="CR5" s="23">
        <v>0</v>
      </c>
      <c r="CS5" s="23">
        <v>0</v>
      </c>
      <c r="CT5" s="40">
        <v>0</v>
      </c>
      <c r="CU5" s="40">
        <v>0</v>
      </c>
      <c r="CV5" s="23">
        <v>0</v>
      </c>
      <c r="CW5" s="23">
        <v>0</v>
      </c>
      <c r="CX5" s="40">
        <v>0</v>
      </c>
      <c r="CY5" s="40">
        <v>0</v>
      </c>
      <c r="CZ5" s="23">
        <v>0</v>
      </c>
      <c r="DA5" s="23">
        <v>0</v>
      </c>
      <c r="DB5" s="40">
        <v>0</v>
      </c>
      <c r="DC5" s="40">
        <v>0</v>
      </c>
      <c r="DD5" s="23">
        <v>0</v>
      </c>
      <c r="DE5" s="23">
        <v>0</v>
      </c>
      <c r="DF5" s="40">
        <v>0</v>
      </c>
      <c r="DG5" s="40">
        <v>0</v>
      </c>
      <c r="DH5" s="23">
        <v>0</v>
      </c>
      <c r="DI5" s="23">
        <v>0</v>
      </c>
      <c r="DJ5" s="40">
        <v>0</v>
      </c>
      <c r="DK5" s="40">
        <v>0</v>
      </c>
      <c r="DL5" s="23">
        <v>0</v>
      </c>
      <c r="DM5" s="23">
        <v>0</v>
      </c>
      <c r="DN5" s="40">
        <v>0</v>
      </c>
      <c r="DO5" s="40">
        <v>0</v>
      </c>
      <c r="DP5" s="23">
        <v>0</v>
      </c>
      <c r="DQ5" s="23">
        <v>0</v>
      </c>
      <c r="DR5" s="40">
        <v>0</v>
      </c>
      <c r="DS5" s="40">
        <v>0</v>
      </c>
      <c r="DT5" s="23">
        <v>0</v>
      </c>
      <c r="DU5" s="23">
        <v>0</v>
      </c>
    </row>
    <row r="6" spans="1:125" ht="13.5" customHeight="1" x14ac:dyDescent="0.55000000000000004">
      <c r="A6" s="26" t="s">
        <v>41</v>
      </c>
      <c r="B6" s="27" t="s">
        <v>133</v>
      </c>
      <c r="C6" s="26" t="s">
        <v>134</v>
      </c>
      <c r="D6" s="28">
        <v>0</v>
      </c>
      <c r="E6" s="28">
        <v>150000</v>
      </c>
      <c r="F6" s="27" t="s">
        <v>69</v>
      </c>
      <c r="G6" s="26" t="s">
        <v>70</v>
      </c>
      <c r="H6" s="28">
        <v>0</v>
      </c>
      <c r="I6" s="28">
        <v>85936</v>
      </c>
      <c r="J6" s="27" t="s">
        <v>63</v>
      </c>
      <c r="K6" s="26" t="s">
        <v>64</v>
      </c>
      <c r="L6" s="28">
        <v>0</v>
      </c>
      <c r="M6" s="28">
        <v>64064</v>
      </c>
      <c r="N6" s="27"/>
      <c r="O6" s="26"/>
      <c r="P6" s="28"/>
      <c r="Q6" s="28"/>
      <c r="R6" s="27"/>
      <c r="S6" s="26"/>
      <c r="T6" s="28"/>
      <c r="U6" s="28"/>
      <c r="V6" s="27"/>
      <c r="W6" s="26"/>
      <c r="X6" s="28"/>
      <c r="Y6" s="28"/>
      <c r="Z6" s="27"/>
      <c r="AA6" s="26"/>
      <c r="AB6" s="28"/>
      <c r="AC6" s="28"/>
      <c r="AD6" s="27"/>
      <c r="AE6" s="26"/>
      <c r="AF6" s="28"/>
      <c r="AG6" s="28"/>
      <c r="AH6" s="27"/>
      <c r="AI6" s="26"/>
      <c r="AJ6" s="28"/>
      <c r="AK6" s="28"/>
      <c r="AL6" s="27"/>
      <c r="AM6" s="26"/>
      <c r="AN6" s="28"/>
      <c r="AO6" s="28"/>
      <c r="AP6" s="27"/>
      <c r="AQ6" s="26"/>
      <c r="AR6" s="28"/>
      <c r="AS6" s="28"/>
      <c r="AT6" s="27"/>
      <c r="AU6" s="26"/>
      <c r="AV6" s="28"/>
      <c r="AW6" s="28"/>
      <c r="AX6" s="27"/>
      <c r="AY6" s="26"/>
      <c r="AZ6" s="28"/>
      <c r="BA6" s="28"/>
      <c r="BB6" s="27"/>
      <c r="BC6" s="26"/>
      <c r="BD6" s="28"/>
      <c r="BE6" s="28"/>
      <c r="BF6" s="27"/>
      <c r="BG6" s="26"/>
      <c r="BH6" s="28"/>
      <c r="BI6" s="28"/>
      <c r="BJ6" s="27"/>
      <c r="BK6" s="26"/>
      <c r="BL6" s="28"/>
      <c r="BM6" s="28"/>
      <c r="BN6" s="27"/>
      <c r="BO6" s="26"/>
      <c r="BP6" s="28"/>
      <c r="BQ6" s="28"/>
      <c r="BR6" s="27"/>
      <c r="BS6" s="26"/>
      <c r="BT6" s="28"/>
      <c r="BU6" s="28"/>
      <c r="BV6" s="27"/>
      <c r="BW6" s="26"/>
      <c r="BX6" s="28"/>
      <c r="BY6" s="28"/>
      <c r="BZ6" s="27"/>
      <c r="CA6" s="26"/>
      <c r="CB6" s="28"/>
      <c r="CC6" s="28"/>
      <c r="CD6" s="27"/>
      <c r="CE6" s="26"/>
      <c r="CF6" s="28"/>
      <c r="CG6" s="28"/>
      <c r="CH6" s="27"/>
      <c r="CI6" s="26"/>
      <c r="CJ6" s="28"/>
      <c r="CK6" s="28"/>
      <c r="CL6" s="27"/>
      <c r="CM6" s="26"/>
      <c r="CN6" s="28"/>
      <c r="CO6" s="28"/>
      <c r="CP6" s="27"/>
      <c r="CQ6" s="26"/>
      <c r="CR6" s="28"/>
      <c r="CS6" s="28"/>
      <c r="CT6" s="27"/>
      <c r="CU6" s="26"/>
      <c r="CV6" s="28"/>
      <c r="CW6" s="28"/>
      <c r="CX6" s="27"/>
      <c r="CY6" s="26"/>
      <c r="CZ6" s="28"/>
      <c r="DA6" s="28"/>
      <c r="DB6" s="27"/>
      <c r="DC6" s="26"/>
      <c r="DD6" s="28"/>
      <c r="DE6" s="28"/>
      <c r="DF6" s="27"/>
      <c r="DG6" s="26"/>
      <c r="DH6" s="28"/>
      <c r="DI6" s="28"/>
      <c r="DJ6" s="27"/>
      <c r="DK6" s="26"/>
      <c r="DL6" s="28"/>
      <c r="DM6" s="28"/>
      <c r="DN6" s="27"/>
      <c r="DO6" s="26"/>
      <c r="DP6" s="28"/>
      <c r="DQ6" s="28"/>
      <c r="DR6" s="27"/>
      <c r="DS6" s="26"/>
      <c r="DT6" s="28"/>
      <c r="DU6" s="28"/>
    </row>
    <row r="7" spans="1:125" ht="13.5" customHeight="1" x14ac:dyDescent="0.55000000000000004">
      <c r="A7" s="26" t="s">
        <v>41</v>
      </c>
      <c r="B7" s="27" t="s">
        <v>135</v>
      </c>
      <c r="C7" s="26" t="s">
        <v>136</v>
      </c>
      <c r="D7" s="28">
        <v>7981833</v>
      </c>
      <c r="E7" s="28">
        <v>151074</v>
      </c>
      <c r="F7" s="27" t="s">
        <v>49</v>
      </c>
      <c r="G7" s="26" t="s">
        <v>50</v>
      </c>
      <c r="H7" s="28">
        <v>1534912</v>
      </c>
      <c r="I7" s="28">
        <v>20191</v>
      </c>
      <c r="J7" s="27" t="s">
        <v>63</v>
      </c>
      <c r="K7" s="26" t="s">
        <v>64</v>
      </c>
      <c r="L7" s="28">
        <v>2591514</v>
      </c>
      <c r="M7" s="28">
        <v>38962</v>
      </c>
      <c r="N7" s="27" t="s">
        <v>71</v>
      </c>
      <c r="O7" s="26" t="s">
        <v>72</v>
      </c>
      <c r="P7" s="28">
        <v>2161624</v>
      </c>
      <c r="Q7" s="28">
        <v>55691</v>
      </c>
      <c r="R7" s="27" t="s">
        <v>77</v>
      </c>
      <c r="S7" s="26" t="s">
        <v>78</v>
      </c>
      <c r="T7" s="28">
        <v>1693783</v>
      </c>
      <c r="U7" s="28">
        <v>36230</v>
      </c>
      <c r="V7" s="27"/>
      <c r="W7" s="26"/>
      <c r="X7" s="28"/>
      <c r="Y7" s="28"/>
      <c r="Z7" s="27"/>
      <c r="AA7" s="26"/>
      <c r="AB7" s="28"/>
      <c r="AC7" s="28"/>
      <c r="AD7" s="27"/>
      <c r="AE7" s="26"/>
      <c r="AF7" s="28"/>
      <c r="AG7" s="28"/>
      <c r="AH7" s="27"/>
      <c r="AI7" s="26"/>
      <c r="AJ7" s="28"/>
      <c r="AK7" s="28"/>
      <c r="AL7" s="27"/>
      <c r="AM7" s="26"/>
      <c r="AN7" s="28"/>
      <c r="AO7" s="28"/>
      <c r="AP7" s="27"/>
      <c r="AQ7" s="26"/>
      <c r="AR7" s="28"/>
      <c r="AS7" s="28"/>
      <c r="AT7" s="27"/>
      <c r="AU7" s="26"/>
      <c r="AV7" s="28"/>
      <c r="AW7" s="28"/>
      <c r="AX7" s="27"/>
      <c r="AY7" s="26"/>
      <c r="AZ7" s="28"/>
      <c r="BA7" s="28"/>
      <c r="BB7" s="27"/>
      <c r="BC7" s="26"/>
      <c r="BD7" s="28"/>
      <c r="BE7" s="28"/>
      <c r="BF7" s="27"/>
      <c r="BG7" s="26"/>
      <c r="BH7" s="28"/>
      <c r="BI7" s="28"/>
      <c r="BJ7" s="27"/>
      <c r="BK7" s="26"/>
      <c r="BL7" s="28"/>
      <c r="BM7" s="28"/>
      <c r="BN7" s="27"/>
      <c r="BO7" s="26"/>
      <c r="BP7" s="28"/>
      <c r="BQ7" s="28"/>
      <c r="BR7" s="27"/>
      <c r="BS7" s="26"/>
      <c r="BT7" s="28"/>
      <c r="BU7" s="28"/>
      <c r="BV7" s="27"/>
      <c r="BW7" s="26"/>
      <c r="BX7" s="28"/>
      <c r="BY7" s="28"/>
      <c r="BZ7" s="27"/>
      <c r="CA7" s="26"/>
      <c r="CB7" s="28"/>
      <c r="CC7" s="28"/>
      <c r="CD7" s="27"/>
      <c r="CE7" s="26"/>
      <c r="CF7" s="28"/>
      <c r="CG7" s="28"/>
      <c r="CH7" s="27"/>
      <c r="CI7" s="26"/>
      <c r="CJ7" s="28"/>
      <c r="CK7" s="28"/>
      <c r="CL7" s="27"/>
      <c r="CM7" s="26"/>
      <c r="CN7" s="28"/>
      <c r="CO7" s="28"/>
      <c r="CP7" s="27"/>
      <c r="CQ7" s="26"/>
      <c r="CR7" s="28"/>
      <c r="CS7" s="28"/>
      <c r="CT7" s="27"/>
      <c r="CU7" s="26"/>
      <c r="CV7" s="28"/>
      <c r="CW7" s="28"/>
      <c r="CX7" s="27"/>
      <c r="CY7" s="26"/>
      <c r="CZ7" s="28"/>
      <c r="DA7" s="28"/>
      <c r="DB7" s="27"/>
      <c r="DC7" s="26"/>
      <c r="DD7" s="28"/>
      <c r="DE7" s="28"/>
      <c r="DF7" s="27"/>
      <c r="DG7" s="26"/>
      <c r="DH7" s="28"/>
      <c r="DI7" s="28"/>
      <c r="DJ7" s="27"/>
      <c r="DK7" s="26"/>
      <c r="DL7" s="28"/>
      <c r="DM7" s="28"/>
      <c r="DN7" s="27"/>
      <c r="DO7" s="26"/>
      <c r="DP7" s="28"/>
      <c r="DQ7" s="28"/>
      <c r="DR7" s="27"/>
      <c r="DS7" s="26"/>
      <c r="DT7" s="28"/>
      <c r="DU7" s="28"/>
    </row>
    <row r="8" spans="1:125" ht="13.5" customHeight="1" x14ac:dyDescent="0.55000000000000004">
      <c r="A8" s="26" t="s">
        <v>41</v>
      </c>
      <c r="B8" s="27" t="s">
        <v>137</v>
      </c>
      <c r="C8" s="26" t="s">
        <v>138</v>
      </c>
      <c r="D8" s="28">
        <v>364917</v>
      </c>
      <c r="E8" s="28">
        <v>151097</v>
      </c>
      <c r="F8" s="27" t="s">
        <v>55</v>
      </c>
      <c r="G8" s="26" t="s">
        <v>56</v>
      </c>
      <c r="H8" s="28">
        <v>304288</v>
      </c>
      <c r="I8" s="28">
        <v>122895</v>
      </c>
      <c r="J8" s="27" t="s">
        <v>77</v>
      </c>
      <c r="K8" s="26" t="s">
        <v>78</v>
      </c>
      <c r="L8" s="28">
        <v>60629</v>
      </c>
      <c r="M8" s="28">
        <v>28202</v>
      </c>
      <c r="N8" s="27"/>
      <c r="O8" s="26"/>
      <c r="P8" s="28"/>
      <c r="Q8" s="28"/>
      <c r="R8" s="27"/>
      <c r="S8" s="26"/>
      <c r="T8" s="28"/>
      <c r="U8" s="28"/>
      <c r="V8" s="27"/>
      <c r="W8" s="26"/>
      <c r="X8" s="28"/>
      <c r="Y8" s="28"/>
      <c r="Z8" s="27"/>
      <c r="AA8" s="26"/>
      <c r="AB8" s="28"/>
      <c r="AC8" s="28"/>
      <c r="AD8" s="27"/>
      <c r="AE8" s="26"/>
      <c r="AF8" s="28"/>
      <c r="AG8" s="28"/>
      <c r="AH8" s="27"/>
      <c r="AI8" s="26"/>
      <c r="AJ8" s="28"/>
      <c r="AK8" s="28"/>
      <c r="AL8" s="27"/>
      <c r="AM8" s="26"/>
      <c r="AN8" s="28"/>
      <c r="AO8" s="28"/>
      <c r="AP8" s="27"/>
      <c r="AQ8" s="26"/>
      <c r="AR8" s="28"/>
      <c r="AS8" s="28"/>
      <c r="AT8" s="27"/>
      <c r="AU8" s="26"/>
      <c r="AV8" s="28"/>
      <c r="AW8" s="28"/>
      <c r="AX8" s="27"/>
      <c r="AY8" s="26"/>
      <c r="AZ8" s="28"/>
      <c r="BA8" s="28"/>
      <c r="BB8" s="27"/>
      <c r="BC8" s="26"/>
      <c r="BD8" s="28"/>
      <c r="BE8" s="28"/>
      <c r="BF8" s="27"/>
      <c r="BG8" s="26"/>
      <c r="BH8" s="28"/>
      <c r="BI8" s="28"/>
      <c r="BJ8" s="27"/>
      <c r="BK8" s="26"/>
      <c r="BL8" s="28"/>
      <c r="BM8" s="28"/>
      <c r="BN8" s="27"/>
      <c r="BO8" s="26"/>
      <c r="BP8" s="28"/>
      <c r="BQ8" s="28"/>
      <c r="BR8" s="27"/>
      <c r="BS8" s="26"/>
      <c r="BT8" s="28"/>
      <c r="BU8" s="28"/>
      <c r="BV8" s="27"/>
      <c r="BW8" s="26"/>
      <c r="BX8" s="28"/>
      <c r="BY8" s="28"/>
      <c r="BZ8" s="27"/>
      <c r="CA8" s="26"/>
      <c r="CB8" s="28"/>
      <c r="CC8" s="28"/>
      <c r="CD8" s="27"/>
      <c r="CE8" s="26"/>
      <c r="CF8" s="28"/>
      <c r="CG8" s="28"/>
      <c r="CH8" s="27"/>
      <c r="CI8" s="26"/>
      <c r="CJ8" s="28"/>
      <c r="CK8" s="28"/>
      <c r="CL8" s="27"/>
      <c r="CM8" s="26"/>
      <c r="CN8" s="28"/>
      <c r="CO8" s="28"/>
      <c r="CP8" s="27"/>
      <c r="CQ8" s="26"/>
      <c r="CR8" s="28"/>
      <c r="CS8" s="28"/>
      <c r="CT8" s="27"/>
      <c r="CU8" s="26"/>
      <c r="CV8" s="28"/>
      <c r="CW8" s="28"/>
      <c r="CX8" s="27"/>
      <c r="CY8" s="26"/>
      <c r="CZ8" s="28"/>
      <c r="DA8" s="28"/>
      <c r="DB8" s="27"/>
      <c r="DC8" s="26"/>
      <c r="DD8" s="28"/>
      <c r="DE8" s="28"/>
      <c r="DF8" s="27"/>
      <c r="DG8" s="26"/>
      <c r="DH8" s="28"/>
      <c r="DI8" s="28"/>
      <c r="DJ8" s="27"/>
      <c r="DK8" s="26"/>
      <c r="DL8" s="28"/>
      <c r="DM8" s="28"/>
      <c r="DN8" s="27"/>
      <c r="DO8" s="26"/>
      <c r="DP8" s="28"/>
      <c r="DQ8" s="28"/>
      <c r="DR8" s="27"/>
      <c r="DS8" s="26"/>
      <c r="DT8" s="28"/>
      <c r="DU8" s="28"/>
    </row>
    <row r="9" spans="1:125" ht="13.5" customHeight="1" x14ac:dyDescent="0.55000000000000004">
      <c r="A9" s="26" t="s">
        <v>41</v>
      </c>
      <c r="B9" s="27" t="s">
        <v>139</v>
      </c>
      <c r="C9" s="26" t="s">
        <v>140</v>
      </c>
      <c r="D9" s="28">
        <v>0</v>
      </c>
      <c r="E9" s="28">
        <v>114000</v>
      </c>
      <c r="F9" s="27" t="s">
        <v>65</v>
      </c>
      <c r="G9" s="26" t="s">
        <v>66</v>
      </c>
      <c r="H9" s="28">
        <v>0</v>
      </c>
      <c r="I9" s="28">
        <v>85254</v>
      </c>
      <c r="J9" s="27" t="s">
        <v>47</v>
      </c>
      <c r="K9" s="26" t="s">
        <v>48</v>
      </c>
      <c r="L9" s="28">
        <v>0</v>
      </c>
      <c r="M9" s="28">
        <v>13778</v>
      </c>
      <c r="N9" s="27" t="s">
        <v>73</v>
      </c>
      <c r="O9" s="26" t="s">
        <v>74</v>
      </c>
      <c r="P9" s="28">
        <v>0</v>
      </c>
      <c r="Q9" s="28">
        <v>14968</v>
      </c>
      <c r="R9" s="27"/>
      <c r="S9" s="26"/>
      <c r="T9" s="28"/>
      <c r="U9" s="28"/>
      <c r="V9" s="27"/>
      <c r="W9" s="26"/>
      <c r="X9" s="28"/>
      <c r="Y9" s="28"/>
      <c r="Z9" s="27"/>
      <c r="AA9" s="26"/>
      <c r="AB9" s="28"/>
      <c r="AC9" s="28"/>
      <c r="AD9" s="27"/>
      <c r="AE9" s="26"/>
      <c r="AF9" s="28"/>
      <c r="AG9" s="28"/>
      <c r="AH9" s="27"/>
      <c r="AI9" s="26"/>
      <c r="AJ9" s="28"/>
      <c r="AK9" s="28"/>
      <c r="AL9" s="27"/>
      <c r="AM9" s="26"/>
      <c r="AN9" s="28"/>
      <c r="AO9" s="28"/>
      <c r="AP9" s="27"/>
      <c r="AQ9" s="26"/>
      <c r="AR9" s="28"/>
      <c r="AS9" s="28"/>
      <c r="AT9" s="27"/>
      <c r="AU9" s="26"/>
      <c r="AV9" s="28"/>
      <c r="AW9" s="28"/>
      <c r="AX9" s="27"/>
      <c r="AY9" s="26"/>
      <c r="AZ9" s="28"/>
      <c r="BA9" s="28"/>
      <c r="BB9" s="27"/>
      <c r="BC9" s="26"/>
      <c r="BD9" s="28"/>
      <c r="BE9" s="28"/>
      <c r="BF9" s="27"/>
      <c r="BG9" s="26"/>
      <c r="BH9" s="28"/>
      <c r="BI9" s="28"/>
      <c r="BJ9" s="27"/>
      <c r="BK9" s="26"/>
      <c r="BL9" s="28"/>
      <c r="BM9" s="28"/>
      <c r="BN9" s="27"/>
      <c r="BO9" s="26"/>
      <c r="BP9" s="28"/>
      <c r="BQ9" s="28"/>
      <c r="BR9" s="27"/>
      <c r="BS9" s="26"/>
      <c r="BT9" s="28"/>
      <c r="BU9" s="28"/>
      <c r="BV9" s="27"/>
      <c r="BW9" s="26"/>
      <c r="BX9" s="28"/>
      <c r="BY9" s="28"/>
      <c r="BZ9" s="27"/>
      <c r="CA9" s="26"/>
      <c r="CB9" s="28"/>
      <c r="CC9" s="28"/>
      <c r="CD9" s="27"/>
      <c r="CE9" s="26"/>
      <c r="CF9" s="28"/>
      <c r="CG9" s="28"/>
      <c r="CH9" s="27"/>
      <c r="CI9" s="26"/>
      <c r="CJ9" s="28"/>
      <c r="CK9" s="28"/>
      <c r="CL9" s="27"/>
      <c r="CM9" s="26"/>
      <c r="CN9" s="28"/>
      <c r="CO9" s="28"/>
      <c r="CP9" s="27"/>
      <c r="CQ9" s="26"/>
      <c r="CR9" s="28"/>
      <c r="CS9" s="28"/>
      <c r="CT9" s="27"/>
      <c r="CU9" s="26"/>
      <c r="CV9" s="28"/>
      <c r="CW9" s="28"/>
      <c r="CX9" s="27"/>
      <c r="CY9" s="26"/>
      <c r="CZ9" s="28"/>
      <c r="DA9" s="28"/>
      <c r="DB9" s="27"/>
      <c r="DC9" s="26"/>
      <c r="DD9" s="28"/>
      <c r="DE9" s="28"/>
      <c r="DF9" s="27"/>
      <c r="DG9" s="26"/>
      <c r="DH9" s="28"/>
      <c r="DI9" s="28"/>
      <c r="DJ9" s="27"/>
      <c r="DK9" s="26"/>
      <c r="DL9" s="28"/>
      <c r="DM9" s="28"/>
      <c r="DN9" s="27"/>
      <c r="DO9" s="26"/>
      <c r="DP9" s="28"/>
      <c r="DQ9" s="28"/>
      <c r="DR9" s="27"/>
      <c r="DS9" s="26"/>
      <c r="DT9" s="28"/>
      <c r="DU9" s="28"/>
    </row>
    <row r="10" spans="1:125" ht="13.5" customHeight="1" x14ac:dyDescent="0.55000000000000004">
      <c r="A10" s="26" t="s">
        <v>41</v>
      </c>
      <c r="B10" s="27" t="s">
        <v>141</v>
      </c>
      <c r="C10" s="26" t="s">
        <v>142</v>
      </c>
      <c r="D10" s="28">
        <v>0</v>
      </c>
      <c r="E10" s="28">
        <v>105710</v>
      </c>
      <c r="F10" s="27" t="s">
        <v>97</v>
      </c>
      <c r="G10" s="26" t="s">
        <v>98</v>
      </c>
      <c r="H10" s="28">
        <v>0</v>
      </c>
      <c r="I10" s="28">
        <v>54933</v>
      </c>
      <c r="J10" s="27" t="s">
        <v>99</v>
      </c>
      <c r="K10" s="26" t="s">
        <v>100</v>
      </c>
      <c r="L10" s="28">
        <v>0</v>
      </c>
      <c r="M10" s="28">
        <v>50777</v>
      </c>
      <c r="N10" s="27"/>
      <c r="O10" s="26"/>
      <c r="P10" s="28"/>
      <c r="Q10" s="28"/>
      <c r="R10" s="27"/>
      <c r="S10" s="26"/>
      <c r="T10" s="28"/>
      <c r="U10" s="28"/>
      <c r="V10" s="27"/>
      <c r="W10" s="26"/>
      <c r="X10" s="28"/>
      <c r="Y10" s="28"/>
      <c r="Z10" s="27"/>
      <c r="AA10" s="26"/>
      <c r="AB10" s="28"/>
      <c r="AC10" s="28"/>
      <c r="AD10" s="27"/>
      <c r="AE10" s="26"/>
      <c r="AF10" s="28"/>
      <c r="AG10" s="28"/>
      <c r="AH10" s="27"/>
      <c r="AI10" s="26"/>
      <c r="AJ10" s="28"/>
      <c r="AK10" s="28"/>
      <c r="AL10" s="27"/>
      <c r="AM10" s="26"/>
      <c r="AN10" s="28"/>
      <c r="AO10" s="28"/>
      <c r="AP10" s="27"/>
      <c r="AQ10" s="26"/>
      <c r="AR10" s="28"/>
      <c r="AS10" s="28"/>
      <c r="AT10" s="27"/>
      <c r="AU10" s="26"/>
      <c r="AV10" s="28"/>
      <c r="AW10" s="28"/>
      <c r="AX10" s="27"/>
      <c r="AY10" s="26"/>
      <c r="AZ10" s="28"/>
      <c r="BA10" s="28"/>
      <c r="BB10" s="27"/>
      <c r="BC10" s="26"/>
      <c r="BD10" s="28"/>
      <c r="BE10" s="28"/>
      <c r="BF10" s="27"/>
      <c r="BG10" s="26"/>
      <c r="BH10" s="28"/>
      <c r="BI10" s="28"/>
      <c r="BJ10" s="27"/>
      <c r="BK10" s="26"/>
      <c r="BL10" s="28"/>
      <c r="BM10" s="28"/>
      <c r="BN10" s="27"/>
      <c r="BO10" s="26"/>
      <c r="BP10" s="28"/>
      <c r="BQ10" s="28"/>
      <c r="BR10" s="27"/>
      <c r="BS10" s="26"/>
      <c r="BT10" s="28"/>
      <c r="BU10" s="28"/>
      <c r="BV10" s="27"/>
      <c r="BW10" s="26"/>
      <c r="BX10" s="28"/>
      <c r="BY10" s="28"/>
      <c r="BZ10" s="27"/>
      <c r="CA10" s="26"/>
      <c r="CB10" s="28"/>
      <c r="CC10" s="28"/>
      <c r="CD10" s="27"/>
      <c r="CE10" s="26"/>
      <c r="CF10" s="28"/>
      <c r="CG10" s="28"/>
      <c r="CH10" s="27"/>
      <c r="CI10" s="26"/>
      <c r="CJ10" s="28"/>
      <c r="CK10" s="28"/>
      <c r="CL10" s="27"/>
      <c r="CM10" s="26"/>
      <c r="CN10" s="28"/>
      <c r="CO10" s="28"/>
      <c r="CP10" s="27"/>
      <c r="CQ10" s="26"/>
      <c r="CR10" s="28"/>
      <c r="CS10" s="28"/>
      <c r="CT10" s="27"/>
      <c r="CU10" s="26"/>
      <c r="CV10" s="28"/>
      <c r="CW10" s="28"/>
      <c r="CX10" s="27"/>
      <c r="CY10" s="26"/>
      <c r="CZ10" s="28"/>
      <c r="DA10" s="28"/>
      <c r="DB10" s="27"/>
      <c r="DC10" s="26"/>
      <c r="DD10" s="28"/>
      <c r="DE10" s="28"/>
      <c r="DF10" s="27"/>
      <c r="DG10" s="26"/>
      <c r="DH10" s="28"/>
      <c r="DI10" s="28"/>
      <c r="DJ10" s="27"/>
      <c r="DK10" s="26"/>
      <c r="DL10" s="28"/>
      <c r="DM10" s="28"/>
      <c r="DN10" s="27"/>
      <c r="DO10" s="26"/>
      <c r="DP10" s="28"/>
      <c r="DQ10" s="28"/>
      <c r="DR10" s="27"/>
      <c r="DS10" s="26"/>
      <c r="DT10" s="28"/>
      <c r="DU10" s="28"/>
    </row>
    <row r="11" spans="1:125" ht="13.5" customHeight="1" x14ac:dyDescent="0.55000000000000004">
      <c r="A11" s="26" t="s">
        <v>41</v>
      </c>
      <c r="B11" s="27" t="s">
        <v>143</v>
      </c>
      <c r="C11" s="26" t="s">
        <v>144</v>
      </c>
      <c r="D11" s="28">
        <v>0</v>
      </c>
      <c r="E11" s="28">
        <v>79675</v>
      </c>
      <c r="F11" s="27" t="s">
        <v>103</v>
      </c>
      <c r="G11" s="26" t="s">
        <v>104</v>
      </c>
      <c r="H11" s="28">
        <v>0</v>
      </c>
      <c r="I11" s="28">
        <v>51684</v>
      </c>
      <c r="J11" s="27" t="s">
        <v>105</v>
      </c>
      <c r="K11" s="26" t="s">
        <v>106</v>
      </c>
      <c r="L11" s="28">
        <v>0</v>
      </c>
      <c r="M11" s="28">
        <v>27991</v>
      </c>
      <c r="N11" s="27"/>
      <c r="O11" s="26"/>
      <c r="P11" s="28"/>
      <c r="Q11" s="28"/>
      <c r="R11" s="27"/>
      <c r="S11" s="26"/>
      <c r="T11" s="28"/>
      <c r="U11" s="28"/>
      <c r="V11" s="27"/>
      <c r="W11" s="26"/>
      <c r="X11" s="28"/>
      <c r="Y11" s="28"/>
      <c r="Z11" s="27"/>
      <c r="AA11" s="26"/>
      <c r="AB11" s="28"/>
      <c r="AC11" s="28"/>
      <c r="AD11" s="27"/>
      <c r="AE11" s="26"/>
      <c r="AF11" s="28"/>
      <c r="AG11" s="28"/>
      <c r="AH11" s="27"/>
      <c r="AI11" s="26"/>
      <c r="AJ11" s="28"/>
      <c r="AK11" s="28"/>
      <c r="AL11" s="27"/>
      <c r="AM11" s="26"/>
      <c r="AN11" s="28"/>
      <c r="AO11" s="28"/>
      <c r="AP11" s="27"/>
      <c r="AQ11" s="26"/>
      <c r="AR11" s="28"/>
      <c r="AS11" s="28"/>
      <c r="AT11" s="27"/>
      <c r="AU11" s="26"/>
      <c r="AV11" s="28"/>
      <c r="AW11" s="28"/>
      <c r="AX11" s="27"/>
      <c r="AY11" s="26"/>
      <c r="AZ11" s="28"/>
      <c r="BA11" s="28"/>
      <c r="BB11" s="27"/>
      <c r="BC11" s="26"/>
      <c r="BD11" s="28"/>
      <c r="BE11" s="28"/>
      <c r="BF11" s="27"/>
      <c r="BG11" s="26"/>
      <c r="BH11" s="28"/>
      <c r="BI11" s="28"/>
      <c r="BJ11" s="27"/>
      <c r="BK11" s="26"/>
      <c r="BL11" s="28"/>
      <c r="BM11" s="28"/>
      <c r="BN11" s="27"/>
      <c r="BO11" s="26"/>
      <c r="BP11" s="28"/>
      <c r="BQ11" s="28"/>
      <c r="BR11" s="27"/>
      <c r="BS11" s="26"/>
      <c r="BT11" s="28"/>
      <c r="BU11" s="28"/>
      <c r="BV11" s="27"/>
      <c r="BW11" s="26"/>
      <c r="BX11" s="28"/>
      <c r="BY11" s="28"/>
      <c r="BZ11" s="27"/>
      <c r="CA11" s="26"/>
      <c r="CB11" s="28"/>
      <c r="CC11" s="28"/>
      <c r="CD11" s="27"/>
      <c r="CE11" s="26"/>
      <c r="CF11" s="28"/>
      <c r="CG11" s="28"/>
      <c r="CH11" s="27"/>
      <c r="CI11" s="26"/>
      <c r="CJ11" s="28"/>
      <c r="CK11" s="28"/>
      <c r="CL11" s="27"/>
      <c r="CM11" s="26"/>
      <c r="CN11" s="28"/>
      <c r="CO11" s="28"/>
      <c r="CP11" s="27"/>
      <c r="CQ11" s="26"/>
      <c r="CR11" s="28"/>
      <c r="CS11" s="28"/>
      <c r="CT11" s="27"/>
      <c r="CU11" s="26"/>
      <c r="CV11" s="28"/>
      <c r="CW11" s="28"/>
      <c r="CX11" s="27"/>
      <c r="CY11" s="26"/>
      <c r="CZ11" s="28"/>
      <c r="DA11" s="28"/>
      <c r="DB11" s="27"/>
      <c r="DC11" s="26"/>
      <c r="DD11" s="28"/>
      <c r="DE11" s="28"/>
      <c r="DF11" s="27"/>
      <c r="DG11" s="26"/>
      <c r="DH11" s="28"/>
      <c r="DI11" s="28"/>
      <c r="DJ11" s="27"/>
      <c r="DK11" s="26"/>
      <c r="DL11" s="28"/>
      <c r="DM11" s="28"/>
      <c r="DN11" s="27"/>
      <c r="DO11" s="26"/>
      <c r="DP11" s="28"/>
      <c r="DQ11" s="28"/>
      <c r="DR11" s="27"/>
      <c r="DS11" s="26"/>
      <c r="DT11" s="28"/>
      <c r="DU11" s="28"/>
    </row>
    <row r="12" spans="1:125" ht="13.5" customHeight="1" x14ac:dyDescent="0.55000000000000004">
      <c r="A12" s="26" t="s">
        <v>41</v>
      </c>
      <c r="B12" s="27" t="s">
        <v>145</v>
      </c>
      <c r="C12" s="26" t="s">
        <v>146</v>
      </c>
      <c r="D12" s="28">
        <v>654230</v>
      </c>
      <c r="E12" s="28">
        <v>111783</v>
      </c>
      <c r="F12" s="27" t="s">
        <v>75</v>
      </c>
      <c r="G12" s="26" t="s">
        <v>76</v>
      </c>
      <c r="H12" s="28">
        <v>462271</v>
      </c>
      <c r="I12" s="28">
        <v>64042</v>
      </c>
      <c r="J12" s="27" t="s">
        <v>109</v>
      </c>
      <c r="K12" s="26" t="s">
        <v>110</v>
      </c>
      <c r="L12" s="28">
        <v>15234</v>
      </c>
      <c r="M12" s="28">
        <v>0</v>
      </c>
      <c r="N12" s="27" t="s">
        <v>115</v>
      </c>
      <c r="O12" s="26" t="s">
        <v>116</v>
      </c>
      <c r="P12" s="28">
        <v>64968</v>
      </c>
      <c r="Q12" s="28">
        <v>47741</v>
      </c>
      <c r="R12" s="27" t="s">
        <v>111</v>
      </c>
      <c r="S12" s="26" t="s">
        <v>112</v>
      </c>
      <c r="T12" s="28">
        <v>18104</v>
      </c>
      <c r="U12" s="28">
        <v>0</v>
      </c>
      <c r="V12" s="27" t="s">
        <v>113</v>
      </c>
      <c r="W12" s="26" t="s">
        <v>114</v>
      </c>
      <c r="X12" s="28">
        <v>93653</v>
      </c>
      <c r="Y12" s="28">
        <v>0</v>
      </c>
      <c r="Z12" s="27"/>
      <c r="AA12" s="26"/>
      <c r="AB12" s="28"/>
      <c r="AC12" s="28"/>
      <c r="AD12" s="27"/>
      <c r="AE12" s="26"/>
      <c r="AF12" s="28"/>
      <c r="AG12" s="28"/>
      <c r="AH12" s="27"/>
      <c r="AI12" s="26"/>
      <c r="AJ12" s="28"/>
      <c r="AK12" s="28"/>
      <c r="AL12" s="27"/>
      <c r="AM12" s="26"/>
      <c r="AN12" s="28"/>
      <c r="AO12" s="28"/>
      <c r="AP12" s="27"/>
      <c r="AQ12" s="26"/>
      <c r="AR12" s="28"/>
      <c r="AS12" s="28"/>
      <c r="AT12" s="27"/>
      <c r="AU12" s="26"/>
      <c r="AV12" s="28"/>
      <c r="AW12" s="28"/>
      <c r="AX12" s="27"/>
      <c r="AY12" s="26"/>
      <c r="AZ12" s="28"/>
      <c r="BA12" s="28"/>
      <c r="BB12" s="27"/>
      <c r="BC12" s="26"/>
      <c r="BD12" s="28"/>
      <c r="BE12" s="28"/>
      <c r="BF12" s="27"/>
      <c r="BG12" s="26"/>
      <c r="BH12" s="28"/>
      <c r="BI12" s="28"/>
      <c r="BJ12" s="27"/>
      <c r="BK12" s="26"/>
      <c r="BL12" s="28"/>
      <c r="BM12" s="28"/>
      <c r="BN12" s="27"/>
      <c r="BO12" s="26"/>
      <c r="BP12" s="28"/>
      <c r="BQ12" s="28"/>
      <c r="BR12" s="27"/>
      <c r="BS12" s="26"/>
      <c r="BT12" s="28"/>
      <c r="BU12" s="28"/>
      <c r="BV12" s="27"/>
      <c r="BW12" s="26"/>
      <c r="BX12" s="28"/>
      <c r="BY12" s="28"/>
      <c r="BZ12" s="27"/>
      <c r="CA12" s="26"/>
      <c r="CB12" s="28"/>
      <c r="CC12" s="28"/>
      <c r="CD12" s="27"/>
      <c r="CE12" s="26"/>
      <c r="CF12" s="28"/>
      <c r="CG12" s="28"/>
      <c r="CH12" s="27"/>
      <c r="CI12" s="26"/>
      <c r="CJ12" s="28"/>
      <c r="CK12" s="28"/>
      <c r="CL12" s="27"/>
      <c r="CM12" s="26"/>
      <c r="CN12" s="28"/>
      <c r="CO12" s="28"/>
      <c r="CP12" s="27"/>
      <c r="CQ12" s="26"/>
      <c r="CR12" s="28"/>
      <c r="CS12" s="28"/>
      <c r="CT12" s="27"/>
      <c r="CU12" s="26"/>
      <c r="CV12" s="28"/>
      <c r="CW12" s="28"/>
      <c r="CX12" s="27"/>
      <c r="CY12" s="26"/>
      <c r="CZ12" s="28"/>
      <c r="DA12" s="28"/>
      <c r="DB12" s="27"/>
      <c r="DC12" s="26"/>
      <c r="DD12" s="28"/>
      <c r="DE12" s="28"/>
      <c r="DF12" s="27"/>
      <c r="DG12" s="26"/>
      <c r="DH12" s="28"/>
      <c r="DI12" s="28"/>
      <c r="DJ12" s="27"/>
      <c r="DK12" s="26"/>
      <c r="DL12" s="28"/>
      <c r="DM12" s="28"/>
      <c r="DN12" s="27"/>
      <c r="DO12" s="26"/>
      <c r="DP12" s="28"/>
      <c r="DQ12" s="28"/>
      <c r="DR12" s="27"/>
      <c r="DS12" s="26"/>
      <c r="DT12" s="28"/>
      <c r="DU12" s="28"/>
    </row>
    <row r="13" spans="1:125" ht="13.5" customHeight="1" x14ac:dyDescent="0.55000000000000004">
      <c r="A13" s="26" t="s">
        <v>41</v>
      </c>
      <c r="B13" s="27" t="s">
        <v>147</v>
      </c>
      <c r="C13" s="26" t="s">
        <v>148</v>
      </c>
      <c r="D13" s="28">
        <v>179068</v>
      </c>
      <c r="E13" s="28">
        <v>0</v>
      </c>
      <c r="F13" s="27" t="s">
        <v>125</v>
      </c>
      <c r="G13" s="26" t="s">
        <v>126</v>
      </c>
      <c r="H13" s="28">
        <v>89534</v>
      </c>
      <c r="I13" s="28">
        <v>0</v>
      </c>
      <c r="J13" s="27" t="s">
        <v>127</v>
      </c>
      <c r="K13" s="26" t="s">
        <v>128</v>
      </c>
      <c r="L13" s="28">
        <v>89534</v>
      </c>
      <c r="M13" s="28">
        <v>0</v>
      </c>
      <c r="N13" s="27"/>
      <c r="O13" s="26"/>
      <c r="P13" s="28"/>
      <c r="Q13" s="28"/>
      <c r="R13" s="27"/>
      <c r="S13" s="26"/>
      <c r="T13" s="28"/>
      <c r="U13" s="28"/>
      <c r="V13" s="27"/>
      <c r="W13" s="26"/>
      <c r="X13" s="28"/>
      <c r="Y13" s="28"/>
      <c r="Z13" s="27"/>
      <c r="AA13" s="26"/>
      <c r="AB13" s="28"/>
      <c r="AC13" s="28"/>
      <c r="AD13" s="27"/>
      <c r="AE13" s="26"/>
      <c r="AF13" s="28"/>
      <c r="AG13" s="28"/>
      <c r="AH13" s="27"/>
      <c r="AI13" s="26"/>
      <c r="AJ13" s="28"/>
      <c r="AK13" s="28"/>
      <c r="AL13" s="27"/>
      <c r="AM13" s="26"/>
      <c r="AN13" s="28"/>
      <c r="AO13" s="28"/>
      <c r="AP13" s="27"/>
      <c r="AQ13" s="26"/>
      <c r="AR13" s="28"/>
      <c r="AS13" s="28"/>
      <c r="AT13" s="27"/>
      <c r="AU13" s="26"/>
      <c r="AV13" s="28"/>
      <c r="AW13" s="28"/>
      <c r="AX13" s="27"/>
      <c r="AY13" s="26"/>
      <c r="AZ13" s="28"/>
      <c r="BA13" s="28"/>
      <c r="BB13" s="27"/>
      <c r="BC13" s="26"/>
      <c r="BD13" s="28"/>
      <c r="BE13" s="28"/>
      <c r="BF13" s="27"/>
      <c r="BG13" s="26"/>
      <c r="BH13" s="28"/>
      <c r="BI13" s="28"/>
      <c r="BJ13" s="27"/>
      <c r="BK13" s="26"/>
      <c r="BL13" s="28"/>
      <c r="BM13" s="28"/>
      <c r="BN13" s="27"/>
      <c r="BO13" s="26"/>
      <c r="BP13" s="28"/>
      <c r="BQ13" s="28"/>
      <c r="BR13" s="27"/>
      <c r="BS13" s="26"/>
      <c r="BT13" s="28"/>
      <c r="BU13" s="28"/>
      <c r="BV13" s="27"/>
      <c r="BW13" s="26"/>
      <c r="BX13" s="28"/>
      <c r="BY13" s="28"/>
      <c r="BZ13" s="27"/>
      <c r="CA13" s="26"/>
      <c r="CB13" s="28"/>
      <c r="CC13" s="28"/>
      <c r="CD13" s="27"/>
      <c r="CE13" s="26"/>
      <c r="CF13" s="28"/>
      <c r="CG13" s="28"/>
      <c r="CH13" s="27"/>
      <c r="CI13" s="26"/>
      <c r="CJ13" s="28"/>
      <c r="CK13" s="28"/>
      <c r="CL13" s="27"/>
      <c r="CM13" s="26"/>
      <c r="CN13" s="28"/>
      <c r="CO13" s="28"/>
      <c r="CP13" s="27"/>
      <c r="CQ13" s="26"/>
      <c r="CR13" s="28"/>
      <c r="CS13" s="28"/>
      <c r="CT13" s="27"/>
      <c r="CU13" s="26"/>
      <c r="CV13" s="28"/>
      <c r="CW13" s="28"/>
      <c r="CX13" s="27"/>
      <c r="CY13" s="26"/>
      <c r="CZ13" s="28"/>
      <c r="DA13" s="28"/>
      <c r="DB13" s="27"/>
      <c r="DC13" s="26"/>
      <c r="DD13" s="28"/>
      <c r="DE13" s="28"/>
      <c r="DF13" s="27"/>
      <c r="DG13" s="26"/>
      <c r="DH13" s="28"/>
      <c r="DI13" s="28"/>
      <c r="DJ13" s="27"/>
      <c r="DK13" s="26"/>
      <c r="DL13" s="28"/>
      <c r="DM13" s="28"/>
      <c r="DN13" s="27"/>
      <c r="DO13" s="26"/>
      <c r="DP13" s="28"/>
      <c r="DQ13" s="28"/>
      <c r="DR13" s="27"/>
      <c r="DS13" s="26"/>
      <c r="DT13" s="28"/>
      <c r="DU13" s="28"/>
    </row>
    <row r="14" spans="1:125" ht="13.5" customHeight="1" x14ac:dyDescent="0.55000000000000004">
      <c r="A14" s="26" t="s">
        <v>41</v>
      </c>
      <c r="B14" s="27" t="s">
        <v>149</v>
      </c>
      <c r="C14" s="26" t="s">
        <v>150</v>
      </c>
      <c r="D14" s="28">
        <v>567702</v>
      </c>
      <c r="E14" s="28">
        <v>0</v>
      </c>
      <c r="F14" s="27" t="s">
        <v>79</v>
      </c>
      <c r="G14" s="26" t="s">
        <v>80</v>
      </c>
      <c r="H14" s="28">
        <v>295811</v>
      </c>
      <c r="I14" s="28">
        <v>0</v>
      </c>
      <c r="J14" s="27" t="s">
        <v>67</v>
      </c>
      <c r="K14" s="26" t="s">
        <v>68</v>
      </c>
      <c r="L14" s="28">
        <v>150000</v>
      </c>
      <c r="M14" s="28">
        <v>0</v>
      </c>
      <c r="N14" s="27" t="s">
        <v>91</v>
      </c>
      <c r="O14" s="26" t="s">
        <v>92</v>
      </c>
      <c r="P14" s="28">
        <v>121891</v>
      </c>
      <c r="Q14" s="28">
        <v>0</v>
      </c>
      <c r="R14" s="27"/>
      <c r="S14" s="26"/>
      <c r="T14" s="28"/>
      <c r="U14" s="28"/>
      <c r="V14" s="27"/>
      <c r="W14" s="26"/>
      <c r="X14" s="28"/>
      <c r="Y14" s="28"/>
      <c r="Z14" s="27"/>
      <c r="AA14" s="26"/>
      <c r="AB14" s="28"/>
      <c r="AC14" s="28"/>
      <c r="AD14" s="27"/>
      <c r="AE14" s="26"/>
      <c r="AF14" s="28"/>
      <c r="AG14" s="28"/>
      <c r="AH14" s="27"/>
      <c r="AI14" s="26"/>
      <c r="AJ14" s="28"/>
      <c r="AK14" s="28"/>
      <c r="AL14" s="27"/>
      <c r="AM14" s="26"/>
      <c r="AN14" s="28"/>
      <c r="AO14" s="28"/>
      <c r="AP14" s="27"/>
      <c r="AQ14" s="26"/>
      <c r="AR14" s="28"/>
      <c r="AS14" s="28"/>
      <c r="AT14" s="27"/>
      <c r="AU14" s="26"/>
      <c r="AV14" s="28"/>
      <c r="AW14" s="28"/>
      <c r="AX14" s="27"/>
      <c r="AY14" s="26"/>
      <c r="AZ14" s="28"/>
      <c r="BA14" s="28"/>
      <c r="BB14" s="27"/>
      <c r="BC14" s="26"/>
      <c r="BD14" s="28"/>
      <c r="BE14" s="28"/>
      <c r="BF14" s="27"/>
      <c r="BG14" s="26"/>
      <c r="BH14" s="28"/>
      <c r="BI14" s="28"/>
      <c r="BJ14" s="27"/>
      <c r="BK14" s="26"/>
      <c r="BL14" s="28"/>
      <c r="BM14" s="28"/>
      <c r="BN14" s="27"/>
      <c r="BO14" s="26"/>
      <c r="BP14" s="28"/>
      <c r="BQ14" s="28"/>
      <c r="BR14" s="27"/>
      <c r="BS14" s="26"/>
      <c r="BT14" s="28"/>
      <c r="BU14" s="28"/>
      <c r="BV14" s="27"/>
      <c r="BW14" s="26"/>
      <c r="BX14" s="28"/>
      <c r="BY14" s="28"/>
      <c r="BZ14" s="27"/>
      <c r="CA14" s="26"/>
      <c r="CB14" s="28"/>
      <c r="CC14" s="28"/>
      <c r="CD14" s="27"/>
      <c r="CE14" s="26"/>
      <c r="CF14" s="28"/>
      <c r="CG14" s="28"/>
      <c r="CH14" s="27"/>
      <c r="CI14" s="26"/>
      <c r="CJ14" s="28"/>
      <c r="CK14" s="28"/>
      <c r="CL14" s="27"/>
      <c r="CM14" s="26"/>
      <c r="CN14" s="28"/>
      <c r="CO14" s="28"/>
      <c r="CP14" s="27"/>
      <c r="CQ14" s="26"/>
      <c r="CR14" s="28"/>
      <c r="CS14" s="28"/>
      <c r="CT14" s="27"/>
      <c r="CU14" s="26"/>
      <c r="CV14" s="28"/>
      <c r="CW14" s="28"/>
      <c r="CX14" s="27"/>
      <c r="CY14" s="26"/>
      <c r="CZ14" s="28"/>
      <c r="DA14" s="28"/>
      <c r="DB14" s="27"/>
      <c r="DC14" s="26"/>
      <c r="DD14" s="28"/>
      <c r="DE14" s="28"/>
      <c r="DF14" s="27"/>
      <c r="DG14" s="26"/>
      <c r="DH14" s="28"/>
      <c r="DI14" s="28"/>
      <c r="DJ14" s="27"/>
      <c r="DK14" s="26"/>
      <c r="DL14" s="28"/>
      <c r="DM14" s="28"/>
      <c r="DN14" s="27"/>
      <c r="DO14" s="26"/>
      <c r="DP14" s="28"/>
      <c r="DQ14" s="28"/>
      <c r="DR14" s="27"/>
      <c r="DS14" s="26"/>
      <c r="DT14" s="28"/>
      <c r="DU14" s="28"/>
    </row>
    <row r="15" spans="1:125" ht="13.5" customHeight="1" x14ac:dyDescent="0.55000000000000004">
      <c r="A15" s="26" t="s">
        <v>41</v>
      </c>
      <c r="B15" s="27" t="s">
        <v>151</v>
      </c>
      <c r="C15" s="26" t="s">
        <v>152</v>
      </c>
      <c r="D15" s="28">
        <v>468489</v>
      </c>
      <c r="E15" s="28">
        <v>185000</v>
      </c>
      <c r="F15" s="27" t="s">
        <v>51</v>
      </c>
      <c r="G15" s="26" t="s">
        <v>52</v>
      </c>
      <c r="H15" s="28">
        <v>111688</v>
      </c>
      <c r="I15" s="28">
        <v>56277</v>
      </c>
      <c r="J15" s="27" t="s">
        <v>53</v>
      </c>
      <c r="K15" s="26" t="s">
        <v>54</v>
      </c>
      <c r="L15" s="28">
        <v>294211</v>
      </c>
      <c r="M15" s="28">
        <v>98605</v>
      </c>
      <c r="N15" s="27" t="s">
        <v>89</v>
      </c>
      <c r="O15" s="26" t="s">
        <v>90</v>
      </c>
      <c r="P15" s="28">
        <v>62590</v>
      </c>
      <c r="Q15" s="28">
        <v>30118</v>
      </c>
      <c r="R15" s="27"/>
      <c r="S15" s="26"/>
      <c r="T15" s="28"/>
      <c r="U15" s="28"/>
      <c r="V15" s="27"/>
      <c r="W15" s="26"/>
      <c r="X15" s="28"/>
      <c r="Y15" s="28"/>
      <c r="Z15" s="27"/>
      <c r="AA15" s="26"/>
      <c r="AB15" s="28"/>
      <c r="AC15" s="28"/>
      <c r="AD15" s="27"/>
      <c r="AE15" s="26"/>
      <c r="AF15" s="28"/>
      <c r="AG15" s="28"/>
      <c r="AH15" s="27"/>
      <c r="AI15" s="26"/>
      <c r="AJ15" s="28"/>
      <c r="AK15" s="28"/>
      <c r="AL15" s="27"/>
      <c r="AM15" s="26"/>
      <c r="AN15" s="28"/>
      <c r="AO15" s="28"/>
      <c r="AP15" s="27"/>
      <c r="AQ15" s="26"/>
      <c r="AR15" s="28"/>
      <c r="AS15" s="28"/>
      <c r="AT15" s="27"/>
      <c r="AU15" s="26"/>
      <c r="AV15" s="28"/>
      <c r="AW15" s="28"/>
      <c r="AX15" s="27"/>
      <c r="AY15" s="26"/>
      <c r="AZ15" s="28"/>
      <c r="BA15" s="28"/>
      <c r="BB15" s="27"/>
      <c r="BC15" s="26"/>
      <c r="BD15" s="28"/>
      <c r="BE15" s="28"/>
      <c r="BF15" s="27"/>
      <c r="BG15" s="26"/>
      <c r="BH15" s="28"/>
      <c r="BI15" s="28"/>
      <c r="BJ15" s="27"/>
      <c r="BK15" s="26"/>
      <c r="BL15" s="28"/>
      <c r="BM15" s="28"/>
      <c r="BN15" s="27"/>
      <c r="BO15" s="26"/>
      <c r="BP15" s="28"/>
      <c r="BQ15" s="28"/>
      <c r="BR15" s="27"/>
      <c r="BS15" s="26"/>
      <c r="BT15" s="28"/>
      <c r="BU15" s="28"/>
      <c r="BV15" s="27"/>
      <c r="BW15" s="26"/>
      <c r="BX15" s="28"/>
      <c r="BY15" s="28"/>
      <c r="BZ15" s="27"/>
      <c r="CA15" s="26"/>
      <c r="CB15" s="28"/>
      <c r="CC15" s="28"/>
      <c r="CD15" s="27"/>
      <c r="CE15" s="26"/>
      <c r="CF15" s="28"/>
      <c r="CG15" s="28"/>
      <c r="CH15" s="27"/>
      <c r="CI15" s="26"/>
      <c r="CJ15" s="28"/>
      <c r="CK15" s="28"/>
      <c r="CL15" s="27"/>
      <c r="CM15" s="26"/>
      <c r="CN15" s="28"/>
      <c r="CO15" s="28"/>
      <c r="CP15" s="27"/>
      <c r="CQ15" s="26"/>
      <c r="CR15" s="28"/>
      <c r="CS15" s="28"/>
      <c r="CT15" s="27"/>
      <c r="CU15" s="26"/>
      <c r="CV15" s="28"/>
      <c r="CW15" s="28"/>
      <c r="CX15" s="27"/>
      <c r="CY15" s="26"/>
      <c r="CZ15" s="28"/>
      <c r="DA15" s="28"/>
      <c r="DB15" s="27"/>
      <c r="DC15" s="26"/>
      <c r="DD15" s="28"/>
      <c r="DE15" s="28"/>
      <c r="DF15" s="27"/>
      <c r="DG15" s="26"/>
      <c r="DH15" s="28"/>
      <c r="DI15" s="28"/>
      <c r="DJ15" s="27"/>
      <c r="DK15" s="26"/>
      <c r="DL15" s="28"/>
      <c r="DM15" s="28"/>
      <c r="DN15" s="27"/>
      <c r="DO15" s="26"/>
      <c r="DP15" s="28"/>
      <c r="DQ15" s="28"/>
      <c r="DR15" s="27"/>
      <c r="DS15" s="26"/>
      <c r="DT15" s="28"/>
      <c r="DU15" s="28"/>
    </row>
    <row r="16" spans="1:125" ht="13.5" customHeight="1" x14ac:dyDescent="0.55000000000000004">
      <c r="A16" s="26" t="s">
        <v>41</v>
      </c>
      <c r="B16" s="27" t="s">
        <v>153</v>
      </c>
      <c r="C16" s="26" t="s">
        <v>154</v>
      </c>
      <c r="D16" s="28">
        <v>62120</v>
      </c>
      <c r="E16" s="28">
        <v>125803</v>
      </c>
      <c r="F16" s="27" t="s">
        <v>73</v>
      </c>
      <c r="G16" s="26" t="s">
        <v>74</v>
      </c>
      <c r="H16" s="28">
        <v>45064</v>
      </c>
      <c r="I16" s="28">
        <v>86227</v>
      </c>
      <c r="J16" s="27" t="s">
        <v>93</v>
      </c>
      <c r="K16" s="26" t="s">
        <v>94</v>
      </c>
      <c r="L16" s="28">
        <v>17056</v>
      </c>
      <c r="M16" s="28">
        <v>39576</v>
      </c>
      <c r="N16" s="27"/>
      <c r="O16" s="26"/>
      <c r="P16" s="28"/>
      <c r="Q16" s="28"/>
      <c r="R16" s="27"/>
      <c r="S16" s="26"/>
      <c r="T16" s="28"/>
      <c r="U16" s="28"/>
      <c r="V16" s="27"/>
      <c r="W16" s="26"/>
      <c r="X16" s="28"/>
      <c r="Y16" s="28"/>
      <c r="Z16" s="27"/>
      <c r="AA16" s="26"/>
      <c r="AB16" s="28"/>
      <c r="AC16" s="28"/>
      <c r="AD16" s="27"/>
      <c r="AE16" s="26"/>
      <c r="AF16" s="28"/>
      <c r="AG16" s="28"/>
      <c r="AH16" s="27"/>
      <c r="AI16" s="26"/>
      <c r="AJ16" s="28"/>
      <c r="AK16" s="28"/>
      <c r="AL16" s="27"/>
      <c r="AM16" s="26"/>
      <c r="AN16" s="28"/>
      <c r="AO16" s="28"/>
      <c r="AP16" s="27"/>
      <c r="AQ16" s="26"/>
      <c r="AR16" s="28"/>
      <c r="AS16" s="28"/>
      <c r="AT16" s="27"/>
      <c r="AU16" s="26"/>
      <c r="AV16" s="28"/>
      <c r="AW16" s="28"/>
      <c r="AX16" s="27"/>
      <c r="AY16" s="26"/>
      <c r="AZ16" s="28"/>
      <c r="BA16" s="28"/>
      <c r="BB16" s="27"/>
      <c r="BC16" s="26"/>
      <c r="BD16" s="28"/>
      <c r="BE16" s="28"/>
      <c r="BF16" s="27"/>
      <c r="BG16" s="26"/>
      <c r="BH16" s="28"/>
      <c r="BI16" s="28"/>
      <c r="BJ16" s="27"/>
      <c r="BK16" s="26"/>
      <c r="BL16" s="28"/>
      <c r="BM16" s="28"/>
      <c r="BN16" s="27"/>
      <c r="BO16" s="26"/>
      <c r="BP16" s="28"/>
      <c r="BQ16" s="28"/>
      <c r="BR16" s="27"/>
      <c r="BS16" s="26"/>
      <c r="BT16" s="28"/>
      <c r="BU16" s="28"/>
      <c r="BV16" s="27"/>
      <c r="BW16" s="26"/>
      <c r="BX16" s="28"/>
      <c r="BY16" s="28"/>
      <c r="BZ16" s="27"/>
      <c r="CA16" s="26"/>
      <c r="CB16" s="28"/>
      <c r="CC16" s="28"/>
      <c r="CD16" s="27"/>
      <c r="CE16" s="26"/>
      <c r="CF16" s="28"/>
      <c r="CG16" s="28"/>
      <c r="CH16" s="27"/>
      <c r="CI16" s="26"/>
      <c r="CJ16" s="28"/>
      <c r="CK16" s="28"/>
      <c r="CL16" s="27"/>
      <c r="CM16" s="26"/>
      <c r="CN16" s="28"/>
      <c r="CO16" s="28"/>
      <c r="CP16" s="27"/>
      <c r="CQ16" s="26"/>
      <c r="CR16" s="28"/>
      <c r="CS16" s="28"/>
      <c r="CT16" s="27"/>
      <c r="CU16" s="26"/>
      <c r="CV16" s="28"/>
      <c r="CW16" s="28"/>
      <c r="CX16" s="27"/>
      <c r="CY16" s="26"/>
      <c r="CZ16" s="28"/>
      <c r="DA16" s="28"/>
      <c r="DB16" s="27"/>
      <c r="DC16" s="26"/>
      <c r="DD16" s="28"/>
      <c r="DE16" s="28"/>
      <c r="DF16" s="27"/>
      <c r="DG16" s="26"/>
      <c r="DH16" s="28"/>
      <c r="DI16" s="28"/>
      <c r="DJ16" s="27"/>
      <c r="DK16" s="26"/>
      <c r="DL16" s="28"/>
      <c r="DM16" s="28"/>
      <c r="DN16" s="27"/>
      <c r="DO16" s="26"/>
      <c r="DP16" s="28"/>
      <c r="DQ16" s="28"/>
      <c r="DR16" s="27"/>
      <c r="DS16" s="26"/>
      <c r="DT16" s="28"/>
      <c r="DU16" s="28"/>
    </row>
    <row r="17" spans="1:125" ht="13.5" customHeight="1" x14ac:dyDescent="0.55000000000000004">
      <c r="A17" s="26" t="s">
        <v>41</v>
      </c>
      <c r="B17" s="27" t="s">
        <v>155</v>
      </c>
      <c r="C17" s="26" t="s">
        <v>156</v>
      </c>
      <c r="D17" s="28">
        <v>351597</v>
      </c>
      <c r="E17" s="28">
        <v>0</v>
      </c>
      <c r="F17" s="27" t="s">
        <v>57</v>
      </c>
      <c r="G17" s="26" t="s">
        <v>58</v>
      </c>
      <c r="H17" s="28">
        <v>262217</v>
      </c>
      <c r="I17" s="28">
        <v>0</v>
      </c>
      <c r="J17" s="27" t="s">
        <v>103</v>
      </c>
      <c r="K17" s="26" t="s">
        <v>104</v>
      </c>
      <c r="L17" s="28">
        <v>89380</v>
      </c>
      <c r="M17" s="28">
        <v>0</v>
      </c>
      <c r="N17" s="27"/>
      <c r="O17" s="26"/>
      <c r="P17" s="28"/>
      <c r="Q17" s="28"/>
      <c r="R17" s="27"/>
      <c r="S17" s="26"/>
      <c r="T17" s="28"/>
      <c r="U17" s="28"/>
      <c r="V17" s="27"/>
      <c r="W17" s="26"/>
      <c r="X17" s="28"/>
      <c r="Y17" s="28"/>
      <c r="Z17" s="27"/>
      <c r="AA17" s="26"/>
      <c r="AB17" s="28"/>
      <c r="AC17" s="28"/>
      <c r="AD17" s="27"/>
      <c r="AE17" s="26"/>
      <c r="AF17" s="28"/>
      <c r="AG17" s="28"/>
      <c r="AH17" s="27"/>
      <c r="AI17" s="26"/>
      <c r="AJ17" s="28"/>
      <c r="AK17" s="28"/>
      <c r="AL17" s="27"/>
      <c r="AM17" s="26"/>
      <c r="AN17" s="28"/>
      <c r="AO17" s="28"/>
      <c r="AP17" s="27"/>
      <c r="AQ17" s="26"/>
      <c r="AR17" s="28"/>
      <c r="AS17" s="28"/>
      <c r="AT17" s="27"/>
      <c r="AU17" s="26"/>
      <c r="AV17" s="28"/>
      <c r="AW17" s="28"/>
      <c r="AX17" s="27"/>
      <c r="AY17" s="26"/>
      <c r="AZ17" s="28"/>
      <c r="BA17" s="28"/>
      <c r="BB17" s="27"/>
      <c r="BC17" s="26"/>
      <c r="BD17" s="28"/>
      <c r="BE17" s="28"/>
      <c r="BF17" s="27"/>
      <c r="BG17" s="26"/>
      <c r="BH17" s="28"/>
      <c r="BI17" s="28"/>
      <c r="BJ17" s="27"/>
      <c r="BK17" s="26"/>
      <c r="BL17" s="28"/>
      <c r="BM17" s="28"/>
      <c r="BN17" s="27"/>
      <c r="BO17" s="26"/>
      <c r="BP17" s="28"/>
      <c r="BQ17" s="28"/>
      <c r="BR17" s="27"/>
      <c r="BS17" s="26"/>
      <c r="BT17" s="28"/>
      <c r="BU17" s="28"/>
      <c r="BV17" s="27"/>
      <c r="BW17" s="26"/>
      <c r="BX17" s="28"/>
      <c r="BY17" s="28"/>
      <c r="BZ17" s="27"/>
      <c r="CA17" s="26"/>
      <c r="CB17" s="28"/>
      <c r="CC17" s="28"/>
      <c r="CD17" s="27"/>
      <c r="CE17" s="26"/>
      <c r="CF17" s="28"/>
      <c r="CG17" s="28"/>
      <c r="CH17" s="27"/>
      <c r="CI17" s="26"/>
      <c r="CJ17" s="28"/>
      <c r="CK17" s="28"/>
      <c r="CL17" s="27"/>
      <c r="CM17" s="26"/>
      <c r="CN17" s="28"/>
      <c r="CO17" s="28"/>
      <c r="CP17" s="27"/>
      <c r="CQ17" s="26"/>
      <c r="CR17" s="28"/>
      <c r="CS17" s="28"/>
      <c r="CT17" s="27"/>
      <c r="CU17" s="26"/>
      <c r="CV17" s="28"/>
      <c r="CW17" s="28"/>
      <c r="CX17" s="27"/>
      <c r="CY17" s="26"/>
      <c r="CZ17" s="28"/>
      <c r="DA17" s="28"/>
      <c r="DB17" s="27"/>
      <c r="DC17" s="26"/>
      <c r="DD17" s="28"/>
      <c r="DE17" s="28"/>
      <c r="DF17" s="27"/>
      <c r="DG17" s="26"/>
      <c r="DH17" s="28"/>
      <c r="DI17" s="28"/>
      <c r="DJ17" s="27"/>
      <c r="DK17" s="26"/>
      <c r="DL17" s="28"/>
      <c r="DM17" s="28"/>
      <c r="DN17" s="27"/>
      <c r="DO17" s="26"/>
      <c r="DP17" s="28"/>
      <c r="DQ17" s="28"/>
      <c r="DR17" s="27"/>
      <c r="DS17" s="26"/>
      <c r="DT17" s="28"/>
      <c r="DU17" s="28"/>
    </row>
    <row r="18" spans="1:125" ht="13.5" customHeight="1" x14ac:dyDescent="0.55000000000000004">
      <c r="A18" s="26" t="s">
        <v>41</v>
      </c>
      <c r="B18" s="27" t="s">
        <v>157</v>
      </c>
      <c r="C18" s="26" t="s">
        <v>158</v>
      </c>
      <c r="D18" s="28">
        <v>962217</v>
      </c>
      <c r="E18" s="28">
        <v>0</v>
      </c>
      <c r="F18" s="27" t="s">
        <v>47</v>
      </c>
      <c r="G18" s="26" t="s">
        <v>48</v>
      </c>
      <c r="H18" s="28">
        <v>648145</v>
      </c>
      <c r="I18" s="28">
        <v>0</v>
      </c>
      <c r="J18" s="27" t="s">
        <v>59</v>
      </c>
      <c r="K18" s="26" t="s">
        <v>60</v>
      </c>
      <c r="L18" s="28">
        <v>73536</v>
      </c>
      <c r="M18" s="28">
        <v>0</v>
      </c>
      <c r="N18" s="27" t="s">
        <v>95</v>
      </c>
      <c r="O18" s="26" t="s">
        <v>96</v>
      </c>
      <c r="P18" s="28">
        <v>45814</v>
      </c>
      <c r="Q18" s="28">
        <v>0</v>
      </c>
      <c r="R18" s="27" t="s">
        <v>97</v>
      </c>
      <c r="S18" s="26" t="s">
        <v>98</v>
      </c>
      <c r="T18" s="28">
        <v>46612</v>
      </c>
      <c r="U18" s="28">
        <v>0</v>
      </c>
      <c r="V18" s="27" t="s">
        <v>99</v>
      </c>
      <c r="W18" s="26" t="s">
        <v>100</v>
      </c>
      <c r="X18" s="28">
        <v>44576</v>
      </c>
      <c r="Y18" s="28">
        <v>0</v>
      </c>
      <c r="Z18" s="27" t="s">
        <v>101</v>
      </c>
      <c r="AA18" s="26" t="s">
        <v>102</v>
      </c>
      <c r="AB18" s="28">
        <v>103534</v>
      </c>
      <c r="AC18" s="28">
        <v>0</v>
      </c>
      <c r="AD18" s="27"/>
      <c r="AE18" s="26"/>
      <c r="AF18" s="28"/>
      <c r="AG18" s="28"/>
      <c r="AH18" s="27"/>
      <c r="AI18" s="26"/>
      <c r="AJ18" s="28"/>
      <c r="AK18" s="28"/>
      <c r="AL18" s="27"/>
      <c r="AM18" s="26"/>
      <c r="AN18" s="28"/>
      <c r="AO18" s="28"/>
      <c r="AP18" s="27"/>
      <c r="AQ18" s="26"/>
      <c r="AR18" s="28"/>
      <c r="AS18" s="28"/>
      <c r="AT18" s="27"/>
      <c r="AU18" s="26"/>
      <c r="AV18" s="28"/>
      <c r="AW18" s="28"/>
      <c r="AX18" s="27"/>
      <c r="AY18" s="26"/>
      <c r="AZ18" s="28"/>
      <c r="BA18" s="28"/>
      <c r="BB18" s="27"/>
      <c r="BC18" s="26"/>
      <c r="BD18" s="28"/>
      <c r="BE18" s="28"/>
      <c r="BF18" s="27"/>
      <c r="BG18" s="26"/>
      <c r="BH18" s="28"/>
      <c r="BI18" s="28"/>
      <c r="BJ18" s="27"/>
      <c r="BK18" s="26"/>
      <c r="BL18" s="28"/>
      <c r="BM18" s="28"/>
      <c r="BN18" s="27"/>
      <c r="BO18" s="26"/>
      <c r="BP18" s="28"/>
      <c r="BQ18" s="28"/>
      <c r="BR18" s="27"/>
      <c r="BS18" s="26"/>
      <c r="BT18" s="28"/>
      <c r="BU18" s="28"/>
      <c r="BV18" s="27"/>
      <c r="BW18" s="26"/>
      <c r="BX18" s="28"/>
      <c r="BY18" s="28"/>
      <c r="BZ18" s="27"/>
      <c r="CA18" s="26"/>
      <c r="CB18" s="28"/>
      <c r="CC18" s="28"/>
      <c r="CD18" s="27"/>
      <c r="CE18" s="26"/>
      <c r="CF18" s="28"/>
      <c r="CG18" s="28"/>
      <c r="CH18" s="27"/>
      <c r="CI18" s="26"/>
      <c r="CJ18" s="28"/>
      <c r="CK18" s="28"/>
      <c r="CL18" s="27"/>
      <c r="CM18" s="26"/>
      <c r="CN18" s="28"/>
      <c r="CO18" s="28"/>
      <c r="CP18" s="27"/>
      <c r="CQ18" s="26"/>
      <c r="CR18" s="28"/>
      <c r="CS18" s="28"/>
      <c r="CT18" s="27"/>
      <c r="CU18" s="26"/>
      <c r="CV18" s="28"/>
      <c r="CW18" s="28"/>
      <c r="CX18" s="27"/>
      <c r="CY18" s="26"/>
      <c r="CZ18" s="28"/>
      <c r="DA18" s="28"/>
      <c r="DB18" s="27"/>
      <c r="DC18" s="26"/>
      <c r="DD18" s="28"/>
      <c r="DE18" s="28"/>
      <c r="DF18" s="27"/>
      <c r="DG18" s="26"/>
      <c r="DH18" s="28"/>
      <c r="DI18" s="28"/>
      <c r="DJ18" s="27"/>
      <c r="DK18" s="26"/>
      <c r="DL18" s="28"/>
      <c r="DM18" s="28"/>
      <c r="DN18" s="27"/>
      <c r="DO18" s="26"/>
      <c r="DP18" s="28"/>
      <c r="DQ18" s="28"/>
      <c r="DR18" s="27"/>
      <c r="DS18" s="26"/>
      <c r="DT18" s="28"/>
      <c r="DU18" s="28"/>
    </row>
    <row r="19" spans="1:125" ht="13.5" customHeight="1" x14ac:dyDescent="0.55000000000000004">
      <c r="A19" s="26" t="s">
        <v>41</v>
      </c>
      <c r="B19" s="27" t="s">
        <v>159</v>
      </c>
      <c r="C19" s="26" t="s">
        <v>160</v>
      </c>
      <c r="D19" s="28">
        <v>446306</v>
      </c>
      <c r="E19" s="28">
        <v>0</v>
      </c>
      <c r="F19" s="27" t="s">
        <v>119</v>
      </c>
      <c r="G19" s="26" t="s">
        <v>120</v>
      </c>
      <c r="H19" s="28">
        <v>194213</v>
      </c>
      <c r="I19" s="28">
        <v>0</v>
      </c>
      <c r="J19" s="27" t="s">
        <v>121</v>
      </c>
      <c r="K19" s="26" t="s">
        <v>122</v>
      </c>
      <c r="L19" s="28">
        <v>120078</v>
      </c>
      <c r="M19" s="28">
        <v>0</v>
      </c>
      <c r="N19" s="27" t="s">
        <v>123</v>
      </c>
      <c r="O19" s="26" t="s">
        <v>124</v>
      </c>
      <c r="P19" s="28">
        <v>132015</v>
      </c>
      <c r="Q19" s="28">
        <v>0</v>
      </c>
      <c r="R19" s="27"/>
      <c r="S19" s="26"/>
      <c r="T19" s="28"/>
      <c r="U19" s="28"/>
      <c r="V19" s="27"/>
      <c r="W19" s="26"/>
      <c r="X19" s="28"/>
      <c r="Y19" s="28"/>
      <c r="Z19" s="27"/>
      <c r="AA19" s="26"/>
      <c r="AB19" s="28"/>
      <c r="AC19" s="28"/>
      <c r="AD19" s="27"/>
      <c r="AE19" s="26"/>
      <c r="AF19" s="28"/>
      <c r="AG19" s="28"/>
      <c r="AH19" s="27"/>
      <c r="AI19" s="26"/>
      <c r="AJ19" s="28"/>
      <c r="AK19" s="28"/>
      <c r="AL19" s="27"/>
      <c r="AM19" s="26"/>
      <c r="AN19" s="28"/>
      <c r="AO19" s="28"/>
      <c r="AP19" s="27"/>
      <c r="AQ19" s="26"/>
      <c r="AR19" s="28"/>
      <c r="AS19" s="28"/>
      <c r="AT19" s="27"/>
      <c r="AU19" s="26"/>
      <c r="AV19" s="28"/>
      <c r="AW19" s="28"/>
      <c r="AX19" s="27"/>
      <c r="AY19" s="26"/>
      <c r="AZ19" s="28"/>
      <c r="BA19" s="28"/>
      <c r="BB19" s="27"/>
      <c r="BC19" s="26"/>
      <c r="BD19" s="28"/>
      <c r="BE19" s="28"/>
      <c r="BF19" s="27"/>
      <c r="BG19" s="26"/>
      <c r="BH19" s="28"/>
      <c r="BI19" s="28"/>
      <c r="BJ19" s="27"/>
      <c r="BK19" s="26"/>
      <c r="BL19" s="28"/>
      <c r="BM19" s="28"/>
      <c r="BN19" s="27"/>
      <c r="BO19" s="26"/>
      <c r="BP19" s="28"/>
      <c r="BQ19" s="28"/>
      <c r="BR19" s="27"/>
      <c r="BS19" s="26"/>
      <c r="BT19" s="28"/>
      <c r="BU19" s="28"/>
      <c r="BV19" s="27"/>
      <c r="BW19" s="26"/>
      <c r="BX19" s="28"/>
      <c r="BY19" s="28"/>
      <c r="BZ19" s="27"/>
      <c r="CA19" s="26"/>
      <c r="CB19" s="28"/>
      <c r="CC19" s="28"/>
      <c r="CD19" s="27"/>
      <c r="CE19" s="26"/>
      <c r="CF19" s="28"/>
      <c r="CG19" s="28"/>
      <c r="CH19" s="27"/>
      <c r="CI19" s="26"/>
      <c r="CJ19" s="28"/>
      <c r="CK19" s="28"/>
      <c r="CL19" s="27"/>
      <c r="CM19" s="26"/>
      <c r="CN19" s="28"/>
      <c r="CO19" s="28"/>
      <c r="CP19" s="27"/>
      <c r="CQ19" s="26"/>
      <c r="CR19" s="28"/>
      <c r="CS19" s="28"/>
      <c r="CT19" s="27"/>
      <c r="CU19" s="26"/>
      <c r="CV19" s="28"/>
      <c r="CW19" s="28"/>
      <c r="CX19" s="27"/>
      <c r="CY19" s="26"/>
      <c r="CZ19" s="28"/>
      <c r="DA19" s="28"/>
      <c r="DB19" s="27"/>
      <c r="DC19" s="26"/>
      <c r="DD19" s="28"/>
      <c r="DE19" s="28"/>
      <c r="DF19" s="27"/>
      <c r="DG19" s="26"/>
      <c r="DH19" s="28"/>
      <c r="DI19" s="28"/>
      <c r="DJ19" s="27"/>
      <c r="DK19" s="26"/>
      <c r="DL19" s="28"/>
      <c r="DM19" s="28"/>
      <c r="DN19" s="27"/>
      <c r="DO19" s="26"/>
      <c r="DP19" s="28"/>
      <c r="DQ19" s="28"/>
      <c r="DR19" s="27"/>
      <c r="DS19" s="26"/>
      <c r="DT19" s="28"/>
      <c r="DU19" s="28"/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&amp;L廃棄物処理事業経費【市区町村分担金の合計（令和2年度実績）</oddHeader>
  </headerFooter>
  <colBreaks count="10" manualBreakCount="10">
    <brk id="9" min="1" max="13" man="1"/>
    <brk id="21" min="1" max="13" man="1"/>
    <brk id="33" min="1" max="13" man="1"/>
    <brk id="45" min="1" max="13" man="1"/>
    <brk id="57" min="1" max="13" man="1"/>
    <brk id="69" min="1" max="13" man="1"/>
    <brk id="81" min="1" max="13" man="1"/>
    <brk id="93" min="1" max="13" man="1"/>
    <brk id="105" min="1" max="13" man="1"/>
    <brk id="117" min="1" max="1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A12C0-9253-4BD4-A4EB-CC4A4879AC63}">
  <sheetPr codeName="Sheet8">
    <pageSetUpPr fitToPage="1"/>
  </sheetPr>
  <dimension ref="A1:AL250"/>
  <sheetViews>
    <sheetView zoomScaleNormal="100" workbookViewId="0"/>
  </sheetViews>
  <sheetFormatPr defaultColWidth="0" defaultRowHeight="14" x14ac:dyDescent="0.55000000000000004"/>
  <cols>
    <col min="1" max="1" width="5.5" style="43" customWidth="1"/>
    <col min="2" max="3" width="4.5" style="60" customWidth="1"/>
    <col min="4" max="4" width="12.08203125" style="60" customWidth="1"/>
    <col min="5" max="6" width="16.5" style="60" customWidth="1"/>
    <col min="7" max="10" width="4.5" style="60" customWidth="1"/>
    <col min="11" max="11" width="14.58203125" style="60" customWidth="1"/>
    <col min="12" max="13" width="16.5" style="60" customWidth="1"/>
    <col min="14" max="14" width="4" style="60" bestFit="1" customWidth="1"/>
    <col min="15" max="15" width="8" style="60" customWidth="1"/>
    <col min="16" max="27" width="8.83203125" style="43" customWidth="1"/>
    <col min="28" max="28" width="8.83203125" style="43" hidden="1" customWidth="1"/>
    <col min="29" max="29" width="19.08203125" style="42" hidden="1" customWidth="1"/>
    <col min="30" max="30" width="26" style="42" hidden="1" customWidth="1"/>
    <col min="31" max="31" width="3" style="42" hidden="1" customWidth="1"/>
    <col min="32" max="32" width="10.83203125" style="42" hidden="1" customWidth="1"/>
    <col min="33" max="33" width="8" style="42" hidden="1" customWidth="1"/>
    <col min="34" max="34" width="8" style="44" hidden="1" customWidth="1"/>
    <col min="35" max="35" width="5" style="44" hidden="1" customWidth="1"/>
    <col min="36" max="36" width="8.83203125" style="43" hidden="1" customWidth="1"/>
    <col min="37" max="37" width="4" style="43" hidden="1" customWidth="1"/>
    <col min="38" max="38" width="10" style="43" hidden="1" customWidth="1"/>
    <col min="39" max="16384" width="9" style="43" hidden="1"/>
  </cols>
  <sheetData>
    <row r="1" spans="2:38" ht="14.5" thickBot="1" x14ac:dyDescent="0.6"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38" ht="14.5" thickBot="1" x14ac:dyDescent="0.6">
      <c r="B2" s="44"/>
      <c r="C2" s="45" t="s">
        <v>222</v>
      </c>
      <c r="D2" s="46"/>
      <c r="E2" s="47" t="s">
        <v>223</v>
      </c>
      <c r="F2" s="44"/>
      <c r="G2" s="44"/>
      <c r="H2" s="44"/>
      <c r="I2" s="44"/>
      <c r="J2" s="44"/>
      <c r="K2" s="44"/>
      <c r="L2" s="44" t="str">
        <f>LEFT(D2,2)</f>
        <v/>
      </c>
      <c r="M2" s="44" t="str">
        <f>IF(L2&lt;&gt;"",VLOOKUP(L2,$AK$6:$AL$52,2,FALSE),"-")</f>
        <v>-</v>
      </c>
      <c r="N2" s="44"/>
      <c r="O2" s="44"/>
      <c r="AC2" s="48">
        <f>IF(VALUE(D2)=0,0,1)</f>
        <v>0</v>
      </c>
      <c r="AD2" s="49" t="str">
        <f ca="1">IF(AC2=0,"",VLOOKUP(D2,INDIRECT("'"&amp;$AD$7&amp;"'!B7:C250"),2,FALSE))</f>
        <v/>
      </c>
      <c r="AE2" s="50"/>
      <c r="AF2" s="51">
        <f>IF(AC2=0,1,IF(ISERROR(AD2),1,0))</f>
        <v>1</v>
      </c>
      <c r="AH2" s="52">
        <f ca="1">COUNTA(INDIRECT("'"&amp;AD7&amp;"'!B7:B250",TRUE))+6</f>
        <v>64</v>
      </c>
      <c r="AI2" s="52">
        <f>IF(AC2=0,0,VLOOKUP(D2,AH5:AI250,2,FALSE))</f>
        <v>0</v>
      </c>
    </row>
    <row r="3" spans="2:38" x14ac:dyDescent="0.55000000000000004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38" ht="16.5" x14ac:dyDescent="0.55000000000000004">
      <c r="B4" s="53"/>
      <c r="C4" s="43"/>
      <c r="D4" s="54"/>
      <c r="E4" s="55"/>
      <c r="F4" s="55"/>
      <c r="G4" s="55"/>
      <c r="H4" s="56"/>
      <c r="I4" s="56"/>
      <c r="J4" s="56"/>
      <c r="K4" s="54"/>
      <c r="L4" s="55"/>
      <c r="M4" s="55"/>
      <c r="N4" s="55"/>
      <c r="O4" s="55"/>
      <c r="AC4" s="43"/>
      <c r="AD4" s="43"/>
      <c r="AE4" s="43"/>
      <c r="AF4" s="43"/>
      <c r="AG4" s="57"/>
    </row>
    <row r="5" spans="2:38" ht="19.5" customHeight="1" x14ac:dyDescent="0.55000000000000004">
      <c r="B5" s="58"/>
      <c r="C5" s="58"/>
      <c r="D5" s="59"/>
      <c r="M5" s="61" t="s">
        <v>224</v>
      </c>
      <c r="AH5" s="44">
        <f ca="1">INDIRECT("'"&amp;$AD$7&amp;"'!"&amp;"B"&amp;ROW(B5))</f>
        <v>0</v>
      </c>
      <c r="AI5" s="44">
        <v>5</v>
      </c>
    </row>
    <row r="6" spans="2:38" ht="18.75" customHeight="1" x14ac:dyDescent="0.55000000000000004">
      <c r="B6" s="85" t="s">
        <v>225</v>
      </c>
      <c r="C6" s="106"/>
      <c r="D6" s="107"/>
      <c r="E6" s="62" t="s">
        <v>226</v>
      </c>
      <c r="F6" s="63" t="s">
        <v>227</v>
      </c>
      <c r="H6" s="108" t="s">
        <v>228</v>
      </c>
      <c r="I6" s="109"/>
      <c r="J6" s="109"/>
      <c r="K6" s="110"/>
      <c r="L6" s="62" t="s">
        <v>226</v>
      </c>
      <c r="M6" s="62" t="s">
        <v>227</v>
      </c>
      <c r="AC6" s="64"/>
      <c r="AD6" s="64"/>
      <c r="AE6" s="64"/>
      <c r="AF6" s="64"/>
      <c r="AG6" s="64"/>
      <c r="AH6" s="44">
        <f ca="1">INDIRECT("'"&amp;$AD$7&amp;"'!"&amp;"B"&amp;ROW(B6))</f>
        <v>0</v>
      </c>
      <c r="AI6" s="44">
        <v>6</v>
      </c>
      <c r="AK6" s="65" t="s">
        <v>229</v>
      </c>
      <c r="AL6" s="43" t="s">
        <v>230</v>
      </c>
    </row>
    <row r="7" spans="2:38" ht="19.5" customHeight="1" x14ac:dyDescent="0.55000000000000004">
      <c r="B7" s="94" t="s">
        <v>231</v>
      </c>
      <c r="C7" s="99"/>
      <c r="D7" s="99"/>
      <c r="E7" s="66">
        <f t="shared" ref="E7:E12" ca="1" si="0">AF7</f>
        <v>0</v>
      </c>
      <c r="F7" s="66">
        <f t="shared" ref="F7:F12" ca="1" si="1">AF14</f>
        <v>0</v>
      </c>
      <c r="H7" s="88" t="s">
        <v>232</v>
      </c>
      <c r="I7" s="88" t="s">
        <v>233</v>
      </c>
      <c r="J7" s="82" t="s">
        <v>234</v>
      </c>
      <c r="K7" s="84"/>
      <c r="L7" s="66">
        <f t="shared" ref="L7:L12" ca="1" si="2">AF21</f>
        <v>0</v>
      </c>
      <c r="M7" s="66">
        <f t="shared" ref="M7:M12" ca="1" si="3">AF42</f>
        <v>0</v>
      </c>
      <c r="AC7" s="64" t="s">
        <v>231</v>
      </c>
      <c r="AD7" s="67" t="s">
        <v>235</v>
      </c>
      <c r="AE7" s="64" t="s">
        <v>236</v>
      </c>
      <c r="AF7" s="50">
        <f t="shared" ref="AF7:AF62" ca="1" si="4">IF(AF$2=0,INDIRECT("'"&amp;AD7&amp;"'!"&amp;AE7&amp;$AI$2),0)</f>
        <v>0</v>
      </c>
      <c r="AG7" s="64"/>
      <c r="AH7" s="44" t="str">
        <f ca="1">INDIRECT("'"&amp;$AD$7&amp;"'!"&amp;"B"&amp;ROW(B7))</f>
        <v>46000</v>
      </c>
      <c r="AI7" s="44">
        <v>7</v>
      </c>
      <c r="AK7" s="65" t="s">
        <v>237</v>
      </c>
      <c r="AL7" s="43" t="s">
        <v>238</v>
      </c>
    </row>
    <row r="8" spans="2:38" ht="19.5" customHeight="1" x14ac:dyDescent="0.55000000000000004">
      <c r="B8" s="94" t="s">
        <v>239</v>
      </c>
      <c r="C8" s="99"/>
      <c r="D8" s="99"/>
      <c r="E8" s="66">
        <f t="shared" ca="1" si="0"/>
        <v>0</v>
      </c>
      <c r="F8" s="66">
        <f t="shared" ca="1" si="1"/>
        <v>0</v>
      </c>
      <c r="H8" s="89"/>
      <c r="I8" s="89"/>
      <c r="J8" s="108" t="s">
        <v>240</v>
      </c>
      <c r="K8" s="110"/>
      <c r="L8" s="66">
        <f t="shared" ca="1" si="2"/>
        <v>0</v>
      </c>
      <c r="M8" s="66">
        <f t="shared" ca="1" si="3"/>
        <v>0</v>
      </c>
      <c r="AC8" s="64" t="s">
        <v>239</v>
      </c>
      <c r="AD8" s="67" t="s">
        <v>241</v>
      </c>
      <c r="AE8" s="64" t="s">
        <v>242</v>
      </c>
      <c r="AF8" s="50">
        <f t="shared" ca="1" si="4"/>
        <v>0</v>
      </c>
      <c r="AG8" s="64"/>
      <c r="AH8" s="44" t="str">
        <f t="shared" ref="AH8:AH71" ca="1" si="5">INDIRECT("'"&amp;$AD$7&amp;"'!"&amp;"B"&amp;ROW(B8))</f>
        <v>46201</v>
      </c>
      <c r="AI8" s="44">
        <v>8</v>
      </c>
      <c r="AK8" s="65" t="s">
        <v>243</v>
      </c>
      <c r="AL8" s="43" t="s">
        <v>244</v>
      </c>
    </row>
    <row r="9" spans="2:38" ht="19.5" customHeight="1" x14ac:dyDescent="0.55000000000000004">
      <c r="B9" s="94" t="s">
        <v>245</v>
      </c>
      <c r="C9" s="99"/>
      <c r="D9" s="99"/>
      <c r="E9" s="66">
        <f t="shared" ca="1" si="0"/>
        <v>0</v>
      </c>
      <c r="F9" s="66">
        <f t="shared" ca="1" si="1"/>
        <v>0</v>
      </c>
      <c r="H9" s="89"/>
      <c r="I9" s="89"/>
      <c r="J9" s="82" t="s">
        <v>246</v>
      </c>
      <c r="K9" s="84"/>
      <c r="L9" s="66">
        <f t="shared" ca="1" si="2"/>
        <v>0</v>
      </c>
      <c r="M9" s="66">
        <f t="shared" ca="1" si="3"/>
        <v>0</v>
      </c>
      <c r="AC9" s="64" t="s">
        <v>245</v>
      </c>
      <c r="AD9" s="67" t="s">
        <v>241</v>
      </c>
      <c r="AE9" s="64" t="s">
        <v>247</v>
      </c>
      <c r="AF9" s="50">
        <f t="shared" ca="1" si="4"/>
        <v>0</v>
      </c>
      <c r="AG9" s="64"/>
      <c r="AH9" s="44" t="str">
        <f t="shared" ca="1" si="5"/>
        <v>46203</v>
      </c>
      <c r="AI9" s="44">
        <v>9</v>
      </c>
      <c r="AK9" s="65" t="s">
        <v>248</v>
      </c>
      <c r="AL9" s="43" t="s">
        <v>249</v>
      </c>
    </row>
    <row r="10" spans="2:38" ht="19.5" customHeight="1" x14ac:dyDescent="0.55000000000000004">
      <c r="B10" s="94" t="s">
        <v>250</v>
      </c>
      <c r="C10" s="99"/>
      <c r="D10" s="99"/>
      <c r="E10" s="66">
        <f t="shared" ca="1" si="0"/>
        <v>0</v>
      </c>
      <c r="F10" s="66">
        <f t="shared" ca="1" si="1"/>
        <v>0</v>
      </c>
      <c r="H10" s="89"/>
      <c r="I10" s="90"/>
      <c r="J10" s="82" t="s">
        <v>251</v>
      </c>
      <c r="K10" s="84"/>
      <c r="L10" s="66">
        <f t="shared" ca="1" si="2"/>
        <v>0</v>
      </c>
      <c r="M10" s="66">
        <f t="shared" ca="1" si="3"/>
        <v>0</v>
      </c>
      <c r="AC10" s="64" t="s">
        <v>250</v>
      </c>
      <c r="AD10" s="67" t="s">
        <v>241</v>
      </c>
      <c r="AE10" s="64" t="s">
        <v>252</v>
      </c>
      <c r="AF10" s="50">
        <f t="shared" ca="1" si="4"/>
        <v>0</v>
      </c>
      <c r="AG10" s="64"/>
      <c r="AH10" s="44" t="str">
        <f t="shared" ca="1" si="5"/>
        <v>46204</v>
      </c>
      <c r="AI10" s="44">
        <v>10</v>
      </c>
      <c r="AK10" s="65" t="s">
        <v>253</v>
      </c>
      <c r="AL10" s="43" t="s">
        <v>254</v>
      </c>
    </row>
    <row r="11" spans="2:38" ht="19.5" customHeight="1" x14ac:dyDescent="0.55000000000000004">
      <c r="B11" s="93" t="s">
        <v>255</v>
      </c>
      <c r="C11" s="99"/>
      <c r="D11" s="99"/>
      <c r="E11" s="66">
        <f t="shared" ca="1" si="0"/>
        <v>0</v>
      </c>
      <c r="F11" s="66">
        <f t="shared" ca="1" si="1"/>
        <v>0</v>
      </c>
      <c r="H11" s="89"/>
      <c r="I11" s="105" t="s">
        <v>256</v>
      </c>
      <c r="J11" s="105"/>
      <c r="K11" s="105"/>
      <c r="L11" s="66">
        <f t="shared" ca="1" si="2"/>
        <v>0</v>
      </c>
      <c r="M11" s="66">
        <f t="shared" ca="1" si="3"/>
        <v>0</v>
      </c>
      <c r="AC11" s="64" t="s">
        <v>255</v>
      </c>
      <c r="AD11" s="67" t="s">
        <v>241</v>
      </c>
      <c r="AE11" s="64" t="s">
        <v>257</v>
      </c>
      <c r="AF11" s="50">
        <f t="shared" ca="1" si="4"/>
        <v>0</v>
      </c>
      <c r="AG11" s="64"/>
      <c r="AH11" s="44" t="str">
        <f t="shared" ca="1" si="5"/>
        <v>46206</v>
      </c>
      <c r="AI11" s="44">
        <v>11</v>
      </c>
      <c r="AK11" s="65" t="s">
        <v>258</v>
      </c>
      <c r="AL11" s="43" t="s">
        <v>259</v>
      </c>
    </row>
    <row r="12" spans="2:38" ht="19.5" customHeight="1" x14ac:dyDescent="0.55000000000000004">
      <c r="B12" s="94" t="s">
        <v>251</v>
      </c>
      <c r="C12" s="99"/>
      <c r="D12" s="99"/>
      <c r="E12" s="66">
        <f t="shared" ca="1" si="0"/>
        <v>0</v>
      </c>
      <c r="F12" s="66">
        <f t="shared" ca="1" si="1"/>
        <v>0</v>
      </c>
      <c r="H12" s="89"/>
      <c r="I12" s="105" t="s">
        <v>260</v>
      </c>
      <c r="J12" s="105"/>
      <c r="K12" s="105"/>
      <c r="L12" s="66">
        <f t="shared" ca="1" si="2"/>
        <v>0</v>
      </c>
      <c r="M12" s="66">
        <f t="shared" ca="1" si="3"/>
        <v>0</v>
      </c>
      <c r="AC12" s="64" t="s">
        <v>251</v>
      </c>
      <c r="AD12" s="67" t="s">
        <v>241</v>
      </c>
      <c r="AE12" s="64" t="s">
        <v>261</v>
      </c>
      <c r="AF12" s="50">
        <f t="shared" ca="1" si="4"/>
        <v>0</v>
      </c>
      <c r="AG12" s="64"/>
      <c r="AH12" s="44" t="str">
        <f t="shared" ca="1" si="5"/>
        <v>46208</v>
      </c>
      <c r="AI12" s="44">
        <v>12</v>
      </c>
      <c r="AK12" s="65" t="s">
        <v>262</v>
      </c>
      <c r="AL12" s="43" t="s">
        <v>263</v>
      </c>
    </row>
    <row r="13" spans="2:38" ht="19.5" customHeight="1" x14ac:dyDescent="0.55000000000000004">
      <c r="B13" s="95" t="s">
        <v>264</v>
      </c>
      <c r="C13" s="96"/>
      <c r="D13" s="96"/>
      <c r="E13" s="68">
        <f ca="1">SUM(E7:E12)</f>
        <v>0</v>
      </c>
      <c r="F13" s="68">
        <f ca="1">SUM(F7:F12)</f>
        <v>0</v>
      </c>
      <c r="H13" s="89"/>
      <c r="I13" s="85" t="s">
        <v>265</v>
      </c>
      <c r="J13" s="86"/>
      <c r="K13" s="87"/>
      <c r="L13" s="69">
        <f ca="1">SUM(L7:L12)</f>
        <v>0</v>
      </c>
      <c r="M13" s="69">
        <f ca="1">SUM(M7:M12)</f>
        <v>0</v>
      </c>
      <c r="AC13" s="64" t="s">
        <v>266</v>
      </c>
      <c r="AD13" s="67" t="s">
        <v>241</v>
      </c>
      <c r="AE13" s="64" t="s">
        <v>267</v>
      </c>
      <c r="AF13" s="50">
        <f t="shared" ca="1" si="4"/>
        <v>0</v>
      </c>
      <c r="AG13" s="64"/>
      <c r="AH13" s="44" t="str">
        <f t="shared" ca="1" si="5"/>
        <v>46210</v>
      </c>
      <c r="AI13" s="44">
        <v>13</v>
      </c>
      <c r="AK13" s="65" t="s">
        <v>268</v>
      </c>
      <c r="AL13" s="43" t="s">
        <v>269</v>
      </c>
    </row>
    <row r="14" spans="2:38" ht="19.5" customHeight="1" x14ac:dyDescent="0.55000000000000004">
      <c r="B14" s="70"/>
      <c r="C14" s="97" t="s">
        <v>270</v>
      </c>
      <c r="D14" s="98"/>
      <c r="E14" s="71">
        <f ca="1">E13-E11</f>
        <v>0</v>
      </c>
      <c r="F14" s="71">
        <f ca="1">F13-F11</f>
        <v>0</v>
      </c>
      <c r="H14" s="90"/>
      <c r="I14" s="70"/>
      <c r="J14" s="72"/>
      <c r="K14" s="73" t="s">
        <v>270</v>
      </c>
      <c r="L14" s="74">
        <f ca="1">L13-L12</f>
        <v>0</v>
      </c>
      <c r="M14" s="74">
        <f ca="1">M13-M12</f>
        <v>0</v>
      </c>
      <c r="AC14" s="64" t="s">
        <v>231</v>
      </c>
      <c r="AD14" s="67" t="s">
        <v>241</v>
      </c>
      <c r="AE14" s="64" t="s">
        <v>271</v>
      </c>
      <c r="AF14" s="50">
        <f t="shared" ca="1" si="4"/>
        <v>0</v>
      </c>
      <c r="AG14" s="64"/>
      <c r="AH14" s="44" t="str">
        <f t="shared" ca="1" si="5"/>
        <v>46213</v>
      </c>
      <c r="AI14" s="44">
        <v>14</v>
      </c>
      <c r="AK14" s="65" t="s">
        <v>272</v>
      </c>
      <c r="AL14" s="43" t="s">
        <v>273</v>
      </c>
    </row>
    <row r="15" spans="2:38" ht="19.5" customHeight="1" x14ac:dyDescent="0.55000000000000004">
      <c r="B15" s="94" t="s">
        <v>266</v>
      </c>
      <c r="C15" s="99"/>
      <c r="D15" s="99"/>
      <c r="E15" s="66">
        <f ca="1">AF13</f>
        <v>0</v>
      </c>
      <c r="F15" s="66">
        <f ca="1">AF20</f>
        <v>0</v>
      </c>
      <c r="H15" s="100" t="s">
        <v>274</v>
      </c>
      <c r="I15" s="88" t="s">
        <v>275</v>
      </c>
      <c r="J15" s="75" t="s">
        <v>276</v>
      </c>
      <c r="K15" s="76"/>
      <c r="L15" s="66">
        <f t="shared" ref="L15:L28" ca="1" si="6">AF27</f>
        <v>0</v>
      </c>
      <c r="M15" s="66">
        <f t="shared" ref="M15:M28" ca="1" si="7">AF48</f>
        <v>0</v>
      </c>
      <c r="AC15" s="64" t="s">
        <v>239</v>
      </c>
      <c r="AD15" s="67" t="s">
        <v>241</v>
      </c>
      <c r="AE15" s="64" t="s">
        <v>277</v>
      </c>
      <c r="AF15" s="50">
        <f t="shared" ca="1" si="4"/>
        <v>0</v>
      </c>
      <c r="AG15" s="64"/>
      <c r="AH15" s="44" t="str">
        <f t="shared" ca="1" si="5"/>
        <v>46214</v>
      </c>
      <c r="AI15" s="44">
        <v>15</v>
      </c>
      <c r="AK15" s="65" t="s">
        <v>278</v>
      </c>
      <c r="AL15" s="43" t="s">
        <v>279</v>
      </c>
    </row>
    <row r="16" spans="2:38" ht="19.5" customHeight="1" x14ac:dyDescent="0.55000000000000004">
      <c r="B16" s="103" t="s">
        <v>43</v>
      </c>
      <c r="C16" s="104"/>
      <c r="D16" s="104"/>
      <c r="E16" s="68">
        <f ca="1">SUM(E13,E15)</f>
        <v>0</v>
      </c>
      <c r="F16" s="68">
        <f ca="1">SUM(F13,F15)</f>
        <v>0</v>
      </c>
      <c r="H16" s="101"/>
      <c r="I16" s="89"/>
      <c r="J16" s="89" t="s">
        <v>280</v>
      </c>
      <c r="K16" s="62" t="s">
        <v>281</v>
      </c>
      <c r="L16" s="66">
        <f t="shared" ca="1" si="6"/>
        <v>0</v>
      </c>
      <c r="M16" s="66">
        <f t="shared" ca="1" si="7"/>
        <v>0</v>
      </c>
      <c r="AC16" s="64" t="s">
        <v>245</v>
      </c>
      <c r="AD16" s="67" t="s">
        <v>241</v>
      </c>
      <c r="AE16" s="64" t="s">
        <v>282</v>
      </c>
      <c r="AF16" s="50">
        <f t="shared" ca="1" si="4"/>
        <v>0</v>
      </c>
      <c r="AG16" s="64"/>
      <c r="AH16" s="44" t="str">
        <f t="shared" ca="1" si="5"/>
        <v>46215</v>
      </c>
      <c r="AI16" s="44">
        <v>16</v>
      </c>
      <c r="AK16" s="65" t="s">
        <v>283</v>
      </c>
      <c r="AL16" s="43" t="s">
        <v>284</v>
      </c>
    </row>
    <row r="17" spans="2:38" ht="19.5" customHeight="1" x14ac:dyDescent="0.55000000000000004">
      <c r="B17" s="70"/>
      <c r="C17" s="97" t="s">
        <v>270</v>
      </c>
      <c r="D17" s="98"/>
      <c r="E17" s="71">
        <f ca="1">SUM(E14:E15)</f>
        <v>0</v>
      </c>
      <c r="F17" s="71">
        <f ca="1">SUM(F14:F15)</f>
        <v>0</v>
      </c>
      <c r="H17" s="101"/>
      <c r="I17" s="89"/>
      <c r="J17" s="89"/>
      <c r="K17" s="62" t="s">
        <v>285</v>
      </c>
      <c r="L17" s="66">
        <f t="shared" ca="1" si="6"/>
        <v>0</v>
      </c>
      <c r="M17" s="66">
        <f t="shared" ca="1" si="7"/>
        <v>0</v>
      </c>
      <c r="AC17" s="64" t="s">
        <v>250</v>
      </c>
      <c r="AD17" s="67" t="s">
        <v>241</v>
      </c>
      <c r="AE17" s="64" t="s">
        <v>286</v>
      </c>
      <c r="AF17" s="50">
        <f t="shared" ca="1" si="4"/>
        <v>0</v>
      </c>
      <c r="AG17" s="64"/>
      <c r="AH17" s="44" t="str">
        <f t="shared" ca="1" si="5"/>
        <v>46216</v>
      </c>
      <c r="AI17" s="44">
        <v>17</v>
      </c>
      <c r="AK17" s="65" t="s">
        <v>287</v>
      </c>
      <c r="AL17" s="43" t="s">
        <v>288</v>
      </c>
    </row>
    <row r="18" spans="2:38" ht="19.5" customHeight="1" x14ac:dyDescent="0.55000000000000004">
      <c r="H18" s="101"/>
      <c r="I18" s="90"/>
      <c r="J18" s="90"/>
      <c r="K18" s="62" t="s">
        <v>289</v>
      </c>
      <c r="L18" s="66">
        <f t="shared" ca="1" si="6"/>
        <v>0</v>
      </c>
      <c r="M18" s="66">
        <f t="shared" ca="1" si="7"/>
        <v>0</v>
      </c>
      <c r="AC18" s="64" t="s">
        <v>255</v>
      </c>
      <c r="AD18" s="67" t="s">
        <v>241</v>
      </c>
      <c r="AE18" s="64" t="s">
        <v>290</v>
      </c>
      <c r="AF18" s="50">
        <f t="shared" ca="1" si="4"/>
        <v>0</v>
      </c>
      <c r="AG18" s="64"/>
      <c r="AH18" s="44" t="str">
        <f t="shared" ca="1" si="5"/>
        <v>46217</v>
      </c>
      <c r="AI18" s="44">
        <v>18</v>
      </c>
      <c r="AK18" s="65" t="s">
        <v>291</v>
      </c>
      <c r="AL18" s="43" t="s">
        <v>292</v>
      </c>
    </row>
    <row r="19" spans="2:38" ht="19.5" customHeight="1" x14ac:dyDescent="0.55000000000000004">
      <c r="H19" s="101"/>
      <c r="I19" s="88" t="s">
        <v>293</v>
      </c>
      <c r="J19" s="82" t="s">
        <v>294</v>
      </c>
      <c r="K19" s="84"/>
      <c r="L19" s="66">
        <f t="shared" ca="1" si="6"/>
        <v>0</v>
      </c>
      <c r="M19" s="66">
        <f t="shared" ca="1" si="7"/>
        <v>0</v>
      </c>
      <c r="AC19" s="64" t="s">
        <v>251</v>
      </c>
      <c r="AD19" s="67" t="s">
        <v>241</v>
      </c>
      <c r="AE19" s="64" t="s">
        <v>295</v>
      </c>
      <c r="AF19" s="50">
        <f t="shared" ca="1" si="4"/>
        <v>0</v>
      </c>
      <c r="AG19" s="64"/>
      <c r="AH19" s="44" t="str">
        <f t="shared" ca="1" si="5"/>
        <v>46218</v>
      </c>
      <c r="AI19" s="44">
        <v>19</v>
      </c>
      <c r="AK19" s="65" t="s">
        <v>296</v>
      </c>
      <c r="AL19" s="43" t="s">
        <v>297</v>
      </c>
    </row>
    <row r="20" spans="2:38" ht="19.5" customHeight="1" x14ac:dyDescent="0.55000000000000004">
      <c r="B20" s="93" t="s">
        <v>298</v>
      </c>
      <c r="C20" s="93"/>
      <c r="D20" s="93"/>
      <c r="E20" s="77">
        <f ca="1">E11</f>
        <v>0</v>
      </c>
      <c r="F20" s="77">
        <f ca="1">F11</f>
        <v>0</v>
      </c>
      <c r="H20" s="101"/>
      <c r="I20" s="89"/>
      <c r="J20" s="82" t="s">
        <v>299</v>
      </c>
      <c r="K20" s="84"/>
      <c r="L20" s="66">
        <f t="shared" ca="1" si="6"/>
        <v>0</v>
      </c>
      <c r="M20" s="66">
        <f t="shared" ca="1" si="7"/>
        <v>0</v>
      </c>
      <c r="AC20" s="64" t="s">
        <v>266</v>
      </c>
      <c r="AD20" s="67" t="s">
        <v>241</v>
      </c>
      <c r="AE20" s="64" t="s">
        <v>300</v>
      </c>
      <c r="AF20" s="50">
        <f t="shared" ca="1" si="4"/>
        <v>0</v>
      </c>
      <c r="AG20" s="64"/>
      <c r="AH20" s="44" t="str">
        <f t="shared" ca="1" si="5"/>
        <v>46219</v>
      </c>
      <c r="AI20" s="44">
        <v>20</v>
      </c>
      <c r="AK20" s="65" t="s">
        <v>301</v>
      </c>
      <c r="AL20" s="43" t="s">
        <v>302</v>
      </c>
    </row>
    <row r="21" spans="2:38" ht="19.5" customHeight="1" x14ac:dyDescent="0.55000000000000004">
      <c r="B21" s="93" t="s">
        <v>303</v>
      </c>
      <c r="C21" s="94"/>
      <c r="D21" s="94"/>
      <c r="E21" s="77">
        <f ca="1">L12+L27</f>
        <v>0</v>
      </c>
      <c r="F21" s="77">
        <f ca="1">M12+M27</f>
        <v>0</v>
      </c>
      <c r="H21" s="101"/>
      <c r="I21" s="90"/>
      <c r="J21" s="82" t="s">
        <v>304</v>
      </c>
      <c r="K21" s="84"/>
      <c r="L21" s="66">
        <f t="shared" ca="1" si="6"/>
        <v>0</v>
      </c>
      <c r="M21" s="66">
        <f t="shared" ca="1" si="7"/>
        <v>0</v>
      </c>
      <c r="AB21" s="43" t="s">
        <v>226</v>
      </c>
      <c r="AC21" s="64" t="s">
        <v>305</v>
      </c>
      <c r="AD21" s="67" t="s">
        <v>306</v>
      </c>
      <c r="AE21" s="64" t="s">
        <v>236</v>
      </c>
      <c r="AF21" s="50">
        <f t="shared" ca="1" si="4"/>
        <v>0</v>
      </c>
      <c r="AG21" s="64"/>
      <c r="AH21" s="44" t="str">
        <f t="shared" ca="1" si="5"/>
        <v>46220</v>
      </c>
      <c r="AI21" s="44">
        <v>21</v>
      </c>
      <c r="AK21" s="65" t="s">
        <v>307</v>
      </c>
      <c r="AL21" s="43" t="s">
        <v>308</v>
      </c>
    </row>
    <row r="22" spans="2:38" ht="19.5" customHeight="1" x14ac:dyDescent="0.55000000000000004">
      <c r="B22" s="78"/>
      <c r="C22" s="79"/>
      <c r="D22" s="79"/>
      <c r="E22" s="80"/>
      <c r="F22" s="80"/>
      <c r="H22" s="101"/>
      <c r="I22" s="82" t="s">
        <v>309</v>
      </c>
      <c r="J22" s="83"/>
      <c r="K22" s="84"/>
      <c r="L22" s="66">
        <f t="shared" ca="1" si="6"/>
        <v>0</v>
      </c>
      <c r="M22" s="66">
        <f t="shared" ca="1" si="7"/>
        <v>0</v>
      </c>
      <c r="AB22" s="43" t="s">
        <v>226</v>
      </c>
      <c r="AC22" s="64" t="s">
        <v>310</v>
      </c>
      <c r="AD22" s="67" t="s">
        <v>306</v>
      </c>
      <c r="AE22" s="64" t="s">
        <v>242</v>
      </c>
      <c r="AF22" s="50">
        <f t="shared" ca="1" si="4"/>
        <v>0</v>
      </c>
      <c r="AH22" s="44" t="str">
        <f t="shared" ca="1" si="5"/>
        <v>46221</v>
      </c>
      <c r="AI22" s="44">
        <v>22</v>
      </c>
      <c r="AK22" s="65" t="s">
        <v>311</v>
      </c>
      <c r="AL22" s="43" t="s">
        <v>312</v>
      </c>
    </row>
    <row r="23" spans="2:38" ht="19.5" customHeight="1" x14ac:dyDescent="0.55000000000000004">
      <c r="B23" s="78"/>
      <c r="C23" s="79"/>
      <c r="D23" s="79"/>
      <c r="E23" s="80"/>
      <c r="F23" s="80"/>
      <c r="H23" s="101"/>
      <c r="I23" s="88" t="s">
        <v>313</v>
      </c>
      <c r="J23" s="85" t="s">
        <v>294</v>
      </c>
      <c r="K23" s="87"/>
      <c r="L23" s="66">
        <f t="shared" ca="1" si="6"/>
        <v>0</v>
      </c>
      <c r="M23" s="66">
        <f t="shared" ca="1" si="7"/>
        <v>0</v>
      </c>
      <c r="AB23" s="43" t="s">
        <v>226</v>
      </c>
      <c r="AC23" s="42" t="s">
        <v>314</v>
      </c>
      <c r="AD23" s="67" t="s">
        <v>306</v>
      </c>
      <c r="AE23" s="42" t="s">
        <v>247</v>
      </c>
      <c r="AF23" s="50">
        <f t="shared" ca="1" si="4"/>
        <v>0</v>
      </c>
      <c r="AH23" s="44" t="str">
        <f t="shared" ca="1" si="5"/>
        <v>46222</v>
      </c>
      <c r="AI23" s="44">
        <v>23</v>
      </c>
      <c r="AK23" s="65" t="s">
        <v>315</v>
      </c>
      <c r="AL23" s="43" t="s">
        <v>316</v>
      </c>
    </row>
    <row r="24" spans="2:38" ht="19.5" customHeight="1" x14ac:dyDescent="0.55000000000000004">
      <c r="B24" s="78"/>
      <c r="C24" s="79"/>
      <c r="D24" s="79"/>
      <c r="E24" s="80"/>
      <c r="F24" s="80"/>
      <c r="H24" s="101"/>
      <c r="I24" s="89"/>
      <c r="J24" s="82" t="s">
        <v>299</v>
      </c>
      <c r="K24" s="84"/>
      <c r="L24" s="66">
        <f t="shared" ca="1" si="6"/>
        <v>0</v>
      </c>
      <c r="M24" s="66">
        <f t="shared" ca="1" si="7"/>
        <v>0</v>
      </c>
      <c r="AB24" s="43" t="s">
        <v>226</v>
      </c>
      <c r="AC24" s="64" t="s">
        <v>251</v>
      </c>
      <c r="AD24" s="67" t="s">
        <v>306</v>
      </c>
      <c r="AE24" s="64" t="s">
        <v>252</v>
      </c>
      <c r="AF24" s="50">
        <f t="shared" ca="1" si="4"/>
        <v>0</v>
      </c>
      <c r="AH24" s="44" t="str">
        <f t="shared" ca="1" si="5"/>
        <v>46223</v>
      </c>
      <c r="AI24" s="44">
        <v>24</v>
      </c>
      <c r="AK24" s="65" t="s">
        <v>317</v>
      </c>
      <c r="AL24" s="43" t="s">
        <v>318</v>
      </c>
    </row>
    <row r="25" spans="2:38" ht="19.5" customHeight="1" x14ac:dyDescent="0.55000000000000004">
      <c r="H25" s="101"/>
      <c r="I25" s="89"/>
      <c r="J25" s="82" t="s">
        <v>304</v>
      </c>
      <c r="K25" s="84"/>
      <c r="L25" s="66">
        <f t="shared" ca="1" si="6"/>
        <v>0</v>
      </c>
      <c r="M25" s="66">
        <f t="shared" ca="1" si="7"/>
        <v>0</v>
      </c>
      <c r="AB25" s="43" t="s">
        <v>226</v>
      </c>
      <c r="AC25" s="64" t="s">
        <v>256</v>
      </c>
      <c r="AD25" s="67" t="s">
        <v>306</v>
      </c>
      <c r="AE25" s="64" t="s">
        <v>257</v>
      </c>
      <c r="AF25" s="50">
        <f t="shared" ca="1" si="4"/>
        <v>0</v>
      </c>
      <c r="AH25" s="44" t="str">
        <f t="shared" ca="1" si="5"/>
        <v>46224</v>
      </c>
      <c r="AI25" s="44">
        <v>25</v>
      </c>
      <c r="AK25" s="65" t="s">
        <v>319</v>
      </c>
      <c r="AL25" s="43" t="s">
        <v>320</v>
      </c>
    </row>
    <row r="26" spans="2:38" ht="19.5" customHeight="1" x14ac:dyDescent="0.55000000000000004">
      <c r="H26" s="101"/>
      <c r="I26" s="90"/>
      <c r="J26" s="91" t="s">
        <v>251</v>
      </c>
      <c r="K26" s="92"/>
      <c r="L26" s="66">
        <f t="shared" ca="1" si="6"/>
        <v>0</v>
      </c>
      <c r="M26" s="66">
        <f t="shared" ca="1" si="7"/>
        <v>0</v>
      </c>
      <c r="AB26" s="43" t="s">
        <v>226</v>
      </c>
      <c r="AC26" s="42" t="s">
        <v>260</v>
      </c>
      <c r="AD26" s="67" t="s">
        <v>306</v>
      </c>
      <c r="AE26" s="42" t="s">
        <v>261</v>
      </c>
      <c r="AF26" s="50">
        <f t="shared" ca="1" si="4"/>
        <v>0</v>
      </c>
      <c r="AH26" s="44" t="str">
        <f t="shared" ca="1" si="5"/>
        <v>46225</v>
      </c>
      <c r="AI26" s="44">
        <v>26</v>
      </c>
      <c r="AK26" s="65" t="s">
        <v>321</v>
      </c>
      <c r="AL26" s="43" t="s">
        <v>322</v>
      </c>
    </row>
    <row r="27" spans="2:38" ht="19.5" customHeight="1" x14ac:dyDescent="0.55000000000000004">
      <c r="H27" s="101"/>
      <c r="I27" s="82" t="s">
        <v>260</v>
      </c>
      <c r="J27" s="83"/>
      <c r="K27" s="84"/>
      <c r="L27" s="66">
        <f t="shared" ca="1" si="6"/>
        <v>0</v>
      </c>
      <c r="M27" s="66">
        <f t="shared" ca="1" si="7"/>
        <v>0</v>
      </c>
      <c r="AB27" s="43" t="s">
        <v>226</v>
      </c>
      <c r="AC27" s="42" t="s">
        <v>323</v>
      </c>
      <c r="AD27" s="67" t="s">
        <v>306</v>
      </c>
      <c r="AE27" s="42" t="s">
        <v>324</v>
      </c>
      <c r="AF27" s="50">
        <f t="shared" ca="1" si="4"/>
        <v>0</v>
      </c>
      <c r="AH27" s="44" t="str">
        <f t="shared" ca="1" si="5"/>
        <v>46303</v>
      </c>
      <c r="AI27" s="44">
        <v>27</v>
      </c>
      <c r="AK27" s="65" t="s">
        <v>325</v>
      </c>
      <c r="AL27" s="43" t="s">
        <v>326</v>
      </c>
    </row>
    <row r="28" spans="2:38" ht="19.5" customHeight="1" x14ac:dyDescent="0.55000000000000004">
      <c r="H28" s="101"/>
      <c r="I28" s="82" t="s">
        <v>327</v>
      </c>
      <c r="J28" s="83"/>
      <c r="K28" s="84"/>
      <c r="L28" s="66">
        <f t="shared" ca="1" si="6"/>
        <v>0</v>
      </c>
      <c r="M28" s="66">
        <f t="shared" ca="1" si="7"/>
        <v>0</v>
      </c>
      <c r="AB28" s="43" t="s">
        <v>226</v>
      </c>
      <c r="AC28" s="42" t="s">
        <v>328</v>
      </c>
      <c r="AD28" s="67" t="s">
        <v>306</v>
      </c>
      <c r="AE28" s="42" t="s">
        <v>271</v>
      </c>
      <c r="AF28" s="50">
        <f t="shared" ca="1" si="4"/>
        <v>0</v>
      </c>
      <c r="AH28" s="44" t="str">
        <f t="shared" ca="1" si="5"/>
        <v>46304</v>
      </c>
      <c r="AI28" s="44">
        <v>28</v>
      </c>
      <c r="AK28" s="65" t="s">
        <v>329</v>
      </c>
      <c r="AL28" s="43" t="s">
        <v>330</v>
      </c>
    </row>
    <row r="29" spans="2:38" ht="19.5" customHeight="1" x14ac:dyDescent="0.55000000000000004">
      <c r="H29" s="101"/>
      <c r="I29" s="85" t="s">
        <v>265</v>
      </c>
      <c r="J29" s="86"/>
      <c r="K29" s="87"/>
      <c r="L29" s="69">
        <f ca="1">SUM(L15:L28)</f>
        <v>0</v>
      </c>
      <c r="M29" s="69">
        <f ca="1">SUM(M15:M28)</f>
        <v>0</v>
      </c>
      <c r="AB29" s="43" t="s">
        <v>226</v>
      </c>
      <c r="AC29" s="42" t="s">
        <v>331</v>
      </c>
      <c r="AD29" s="67" t="s">
        <v>306</v>
      </c>
      <c r="AE29" s="42" t="s">
        <v>277</v>
      </c>
      <c r="AF29" s="50">
        <f t="shared" ca="1" si="4"/>
        <v>0</v>
      </c>
      <c r="AH29" s="44" t="str">
        <f t="shared" ca="1" si="5"/>
        <v>46392</v>
      </c>
      <c r="AI29" s="44">
        <v>29</v>
      </c>
      <c r="AK29" s="65" t="s">
        <v>332</v>
      </c>
      <c r="AL29" s="43" t="s">
        <v>333</v>
      </c>
    </row>
    <row r="30" spans="2:38" ht="19.5" customHeight="1" x14ac:dyDescent="0.55000000000000004">
      <c r="H30" s="102"/>
      <c r="I30" s="70"/>
      <c r="J30" s="72"/>
      <c r="K30" s="73" t="s">
        <v>270</v>
      </c>
      <c r="L30" s="74">
        <f ca="1">L29-L27</f>
        <v>0</v>
      </c>
      <c r="M30" s="74">
        <f ca="1">M29-M27</f>
        <v>0</v>
      </c>
      <c r="AB30" s="43" t="s">
        <v>226</v>
      </c>
      <c r="AC30" s="42" t="s">
        <v>334</v>
      </c>
      <c r="AD30" s="67" t="s">
        <v>306</v>
      </c>
      <c r="AE30" s="42" t="s">
        <v>282</v>
      </c>
      <c r="AF30" s="50">
        <f t="shared" ca="1" si="4"/>
        <v>0</v>
      </c>
      <c r="AH30" s="44" t="str">
        <f t="shared" ca="1" si="5"/>
        <v>46404</v>
      </c>
      <c r="AI30" s="44">
        <v>30</v>
      </c>
      <c r="AK30" s="65" t="s">
        <v>335</v>
      </c>
      <c r="AL30" s="43" t="s">
        <v>336</v>
      </c>
    </row>
    <row r="31" spans="2:38" ht="19.5" customHeight="1" x14ac:dyDescent="0.55000000000000004">
      <c r="H31" s="82" t="s">
        <v>251</v>
      </c>
      <c r="I31" s="83"/>
      <c r="J31" s="83"/>
      <c r="K31" s="84"/>
      <c r="L31" s="66">
        <f ca="1">AF41</f>
        <v>0</v>
      </c>
      <c r="M31" s="66">
        <f ca="1">AF62</f>
        <v>0</v>
      </c>
      <c r="AB31" s="43" t="s">
        <v>226</v>
      </c>
      <c r="AC31" s="42" t="s">
        <v>337</v>
      </c>
      <c r="AD31" s="67" t="s">
        <v>306</v>
      </c>
      <c r="AE31" s="42" t="s">
        <v>290</v>
      </c>
      <c r="AF31" s="50">
        <f t="shared" ca="1" si="4"/>
        <v>0</v>
      </c>
      <c r="AH31" s="44" t="str">
        <f t="shared" ca="1" si="5"/>
        <v>46452</v>
      </c>
      <c r="AI31" s="44">
        <v>31</v>
      </c>
      <c r="AK31" s="65" t="s">
        <v>338</v>
      </c>
      <c r="AL31" s="43" t="s">
        <v>339</v>
      </c>
    </row>
    <row r="32" spans="2:38" ht="19.5" customHeight="1" x14ac:dyDescent="0.55000000000000004">
      <c r="H32" s="85" t="s">
        <v>43</v>
      </c>
      <c r="I32" s="86"/>
      <c r="J32" s="86"/>
      <c r="K32" s="87"/>
      <c r="L32" s="69">
        <f ca="1">SUM(L13,L29,L31)</f>
        <v>0</v>
      </c>
      <c r="M32" s="69">
        <f ca="1">SUM(M13,M29,M31)</f>
        <v>0</v>
      </c>
      <c r="AB32" s="43" t="s">
        <v>226</v>
      </c>
      <c r="AC32" s="42" t="s">
        <v>340</v>
      </c>
      <c r="AD32" s="67" t="s">
        <v>306</v>
      </c>
      <c r="AE32" s="42" t="s">
        <v>295</v>
      </c>
      <c r="AF32" s="50">
        <f t="shared" ca="1" si="4"/>
        <v>0</v>
      </c>
      <c r="AH32" s="44" t="str">
        <f t="shared" ca="1" si="5"/>
        <v>46468</v>
      </c>
      <c r="AI32" s="44">
        <v>32</v>
      </c>
      <c r="AK32" s="65" t="s">
        <v>341</v>
      </c>
      <c r="AL32" s="43" t="s">
        <v>342</v>
      </c>
    </row>
    <row r="33" spans="2:38" ht="19.5" customHeight="1" x14ac:dyDescent="0.55000000000000004">
      <c r="B33" s="43"/>
      <c r="C33" s="43"/>
      <c r="D33" s="43"/>
      <c r="E33" s="43"/>
      <c r="F33" s="43"/>
      <c r="G33" s="43"/>
      <c r="H33" s="70"/>
      <c r="I33" s="72"/>
      <c r="J33" s="72"/>
      <c r="K33" s="73" t="s">
        <v>270</v>
      </c>
      <c r="L33" s="74">
        <f ca="1">SUM(L14,L30,L31)</f>
        <v>0</v>
      </c>
      <c r="M33" s="74">
        <f ca="1">SUM(M14,M30,M31)</f>
        <v>0</v>
      </c>
      <c r="AB33" s="43" t="s">
        <v>226</v>
      </c>
      <c r="AC33" s="42" t="s">
        <v>343</v>
      </c>
      <c r="AD33" s="67" t="s">
        <v>306</v>
      </c>
      <c r="AE33" s="42" t="s">
        <v>300</v>
      </c>
      <c r="AF33" s="50">
        <f t="shared" ca="1" si="4"/>
        <v>0</v>
      </c>
      <c r="AH33" s="44" t="str">
        <f t="shared" ca="1" si="5"/>
        <v>46482</v>
      </c>
      <c r="AI33" s="44">
        <v>33</v>
      </c>
      <c r="AK33" s="65" t="s">
        <v>344</v>
      </c>
      <c r="AL33" s="43" t="s">
        <v>345</v>
      </c>
    </row>
    <row r="34" spans="2:38" x14ac:dyDescent="0.55000000000000004">
      <c r="B34" s="43"/>
      <c r="C34" s="43"/>
      <c r="D34" s="43"/>
      <c r="E34" s="43"/>
      <c r="F34" s="43"/>
      <c r="G34" s="43"/>
      <c r="AB34" s="43" t="s">
        <v>226</v>
      </c>
      <c r="AC34" s="64" t="s">
        <v>309</v>
      </c>
      <c r="AD34" s="67" t="s">
        <v>306</v>
      </c>
      <c r="AE34" s="42" t="s">
        <v>346</v>
      </c>
      <c r="AF34" s="50">
        <f t="shared" ca="1" si="4"/>
        <v>0</v>
      </c>
      <c r="AH34" s="44" t="str">
        <f t="shared" ca="1" si="5"/>
        <v>46490</v>
      </c>
      <c r="AI34" s="44">
        <v>34</v>
      </c>
      <c r="AK34" s="65" t="s">
        <v>347</v>
      </c>
      <c r="AL34" s="43" t="s">
        <v>348</v>
      </c>
    </row>
    <row r="35" spans="2:38" x14ac:dyDescent="0.55000000000000004">
      <c r="AB35" s="43" t="s">
        <v>226</v>
      </c>
      <c r="AC35" s="42" t="s">
        <v>349</v>
      </c>
      <c r="AD35" s="67" t="s">
        <v>306</v>
      </c>
      <c r="AE35" s="42" t="s">
        <v>350</v>
      </c>
      <c r="AF35" s="50">
        <f t="shared" ca="1" si="4"/>
        <v>0</v>
      </c>
      <c r="AH35" s="44" t="str">
        <f t="shared" ca="1" si="5"/>
        <v>46491</v>
      </c>
      <c r="AI35" s="44">
        <v>35</v>
      </c>
      <c r="AK35" s="81" t="s">
        <v>351</v>
      </c>
      <c r="AL35" s="43" t="s">
        <v>352</v>
      </c>
    </row>
    <row r="36" spans="2:38" x14ac:dyDescent="0.55000000000000004">
      <c r="AB36" s="43" t="s">
        <v>226</v>
      </c>
      <c r="AC36" s="42" t="s">
        <v>353</v>
      </c>
      <c r="AD36" s="67" t="s">
        <v>306</v>
      </c>
      <c r="AE36" s="42" t="s">
        <v>354</v>
      </c>
      <c r="AF36" s="50">
        <f t="shared" ca="1" si="4"/>
        <v>0</v>
      </c>
      <c r="AH36" s="44" t="str">
        <f t="shared" ca="1" si="5"/>
        <v>46492</v>
      </c>
      <c r="AI36" s="44">
        <v>36</v>
      </c>
      <c r="AK36" s="81" t="s">
        <v>355</v>
      </c>
      <c r="AL36" s="43" t="s">
        <v>356</v>
      </c>
    </row>
    <row r="37" spans="2:38" x14ac:dyDescent="0.55000000000000004">
      <c r="AB37" s="43" t="s">
        <v>226</v>
      </c>
      <c r="AC37" s="42" t="s">
        <v>357</v>
      </c>
      <c r="AD37" s="67" t="s">
        <v>306</v>
      </c>
      <c r="AE37" s="42" t="s">
        <v>358</v>
      </c>
      <c r="AF37" s="50">
        <f t="shared" ca="1" si="4"/>
        <v>0</v>
      </c>
      <c r="AH37" s="44" t="str">
        <f t="shared" ca="1" si="5"/>
        <v>46501</v>
      </c>
      <c r="AI37" s="44">
        <v>37</v>
      </c>
      <c r="AK37" s="81" t="s">
        <v>359</v>
      </c>
      <c r="AL37" s="43" t="s">
        <v>360</v>
      </c>
    </row>
    <row r="38" spans="2:38" x14ac:dyDescent="0.55000000000000004">
      <c r="AB38" s="43" t="s">
        <v>226</v>
      </c>
      <c r="AC38" s="42" t="s">
        <v>251</v>
      </c>
      <c r="AD38" s="67" t="s">
        <v>306</v>
      </c>
      <c r="AE38" s="42" t="s">
        <v>361</v>
      </c>
      <c r="AF38" s="42">
        <f t="shared" ca="1" si="4"/>
        <v>0</v>
      </c>
      <c r="AH38" s="44" t="str">
        <f t="shared" ca="1" si="5"/>
        <v>46502</v>
      </c>
      <c r="AI38" s="44">
        <v>38</v>
      </c>
      <c r="AK38" s="81" t="s">
        <v>362</v>
      </c>
      <c r="AL38" s="43" t="s">
        <v>363</v>
      </c>
    </row>
    <row r="39" spans="2:38" x14ac:dyDescent="0.55000000000000004">
      <c r="AB39" s="43" t="s">
        <v>226</v>
      </c>
      <c r="AC39" s="42" t="s">
        <v>260</v>
      </c>
      <c r="AD39" s="67" t="s">
        <v>306</v>
      </c>
      <c r="AE39" s="42" t="s">
        <v>364</v>
      </c>
      <c r="AF39" s="42">
        <f t="shared" ca="1" si="4"/>
        <v>0</v>
      </c>
      <c r="AH39" s="44" t="str">
        <f t="shared" ca="1" si="5"/>
        <v>46505</v>
      </c>
      <c r="AI39" s="44">
        <v>39</v>
      </c>
      <c r="AK39" s="81" t="s">
        <v>365</v>
      </c>
      <c r="AL39" s="43" t="s">
        <v>366</v>
      </c>
    </row>
    <row r="40" spans="2:38" x14ac:dyDescent="0.55000000000000004">
      <c r="AB40" s="43" t="s">
        <v>226</v>
      </c>
      <c r="AC40" s="42" t="s">
        <v>327</v>
      </c>
      <c r="AD40" s="67" t="s">
        <v>306</v>
      </c>
      <c r="AE40" s="42" t="s">
        <v>367</v>
      </c>
      <c r="AF40" s="42">
        <f t="shared" ca="1" si="4"/>
        <v>0</v>
      </c>
      <c r="AH40" s="44" t="str">
        <f t="shared" ca="1" si="5"/>
        <v>46523</v>
      </c>
      <c r="AI40" s="44">
        <v>40</v>
      </c>
      <c r="AK40" s="81" t="s">
        <v>368</v>
      </c>
      <c r="AL40" s="43" t="s">
        <v>369</v>
      </c>
    </row>
    <row r="41" spans="2:38" x14ac:dyDescent="0.55000000000000004">
      <c r="AB41" s="43" t="s">
        <v>226</v>
      </c>
      <c r="AC41" s="42" t="s">
        <v>251</v>
      </c>
      <c r="AD41" s="67" t="s">
        <v>306</v>
      </c>
      <c r="AE41" s="42" t="s">
        <v>370</v>
      </c>
      <c r="AF41" s="42">
        <f t="shared" ca="1" si="4"/>
        <v>0</v>
      </c>
      <c r="AH41" s="44" t="str">
        <f t="shared" ca="1" si="5"/>
        <v>46524</v>
      </c>
      <c r="AI41" s="44">
        <v>41</v>
      </c>
      <c r="AK41" s="81" t="s">
        <v>371</v>
      </c>
      <c r="AL41" s="43" t="s">
        <v>372</v>
      </c>
    </row>
    <row r="42" spans="2:38" x14ac:dyDescent="0.55000000000000004">
      <c r="AB42" s="43" t="s">
        <v>227</v>
      </c>
      <c r="AC42" s="64" t="s">
        <v>305</v>
      </c>
      <c r="AD42" s="67" t="s">
        <v>306</v>
      </c>
      <c r="AE42" s="42" t="s">
        <v>373</v>
      </c>
      <c r="AF42" s="42">
        <f t="shared" ca="1" si="4"/>
        <v>0</v>
      </c>
      <c r="AH42" s="44" t="str">
        <f t="shared" ca="1" si="5"/>
        <v>46525</v>
      </c>
      <c r="AI42" s="44">
        <v>42</v>
      </c>
      <c r="AK42" s="81" t="s">
        <v>374</v>
      </c>
      <c r="AL42" s="43" t="s">
        <v>375</v>
      </c>
    </row>
    <row r="43" spans="2:38" x14ac:dyDescent="0.55000000000000004">
      <c r="AB43" s="43" t="s">
        <v>227</v>
      </c>
      <c r="AC43" s="64" t="s">
        <v>310</v>
      </c>
      <c r="AD43" s="67" t="s">
        <v>306</v>
      </c>
      <c r="AE43" s="42" t="s">
        <v>376</v>
      </c>
      <c r="AF43" s="42">
        <f t="shared" ca="1" si="4"/>
        <v>0</v>
      </c>
      <c r="AH43" s="44" t="str">
        <f t="shared" ca="1" si="5"/>
        <v>46527</v>
      </c>
      <c r="AI43" s="44">
        <v>43</v>
      </c>
      <c r="AK43" s="81" t="s">
        <v>377</v>
      </c>
      <c r="AL43" s="43" t="s">
        <v>378</v>
      </c>
    </row>
    <row r="44" spans="2:38" x14ac:dyDescent="0.55000000000000004">
      <c r="AB44" s="43" t="s">
        <v>227</v>
      </c>
      <c r="AC44" s="42" t="s">
        <v>314</v>
      </c>
      <c r="AD44" s="67" t="s">
        <v>306</v>
      </c>
      <c r="AE44" s="42" t="s">
        <v>379</v>
      </c>
      <c r="AF44" s="42">
        <f t="shared" ca="1" si="4"/>
        <v>0</v>
      </c>
      <c r="AH44" s="44" t="str">
        <f t="shared" ca="1" si="5"/>
        <v>46529</v>
      </c>
      <c r="AI44" s="44">
        <v>44</v>
      </c>
      <c r="AK44" s="81" t="s">
        <v>380</v>
      </c>
      <c r="AL44" s="43" t="s">
        <v>381</v>
      </c>
    </row>
    <row r="45" spans="2:38" x14ac:dyDescent="0.55000000000000004">
      <c r="AB45" s="43" t="s">
        <v>227</v>
      </c>
      <c r="AC45" s="64" t="s">
        <v>251</v>
      </c>
      <c r="AD45" s="67" t="s">
        <v>306</v>
      </c>
      <c r="AE45" s="42" t="s">
        <v>382</v>
      </c>
      <c r="AF45" s="42">
        <f t="shared" ca="1" si="4"/>
        <v>0</v>
      </c>
      <c r="AH45" s="44" t="str">
        <f t="shared" ca="1" si="5"/>
        <v>46530</v>
      </c>
      <c r="AI45" s="44">
        <v>45</v>
      </c>
      <c r="AK45" s="81" t="s">
        <v>383</v>
      </c>
      <c r="AL45" s="43" t="s">
        <v>384</v>
      </c>
    </row>
    <row r="46" spans="2:38" x14ac:dyDescent="0.55000000000000004">
      <c r="AB46" s="43" t="s">
        <v>227</v>
      </c>
      <c r="AC46" s="64" t="s">
        <v>256</v>
      </c>
      <c r="AD46" s="67" t="s">
        <v>306</v>
      </c>
      <c r="AE46" s="42" t="s">
        <v>385</v>
      </c>
      <c r="AF46" s="42">
        <f t="shared" ca="1" si="4"/>
        <v>0</v>
      </c>
      <c r="AH46" s="44" t="str">
        <f t="shared" ca="1" si="5"/>
        <v>46531</v>
      </c>
      <c r="AI46" s="44">
        <v>46</v>
      </c>
      <c r="AK46" s="81" t="s">
        <v>386</v>
      </c>
      <c r="AL46" s="43" t="s">
        <v>387</v>
      </c>
    </row>
    <row r="47" spans="2:38" x14ac:dyDescent="0.55000000000000004">
      <c r="AB47" s="43" t="s">
        <v>227</v>
      </c>
      <c r="AC47" s="42" t="s">
        <v>260</v>
      </c>
      <c r="AD47" s="67" t="s">
        <v>306</v>
      </c>
      <c r="AE47" s="42" t="s">
        <v>388</v>
      </c>
      <c r="AF47" s="42">
        <f t="shared" ca="1" si="4"/>
        <v>0</v>
      </c>
      <c r="AH47" s="44" t="str">
        <f t="shared" ca="1" si="5"/>
        <v>46532</v>
      </c>
      <c r="AI47" s="44">
        <v>47</v>
      </c>
      <c r="AK47" s="81" t="s">
        <v>389</v>
      </c>
      <c r="AL47" s="43" t="s">
        <v>390</v>
      </c>
    </row>
    <row r="48" spans="2:38" x14ac:dyDescent="0.55000000000000004">
      <c r="AB48" s="43" t="s">
        <v>227</v>
      </c>
      <c r="AC48" s="42" t="s">
        <v>323</v>
      </c>
      <c r="AD48" s="67" t="s">
        <v>306</v>
      </c>
      <c r="AE48" s="42" t="s">
        <v>391</v>
      </c>
      <c r="AF48" s="42">
        <f t="shared" ca="1" si="4"/>
        <v>0</v>
      </c>
      <c r="AH48" s="44" t="str">
        <f t="shared" ca="1" si="5"/>
        <v>46533</v>
      </c>
      <c r="AI48" s="44">
        <v>48</v>
      </c>
      <c r="AK48" s="81" t="s">
        <v>392</v>
      </c>
      <c r="AL48" s="43" t="s">
        <v>393</v>
      </c>
    </row>
    <row r="49" spans="28:38" x14ac:dyDescent="0.55000000000000004">
      <c r="AB49" s="43" t="s">
        <v>227</v>
      </c>
      <c r="AC49" s="42" t="s">
        <v>328</v>
      </c>
      <c r="AD49" s="67" t="s">
        <v>306</v>
      </c>
      <c r="AE49" s="42" t="s">
        <v>394</v>
      </c>
      <c r="AF49" s="42">
        <f t="shared" ca="1" si="4"/>
        <v>0</v>
      </c>
      <c r="AG49" s="43"/>
      <c r="AH49" s="44" t="str">
        <f t="shared" ca="1" si="5"/>
        <v>46534</v>
      </c>
      <c r="AI49" s="44">
        <v>49</v>
      </c>
      <c r="AK49" s="81" t="s">
        <v>395</v>
      </c>
      <c r="AL49" s="43" t="s">
        <v>396</v>
      </c>
    </row>
    <row r="50" spans="28:38" x14ac:dyDescent="0.55000000000000004">
      <c r="AB50" s="43" t="s">
        <v>227</v>
      </c>
      <c r="AC50" s="42" t="s">
        <v>331</v>
      </c>
      <c r="AD50" s="67" t="s">
        <v>306</v>
      </c>
      <c r="AE50" s="42" t="s">
        <v>397</v>
      </c>
      <c r="AF50" s="42">
        <f t="shared" ca="1" si="4"/>
        <v>0</v>
      </c>
      <c r="AG50" s="43"/>
      <c r="AH50" s="44" t="str">
        <f t="shared" ca="1" si="5"/>
        <v>46535</v>
      </c>
      <c r="AI50" s="44">
        <v>50</v>
      </c>
      <c r="AK50" s="81" t="s">
        <v>398</v>
      </c>
      <c r="AL50" s="43" t="s">
        <v>399</v>
      </c>
    </row>
    <row r="51" spans="28:38" x14ac:dyDescent="0.55000000000000004">
      <c r="AB51" s="43" t="s">
        <v>227</v>
      </c>
      <c r="AC51" s="42" t="s">
        <v>334</v>
      </c>
      <c r="AD51" s="67" t="s">
        <v>306</v>
      </c>
      <c r="AE51" s="42" t="s">
        <v>400</v>
      </c>
      <c r="AF51" s="42">
        <f t="shared" ca="1" si="4"/>
        <v>0</v>
      </c>
      <c r="AG51" s="43"/>
      <c r="AH51" s="44" t="str">
        <f t="shared" ca="1" si="5"/>
        <v>46808</v>
      </c>
      <c r="AI51" s="44">
        <v>51</v>
      </c>
      <c r="AK51" s="81" t="s">
        <v>401</v>
      </c>
      <c r="AL51" s="43" t="s">
        <v>41</v>
      </c>
    </row>
    <row r="52" spans="28:38" x14ac:dyDescent="0.55000000000000004">
      <c r="AB52" s="43" t="s">
        <v>227</v>
      </c>
      <c r="AC52" s="42" t="s">
        <v>337</v>
      </c>
      <c r="AD52" s="67" t="s">
        <v>306</v>
      </c>
      <c r="AE52" s="42" t="s">
        <v>402</v>
      </c>
      <c r="AF52" s="42">
        <f t="shared" ca="1" si="4"/>
        <v>0</v>
      </c>
      <c r="AG52" s="43"/>
      <c r="AH52" s="44" t="str">
        <f t="shared" ca="1" si="5"/>
        <v>46811</v>
      </c>
      <c r="AI52" s="44">
        <v>52</v>
      </c>
      <c r="AK52" s="81" t="s">
        <v>403</v>
      </c>
      <c r="AL52" s="43" t="s">
        <v>404</v>
      </c>
    </row>
    <row r="53" spans="28:38" x14ac:dyDescent="0.55000000000000004">
      <c r="AB53" s="43" t="s">
        <v>227</v>
      </c>
      <c r="AC53" s="42" t="s">
        <v>340</v>
      </c>
      <c r="AD53" s="67" t="s">
        <v>306</v>
      </c>
      <c r="AE53" s="42" t="s">
        <v>405</v>
      </c>
      <c r="AF53" s="42">
        <f t="shared" ca="1" si="4"/>
        <v>0</v>
      </c>
      <c r="AG53" s="43"/>
      <c r="AH53" s="44" t="str">
        <f t="shared" ca="1" si="5"/>
        <v>46854</v>
      </c>
      <c r="AI53" s="44">
        <v>53</v>
      </c>
    </row>
    <row r="54" spans="28:38" x14ac:dyDescent="0.55000000000000004">
      <c r="AB54" s="43" t="s">
        <v>227</v>
      </c>
      <c r="AC54" s="42" t="s">
        <v>343</v>
      </c>
      <c r="AD54" s="67" t="s">
        <v>306</v>
      </c>
      <c r="AE54" s="42" t="s">
        <v>406</v>
      </c>
      <c r="AF54" s="42">
        <f t="shared" ca="1" si="4"/>
        <v>0</v>
      </c>
      <c r="AG54" s="43"/>
      <c r="AH54" s="44" t="str">
        <f t="shared" ca="1" si="5"/>
        <v>46855</v>
      </c>
      <c r="AI54" s="44">
        <v>54</v>
      </c>
    </row>
    <row r="55" spans="28:38" x14ac:dyDescent="0.55000000000000004">
      <c r="AB55" s="43" t="s">
        <v>227</v>
      </c>
      <c r="AC55" s="64" t="s">
        <v>309</v>
      </c>
      <c r="AD55" s="67" t="s">
        <v>306</v>
      </c>
      <c r="AE55" s="42" t="s">
        <v>407</v>
      </c>
      <c r="AF55" s="42">
        <f t="shared" ca="1" si="4"/>
        <v>0</v>
      </c>
      <c r="AG55" s="43"/>
      <c r="AH55" s="44" t="str">
        <f t="shared" ca="1" si="5"/>
        <v>46861</v>
      </c>
      <c r="AI55" s="44">
        <v>55</v>
      </c>
    </row>
    <row r="56" spans="28:38" x14ac:dyDescent="0.55000000000000004">
      <c r="AB56" s="43" t="s">
        <v>227</v>
      </c>
      <c r="AC56" s="42" t="s">
        <v>349</v>
      </c>
      <c r="AD56" s="67" t="s">
        <v>306</v>
      </c>
      <c r="AE56" s="42" t="s">
        <v>408</v>
      </c>
      <c r="AF56" s="42">
        <f t="shared" ca="1" si="4"/>
        <v>0</v>
      </c>
      <c r="AG56" s="43"/>
      <c r="AH56" s="44" t="str">
        <f t="shared" ca="1" si="5"/>
        <v>46870</v>
      </c>
      <c r="AI56" s="44">
        <v>56</v>
      </c>
    </row>
    <row r="57" spans="28:38" x14ac:dyDescent="0.55000000000000004">
      <c r="AB57" s="43" t="s">
        <v>227</v>
      </c>
      <c r="AC57" s="42" t="s">
        <v>353</v>
      </c>
      <c r="AD57" s="67" t="s">
        <v>306</v>
      </c>
      <c r="AE57" s="42" t="s">
        <v>409</v>
      </c>
      <c r="AF57" s="42">
        <f t="shared" ca="1" si="4"/>
        <v>0</v>
      </c>
      <c r="AG57" s="43"/>
      <c r="AH57" s="44" t="str">
        <f t="shared" ca="1" si="5"/>
        <v>46872</v>
      </c>
      <c r="AI57" s="44">
        <v>57</v>
      </c>
    </row>
    <row r="58" spans="28:38" x14ac:dyDescent="0.55000000000000004">
      <c r="AB58" s="43" t="s">
        <v>227</v>
      </c>
      <c r="AC58" s="42" t="s">
        <v>357</v>
      </c>
      <c r="AD58" s="67" t="s">
        <v>306</v>
      </c>
      <c r="AE58" s="42" t="s">
        <v>410</v>
      </c>
      <c r="AF58" s="42">
        <f t="shared" ca="1" si="4"/>
        <v>0</v>
      </c>
      <c r="AG58" s="43"/>
      <c r="AH58" s="44" t="str">
        <f t="shared" ca="1" si="5"/>
        <v>46887</v>
      </c>
      <c r="AI58" s="44">
        <v>58</v>
      </c>
    </row>
    <row r="59" spans="28:38" x14ac:dyDescent="0.55000000000000004">
      <c r="AB59" s="43" t="s">
        <v>227</v>
      </c>
      <c r="AC59" s="42" t="s">
        <v>251</v>
      </c>
      <c r="AD59" s="67" t="s">
        <v>306</v>
      </c>
      <c r="AE59" s="42" t="s">
        <v>411</v>
      </c>
      <c r="AF59" s="42">
        <f t="shared" ca="1" si="4"/>
        <v>0</v>
      </c>
      <c r="AG59" s="43"/>
      <c r="AH59" s="44" t="str">
        <f t="shared" ca="1" si="5"/>
        <v>46890</v>
      </c>
      <c r="AI59" s="44">
        <v>59</v>
      </c>
    </row>
    <row r="60" spans="28:38" x14ac:dyDescent="0.55000000000000004">
      <c r="AB60" s="43" t="s">
        <v>227</v>
      </c>
      <c r="AC60" s="42" t="s">
        <v>260</v>
      </c>
      <c r="AD60" s="67" t="s">
        <v>306</v>
      </c>
      <c r="AE60" s="42" t="s">
        <v>412</v>
      </c>
      <c r="AF60" s="42">
        <f t="shared" ca="1" si="4"/>
        <v>0</v>
      </c>
      <c r="AG60" s="43"/>
      <c r="AH60" s="44" t="str">
        <f t="shared" ca="1" si="5"/>
        <v>46904</v>
      </c>
      <c r="AI60" s="44">
        <v>60</v>
      </c>
    </row>
    <row r="61" spans="28:38" x14ac:dyDescent="0.55000000000000004">
      <c r="AB61" s="43" t="s">
        <v>227</v>
      </c>
      <c r="AC61" s="42" t="s">
        <v>327</v>
      </c>
      <c r="AD61" s="67" t="s">
        <v>306</v>
      </c>
      <c r="AE61" s="42" t="s">
        <v>413</v>
      </c>
      <c r="AF61" s="42">
        <f t="shared" ca="1" si="4"/>
        <v>0</v>
      </c>
      <c r="AG61" s="43"/>
      <c r="AH61" s="44" t="str">
        <f t="shared" ca="1" si="5"/>
        <v>46908</v>
      </c>
      <c r="AI61" s="44">
        <v>61</v>
      </c>
    </row>
    <row r="62" spans="28:38" x14ac:dyDescent="0.55000000000000004">
      <c r="AB62" s="43" t="s">
        <v>227</v>
      </c>
      <c r="AC62" s="42" t="s">
        <v>251</v>
      </c>
      <c r="AD62" s="67" t="s">
        <v>306</v>
      </c>
      <c r="AE62" s="42" t="s">
        <v>414</v>
      </c>
      <c r="AF62" s="42">
        <f t="shared" ca="1" si="4"/>
        <v>0</v>
      </c>
      <c r="AG62" s="43"/>
      <c r="AH62" s="44" t="str">
        <f t="shared" ca="1" si="5"/>
        <v>46924</v>
      </c>
      <c r="AI62" s="44">
        <v>62</v>
      </c>
    </row>
    <row r="63" spans="28:38" x14ac:dyDescent="0.55000000000000004">
      <c r="AC63" s="43"/>
      <c r="AD63" s="43"/>
      <c r="AE63" s="43"/>
      <c r="AF63" s="43"/>
      <c r="AG63" s="43"/>
      <c r="AH63" s="44" t="str">
        <f t="shared" ca="1" si="5"/>
        <v>46928</v>
      </c>
      <c r="AI63" s="44">
        <v>63</v>
      </c>
    </row>
    <row r="64" spans="28:38" x14ac:dyDescent="0.55000000000000004">
      <c r="AC64" s="43"/>
      <c r="AD64" s="43"/>
      <c r="AE64" s="43"/>
      <c r="AF64" s="43"/>
      <c r="AG64" s="43"/>
      <c r="AH64" s="44" t="str">
        <f t="shared" ca="1" si="5"/>
        <v>46929</v>
      </c>
      <c r="AI64" s="44">
        <v>64</v>
      </c>
    </row>
    <row r="65" spans="34:35" x14ac:dyDescent="0.55000000000000004">
      <c r="AH65" s="44">
        <f t="shared" ca="1" si="5"/>
        <v>0</v>
      </c>
      <c r="AI65" s="44">
        <v>65</v>
      </c>
    </row>
    <row r="66" spans="34:35" x14ac:dyDescent="0.55000000000000004">
      <c r="AH66" s="44">
        <f t="shared" ca="1" si="5"/>
        <v>0</v>
      </c>
      <c r="AI66" s="44">
        <v>66</v>
      </c>
    </row>
    <row r="67" spans="34:35" x14ac:dyDescent="0.55000000000000004">
      <c r="AH67" s="44">
        <f t="shared" ca="1" si="5"/>
        <v>0</v>
      </c>
      <c r="AI67" s="44">
        <v>67</v>
      </c>
    </row>
    <row r="68" spans="34:35" x14ac:dyDescent="0.55000000000000004">
      <c r="AH68" s="44">
        <f t="shared" ca="1" si="5"/>
        <v>0</v>
      </c>
      <c r="AI68" s="44">
        <v>68</v>
      </c>
    </row>
    <row r="69" spans="34:35" x14ac:dyDescent="0.55000000000000004">
      <c r="AH69" s="44">
        <f t="shared" ca="1" si="5"/>
        <v>0</v>
      </c>
      <c r="AI69" s="44">
        <v>69</v>
      </c>
    </row>
    <row r="70" spans="34:35" x14ac:dyDescent="0.55000000000000004">
      <c r="AH70" s="44">
        <f t="shared" ca="1" si="5"/>
        <v>0</v>
      </c>
      <c r="AI70" s="44">
        <v>70</v>
      </c>
    </row>
    <row r="71" spans="34:35" x14ac:dyDescent="0.55000000000000004">
      <c r="AH71" s="44">
        <f t="shared" ca="1" si="5"/>
        <v>0</v>
      </c>
      <c r="AI71" s="44">
        <v>71</v>
      </c>
    </row>
    <row r="72" spans="34:35" x14ac:dyDescent="0.55000000000000004">
      <c r="AH72" s="44">
        <f t="shared" ref="AH72:AH135" ca="1" si="8">INDIRECT("'"&amp;$AD$7&amp;"'!"&amp;"B"&amp;ROW(B72))</f>
        <v>0</v>
      </c>
      <c r="AI72" s="44">
        <v>72</v>
      </c>
    </row>
    <row r="73" spans="34:35" x14ac:dyDescent="0.55000000000000004">
      <c r="AH73" s="44">
        <f t="shared" ca="1" si="8"/>
        <v>0</v>
      </c>
      <c r="AI73" s="44">
        <v>73</v>
      </c>
    </row>
    <row r="74" spans="34:35" x14ac:dyDescent="0.55000000000000004">
      <c r="AH74" s="44">
        <f t="shared" ca="1" si="8"/>
        <v>0</v>
      </c>
      <c r="AI74" s="44">
        <v>74</v>
      </c>
    </row>
    <row r="75" spans="34:35" x14ac:dyDescent="0.55000000000000004">
      <c r="AH75" s="44">
        <f t="shared" ca="1" si="8"/>
        <v>0</v>
      </c>
      <c r="AI75" s="44">
        <v>75</v>
      </c>
    </row>
    <row r="76" spans="34:35" x14ac:dyDescent="0.55000000000000004">
      <c r="AH76" s="44">
        <f t="shared" ca="1" si="8"/>
        <v>0</v>
      </c>
      <c r="AI76" s="44">
        <v>76</v>
      </c>
    </row>
    <row r="77" spans="34:35" x14ac:dyDescent="0.55000000000000004">
      <c r="AH77" s="44">
        <f t="shared" ca="1" si="8"/>
        <v>0</v>
      </c>
      <c r="AI77" s="44">
        <v>77</v>
      </c>
    </row>
    <row r="78" spans="34:35" x14ac:dyDescent="0.55000000000000004">
      <c r="AH78" s="44">
        <f t="shared" ca="1" si="8"/>
        <v>0</v>
      </c>
      <c r="AI78" s="44">
        <v>78</v>
      </c>
    </row>
    <row r="79" spans="34:35" x14ac:dyDescent="0.55000000000000004">
      <c r="AH79" s="44">
        <f t="shared" ca="1" si="8"/>
        <v>0</v>
      </c>
      <c r="AI79" s="44">
        <v>79</v>
      </c>
    </row>
    <row r="80" spans="34:35" x14ac:dyDescent="0.55000000000000004">
      <c r="AH80" s="44">
        <f t="shared" ca="1" si="8"/>
        <v>0</v>
      </c>
      <c r="AI80" s="44">
        <v>80</v>
      </c>
    </row>
    <row r="81" spans="34:35" x14ac:dyDescent="0.55000000000000004">
      <c r="AH81" s="44">
        <f t="shared" ca="1" si="8"/>
        <v>0</v>
      </c>
      <c r="AI81" s="44">
        <v>81</v>
      </c>
    </row>
    <row r="82" spans="34:35" x14ac:dyDescent="0.55000000000000004">
      <c r="AH82" s="44">
        <f t="shared" ca="1" si="8"/>
        <v>0</v>
      </c>
      <c r="AI82" s="44">
        <v>82</v>
      </c>
    </row>
    <row r="83" spans="34:35" x14ac:dyDescent="0.55000000000000004">
      <c r="AH83" s="44">
        <f t="shared" ca="1" si="8"/>
        <v>0</v>
      </c>
      <c r="AI83" s="44">
        <v>83</v>
      </c>
    </row>
    <row r="84" spans="34:35" x14ac:dyDescent="0.55000000000000004">
      <c r="AH84" s="44">
        <f t="shared" ca="1" si="8"/>
        <v>0</v>
      </c>
      <c r="AI84" s="44">
        <v>84</v>
      </c>
    </row>
    <row r="85" spans="34:35" x14ac:dyDescent="0.55000000000000004">
      <c r="AH85" s="44">
        <f t="shared" ca="1" si="8"/>
        <v>0</v>
      </c>
      <c r="AI85" s="44">
        <v>85</v>
      </c>
    </row>
    <row r="86" spans="34:35" x14ac:dyDescent="0.55000000000000004">
      <c r="AH86" s="44">
        <f t="shared" ca="1" si="8"/>
        <v>0</v>
      </c>
      <c r="AI86" s="44">
        <v>86</v>
      </c>
    </row>
    <row r="87" spans="34:35" x14ac:dyDescent="0.55000000000000004">
      <c r="AH87" s="44">
        <f t="shared" ca="1" si="8"/>
        <v>0</v>
      </c>
      <c r="AI87" s="44">
        <v>87</v>
      </c>
    </row>
    <row r="88" spans="34:35" x14ac:dyDescent="0.55000000000000004">
      <c r="AH88" s="44">
        <f t="shared" ca="1" si="8"/>
        <v>0</v>
      </c>
      <c r="AI88" s="44">
        <v>88</v>
      </c>
    </row>
    <row r="89" spans="34:35" x14ac:dyDescent="0.55000000000000004">
      <c r="AH89" s="44">
        <f t="shared" ca="1" si="8"/>
        <v>0</v>
      </c>
      <c r="AI89" s="44">
        <v>89</v>
      </c>
    </row>
    <row r="90" spans="34:35" x14ac:dyDescent="0.55000000000000004">
      <c r="AH90" s="44">
        <f t="shared" ca="1" si="8"/>
        <v>0</v>
      </c>
      <c r="AI90" s="44">
        <v>90</v>
      </c>
    </row>
    <row r="91" spans="34:35" x14ac:dyDescent="0.55000000000000004">
      <c r="AH91" s="44">
        <f t="shared" ca="1" si="8"/>
        <v>0</v>
      </c>
      <c r="AI91" s="44">
        <v>91</v>
      </c>
    </row>
    <row r="92" spans="34:35" x14ac:dyDescent="0.55000000000000004">
      <c r="AH92" s="44">
        <f t="shared" ca="1" si="8"/>
        <v>0</v>
      </c>
      <c r="AI92" s="44">
        <v>92</v>
      </c>
    </row>
    <row r="93" spans="34:35" x14ac:dyDescent="0.55000000000000004">
      <c r="AH93" s="44">
        <f t="shared" ca="1" si="8"/>
        <v>0</v>
      </c>
      <c r="AI93" s="44">
        <v>93</v>
      </c>
    </row>
    <row r="94" spans="34:35" x14ac:dyDescent="0.55000000000000004">
      <c r="AH94" s="44">
        <f t="shared" ca="1" si="8"/>
        <v>0</v>
      </c>
      <c r="AI94" s="44">
        <v>94</v>
      </c>
    </row>
    <row r="95" spans="34:35" x14ac:dyDescent="0.55000000000000004">
      <c r="AH95" s="44">
        <f t="shared" ca="1" si="8"/>
        <v>0</v>
      </c>
      <c r="AI95" s="44">
        <v>95</v>
      </c>
    </row>
    <row r="96" spans="34:35" x14ac:dyDescent="0.55000000000000004">
      <c r="AH96" s="44">
        <f t="shared" ca="1" si="8"/>
        <v>0</v>
      </c>
      <c r="AI96" s="44">
        <v>96</v>
      </c>
    </row>
    <row r="97" spans="34:35" x14ac:dyDescent="0.55000000000000004">
      <c r="AH97" s="44">
        <f t="shared" ca="1" si="8"/>
        <v>0</v>
      </c>
      <c r="AI97" s="44">
        <v>97</v>
      </c>
    </row>
    <row r="98" spans="34:35" x14ac:dyDescent="0.55000000000000004">
      <c r="AH98" s="44">
        <f t="shared" ca="1" si="8"/>
        <v>0</v>
      </c>
      <c r="AI98" s="44">
        <v>98</v>
      </c>
    </row>
    <row r="99" spans="34:35" x14ac:dyDescent="0.55000000000000004">
      <c r="AH99" s="44">
        <f t="shared" ca="1" si="8"/>
        <v>0</v>
      </c>
      <c r="AI99" s="44">
        <v>99</v>
      </c>
    </row>
    <row r="100" spans="34:35" x14ac:dyDescent="0.55000000000000004">
      <c r="AH100" s="44">
        <f t="shared" ca="1" si="8"/>
        <v>0</v>
      </c>
      <c r="AI100" s="44">
        <v>100</v>
      </c>
    </row>
    <row r="101" spans="34:35" x14ac:dyDescent="0.55000000000000004">
      <c r="AH101" s="44">
        <f t="shared" ca="1" si="8"/>
        <v>0</v>
      </c>
      <c r="AI101" s="44">
        <v>101</v>
      </c>
    </row>
    <row r="102" spans="34:35" x14ac:dyDescent="0.55000000000000004">
      <c r="AH102" s="44">
        <f t="shared" ca="1" si="8"/>
        <v>0</v>
      </c>
      <c r="AI102" s="44">
        <v>102</v>
      </c>
    </row>
    <row r="103" spans="34:35" x14ac:dyDescent="0.55000000000000004">
      <c r="AH103" s="44">
        <f t="shared" ca="1" si="8"/>
        <v>0</v>
      </c>
      <c r="AI103" s="44">
        <v>103</v>
      </c>
    </row>
    <row r="104" spans="34:35" x14ac:dyDescent="0.55000000000000004">
      <c r="AH104" s="44">
        <f t="shared" ca="1" si="8"/>
        <v>0</v>
      </c>
      <c r="AI104" s="44">
        <v>104</v>
      </c>
    </row>
    <row r="105" spans="34:35" x14ac:dyDescent="0.55000000000000004">
      <c r="AH105" s="44">
        <f t="shared" ca="1" si="8"/>
        <v>0</v>
      </c>
      <c r="AI105" s="44">
        <v>105</v>
      </c>
    </row>
    <row r="106" spans="34:35" x14ac:dyDescent="0.55000000000000004">
      <c r="AH106" s="44">
        <f t="shared" ca="1" si="8"/>
        <v>0</v>
      </c>
      <c r="AI106" s="44">
        <v>106</v>
      </c>
    </row>
    <row r="107" spans="34:35" x14ac:dyDescent="0.55000000000000004">
      <c r="AH107" s="44">
        <f t="shared" ca="1" si="8"/>
        <v>0</v>
      </c>
      <c r="AI107" s="44">
        <v>107</v>
      </c>
    </row>
    <row r="108" spans="34:35" x14ac:dyDescent="0.55000000000000004">
      <c r="AH108" s="44">
        <f t="shared" ca="1" si="8"/>
        <v>0</v>
      </c>
      <c r="AI108" s="44">
        <v>108</v>
      </c>
    </row>
    <row r="109" spans="34:35" x14ac:dyDescent="0.55000000000000004">
      <c r="AH109" s="44">
        <f t="shared" ca="1" si="8"/>
        <v>0</v>
      </c>
      <c r="AI109" s="44">
        <v>109</v>
      </c>
    </row>
    <row r="110" spans="34:35" x14ac:dyDescent="0.55000000000000004">
      <c r="AH110" s="44">
        <f t="shared" ca="1" si="8"/>
        <v>0</v>
      </c>
      <c r="AI110" s="44">
        <v>110</v>
      </c>
    </row>
    <row r="111" spans="34:35" x14ac:dyDescent="0.55000000000000004">
      <c r="AH111" s="44">
        <f t="shared" ca="1" si="8"/>
        <v>0</v>
      </c>
      <c r="AI111" s="44">
        <v>111</v>
      </c>
    </row>
    <row r="112" spans="34:35" x14ac:dyDescent="0.55000000000000004">
      <c r="AH112" s="44">
        <f t="shared" ca="1" si="8"/>
        <v>0</v>
      </c>
      <c r="AI112" s="44">
        <v>112</v>
      </c>
    </row>
    <row r="113" spans="34:35" x14ac:dyDescent="0.55000000000000004">
      <c r="AH113" s="44">
        <f t="shared" ca="1" si="8"/>
        <v>0</v>
      </c>
      <c r="AI113" s="44">
        <v>113</v>
      </c>
    </row>
    <row r="114" spans="34:35" x14ac:dyDescent="0.55000000000000004">
      <c r="AH114" s="44">
        <f t="shared" ca="1" si="8"/>
        <v>0</v>
      </c>
      <c r="AI114" s="44">
        <v>114</v>
      </c>
    </row>
    <row r="115" spans="34:35" x14ac:dyDescent="0.55000000000000004">
      <c r="AH115" s="44">
        <f t="shared" ca="1" si="8"/>
        <v>0</v>
      </c>
      <c r="AI115" s="44">
        <v>115</v>
      </c>
    </row>
    <row r="116" spans="34:35" x14ac:dyDescent="0.55000000000000004">
      <c r="AH116" s="44">
        <f t="shared" ca="1" si="8"/>
        <v>0</v>
      </c>
      <c r="AI116" s="44">
        <v>116</v>
      </c>
    </row>
    <row r="117" spans="34:35" x14ac:dyDescent="0.55000000000000004">
      <c r="AH117" s="44">
        <f t="shared" ca="1" si="8"/>
        <v>0</v>
      </c>
      <c r="AI117" s="44">
        <v>117</v>
      </c>
    </row>
    <row r="118" spans="34:35" x14ac:dyDescent="0.55000000000000004">
      <c r="AH118" s="44">
        <f t="shared" ca="1" si="8"/>
        <v>0</v>
      </c>
      <c r="AI118" s="44">
        <v>118</v>
      </c>
    </row>
    <row r="119" spans="34:35" x14ac:dyDescent="0.55000000000000004">
      <c r="AH119" s="44">
        <f t="shared" ca="1" si="8"/>
        <v>0</v>
      </c>
      <c r="AI119" s="44">
        <v>119</v>
      </c>
    </row>
    <row r="120" spans="34:35" x14ac:dyDescent="0.55000000000000004">
      <c r="AH120" s="44">
        <f t="shared" ca="1" si="8"/>
        <v>0</v>
      </c>
      <c r="AI120" s="44">
        <v>120</v>
      </c>
    </row>
    <row r="121" spans="34:35" x14ac:dyDescent="0.55000000000000004">
      <c r="AH121" s="44">
        <f t="shared" ca="1" si="8"/>
        <v>0</v>
      </c>
      <c r="AI121" s="44">
        <v>121</v>
      </c>
    </row>
    <row r="122" spans="34:35" x14ac:dyDescent="0.55000000000000004">
      <c r="AH122" s="44">
        <f t="shared" ca="1" si="8"/>
        <v>0</v>
      </c>
      <c r="AI122" s="44">
        <v>122</v>
      </c>
    </row>
    <row r="123" spans="34:35" x14ac:dyDescent="0.55000000000000004">
      <c r="AH123" s="44">
        <f t="shared" ca="1" si="8"/>
        <v>0</v>
      </c>
      <c r="AI123" s="44">
        <v>123</v>
      </c>
    </row>
    <row r="124" spans="34:35" x14ac:dyDescent="0.55000000000000004">
      <c r="AH124" s="44">
        <f t="shared" ca="1" si="8"/>
        <v>0</v>
      </c>
      <c r="AI124" s="44">
        <v>124</v>
      </c>
    </row>
    <row r="125" spans="34:35" x14ac:dyDescent="0.55000000000000004">
      <c r="AH125" s="44">
        <f t="shared" ca="1" si="8"/>
        <v>0</v>
      </c>
      <c r="AI125" s="44">
        <v>125</v>
      </c>
    </row>
    <row r="126" spans="34:35" x14ac:dyDescent="0.55000000000000004">
      <c r="AH126" s="44">
        <f t="shared" ca="1" si="8"/>
        <v>0</v>
      </c>
      <c r="AI126" s="44">
        <v>126</v>
      </c>
    </row>
    <row r="127" spans="34:35" x14ac:dyDescent="0.55000000000000004">
      <c r="AH127" s="44">
        <f t="shared" ca="1" si="8"/>
        <v>0</v>
      </c>
      <c r="AI127" s="44">
        <v>127</v>
      </c>
    </row>
    <row r="128" spans="34:35" x14ac:dyDescent="0.55000000000000004">
      <c r="AH128" s="44">
        <f t="shared" ca="1" si="8"/>
        <v>0</v>
      </c>
      <c r="AI128" s="44">
        <v>128</v>
      </c>
    </row>
    <row r="129" spans="34:35" x14ac:dyDescent="0.55000000000000004">
      <c r="AH129" s="44">
        <f t="shared" ca="1" si="8"/>
        <v>0</v>
      </c>
      <c r="AI129" s="44">
        <v>129</v>
      </c>
    </row>
    <row r="130" spans="34:35" x14ac:dyDescent="0.55000000000000004">
      <c r="AH130" s="44">
        <f t="shared" ca="1" si="8"/>
        <v>0</v>
      </c>
      <c r="AI130" s="44">
        <v>130</v>
      </c>
    </row>
    <row r="131" spans="34:35" x14ac:dyDescent="0.55000000000000004">
      <c r="AH131" s="44">
        <f t="shared" ca="1" si="8"/>
        <v>0</v>
      </c>
      <c r="AI131" s="44">
        <v>131</v>
      </c>
    </row>
    <row r="132" spans="34:35" x14ac:dyDescent="0.55000000000000004">
      <c r="AH132" s="44">
        <f t="shared" ca="1" si="8"/>
        <v>0</v>
      </c>
      <c r="AI132" s="44">
        <v>132</v>
      </c>
    </row>
    <row r="133" spans="34:35" x14ac:dyDescent="0.55000000000000004">
      <c r="AH133" s="44">
        <f t="shared" ca="1" si="8"/>
        <v>0</v>
      </c>
      <c r="AI133" s="44">
        <v>133</v>
      </c>
    </row>
    <row r="134" spans="34:35" x14ac:dyDescent="0.55000000000000004">
      <c r="AH134" s="44">
        <f t="shared" ca="1" si="8"/>
        <v>0</v>
      </c>
      <c r="AI134" s="44">
        <v>134</v>
      </c>
    </row>
    <row r="135" spans="34:35" x14ac:dyDescent="0.55000000000000004">
      <c r="AH135" s="44">
        <f t="shared" ca="1" si="8"/>
        <v>0</v>
      </c>
      <c r="AI135" s="44">
        <v>135</v>
      </c>
    </row>
    <row r="136" spans="34:35" x14ac:dyDescent="0.55000000000000004">
      <c r="AH136" s="44">
        <f t="shared" ref="AH136:AH199" ca="1" si="9">INDIRECT("'"&amp;$AD$7&amp;"'!"&amp;"B"&amp;ROW(B136))</f>
        <v>0</v>
      </c>
      <c r="AI136" s="44">
        <v>136</v>
      </c>
    </row>
    <row r="137" spans="34:35" x14ac:dyDescent="0.55000000000000004">
      <c r="AH137" s="44">
        <f t="shared" ca="1" si="9"/>
        <v>0</v>
      </c>
      <c r="AI137" s="44">
        <v>137</v>
      </c>
    </row>
    <row r="138" spans="34:35" x14ac:dyDescent="0.55000000000000004">
      <c r="AH138" s="44">
        <f t="shared" ca="1" si="9"/>
        <v>0</v>
      </c>
      <c r="AI138" s="44">
        <v>138</v>
      </c>
    </row>
    <row r="139" spans="34:35" x14ac:dyDescent="0.55000000000000004">
      <c r="AH139" s="44">
        <f t="shared" ca="1" si="9"/>
        <v>0</v>
      </c>
      <c r="AI139" s="44">
        <v>139</v>
      </c>
    </row>
    <row r="140" spans="34:35" x14ac:dyDescent="0.55000000000000004">
      <c r="AH140" s="44">
        <f t="shared" ca="1" si="9"/>
        <v>0</v>
      </c>
      <c r="AI140" s="44">
        <v>140</v>
      </c>
    </row>
    <row r="141" spans="34:35" x14ac:dyDescent="0.55000000000000004">
      <c r="AH141" s="44">
        <f t="shared" ca="1" si="9"/>
        <v>0</v>
      </c>
      <c r="AI141" s="44">
        <v>141</v>
      </c>
    </row>
    <row r="142" spans="34:35" x14ac:dyDescent="0.55000000000000004">
      <c r="AH142" s="44">
        <f t="shared" ca="1" si="9"/>
        <v>0</v>
      </c>
      <c r="AI142" s="44">
        <v>142</v>
      </c>
    </row>
    <row r="143" spans="34:35" x14ac:dyDescent="0.55000000000000004">
      <c r="AH143" s="44">
        <f t="shared" ca="1" si="9"/>
        <v>0</v>
      </c>
      <c r="AI143" s="44">
        <v>143</v>
      </c>
    </row>
    <row r="144" spans="34:35" x14ac:dyDescent="0.55000000000000004">
      <c r="AH144" s="44">
        <f t="shared" ca="1" si="9"/>
        <v>0</v>
      </c>
      <c r="AI144" s="44">
        <v>144</v>
      </c>
    </row>
    <row r="145" spans="34:35" x14ac:dyDescent="0.55000000000000004">
      <c r="AH145" s="44">
        <f t="shared" ca="1" si="9"/>
        <v>0</v>
      </c>
      <c r="AI145" s="44">
        <v>145</v>
      </c>
    </row>
    <row r="146" spans="34:35" x14ac:dyDescent="0.55000000000000004">
      <c r="AH146" s="44">
        <f t="shared" ca="1" si="9"/>
        <v>0</v>
      </c>
      <c r="AI146" s="44">
        <v>146</v>
      </c>
    </row>
    <row r="147" spans="34:35" x14ac:dyDescent="0.55000000000000004">
      <c r="AH147" s="44">
        <f t="shared" ca="1" si="9"/>
        <v>0</v>
      </c>
      <c r="AI147" s="44">
        <v>147</v>
      </c>
    </row>
    <row r="148" spans="34:35" x14ac:dyDescent="0.55000000000000004">
      <c r="AH148" s="44">
        <f t="shared" ca="1" si="9"/>
        <v>0</v>
      </c>
      <c r="AI148" s="44">
        <v>148</v>
      </c>
    </row>
    <row r="149" spans="34:35" x14ac:dyDescent="0.55000000000000004">
      <c r="AH149" s="44">
        <f t="shared" ca="1" si="9"/>
        <v>0</v>
      </c>
      <c r="AI149" s="44">
        <v>149</v>
      </c>
    </row>
    <row r="150" spans="34:35" x14ac:dyDescent="0.55000000000000004">
      <c r="AH150" s="44">
        <f t="shared" ca="1" si="9"/>
        <v>0</v>
      </c>
      <c r="AI150" s="44">
        <v>150</v>
      </c>
    </row>
    <row r="151" spans="34:35" x14ac:dyDescent="0.55000000000000004">
      <c r="AH151" s="44">
        <f t="shared" ca="1" si="9"/>
        <v>0</v>
      </c>
      <c r="AI151" s="44">
        <v>151</v>
      </c>
    </row>
    <row r="152" spans="34:35" x14ac:dyDescent="0.55000000000000004">
      <c r="AH152" s="44">
        <f t="shared" ca="1" si="9"/>
        <v>0</v>
      </c>
      <c r="AI152" s="44">
        <v>152</v>
      </c>
    </row>
    <row r="153" spans="34:35" x14ac:dyDescent="0.55000000000000004">
      <c r="AH153" s="44">
        <f t="shared" ca="1" si="9"/>
        <v>0</v>
      </c>
      <c r="AI153" s="44">
        <v>153</v>
      </c>
    </row>
    <row r="154" spans="34:35" x14ac:dyDescent="0.55000000000000004">
      <c r="AH154" s="44">
        <f t="shared" ca="1" si="9"/>
        <v>0</v>
      </c>
      <c r="AI154" s="44">
        <v>154</v>
      </c>
    </row>
    <row r="155" spans="34:35" x14ac:dyDescent="0.55000000000000004">
      <c r="AH155" s="44">
        <f t="shared" ca="1" si="9"/>
        <v>0</v>
      </c>
      <c r="AI155" s="44">
        <v>155</v>
      </c>
    </row>
    <row r="156" spans="34:35" x14ac:dyDescent="0.55000000000000004">
      <c r="AH156" s="44">
        <f t="shared" ca="1" si="9"/>
        <v>0</v>
      </c>
      <c r="AI156" s="44">
        <v>156</v>
      </c>
    </row>
    <row r="157" spans="34:35" x14ac:dyDescent="0.55000000000000004">
      <c r="AH157" s="44">
        <f t="shared" ca="1" si="9"/>
        <v>0</v>
      </c>
      <c r="AI157" s="44">
        <v>157</v>
      </c>
    </row>
    <row r="158" spans="34:35" x14ac:dyDescent="0.55000000000000004">
      <c r="AH158" s="44">
        <f t="shared" ca="1" si="9"/>
        <v>0</v>
      </c>
      <c r="AI158" s="44">
        <v>158</v>
      </c>
    </row>
    <row r="159" spans="34:35" x14ac:dyDescent="0.55000000000000004">
      <c r="AH159" s="44">
        <f t="shared" ca="1" si="9"/>
        <v>0</v>
      </c>
      <c r="AI159" s="44">
        <v>159</v>
      </c>
    </row>
    <row r="160" spans="34:35" x14ac:dyDescent="0.55000000000000004">
      <c r="AH160" s="44">
        <f t="shared" ca="1" si="9"/>
        <v>0</v>
      </c>
      <c r="AI160" s="44">
        <v>160</v>
      </c>
    </row>
    <row r="161" spans="34:35" x14ac:dyDescent="0.55000000000000004">
      <c r="AH161" s="44">
        <f t="shared" ca="1" si="9"/>
        <v>0</v>
      </c>
      <c r="AI161" s="44">
        <v>161</v>
      </c>
    </row>
    <row r="162" spans="34:35" x14ac:dyDescent="0.55000000000000004">
      <c r="AH162" s="44">
        <f t="shared" ca="1" si="9"/>
        <v>0</v>
      </c>
      <c r="AI162" s="44">
        <v>162</v>
      </c>
    </row>
    <row r="163" spans="34:35" x14ac:dyDescent="0.55000000000000004">
      <c r="AH163" s="44">
        <f t="shared" ca="1" si="9"/>
        <v>0</v>
      </c>
      <c r="AI163" s="44">
        <v>163</v>
      </c>
    </row>
    <row r="164" spans="34:35" x14ac:dyDescent="0.55000000000000004">
      <c r="AH164" s="44">
        <f t="shared" ca="1" si="9"/>
        <v>0</v>
      </c>
      <c r="AI164" s="44">
        <v>164</v>
      </c>
    </row>
    <row r="165" spans="34:35" x14ac:dyDescent="0.55000000000000004">
      <c r="AH165" s="44">
        <f t="shared" ca="1" si="9"/>
        <v>0</v>
      </c>
      <c r="AI165" s="44">
        <v>165</v>
      </c>
    </row>
    <row r="166" spans="34:35" x14ac:dyDescent="0.55000000000000004">
      <c r="AH166" s="44">
        <f t="shared" ca="1" si="9"/>
        <v>0</v>
      </c>
      <c r="AI166" s="44">
        <v>166</v>
      </c>
    </row>
    <row r="167" spans="34:35" x14ac:dyDescent="0.55000000000000004">
      <c r="AH167" s="44">
        <f t="shared" ca="1" si="9"/>
        <v>0</v>
      </c>
      <c r="AI167" s="44">
        <v>167</v>
      </c>
    </row>
    <row r="168" spans="34:35" x14ac:dyDescent="0.55000000000000004">
      <c r="AH168" s="44">
        <f t="shared" ca="1" si="9"/>
        <v>0</v>
      </c>
      <c r="AI168" s="44">
        <v>168</v>
      </c>
    </row>
    <row r="169" spans="34:35" x14ac:dyDescent="0.55000000000000004">
      <c r="AH169" s="44">
        <f t="shared" ca="1" si="9"/>
        <v>0</v>
      </c>
      <c r="AI169" s="44">
        <v>169</v>
      </c>
    </row>
    <row r="170" spans="34:35" x14ac:dyDescent="0.55000000000000004">
      <c r="AH170" s="44">
        <f t="shared" ca="1" si="9"/>
        <v>0</v>
      </c>
      <c r="AI170" s="44">
        <v>170</v>
      </c>
    </row>
    <row r="171" spans="34:35" x14ac:dyDescent="0.55000000000000004">
      <c r="AH171" s="44">
        <f t="shared" ca="1" si="9"/>
        <v>0</v>
      </c>
      <c r="AI171" s="44">
        <v>171</v>
      </c>
    </row>
    <row r="172" spans="34:35" x14ac:dyDescent="0.55000000000000004">
      <c r="AH172" s="44">
        <f t="shared" ca="1" si="9"/>
        <v>0</v>
      </c>
      <c r="AI172" s="44">
        <v>172</v>
      </c>
    </row>
    <row r="173" spans="34:35" x14ac:dyDescent="0.55000000000000004">
      <c r="AH173" s="44">
        <f t="shared" ca="1" si="9"/>
        <v>0</v>
      </c>
      <c r="AI173" s="44">
        <v>173</v>
      </c>
    </row>
    <row r="174" spans="34:35" x14ac:dyDescent="0.55000000000000004">
      <c r="AH174" s="44">
        <f t="shared" ca="1" si="9"/>
        <v>0</v>
      </c>
      <c r="AI174" s="44">
        <v>174</v>
      </c>
    </row>
    <row r="175" spans="34:35" x14ac:dyDescent="0.55000000000000004">
      <c r="AH175" s="44">
        <f t="shared" ca="1" si="9"/>
        <v>0</v>
      </c>
      <c r="AI175" s="44">
        <v>175</v>
      </c>
    </row>
    <row r="176" spans="34:35" x14ac:dyDescent="0.55000000000000004">
      <c r="AH176" s="44">
        <f t="shared" ca="1" si="9"/>
        <v>0</v>
      </c>
      <c r="AI176" s="44">
        <v>176</v>
      </c>
    </row>
    <row r="177" spans="34:35" x14ac:dyDescent="0.55000000000000004">
      <c r="AH177" s="44">
        <f t="shared" ca="1" si="9"/>
        <v>0</v>
      </c>
      <c r="AI177" s="44">
        <v>177</v>
      </c>
    </row>
    <row r="178" spans="34:35" x14ac:dyDescent="0.55000000000000004">
      <c r="AH178" s="44">
        <f t="shared" ca="1" si="9"/>
        <v>0</v>
      </c>
      <c r="AI178" s="44">
        <v>178</v>
      </c>
    </row>
    <row r="179" spans="34:35" x14ac:dyDescent="0.55000000000000004">
      <c r="AH179" s="44">
        <f t="shared" ca="1" si="9"/>
        <v>0</v>
      </c>
      <c r="AI179" s="44">
        <v>179</v>
      </c>
    </row>
    <row r="180" spans="34:35" x14ac:dyDescent="0.55000000000000004">
      <c r="AH180" s="44">
        <f t="shared" ca="1" si="9"/>
        <v>0</v>
      </c>
      <c r="AI180" s="44">
        <v>180</v>
      </c>
    </row>
    <row r="181" spans="34:35" x14ac:dyDescent="0.55000000000000004">
      <c r="AH181" s="44">
        <f t="shared" ca="1" si="9"/>
        <v>0</v>
      </c>
      <c r="AI181" s="44">
        <v>181</v>
      </c>
    </row>
    <row r="182" spans="34:35" x14ac:dyDescent="0.55000000000000004">
      <c r="AH182" s="44">
        <f t="shared" ca="1" si="9"/>
        <v>0</v>
      </c>
      <c r="AI182" s="44">
        <v>182</v>
      </c>
    </row>
    <row r="183" spans="34:35" x14ac:dyDescent="0.55000000000000004">
      <c r="AH183" s="44">
        <f t="shared" ca="1" si="9"/>
        <v>0</v>
      </c>
      <c r="AI183" s="44">
        <v>183</v>
      </c>
    </row>
    <row r="184" spans="34:35" x14ac:dyDescent="0.55000000000000004">
      <c r="AH184" s="44">
        <f t="shared" ca="1" si="9"/>
        <v>0</v>
      </c>
      <c r="AI184" s="44">
        <v>184</v>
      </c>
    </row>
    <row r="185" spans="34:35" x14ac:dyDescent="0.55000000000000004">
      <c r="AH185" s="44">
        <f t="shared" ca="1" si="9"/>
        <v>0</v>
      </c>
      <c r="AI185" s="44">
        <v>185</v>
      </c>
    </row>
    <row r="186" spans="34:35" x14ac:dyDescent="0.55000000000000004">
      <c r="AH186" s="44">
        <f t="shared" ca="1" si="9"/>
        <v>0</v>
      </c>
      <c r="AI186" s="44">
        <v>186</v>
      </c>
    </row>
    <row r="187" spans="34:35" x14ac:dyDescent="0.55000000000000004">
      <c r="AH187" s="44">
        <f t="shared" ca="1" si="9"/>
        <v>0</v>
      </c>
      <c r="AI187" s="44">
        <v>187</v>
      </c>
    </row>
    <row r="188" spans="34:35" x14ac:dyDescent="0.55000000000000004">
      <c r="AH188" s="44">
        <f t="shared" ca="1" si="9"/>
        <v>0</v>
      </c>
      <c r="AI188" s="44">
        <v>188</v>
      </c>
    </row>
    <row r="189" spans="34:35" x14ac:dyDescent="0.55000000000000004">
      <c r="AH189" s="44">
        <f t="shared" ca="1" si="9"/>
        <v>0</v>
      </c>
      <c r="AI189" s="44">
        <v>189</v>
      </c>
    </row>
    <row r="190" spans="34:35" x14ac:dyDescent="0.55000000000000004">
      <c r="AH190" s="44">
        <f t="shared" ca="1" si="9"/>
        <v>0</v>
      </c>
      <c r="AI190" s="44">
        <v>190</v>
      </c>
    </row>
    <row r="191" spans="34:35" x14ac:dyDescent="0.55000000000000004">
      <c r="AH191" s="44">
        <f t="shared" ca="1" si="9"/>
        <v>0</v>
      </c>
      <c r="AI191" s="44">
        <v>191</v>
      </c>
    </row>
    <row r="192" spans="34:35" x14ac:dyDescent="0.55000000000000004">
      <c r="AH192" s="44">
        <f t="shared" ca="1" si="9"/>
        <v>0</v>
      </c>
      <c r="AI192" s="44">
        <v>192</v>
      </c>
    </row>
    <row r="193" spans="34:35" x14ac:dyDescent="0.55000000000000004">
      <c r="AH193" s="44">
        <f t="shared" ca="1" si="9"/>
        <v>0</v>
      </c>
      <c r="AI193" s="44">
        <v>193</v>
      </c>
    </row>
    <row r="194" spans="34:35" x14ac:dyDescent="0.55000000000000004">
      <c r="AH194" s="44">
        <f t="shared" ca="1" si="9"/>
        <v>0</v>
      </c>
      <c r="AI194" s="44">
        <v>194</v>
      </c>
    </row>
    <row r="195" spans="34:35" x14ac:dyDescent="0.55000000000000004">
      <c r="AH195" s="44">
        <f t="shared" ca="1" si="9"/>
        <v>0</v>
      </c>
      <c r="AI195" s="44">
        <v>195</v>
      </c>
    </row>
    <row r="196" spans="34:35" x14ac:dyDescent="0.55000000000000004">
      <c r="AH196" s="44">
        <f t="shared" ca="1" si="9"/>
        <v>0</v>
      </c>
      <c r="AI196" s="44">
        <v>196</v>
      </c>
    </row>
    <row r="197" spans="34:35" x14ac:dyDescent="0.55000000000000004">
      <c r="AH197" s="44">
        <f t="shared" ca="1" si="9"/>
        <v>0</v>
      </c>
      <c r="AI197" s="44">
        <v>197</v>
      </c>
    </row>
    <row r="198" spans="34:35" x14ac:dyDescent="0.55000000000000004">
      <c r="AH198" s="44">
        <f t="shared" ca="1" si="9"/>
        <v>0</v>
      </c>
      <c r="AI198" s="44">
        <v>198</v>
      </c>
    </row>
    <row r="199" spans="34:35" x14ac:dyDescent="0.55000000000000004">
      <c r="AH199" s="44">
        <f t="shared" ca="1" si="9"/>
        <v>0</v>
      </c>
      <c r="AI199" s="44">
        <v>199</v>
      </c>
    </row>
    <row r="200" spans="34:35" x14ac:dyDescent="0.55000000000000004">
      <c r="AH200" s="44">
        <f t="shared" ref="AH200:AH250" ca="1" si="10">INDIRECT("'"&amp;$AD$7&amp;"'!"&amp;"B"&amp;ROW(B200))</f>
        <v>0</v>
      </c>
      <c r="AI200" s="44">
        <v>200</v>
      </c>
    </row>
    <row r="201" spans="34:35" x14ac:dyDescent="0.55000000000000004">
      <c r="AH201" s="44">
        <f t="shared" ca="1" si="10"/>
        <v>0</v>
      </c>
      <c r="AI201" s="44">
        <v>201</v>
      </c>
    </row>
    <row r="202" spans="34:35" x14ac:dyDescent="0.55000000000000004">
      <c r="AH202" s="44">
        <f t="shared" ca="1" si="10"/>
        <v>0</v>
      </c>
      <c r="AI202" s="44">
        <v>202</v>
      </c>
    </row>
    <row r="203" spans="34:35" x14ac:dyDescent="0.55000000000000004">
      <c r="AH203" s="44">
        <f t="shared" ca="1" si="10"/>
        <v>0</v>
      </c>
      <c r="AI203" s="44">
        <v>203</v>
      </c>
    </row>
    <row r="204" spans="34:35" x14ac:dyDescent="0.55000000000000004">
      <c r="AH204" s="44">
        <f t="shared" ca="1" si="10"/>
        <v>0</v>
      </c>
      <c r="AI204" s="44">
        <v>204</v>
      </c>
    </row>
    <row r="205" spans="34:35" x14ac:dyDescent="0.55000000000000004">
      <c r="AH205" s="44">
        <f t="shared" ca="1" si="10"/>
        <v>0</v>
      </c>
      <c r="AI205" s="44">
        <v>205</v>
      </c>
    </row>
    <row r="206" spans="34:35" x14ac:dyDescent="0.55000000000000004">
      <c r="AH206" s="44">
        <f t="shared" ca="1" si="10"/>
        <v>0</v>
      </c>
      <c r="AI206" s="44">
        <v>206</v>
      </c>
    </row>
    <row r="207" spans="34:35" x14ac:dyDescent="0.55000000000000004">
      <c r="AH207" s="44">
        <f t="shared" ca="1" si="10"/>
        <v>0</v>
      </c>
      <c r="AI207" s="44">
        <v>207</v>
      </c>
    </row>
    <row r="208" spans="34:35" x14ac:dyDescent="0.55000000000000004">
      <c r="AH208" s="44">
        <f t="shared" ca="1" si="10"/>
        <v>0</v>
      </c>
      <c r="AI208" s="44">
        <v>208</v>
      </c>
    </row>
    <row r="209" spans="34:35" x14ac:dyDescent="0.55000000000000004">
      <c r="AH209" s="44">
        <f t="shared" ca="1" si="10"/>
        <v>0</v>
      </c>
      <c r="AI209" s="44">
        <v>209</v>
      </c>
    </row>
    <row r="210" spans="34:35" x14ac:dyDescent="0.55000000000000004">
      <c r="AH210" s="44">
        <f t="shared" ca="1" si="10"/>
        <v>0</v>
      </c>
      <c r="AI210" s="44">
        <v>210</v>
      </c>
    </row>
    <row r="211" spans="34:35" x14ac:dyDescent="0.55000000000000004">
      <c r="AH211" s="44">
        <f t="shared" ca="1" si="10"/>
        <v>0</v>
      </c>
      <c r="AI211" s="44">
        <v>211</v>
      </c>
    </row>
    <row r="212" spans="34:35" x14ac:dyDescent="0.55000000000000004">
      <c r="AH212" s="44">
        <f t="shared" ca="1" si="10"/>
        <v>0</v>
      </c>
      <c r="AI212" s="44">
        <v>212</v>
      </c>
    </row>
    <row r="213" spans="34:35" x14ac:dyDescent="0.55000000000000004">
      <c r="AH213" s="44">
        <f t="shared" ca="1" si="10"/>
        <v>0</v>
      </c>
      <c r="AI213" s="44">
        <v>213</v>
      </c>
    </row>
    <row r="214" spans="34:35" x14ac:dyDescent="0.55000000000000004">
      <c r="AH214" s="44">
        <f t="shared" ca="1" si="10"/>
        <v>0</v>
      </c>
      <c r="AI214" s="44">
        <v>214</v>
      </c>
    </row>
    <row r="215" spans="34:35" x14ac:dyDescent="0.55000000000000004">
      <c r="AH215" s="44">
        <f t="shared" ca="1" si="10"/>
        <v>0</v>
      </c>
      <c r="AI215" s="44">
        <v>215</v>
      </c>
    </row>
    <row r="216" spans="34:35" x14ac:dyDescent="0.55000000000000004">
      <c r="AH216" s="44">
        <f t="shared" ca="1" si="10"/>
        <v>0</v>
      </c>
      <c r="AI216" s="44">
        <v>216</v>
      </c>
    </row>
    <row r="217" spans="34:35" x14ac:dyDescent="0.55000000000000004">
      <c r="AH217" s="44">
        <f t="shared" ca="1" si="10"/>
        <v>0</v>
      </c>
      <c r="AI217" s="44">
        <v>217</v>
      </c>
    </row>
    <row r="218" spans="34:35" x14ac:dyDescent="0.55000000000000004">
      <c r="AH218" s="44">
        <f t="shared" ca="1" si="10"/>
        <v>0</v>
      </c>
      <c r="AI218" s="44">
        <v>218</v>
      </c>
    </row>
    <row r="219" spans="34:35" x14ac:dyDescent="0.55000000000000004">
      <c r="AH219" s="44">
        <f t="shared" ca="1" si="10"/>
        <v>0</v>
      </c>
      <c r="AI219" s="44">
        <v>219</v>
      </c>
    </row>
    <row r="220" spans="34:35" x14ac:dyDescent="0.55000000000000004">
      <c r="AH220" s="44">
        <f t="shared" ca="1" si="10"/>
        <v>0</v>
      </c>
      <c r="AI220" s="44">
        <v>220</v>
      </c>
    </row>
    <row r="221" spans="34:35" x14ac:dyDescent="0.55000000000000004">
      <c r="AH221" s="44">
        <f t="shared" ca="1" si="10"/>
        <v>0</v>
      </c>
      <c r="AI221" s="44">
        <v>221</v>
      </c>
    </row>
    <row r="222" spans="34:35" x14ac:dyDescent="0.55000000000000004">
      <c r="AH222" s="44">
        <f t="shared" ca="1" si="10"/>
        <v>0</v>
      </c>
      <c r="AI222" s="44">
        <v>222</v>
      </c>
    </row>
    <row r="223" spans="34:35" x14ac:dyDescent="0.55000000000000004">
      <c r="AH223" s="44">
        <f t="shared" ca="1" si="10"/>
        <v>0</v>
      </c>
      <c r="AI223" s="44">
        <v>223</v>
      </c>
    </row>
    <row r="224" spans="34:35" x14ac:dyDescent="0.55000000000000004">
      <c r="AH224" s="44">
        <f t="shared" ca="1" si="10"/>
        <v>0</v>
      </c>
      <c r="AI224" s="44">
        <v>224</v>
      </c>
    </row>
    <row r="225" spans="34:35" x14ac:dyDescent="0.55000000000000004">
      <c r="AH225" s="44">
        <f t="shared" ca="1" si="10"/>
        <v>0</v>
      </c>
      <c r="AI225" s="44">
        <v>225</v>
      </c>
    </row>
    <row r="226" spans="34:35" x14ac:dyDescent="0.55000000000000004">
      <c r="AH226" s="44">
        <f t="shared" ca="1" si="10"/>
        <v>0</v>
      </c>
      <c r="AI226" s="44">
        <v>226</v>
      </c>
    </row>
    <row r="227" spans="34:35" x14ac:dyDescent="0.55000000000000004">
      <c r="AH227" s="44">
        <f t="shared" ca="1" si="10"/>
        <v>0</v>
      </c>
      <c r="AI227" s="44">
        <v>227</v>
      </c>
    </row>
    <row r="228" spans="34:35" x14ac:dyDescent="0.55000000000000004">
      <c r="AH228" s="44">
        <f t="shared" ca="1" si="10"/>
        <v>0</v>
      </c>
      <c r="AI228" s="44">
        <v>228</v>
      </c>
    </row>
    <row r="229" spans="34:35" x14ac:dyDescent="0.55000000000000004">
      <c r="AH229" s="44">
        <f t="shared" ca="1" si="10"/>
        <v>0</v>
      </c>
      <c r="AI229" s="44">
        <v>229</v>
      </c>
    </row>
    <row r="230" spans="34:35" x14ac:dyDescent="0.55000000000000004">
      <c r="AH230" s="44">
        <f t="shared" ca="1" si="10"/>
        <v>0</v>
      </c>
      <c r="AI230" s="44">
        <v>230</v>
      </c>
    </row>
    <row r="231" spans="34:35" x14ac:dyDescent="0.55000000000000004">
      <c r="AH231" s="44">
        <f t="shared" ca="1" si="10"/>
        <v>0</v>
      </c>
      <c r="AI231" s="44">
        <v>231</v>
      </c>
    </row>
    <row r="232" spans="34:35" x14ac:dyDescent="0.55000000000000004">
      <c r="AH232" s="44">
        <f t="shared" ca="1" si="10"/>
        <v>0</v>
      </c>
      <c r="AI232" s="44">
        <v>232</v>
      </c>
    </row>
    <row r="233" spans="34:35" x14ac:dyDescent="0.55000000000000004">
      <c r="AH233" s="44">
        <f t="shared" ca="1" si="10"/>
        <v>0</v>
      </c>
      <c r="AI233" s="44">
        <v>233</v>
      </c>
    </row>
    <row r="234" spans="34:35" x14ac:dyDescent="0.55000000000000004">
      <c r="AH234" s="44">
        <f t="shared" ca="1" si="10"/>
        <v>0</v>
      </c>
      <c r="AI234" s="44">
        <v>234</v>
      </c>
    </row>
    <row r="235" spans="34:35" x14ac:dyDescent="0.55000000000000004">
      <c r="AH235" s="44">
        <f t="shared" ca="1" si="10"/>
        <v>0</v>
      </c>
      <c r="AI235" s="44">
        <v>235</v>
      </c>
    </row>
    <row r="236" spans="34:35" x14ac:dyDescent="0.55000000000000004">
      <c r="AH236" s="44">
        <f t="shared" ca="1" si="10"/>
        <v>0</v>
      </c>
      <c r="AI236" s="44">
        <v>236</v>
      </c>
    </row>
    <row r="237" spans="34:35" x14ac:dyDescent="0.55000000000000004">
      <c r="AH237" s="44">
        <f t="shared" ca="1" si="10"/>
        <v>0</v>
      </c>
      <c r="AI237" s="44">
        <v>237</v>
      </c>
    </row>
    <row r="238" spans="34:35" x14ac:dyDescent="0.55000000000000004">
      <c r="AH238" s="44">
        <f t="shared" ca="1" si="10"/>
        <v>0</v>
      </c>
      <c r="AI238" s="44">
        <v>238</v>
      </c>
    </row>
    <row r="239" spans="34:35" x14ac:dyDescent="0.55000000000000004">
      <c r="AH239" s="44">
        <f t="shared" ca="1" si="10"/>
        <v>0</v>
      </c>
      <c r="AI239" s="44">
        <v>239</v>
      </c>
    </row>
    <row r="240" spans="34:35" x14ac:dyDescent="0.55000000000000004">
      <c r="AH240" s="44">
        <f t="shared" ca="1" si="10"/>
        <v>0</v>
      </c>
      <c r="AI240" s="44">
        <v>240</v>
      </c>
    </row>
    <row r="241" spans="34:35" x14ac:dyDescent="0.55000000000000004">
      <c r="AH241" s="44">
        <f t="shared" ca="1" si="10"/>
        <v>0</v>
      </c>
      <c r="AI241" s="44">
        <v>241</v>
      </c>
    </row>
    <row r="242" spans="34:35" x14ac:dyDescent="0.55000000000000004">
      <c r="AH242" s="44">
        <f t="shared" ca="1" si="10"/>
        <v>0</v>
      </c>
      <c r="AI242" s="44">
        <v>242</v>
      </c>
    </row>
    <row r="243" spans="34:35" x14ac:dyDescent="0.55000000000000004">
      <c r="AH243" s="44">
        <f t="shared" ca="1" si="10"/>
        <v>0</v>
      </c>
      <c r="AI243" s="44">
        <v>243</v>
      </c>
    </row>
    <row r="244" spans="34:35" x14ac:dyDescent="0.55000000000000004">
      <c r="AH244" s="44">
        <f t="shared" ca="1" si="10"/>
        <v>0</v>
      </c>
      <c r="AI244" s="44">
        <v>244</v>
      </c>
    </row>
    <row r="245" spans="34:35" x14ac:dyDescent="0.55000000000000004">
      <c r="AH245" s="44">
        <f t="shared" ca="1" si="10"/>
        <v>0</v>
      </c>
      <c r="AI245" s="44">
        <v>245</v>
      </c>
    </row>
    <row r="246" spans="34:35" x14ac:dyDescent="0.55000000000000004">
      <c r="AH246" s="44">
        <f t="shared" ca="1" si="10"/>
        <v>0</v>
      </c>
      <c r="AI246" s="44">
        <v>246</v>
      </c>
    </row>
    <row r="247" spans="34:35" x14ac:dyDescent="0.55000000000000004">
      <c r="AH247" s="44">
        <f t="shared" ca="1" si="10"/>
        <v>0</v>
      </c>
      <c r="AI247" s="44">
        <v>247</v>
      </c>
    </row>
    <row r="248" spans="34:35" x14ac:dyDescent="0.55000000000000004">
      <c r="AH248" s="44">
        <f t="shared" ca="1" si="10"/>
        <v>0</v>
      </c>
      <c r="AI248" s="44">
        <v>248</v>
      </c>
    </row>
    <row r="249" spans="34:35" x14ac:dyDescent="0.55000000000000004">
      <c r="AH249" s="44">
        <f t="shared" ca="1" si="10"/>
        <v>0</v>
      </c>
      <c r="AI249" s="44">
        <v>249</v>
      </c>
    </row>
    <row r="250" spans="34:35" x14ac:dyDescent="0.55000000000000004">
      <c r="AH250" s="44">
        <f t="shared" ca="1" si="10"/>
        <v>0</v>
      </c>
      <c r="AI250" s="44">
        <v>250</v>
      </c>
    </row>
  </sheetData>
  <mergeCells count="42">
    <mergeCell ref="B6:D6"/>
    <mergeCell ref="H6:K6"/>
    <mergeCell ref="B7:D7"/>
    <mergeCell ref="H7:H14"/>
    <mergeCell ref="I7:I10"/>
    <mergeCell ref="J7:K7"/>
    <mergeCell ref="B8:D8"/>
    <mergeCell ref="J8:K8"/>
    <mergeCell ref="B9:D9"/>
    <mergeCell ref="J9:K9"/>
    <mergeCell ref="B10:D10"/>
    <mergeCell ref="J10:K10"/>
    <mergeCell ref="B11:D11"/>
    <mergeCell ref="I11:K11"/>
    <mergeCell ref="B12:D12"/>
    <mergeCell ref="I12:K12"/>
    <mergeCell ref="I22:K22"/>
    <mergeCell ref="B13:D13"/>
    <mergeCell ref="I13:K13"/>
    <mergeCell ref="C14:D14"/>
    <mergeCell ref="B15:D15"/>
    <mergeCell ref="H15:H30"/>
    <mergeCell ref="I15:I18"/>
    <mergeCell ref="B16:D16"/>
    <mergeCell ref="J16:J18"/>
    <mergeCell ref="C17:D17"/>
    <mergeCell ref="I19:I21"/>
    <mergeCell ref="J19:K19"/>
    <mergeCell ref="B20:D20"/>
    <mergeCell ref="J20:K20"/>
    <mergeCell ref="B21:D21"/>
    <mergeCell ref="J21:K21"/>
    <mergeCell ref="I28:K28"/>
    <mergeCell ref="I29:K29"/>
    <mergeCell ref="H31:K31"/>
    <mergeCell ref="H32:K32"/>
    <mergeCell ref="I23:I26"/>
    <mergeCell ref="J23:K23"/>
    <mergeCell ref="J24:K24"/>
    <mergeCell ref="J25:K25"/>
    <mergeCell ref="J26:K26"/>
    <mergeCell ref="I27:K27"/>
  </mergeCells>
  <phoneticPr fontId="4"/>
  <printOptions horizontalCentered="1"/>
  <pageMargins left="0.39370078740157483" right="0.39370078740157483" top="0.59055118110236227" bottom="0.59055118110236227" header="0.31496062992125984" footer="0.51181102362204722"/>
  <pageSetup paperSize="9" scale="89" orientation="landscape" horizontalDpi="400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86679E-8B7D-42F1-B9FC-8BAEB611CF22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602647FB-744E-416A-9A70-12287112C8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1C77FC-8B81-4D49-8B2B-A0FCAFB719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13</vt:i4>
      </vt:variant>
    </vt:vector>
  </HeadingPairs>
  <TitlesOfParts>
    <vt:vector size="20" baseType="lpstr">
      <vt:lpstr>廃棄物事業経費（市町村）</vt:lpstr>
      <vt:lpstr>廃棄物事業経費（組合）</vt:lpstr>
      <vt:lpstr>廃棄物事業経費（歳入）</vt:lpstr>
      <vt:lpstr>廃棄物事業経費（歳出）</vt:lpstr>
      <vt:lpstr>組合分担金内訳</vt:lpstr>
      <vt:lpstr>市町村分担金内訳</vt:lpstr>
      <vt:lpstr>経費集計</vt:lpstr>
      <vt:lpstr>経費集計!Print_Area</vt:lpstr>
      <vt:lpstr>市町村分担金内訳!Print_Area</vt:lpstr>
      <vt:lpstr>組合分担金内訳!Print_Area</vt:lpstr>
      <vt:lpstr>'廃棄物事業経費（歳出）'!Print_Area</vt:lpstr>
      <vt:lpstr>'廃棄物事業経費（歳入）'!Print_Area</vt:lpstr>
      <vt:lpstr>'廃棄物事業経費（市町村）'!Print_Area</vt:lpstr>
      <vt:lpstr>'廃棄物事業経費（組合）'!Print_Area</vt:lpstr>
      <vt:lpstr>市町村分担金内訳!Print_Titles</vt:lpstr>
      <vt:lpstr>組合分担金内訳!Print_Titles</vt:lpstr>
      <vt:lpstr>'廃棄物事業経費（歳出）'!Print_Titles</vt:lpstr>
      <vt:lpstr>'廃棄物事業経費（歳入）'!Print_Titles</vt:lpstr>
      <vt:lpstr>'廃棄物事業経費（市町村）'!Print_Titles</vt:lpstr>
      <vt:lpstr>'廃棄物事業経費（組合）'!Print_Titles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2025-10-01T09:41:20Z</dcterms:created>
  <dcterms:modified xsi:type="dcterms:W3CDTF">2025-10-01T09:41:20Z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