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F3E644F5-A4DD-44C1-81C1-D3E4D689F01F}" xr6:coauthVersionLast="47" xr6:coauthVersionMax="47" xr10:uidLastSave="{00000000-0000-0000-0000-000000000000}"/>
  <bookViews>
    <workbookView xWindow="-28920" yWindow="-120" windowWidth="29040" windowHeight="15720" xr2:uid="{D7B491F8-C74A-4CC2-99AE-36A34125B18C}"/>
  </bookViews>
  <sheets>
    <sheet name="001" sheetId="1" r:id="rId1"/>
  </sheets>
  <definedNames>
    <definedName name="_xlnm.Print_Area" localSheetId="0">'001'!$A$1:$AE$46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44" i="1" l="1"/>
  <c r="AC44" i="1"/>
  <c r="AA44" i="1"/>
  <c r="W44" i="1"/>
  <c r="N44" i="1"/>
  <c r="D44" i="1" s="1"/>
  <c r="J44" i="1"/>
  <c r="E44" i="1"/>
  <c r="M39" i="1"/>
  <c r="L39" i="1"/>
  <c r="I39" i="1"/>
  <c r="H39" i="1"/>
  <c r="G39" i="1"/>
  <c r="F39" i="1"/>
  <c r="E39" i="1"/>
  <c r="M38" i="1"/>
  <c r="L38" i="1"/>
  <c r="H38" i="1"/>
  <c r="G38" i="1"/>
  <c r="F38" i="1"/>
  <c r="E38" i="1"/>
  <c r="D38" i="1"/>
  <c r="D37" i="1"/>
  <c r="I38" i="1" s="1"/>
  <c r="M36" i="1"/>
  <c r="L36" i="1"/>
  <c r="I36" i="1"/>
  <c r="H36" i="1"/>
  <c r="G36" i="1"/>
  <c r="F36" i="1"/>
  <c r="E36" i="1"/>
  <c r="M35" i="1"/>
  <c r="L35" i="1"/>
  <c r="G35" i="1"/>
  <c r="F35" i="1"/>
  <c r="E35" i="1"/>
  <c r="D35" i="1"/>
  <c r="D34" i="1"/>
  <c r="I35" i="1" s="1"/>
  <c r="M33" i="1"/>
  <c r="L33" i="1"/>
  <c r="I33" i="1"/>
  <c r="H33" i="1"/>
  <c r="G33" i="1"/>
  <c r="F33" i="1"/>
  <c r="E33" i="1"/>
  <c r="D31" i="1"/>
  <c r="H32" i="1" s="1"/>
  <c r="M30" i="1"/>
  <c r="L30" i="1"/>
  <c r="I30" i="1"/>
  <c r="H30" i="1"/>
  <c r="G30" i="1"/>
  <c r="F30" i="1"/>
  <c r="E30" i="1"/>
  <c r="M29" i="1"/>
  <c r="L29" i="1"/>
  <c r="H29" i="1"/>
  <c r="E29" i="1"/>
  <c r="D29" i="1"/>
  <c r="D28" i="1"/>
  <c r="G29" i="1" s="1"/>
  <c r="M27" i="1"/>
  <c r="L27" i="1"/>
  <c r="I27" i="1"/>
  <c r="H27" i="1"/>
  <c r="G27" i="1"/>
  <c r="F27" i="1"/>
  <c r="E27" i="1"/>
  <c r="L26" i="1"/>
  <c r="G26" i="1"/>
  <c r="D26" i="1"/>
  <c r="D25" i="1"/>
  <c r="D27" i="1" s="1"/>
  <c r="M24" i="1"/>
  <c r="L24" i="1"/>
  <c r="I24" i="1"/>
  <c r="H24" i="1"/>
  <c r="G24" i="1"/>
  <c r="F24" i="1"/>
  <c r="E24" i="1"/>
  <c r="F23" i="1"/>
  <c r="D22" i="1"/>
  <c r="M23" i="1" s="1"/>
  <c r="M21" i="1"/>
  <c r="L21" i="1"/>
  <c r="I21" i="1"/>
  <c r="H21" i="1"/>
  <c r="G21" i="1"/>
  <c r="F21" i="1"/>
  <c r="E21" i="1"/>
  <c r="M20" i="1"/>
  <c r="L20" i="1"/>
  <c r="H20" i="1"/>
  <c r="G20" i="1"/>
  <c r="F20" i="1"/>
  <c r="E20" i="1"/>
  <c r="D20" i="1"/>
  <c r="D19" i="1"/>
  <c r="I20" i="1" s="1"/>
  <c r="M18" i="1"/>
  <c r="L18" i="1"/>
  <c r="I18" i="1"/>
  <c r="H18" i="1"/>
  <c r="G18" i="1"/>
  <c r="F18" i="1"/>
  <c r="E18" i="1"/>
  <c r="M17" i="1"/>
  <c r="L17" i="1"/>
  <c r="G17" i="1"/>
  <c r="F17" i="1"/>
  <c r="E17" i="1"/>
  <c r="D17" i="1"/>
  <c r="D16" i="1"/>
  <c r="I17" i="1" s="1"/>
  <c r="M15" i="1"/>
  <c r="L15" i="1"/>
  <c r="I15" i="1"/>
  <c r="H15" i="1"/>
  <c r="G15" i="1"/>
  <c r="F15" i="1"/>
  <c r="E15" i="1"/>
  <c r="D13" i="1"/>
  <c r="H14" i="1" s="1"/>
  <c r="M12" i="1"/>
  <c r="L12" i="1"/>
  <c r="I12" i="1"/>
  <c r="H12" i="1"/>
  <c r="G12" i="1"/>
  <c r="F12" i="1"/>
  <c r="E12" i="1"/>
  <c r="M11" i="1"/>
  <c r="L11" i="1"/>
  <c r="H11" i="1"/>
  <c r="E11" i="1"/>
  <c r="D11" i="1"/>
  <c r="D10" i="1"/>
  <c r="G11" i="1" s="1"/>
  <c r="AD9" i="1"/>
  <c r="X9" i="1"/>
  <c r="R9" i="1"/>
  <c r="L9" i="1"/>
  <c r="F9" i="1"/>
  <c r="D8" i="1"/>
  <c r="AC9" i="1" s="1"/>
  <c r="AA45" i="1" l="1"/>
  <c r="D45" i="1"/>
  <c r="W45" i="1"/>
  <c r="J45" i="1"/>
  <c r="AD45" i="1"/>
  <c r="E45" i="1"/>
  <c r="AC45" i="1"/>
  <c r="I14" i="1"/>
  <c r="D24" i="1"/>
  <c r="I32" i="1"/>
  <c r="G9" i="1"/>
  <c r="M9" i="1"/>
  <c r="S9" i="1"/>
  <c r="Y9" i="1"/>
  <c r="I11" i="1"/>
  <c r="D14" i="1"/>
  <c r="L14" i="1"/>
  <c r="D21" i="1"/>
  <c r="G23" i="1"/>
  <c r="H26" i="1"/>
  <c r="I29" i="1"/>
  <c r="D32" i="1"/>
  <c r="L32" i="1"/>
  <c r="D39" i="1"/>
  <c r="H9" i="1"/>
  <c r="N9" i="1"/>
  <c r="T9" i="1"/>
  <c r="Z9" i="1"/>
  <c r="E14" i="1"/>
  <c r="M14" i="1"/>
  <c r="D18" i="1"/>
  <c r="H23" i="1"/>
  <c r="I26" i="1"/>
  <c r="E32" i="1"/>
  <c r="M32" i="1"/>
  <c r="D36" i="1"/>
  <c r="N45" i="1"/>
  <c r="I9" i="1"/>
  <c r="U9" i="1"/>
  <c r="F14" i="1"/>
  <c r="D9" i="1"/>
  <c r="J9" i="1"/>
  <c r="P9" i="1"/>
  <c r="V9" i="1"/>
  <c r="AB9" i="1"/>
  <c r="F11" i="1"/>
  <c r="D12" i="1"/>
  <c r="G14" i="1"/>
  <c r="H17" i="1"/>
  <c r="D23" i="1"/>
  <c r="L23" i="1"/>
  <c r="E26" i="1"/>
  <c r="M26" i="1"/>
  <c r="F29" i="1"/>
  <c r="D30" i="1"/>
  <c r="G32" i="1"/>
  <c r="H35" i="1"/>
  <c r="O9" i="1"/>
  <c r="AA9" i="1"/>
  <c r="D15" i="1"/>
  <c r="I23" i="1"/>
  <c r="F32" i="1"/>
  <c r="D33" i="1"/>
  <c r="E9" i="1"/>
  <c r="K9" i="1"/>
  <c r="Q9" i="1"/>
  <c r="W9" i="1"/>
  <c r="E23" i="1"/>
  <c r="F26" i="1"/>
</calcChain>
</file>

<file path=xl/sharedStrings.xml><?xml version="1.0" encoding="utf-8"?>
<sst xmlns="http://schemas.openxmlformats.org/spreadsheetml/2006/main" count="117" uniqueCount="53">
  <si>
    <t>3　保健師活動領域調査（活動調査）結果</t>
  </si>
  <si>
    <t>（１）常勤保健師の活動状況</t>
  </si>
  <si>
    <t>１）　都道府県常勤保健師の活動状況</t>
  </si>
  <si>
    <t>表001（1） 都道府県常勤保健師の活動状況（活動項目別）</t>
  </si>
  <si>
    <t>(単位：時間)</t>
    <rPh sb="1" eb="3">
      <t>タンイ</t>
    </rPh>
    <rPh sb="4" eb="6">
      <t>ジカン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</si>
  <si>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</si>
  <si>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8"/>
  </si>
  <si>
    <t>地域・組織支援</t>
    <rPh sb="0" eb="2">
      <t>チイキ</t>
    </rPh>
    <rPh sb="3" eb="5">
      <t>ソシキ</t>
    </rPh>
    <rPh sb="5" eb="7">
      <t>シエン</t>
    </rPh>
    <phoneticPr fontId="8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</si>
  <si>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8"/>
  </si>
  <si>
    <t>人材育成</t>
    <rPh sb="0" eb="2">
      <t>ジンザイ</t>
    </rPh>
    <rPh sb="2" eb="4">
      <t>イクセイ</t>
    </rPh>
    <phoneticPr fontId="8"/>
  </si>
  <si>
    <t>健康危機管理</t>
    <rPh sb="0" eb="2">
      <t>ケンコウ</t>
    </rPh>
    <rPh sb="2" eb="4">
      <t>キキ</t>
    </rPh>
    <rPh sb="4" eb="6">
      <t>カンリ</t>
    </rPh>
    <phoneticPr fontId="8"/>
  </si>
  <si>
    <t>業務
連絡・
事務</t>
    <rPh sb="0" eb="2">
      <t>ギョウム</t>
    </rPh>
    <rPh sb="3" eb="5">
      <t>レンラク</t>
    </rPh>
    <rPh sb="7" eb="9">
      <t>ジム</t>
    </rPh>
    <phoneticPr fontId="8"/>
  </si>
  <si>
    <t>その他</t>
    <rPh sb="0" eb="3">
      <t>ソノタ</t>
    </rPh>
    <phoneticPr fontId="8"/>
  </si>
  <si>
    <t>訪問</t>
    <rPh sb="0" eb="2">
      <t>ホウモン</t>
    </rPh>
    <phoneticPr fontId="8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</si>
  <si>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8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</si>
  <si>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8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</si>
  <si>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8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</si>
  <si>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8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</si>
  <si>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8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</si>
  <si>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8"/>
  </si>
  <si>
    <t>コー
ディ
ネート
（個別）</t>
    <rPh sb="11" eb="13">
      <t>コベツ</t>
    </rPh>
    <phoneticPr fontId="8"/>
  </si>
  <si>
    <t>コー
ディ
ネート
（地域）</t>
    <rPh sb="11" eb="13">
      <t>チイキ</t>
    </rPh>
    <phoneticPr fontId="8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</si>
  <si>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8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</si>
  <si>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8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</si>
  <si>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8"/>
  </si>
  <si>
    <t>人事
管理</t>
    <rPh sb="0" eb="2">
      <t>ジンジ</t>
    </rPh>
    <rPh sb="3" eb="5">
      <t>カンリ</t>
    </rPh>
    <phoneticPr fontId="8"/>
  </si>
  <si>
    <t>予算
管理</t>
    <rPh sb="0" eb="2">
      <t>ヨサン</t>
    </rPh>
    <rPh sb="3" eb="5">
      <t>カンリ</t>
    </rPh>
    <phoneticPr fontId="8"/>
  </si>
  <si>
    <t>議会
対応</t>
    <rPh sb="0" eb="2">
      <t>ギカイ</t>
    </rPh>
    <rPh sb="3" eb="5">
      <t>タイオウ</t>
    </rPh>
    <phoneticPr fontId="8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</si>
  <si>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8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</si>
  <si>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8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</si>
  <si>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8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</si>
  <si>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8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</si>
  <si>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8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</si>
  <si>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8"/>
  </si>
  <si>
    <t>研修
等へ
の
参加</t>
    <rPh sb="0" eb="2">
      <t>ケンシュウ</t>
    </rPh>
    <rPh sb="3" eb="4">
      <t>ナド</t>
    </rPh>
    <rPh sb="8" eb="10">
      <t>サンカ</t>
    </rPh>
    <phoneticPr fontId="8"/>
  </si>
  <si>
    <t>平時
の
対応</t>
    <rPh sb="0" eb="2">
      <t>ヘイジ</t>
    </rPh>
    <rPh sb="5" eb="7">
      <t>タイオウ</t>
    </rPh>
    <phoneticPr fontId="8"/>
  </si>
  <si>
    <t>発生
時の
対応</t>
    <rPh sb="0" eb="2">
      <t>ハッセイ</t>
    </rPh>
    <rPh sb="3" eb="4">
      <t>ジ</t>
    </rPh>
    <rPh sb="6" eb="8">
      <t>タイオウ</t>
    </rPh>
    <phoneticPr fontId="8"/>
  </si>
  <si>
    <t>総数</t>
    <rPh sb="0" eb="2">
      <t>ソウスウ</t>
    </rPh>
    <phoneticPr fontId="3"/>
  </si>
  <si>
    <t>保健師１人
あたりの
平均時間数</t>
    <rPh sb="3" eb="5">
      <t>ヒトリ</t>
    </rPh>
    <rPh sb="11" eb="13">
      <t>ヘイキン</t>
    </rPh>
    <rPh sb="13" eb="16">
      <t>ジカンスウ</t>
    </rPh>
    <phoneticPr fontId="8"/>
  </si>
  <si>
    <t>割合（%）</t>
    <rPh sb="0" eb="2">
      <t>ワリアイ</t>
    </rPh>
    <phoneticPr fontId="3"/>
  </si>
  <si>
    <t>再掲）
感染症</t>
    <rPh sb="4" eb="7">
      <t>カンセンショウ</t>
    </rPh>
    <phoneticPr fontId="8"/>
  </si>
  <si>
    <t>総数に対する割合</t>
    <rPh sb="0" eb="2">
      <t>ソウスウ</t>
    </rPh>
    <rPh sb="3" eb="4">
      <t>タイ</t>
    </rPh>
    <rPh sb="6" eb="8">
      <t>ワリアイ</t>
    </rPh>
    <phoneticPr fontId="8"/>
  </si>
  <si>
    <t>再掲）
難病</t>
    <rPh sb="4" eb="6">
      <t>ナンビョウ</t>
    </rPh>
    <phoneticPr fontId="8"/>
  </si>
  <si>
    <t>総数に対する割合</t>
    <rPh sb="0" eb="2">
      <t>ソウスウ</t>
    </rPh>
    <rPh sb="3" eb="4">
      <t>タイ</t>
    </rPh>
    <rPh sb="6" eb="8">
      <t>ワリアイ</t>
    </rPh>
    <phoneticPr fontId="3"/>
  </si>
  <si>
    <t>再掲）
障害者保健
福祉</t>
    <rPh sb="4" eb="6">
      <t>ショウガイ</t>
    </rPh>
    <rPh sb="6" eb="7">
      <t>シャ</t>
    </rPh>
    <rPh sb="7" eb="8">
      <t>ホ</t>
    </rPh>
    <rPh sb="8" eb="9">
      <t>ケン</t>
    </rPh>
    <rPh sb="10" eb="12">
      <t>フクシ</t>
    </rPh>
    <phoneticPr fontId="8"/>
  </si>
  <si>
    <t>再掲）
うち
精神</t>
    <rPh sb="7" eb="9">
      <t>セイシン</t>
    </rPh>
    <phoneticPr fontId="8"/>
  </si>
  <si>
    <t>再掲）
母子
保健</t>
    <rPh sb="4" eb="6">
      <t>ボシ</t>
    </rPh>
    <rPh sb="7" eb="9">
      <t>ホケン</t>
    </rPh>
    <phoneticPr fontId="8"/>
  </si>
  <si>
    <t>再掲）
健康
増進</t>
    <rPh sb="4" eb="6">
      <t>ケンコウ</t>
    </rPh>
    <rPh sb="7" eb="9">
      <t>ゾウシン</t>
    </rPh>
    <phoneticPr fontId="8"/>
  </si>
  <si>
    <t>再掲）
高齢者保健
福祉</t>
    <rPh sb="4" eb="6">
      <t>コウレイ</t>
    </rPh>
    <rPh sb="6" eb="7">
      <t>モノ</t>
    </rPh>
    <rPh sb="7" eb="9">
      <t>ホケン</t>
    </rPh>
    <rPh sb="10" eb="12">
      <t>フクシ</t>
    </rPh>
    <phoneticPr fontId="8"/>
  </si>
  <si>
    <t>再掲）
職域
保健</t>
    <rPh sb="4" eb="6">
      <t>ショクイキ</t>
    </rPh>
    <rPh sb="7" eb="9">
      <t>ホケン</t>
    </rPh>
    <phoneticPr fontId="8"/>
  </si>
  <si>
    <t>再掲）
児童
福祉</t>
    <rPh sb="4" eb="6">
      <t>ジドウ</t>
    </rPh>
    <rPh sb="7" eb="9">
      <t>フクシ</t>
    </rPh>
    <phoneticPr fontId="8"/>
  </si>
  <si>
    <t>再掲）
その他</t>
    <rPh sb="6" eb="7">
      <t>ホカ</t>
    </rPh>
    <phoneticPr fontId="8"/>
  </si>
  <si>
    <t>表001（2） 都道府県常勤保健師の活動状況（活動分類別）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</si>
</sst>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-&quot;#,##0.0;&quot;-&quot;"/>
    <numFmt numFmtId="177" formatCode="0.0%"/>
    <numFmt numFmtId="178" formatCode="0.0%;\-0.0%;&quot;-&quot;"/>
    <numFmt numFmtId="179" formatCode="#,##0.0;[Red]\-#,##0.0"/>
    <numFmt numFmtId="180" formatCode="#,##0.0_ ;[Red]\-#,##0.0\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vertical="center" wrapText="1"/>
    </xf>
    <xf numFmtId="176" fontId="6" fillId="0" borderId="6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16" xfId="1" applyNumberFormat="1" applyFont="1" applyBorder="1" applyAlignment="1">
      <alignment vertical="center"/>
    </xf>
    <xf numFmtId="0" fontId="7" fillId="2" borderId="18" xfId="0" applyFont="1" applyFill="1" applyBorder="1" applyAlignment="1">
      <alignment horizontal="center" vertical="center"/>
    </xf>
    <xf numFmtId="177" fontId="7" fillId="2" borderId="19" xfId="2" applyNumberFormat="1" applyFont="1" applyFill="1" applyBorder="1" applyAlignment="1">
      <alignment horizontal="center" vertical="center"/>
    </xf>
    <xf numFmtId="178" fontId="6" fillId="0" borderId="20" xfId="1" applyNumberFormat="1" applyFont="1" applyBorder="1" applyAlignment="1">
      <alignment vertical="center"/>
    </xf>
    <xf numFmtId="178" fontId="6" fillId="0" borderId="19" xfId="1" applyNumberFormat="1" applyFont="1" applyBorder="1" applyAlignment="1">
      <alignment vertical="center"/>
    </xf>
    <xf numFmtId="177" fontId="4" fillId="0" borderId="0" xfId="2" applyNumberFormat="1" applyFont="1" applyAlignment="1">
      <alignment vertical="center"/>
    </xf>
    <xf numFmtId="0" fontId="7" fillId="2" borderId="21" xfId="0" applyFont="1" applyFill="1" applyBorder="1" applyAlignment="1">
      <alignment vertical="center" wrapText="1"/>
    </xf>
    <xf numFmtId="0" fontId="7" fillId="2" borderId="19" xfId="0" applyFont="1" applyFill="1" applyBorder="1" applyAlignment="1">
      <alignment vertical="center" wrapText="1"/>
    </xf>
    <xf numFmtId="176" fontId="6" fillId="0" borderId="22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6" fillId="3" borderId="20" xfId="1" applyNumberFormat="1" applyFont="1" applyFill="1" applyBorder="1" applyAlignment="1">
      <alignment vertical="center"/>
    </xf>
    <xf numFmtId="179" fontId="7" fillId="2" borderId="20" xfId="1" applyNumberFormat="1" applyFont="1" applyFill="1" applyBorder="1" applyAlignment="1">
      <alignment horizontal="center" vertical="center"/>
    </xf>
    <xf numFmtId="179" fontId="7" fillId="2" borderId="19" xfId="1" applyNumberFormat="1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vertical="center" wrapText="1"/>
    </xf>
    <xf numFmtId="178" fontId="6" fillId="3" borderId="20" xfId="1" applyNumberFormat="1" applyFont="1" applyFill="1" applyBorder="1" applyAlignment="1">
      <alignment vertical="center"/>
    </xf>
    <xf numFmtId="0" fontId="7" fillId="2" borderId="18" xfId="0" applyFont="1" applyFill="1" applyBorder="1" applyAlignment="1">
      <alignment vertical="center" wrapText="1"/>
    </xf>
    <xf numFmtId="179" fontId="4" fillId="0" borderId="0" xfId="0" applyNumberFormat="1" applyFont="1" applyAlignment="1">
      <alignment vertical="center"/>
    </xf>
    <xf numFmtId="0" fontId="7" fillId="2" borderId="24" xfId="0" applyFont="1" applyFill="1" applyBorder="1" applyAlignment="1">
      <alignment vertical="center" wrapText="1"/>
    </xf>
    <xf numFmtId="178" fontId="6" fillId="0" borderId="25" xfId="1" applyNumberFormat="1" applyFont="1" applyBorder="1" applyAlignment="1">
      <alignment vertical="center"/>
    </xf>
    <xf numFmtId="0" fontId="7" fillId="2" borderId="26" xfId="0" applyFont="1" applyFill="1" applyBorder="1" applyAlignment="1">
      <alignment vertical="center" wrapText="1"/>
    </xf>
    <xf numFmtId="176" fontId="6" fillId="0" borderId="27" xfId="1" applyNumberFormat="1" applyFont="1" applyBorder="1" applyAlignment="1">
      <alignment vertical="center"/>
    </xf>
    <xf numFmtId="176" fontId="6" fillId="0" borderId="28" xfId="1" applyNumberFormat="1" applyFont="1" applyBorder="1" applyAlignment="1">
      <alignment vertical="center"/>
    </xf>
    <xf numFmtId="176" fontId="6" fillId="3" borderId="28" xfId="1" applyNumberFormat="1" applyFont="1" applyFill="1" applyBorder="1" applyAlignment="1">
      <alignment vertical="center"/>
    </xf>
    <xf numFmtId="179" fontId="7" fillId="2" borderId="28" xfId="1" applyNumberFormat="1" applyFont="1" applyFill="1" applyBorder="1" applyAlignment="1">
      <alignment horizontal="center" vertical="center"/>
    </xf>
    <xf numFmtId="179" fontId="7" fillId="2" borderId="26" xfId="1" applyNumberFormat="1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vertical="center" wrapText="1"/>
    </xf>
    <xf numFmtId="0" fontId="7" fillId="2" borderId="30" xfId="0" applyFont="1" applyFill="1" applyBorder="1" applyAlignment="1">
      <alignment vertical="center" wrapText="1"/>
    </xf>
    <xf numFmtId="178" fontId="6" fillId="0" borderId="31" xfId="1" applyNumberFormat="1" applyFont="1" applyBorder="1" applyAlignment="1">
      <alignment vertical="center"/>
    </xf>
    <xf numFmtId="178" fontId="6" fillId="0" borderId="12" xfId="1" applyNumberFormat="1" applyFont="1" applyBorder="1" applyAlignment="1">
      <alignment vertical="center"/>
    </xf>
    <xf numFmtId="178" fontId="6" fillId="3" borderId="12" xfId="1" applyNumberFormat="1" applyFont="1" applyFill="1" applyBorder="1" applyAlignment="1">
      <alignment vertical="center"/>
    </xf>
    <xf numFmtId="179" fontId="7" fillId="2" borderId="12" xfId="1" applyNumberFormat="1" applyFont="1" applyFill="1" applyBorder="1" applyAlignment="1">
      <alignment horizontal="center" vertical="center"/>
    </xf>
    <xf numFmtId="179" fontId="7" fillId="2" borderId="3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79" fontId="7" fillId="2" borderId="26" xfId="1" applyNumberFormat="1" applyFont="1" applyFill="1" applyBorder="1" applyAlignment="1">
      <alignment vertical="center" wrapText="1"/>
    </xf>
    <xf numFmtId="176" fontId="6" fillId="0" borderId="4" xfId="1" applyNumberFormat="1" applyFont="1" applyBorder="1" applyAlignment="1">
      <alignment vertical="center"/>
    </xf>
    <xf numFmtId="176" fontId="6" fillId="0" borderId="5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33" xfId="1" applyNumberFormat="1" applyFont="1" applyBorder="1" applyAlignment="1">
      <alignment vertical="center"/>
    </xf>
    <xf numFmtId="180" fontId="4" fillId="0" borderId="0" xfId="0" applyNumberFormat="1" applyFont="1" applyAlignment="1">
      <alignment vertical="center"/>
    </xf>
    <xf numFmtId="0" fontId="7" fillId="2" borderId="31" xfId="0" applyFont="1" applyFill="1" applyBorder="1" applyAlignment="1">
      <alignment horizontal="center" vertical="center"/>
    </xf>
    <xf numFmtId="177" fontId="7" fillId="2" borderId="30" xfId="2" applyNumberFormat="1" applyFont="1" applyFill="1" applyBorder="1" applyAlignment="1">
      <alignment horizontal="center" vertical="center"/>
    </xf>
    <xf numFmtId="178" fontId="6" fillId="0" borderId="30" xfId="1" applyNumberFormat="1" applyFont="1" applyBorder="1" applyAlignment="1">
      <alignment vertical="center"/>
    </xf>
    <xf numFmtId="178" fontId="6" fillId="0" borderId="34" xfId="1" applyNumberFormat="1" applyFont="1" applyBorder="1" applyAlignment="1">
      <alignment vertical="center"/>
    </xf>
    <xf numFmtId="178" fontId="6" fillId="0" borderId="35" xfId="1" applyNumberFormat="1" applyFont="1" applyBorder="1" applyAlignment="1">
      <alignment vertical="center"/>
    </xf>
    <xf numFmtId="178" fontId="6" fillId="0" borderId="36" xfId="1" applyNumberFormat="1" applyFont="1" applyBorder="1" applyAlignment="1">
      <alignment vertical="center"/>
    </xf>
    <xf numFmtId="177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1" fontId="4" fillId="0" borderId="0" xfId="0" applyNumberFormat="1" applyFont="1" applyAlignment="1">
      <alignment vertical="center"/>
    </xf>
  </cellXfs>
  <cellStyles count="3">
    <cellStyle name="パーセント 2" xfId="2" xr:uid="{CAF032C8-F703-4490-8FD4-19D013E408AA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D7FC5-414E-4392-BFA7-9A2C2A1F385B}">
  <sheetPr codeName="Sheet1">
    <tabColor rgb="FF00B0F0"/>
    <pageSetUpPr fitToPage="1"/>
  </sheetPr>
  <dimension ref="B1:AF55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2" customWidth="1"/>
    <col min="2" max="2" width="6.875" style="2" customWidth="1"/>
    <col min="3" max="3" width="10.375" style="2" customWidth="1"/>
    <col min="4" max="4" width="8.625" style="2" customWidth="1"/>
    <col min="5" max="30" width="7.125" style="2" customWidth="1"/>
    <col min="31" max="31" width="1.625" style="2" customWidth="1"/>
    <col min="32" max="32" width="7.75" style="2" bestFit="1" customWidth="1"/>
    <col min="33" max="16384" width="9" style="2"/>
  </cols>
  <sheetData>
    <row r="1" spans="2:31" ht="22.5" customHeight="1" x14ac:dyDescent="0.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31" ht="18" customHeight="1" x14ac:dyDescent="0.15">
      <c r="B2" s="3" t="s">
        <v>1</v>
      </c>
      <c r="C2" s="3"/>
    </row>
    <row r="3" spans="2:31" ht="9" customHeight="1" x14ac:dyDescent="0.15">
      <c r="B3" s="3"/>
      <c r="C3" s="3"/>
    </row>
    <row r="4" spans="2:31" ht="18" customHeight="1" x14ac:dyDescent="0.15">
      <c r="B4" s="3" t="s">
        <v>2</v>
      </c>
      <c r="C4" s="3"/>
      <c r="D4" s="3"/>
      <c r="E4" s="3"/>
      <c r="F4" s="3"/>
    </row>
    <row r="5" spans="2:31" ht="24" customHeight="1" thickBot="1" x14ac:dyDescent="0.2">
      <c r="B5" s="3" t="s">
        <v>3</v>
      </c>
      <c r="C5" s="3"/>
      <c r="D5" s="3"/>
      <c r="AD5" s="4" t="s">
        <v>4</v>
      </c>
    </row>
    <row r="6" spans="2:31" ht="17.25" customHeight="1" x14ac:dyDescent="0.15">
      <c r="B6" s="5"/>
      <c r="C6" s="6"/>
      <c r="D6" s="7" t="s">
        <v>5</v>
      </c>
      <c r="E6" s="8" t="s">
        <v>6</v>
      </c>
      <c r="F6" s="9"/>
      <c r="G6" s="9"/>
      <c r="H6" s="9"/>
      <c r="I6" s="10"/>
      <c r="J6" s="8" t="s">
        <v>7</v>
      </c>
      <c r="K6" s="9"/>
      <c r="L6" s="9"/>
      <c r="M6" s="10"/>
      <c r="N6" s="8" t="s">
        <v>8</v>
      </c>
      <c r="O6" s="9"/>
      <c r="P6" s="9"/>
      <c r="Q6" s="9"/>
      <c r="R6" s="9"/>
      <c r="S6" s="9"/>
      <c r="T6" s="9"/>
      <c r="U6" s="9"/>
      <c r="V6" s="10"/>
      <c r="W6" s="8" t="s">
        <v>9</v>
      </c>
      <c r="X6" s="9"/>
      <c r="Y6" s="9"/>
      <c r="Z6" s="10"/>
      <c r="AA6" s="8" t="s">
        <v>10</v>
      </c>
      <c r="AB6" s="10"/>
      <c r="AC6" s="11" t="s">
        <v>11</v>
      </c>
      <c r="AD6" s="12" t="s">
        <v>12</v>
      </c>
    </row>
    <row r="7" spans="2:31" ht="135.75" thickBot="1" x14ac:dyDescent="0.2">
      <c r="B7" s="13"/>
      <c r="C7" s="14"/>
      <c r="D7" s="15"/>
      <c r="E7" s="16" t="s">
        <v>13</v>
      </c>
      <c r="F7" s="16" t="s">
        <v>14</v>
      </c>
      <c r="G7" s="16" t="s">
        <v>15</v>
      </c>
      <c r="H7" s="16" t="s">
        <v>16</v>
      </c>
      <c r="I7" s="16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6" t="s">
        <v>22</v>
      </c>
      <c r="O7" s="16" t="s">
        <v>23</v>
      </c>
      <c r="P7" s="16" t="s">
        <v>24</v>
      </c>
      <c r="Q7" s="16" t="s">
        <v>25</v>
      </c>
      <c r="R7" s="16" t="s">
        <v>26</v>
      </c>
      <c r="S7" s="16" t="s">
        <v>27</v>
      </c>
      <c r="T7" s="16" t="s">
        <v>28</v>
      </c>
      <c r="U7" s="16" t="s">
        <v>29</v>
      </c>
      <c r="V7" s="16" t="s">
        <v>30</v>
      </c>
      <c r="W7" s="16" t="s">
        <v>31</v>
      </c>
      <c r="X7" s="16" t="s">
        <v>32</v>
      </c>
      <c r="Y7" s="16" t="s">
        <v>33</v>
      </c>
      <c r="Z7" s="16" t="s">
        <v>34</v>
      </c>
      <c r="AA7" s="16" t="s">
        <v>35</v>
      </c>
      <c r="AB7" s="16" t="s">
        <v>36</v>
      </c>
      <c r="AC7" s="17"/>
      <c r="AD7" s="18"/>
    </row>
    <row r="8" spans="2:31" ht="42" customHeight="1" x14ac:dyDescent="0.15">
      <c r="B8" s="19" t="s">
        <v>37</v>
      </c>
      <c r="C8" s="20" t="s">
        <v>38</v>
      </c>
      <c r="D8" s="21">
        <f>SUM(E8:AD8)</f>
        <v>161.8430394894296</v>
      </c>
      <c r="E8" s="22">
        <v>9.4276027124052657</v>
      </c>
      <c r="F8" s="22">
        <v>3.0093737534902272</v>
      </c>
      <c r="G8" s="22">
        <v>8.8051455923414448</v>
      </c>
      <c r="H8" s="22">
        <v>2.1547666533705625</v>
      </c>
      <c r="I8" s="22">
        <v>3.7506980454726766</v>
      </c>
      <c r="J8" s="22">
        <v>1.3117271639409653</v>
      </c>
      <c r="K8" s="22">
        <v>1.5891503789389709</v>
      </c>
      <c r="L8" s="22">
        <v>10.737136019146391</v>
      </c>
      <c r="M8" s="22">
        <v>14.131631431990426</v>
      </c>
      <c r="N8" s="22">
        <v>19.554447546868769</v>
      </c>
      <c r="O8" s="22">
        <v>1.1071001196649382</v>
      </c>
      <c r="P8" s="22">
        <v>14.403071400079776</v>
      </c>
      <c r="Q8" s="22">
        <v>1.8524132429198246</v>
      </c>
      <c r="R8" s="22">
        <v>2.0414838452333468</v>
      </c>
      <c r="S8" s="22">
        <v>0.85600319106501799</v>
      </c>
      <c r="T8" s="22">
        <v>2.0879537295572397</v>
      </c>
      <c r="U8" s="22">
        <v>0.75189469485440763</v>
      </c>
      <c r="V8" s="22">
        <v>1.1557638611886718</v>
      </c>
      <c r="W8" s="22">
        <v>9.5005983246908663</v>
      </c>
      <c r="X8" s="22">
        <v>1.8544076585560432</v>
      </c>
      <c r="Y8" s="22">
        <v>0.61088950937375353</v>
      </c>
      <c r="Z8" s="22">
        <v>7.6932588751495814</v>
      </c>
      <c r="AA8" s="22">
        <v>4.1709214200239328</v>
      </c>
      <c r="AB8" s="22">
        <v>1.9998005584363781</v>
      </c>
      <c r="AC8" s="22">
        <v>30.88631830873554</v>
      </c>
      <c r="AD8" s="23">
        <v>6.3994814519345828</v>
      </c>
    </row>
    <row r="9" spans="2:31" s="28" customFormat="1" ht="21" customHeight="1" x14ac:dyDescent="0.15">
      <c r="B9" s="24"/>
      <c r="C9" s="25" t="s">
        <v>39</v>
      </c>
      <c r="D9" s="26">
        <f t="shared" ref="D9:AD9" si="0">IFERROR(D8/$D8,0)</f>
        <v>1</v>
      </c>
      <c r="E9" s="26">
        <f t="shared" si="0"/>
        <v>5.8251517903684748E-2</v>
      </c>
      <c r="F9" s="26">
        <f t="shared" si="0"/>
        <v>1.8594397157789277E-2</v>
      </c>
      <c r="G9" s="26">
        <f t="shared" si="0"/>
        <v>5.4405463590644763E-2</v>
      </c>
      <c r="H9" s="26">
        <f t="shared" si="0"/>
        <v>1.3313928483846202E-2</v>
      </c>
      <c r="I9" s="26">
        <f t="shared" si="0"/>
        <v>2.317491105768342E-2</v>
      </c>
      <c r="J9" s="26">
        <f t="shared" si="0"/>
        <v>8.1049340649996734E-3</v>
      </c>
      <c r="K9" s="26">
        <f t="shared" si="0"/>
        <v>9.8190838725737261E-3</v>
      </c>
      <c r="L9" s="26">
        <f t="shared" si="0"/>
        <v>6.6342896506510943E-2</v>
      </c>
      <c r="M9" s="26">
        <f t="shared" si="0"/>
        <v>8.7316893433117965E-2</v>
      </c>
      <c r="N9" s="26">
        <f t="shared" si="0"/>
        <v>0.12082353129648138</v>
      </c>
      <c r="O9" s="26">
        <f t="shared" si="0"/>
        <v>6.8405791386366406E-3</v>
      </c>
      <c r="P9" s="26">
        <f t="shared" si="0"/>
        <v>8.89940737984007E-2</v>
      </c>
      <c r="Q9" s="26">
        <f t="shared" si="0"/>
        <v>1.1445739333391663E-2</v>
      </c>
      <c r="R9" s="26">
        <f t="shared" si="0"/>
        <v>1.2613973709797274E-2</v>
      </c>
      <c r="S9" s="26">
        <f t="shared" si="0"/>
        <v>5.2890948771443817E-3</v>
      </c>
      <c r="T9" s="26">
        <f t="shared" si="0"/>
        <v>1.2901103044926499E-2</v>
      </c>
      <c r="U9" s="26">
        <f t="shared" si="0"/>
        <v>4.6458265812754701E-3</v>
      </c>
      <c r="V9" s="26">
        <f t="shared" si="0"/>
        <v>7.1412639359393505E-3</v>
      </c>
      <c r="W9" s="26">
        <f t="shared" si="0"/>
        <v>5.8702545099638813E-2</v>
      </c>
      <c r="X9" s="26">
        <f t="shared" si="0"/>
        <v>1.1458062480822102E-2</v>
      </c>
      <c r="Y9" s="26">
        <f t="shared" si="0"/>
        <v>3.7745800579434396E-3</v>
      </c>
      <c r="Z9" s="26">
        <f t="shared" si="0"/>
        <v>4.7535308898175067E-2</v>
      </c>
      <c r="AA9" s="26">
        <f t="shared" si="0"/>
        <v>2.5771398221276897E-2</v>
      </c>
      <c r="AB9" s="26">
        <f t="shared" si="0"/>
        <v>1.2356419928501098E-2</v>
      </c>
      <c r="AC9" s="26">
        <f t="shared" si="0"/>
        <v>0.19084119036674918</v>
      </c>
      <c r="AD9" s="27">
        <f t="shared" si="0"/>
        <v>3.9541283160049338E-2</v>
      </c>
    </row>
    <row r="10" spans="2:31" ht="41.25" customHeight="1" x14ac:dyDescent="0.15">
      <c r="B10" s="29" t="s">
        <v>40</v>
      </c>
      <c r="C10" s="30" t="s">
        <v>38</v>
      </c>
      <c r="D10" s="31">
        <f>SUM(E10:AD10)</f>
        <v>11.131232548863183</v>
      </c>
      <c r="E10" s="32">
        <v>2.2702433187076188</v>
      </c>
      <c r="F10" s="32">
        <v>0.61148783406461904</v>
      </c>
      <c r="G10" s="32">
        <v>1.734543278819306</v>
      </c>
      <c r="H10" s="32">
        <v>1.0853609892301557</v>
      </c>
      <c r="I10" s="32">
        <v>0.67052253689668928</v>
      </c>
      <c r="J10" s="33"/>
      <c r="K10" s="33"/>
      <c r="L10" s="32">
        <v>2.827483047467092</v>
      </c>
      <c r="M10" s="32">
        <v>1.9315915436777025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</row>
    <row r="11" spans="2:31" ht="21" customHeight="1" x14ac:dyDescent="0.15">
      <c r="B11" s="36"/>
      <c r="C11" s="25" t="s">
        <v>39</v>
      </c>
      <c r="D11" s="26">
        <f t="shared" ref="D11:M11" si="1">IFERROR(D10/$D10,0)</f>
        <v>1</v>
      </c>
      <c r="E11" s="26">
        <f t="shared" si="1"/>
        <v>0.20395255500609188</v>
      </c>
      <c r="F11" s="26">
        <f t="shared" si="1"/>
        <v>5.4934422704794664E-2</v>
      </c>
      <c r="G11" s="26">
        <f t="shared" si="1"/>
        <v>0.15582670393463771</v>
      </c>
      <c r="H11" s="26">
        <f t="shared" si="1"/>
        <v>9.7505912706944753E-2</v>
      </c>
      <c r="I11" s="26">
        <f t="shared" si="1"/>
        <v>6.0237941661291476E-2</v>
      </c>
      <c r="J11" s="37"/>
      <c r="K11" s="37"/>
      <c r="L11" s="26">
        <f t="shared" si="1"/>
        <v>0.25401347380491651</v>
      </c>
      <c r="M11" s="26">
        <f t="shared" si="1"/>
        <v>0.17352899018132301</v>
      </c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</row>
    <row r="12" spans="2:31" ht="30" customHeight="1" x14ac:dyDescent="0.15">
      <c r="B12" s="38"/>
      <c r="C12" s="30" t="s">
        <v>41</v>
      </c>
      <c r="D12" s="26">
        <f>IFERROR(D10/D$8,0)</f>
        <v>6.8777950438765667E-2</v>
      </c>
      <c r="E12" s="26">
        <f t="shared" ref="E12:I12" si="2">IFERROR(E10/E$8,0)</f>
        <v>0.24080812354558917</v>
      </c>
      <c r="F12" s="26">
        <f t="shared" si="2"/>
        <v>0.20319438001192922</v>
      </c>
      <c r="G12" s="26">
        <f t="shared" si="2"/>
        <v>0.19699200434890937</v>
      </c>
      <c r="H12" s="26">
        <f t="shared" si="2"/>
        <v>0.50370233246945584</v>
      </c>
      <c r="I12" s="26">
        <f t="shared" si="2"/>
        <v>0.17877273210677444</v>
      </c>
      <c r="J12" s="37"/>
      <c r="K12" s="37"/>
      <c r="L12" s="26">
        <f>IFERROR(L10/L$8,0)</f>
        <v>0.26333680065383758</v>
      </c>
      <c r="M12" s="26">
        <f>IFERROR(M10/M$8,0)</f>
        <v>0.13668567234955403</v>
      </c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</row>
    <row r="13" spans="2:31" ht="42" customHeight="1" x14ac:dyDescent="0.15">
      <c r="B13" s="29" t="s">
        <v>42</v>
      </c>
      <c r="C13" s="30" t="s">
        <v>38</v>
      </c>
      <c r="D13" s="31">
        <f>SUM(E13:AD13)</f>
        <v>7.7395293179098532</v>
      </c>
      <c r="E13" s="32">
        <v>2.1230554447546868</v>
      </c>
      <c r="F13" s="32">
        <v>0.20841643398484244</v>
      </c>
      <c r="G13" s="32">
        <v>2.1601515755883525</v>
      </c>
      <c r="H13" s="32">
        <v>5.4447546868767453E-2</v>
      </c>
      <c r="I13" s="32">
        <v>0.5979258077383327</v>
      </c>
      <c r="J13" s="33"/>
      <c r="K13" s="33"/>
      <c r="L13" s="32">
        <v>1.3304746709214201</v>
      </c>
      <c r="M13" s="32">
        <v>1.2650578380534503</v>
      </c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9"/>
    </row>
    <row r="14" spans="2:31" ht="22.5" customHeight="1" x14ac:dyDescent="0.15">
      <c r="B14" s="36"/>
      <c r="C14" s="25" t="s">
        <v>39</v>
      </c>
      <c r="D14" s="26">
        <f t="shared" ref="D14:I14" si="3">IFERROR(D13/$D13,0)</f>
        <v>1</v>
      </c>
      <c r="E14" s="26">
        <f t="shared" si="3"/>
        <v>0.27431325052826877</v>
      </c>
      <c r="F14" s="26">
        <f t="shared" si="3"/>
        <v>2.6928825439365044E-2</v>
      </c>
      <c r="G14" s="26">
        <f t="shared" si="3"/>
        <v>0.27910632376436628</v>
      </c>
      <c r="H14" s="26">
        <f t="shared" si="3"/>
        <v>7.0349945884657008E-3</v>
      </c>
      <c r="I14" s="26">
        <f t="shared" si="3"/>
        <v>7.7256094418388904E-2</v>
      </c>
      <c r="J14" s="37"/>
      <c r="K14" s="37"/>
      <c r="L14" s="26">
        <f t="shared" ref="L14:M14" si="4">IFERROR(L13/$D13,0)</f>
        <v>0.17190640622584136</v>
      </c>
      <c r="M14" s="26">
        <f t="shared" si="4"/>
        <v>0.1634541050353038</v>
      </c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</row>
    <row r="15" spans="2:31" ht="30" customHeight="1" x14ac:dyDescent="0.15">
      <c r="B15" s="38"/>
      <c r="C15" s="30" t="s">
        <v>43</v>
      </c>
      <c r="D15" s="26">
        <f t="shared" ref="D15:I15" si="5">IFERROR(D13/D$8,0)</f>
        <v>4.7821205918561253E-2</v>
      </c>
      <c r="E15" s="26">
        <f t="shared" si="5"/>
        <v>0.22519568436640575</v>
      </c>
      <c r="F15" s="26">
        <f t="shared" si="5"/>
        <v>6.9255749221287036E-2</v>
      </c>
      <c r="G15" s="26">
        <f t="shared" si="5"/>
        <v>0.24532832000724814</v>
      </c>
      <c r="H15" s="26">
        <f t="shared" si="5"/>
        <v>2.5268419104035541E-2</v>
      </c>
      <c r="I15" s="26">
        <f t="shared" si="5"/>
        <v>0.15941720727427416</v>
      </c>
      <c r="J15" s="37"/>
      <c r="K15" s="37"/>
      <c r="L15" s="26">
        <f>IFERROR(L13/L$8,0)</f>
        <v>0.12391336652054388</v>
      </c>
      <c r="M15" s="26">
        <f>IFERROR(M13/M$8,0)</f>
        <v>8.951958902562944E-2</v>
      </c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</row>
    <row r="16" spans="2:31" ht="42" customHeight="1" x14ac:dyDescent="0.15">
      <c r="B16" s="29" t="s">
        <v>44</v>
      </c>
      <c r="C16" s="30" t="s">
        <v>38</v>
      </c>
      <c r="D16" s="31">
        <f>SUM(E16:AD16)</f>
        <v>15.614479457518948</v>
      </c>
      <c r="E16" s="32">
        <v>3.1200638213003589</v>
      </c>
      <c r="F16" s="32">
        <v>0.98065416832867969</v>
      </c>
      <c r="G16" s="32">
        <v>3.2632628639808536</v>
      </c>
      <c r="H16" s="32">
        <v>5.4447546868767453E-2</v>
      </c>
      <c r="I16" s="32">
        <v>0.94515357000398881</v>
      </c>
      <c r="J16" s="33"/>
      <c r="K16" s="33"/>
      <c r="L16" s="32">
        <v>4.1729158356601515</v>
      </c>
      <c r="M16" s="32">
        <v>3.0779816513761467</v>
      </c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9"/>
    </row>
    <row r="17" spans="2:31" ht="21" customHeight="1" x14ac:dyDescent="0.15">
      <c r="B17" s="36"/>
      <c r="C17" s="25" t="s">
        <v>39</v>
      </c>
      <c r="D17" s="26">
        <f t="shared" ref="D17:I17" si="6">IFERROR(D16/$D16,0)</f>
        <v>1</v>
      </c>
      <c r="E17" s="26">
        <f t="shared" si="6"/>
        <v>0.1998186253847824</v>
      </c>
      <c r="F17" s="26">
        <f t="shared" si="6"/>
        <v>6.2804153734145676E-2</v>
      </c>
      <c r="G17" s="26">
        <f t="shared" si="6"/>
        <v>0.20898953902747441</v>
      </c>
      <c r="H17" s="26">
        <f t="shared" si="6"/>
        <v>3.4869908418592175E-3</v>
      </c>
      <c r="I17" s="26">
        <f t="shared" si="6"/>
        <v>6.0530584613812562E-2</v>
      </c>
      <c r="J17" s="37"/>
      <c r="K17" s="37"/>
      <c r="L17" s="26">
        <f t="shared" ref="L17:M17" si="7">IFERROR(L16/$D16,0)</f>
        <v>0.26724655452095386</v>
      </c>
      <c r="M17" s="26">
        <f t="shared" si="7"/>
        <v>0.19712355187697178</v>
      </c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</row>
    <row r="18" spans="2:31" ht="30" customHeight="1" x14ac:dyDescent="0.15">
      <c r="B18" s="38"/>
      <c r="C18" s="40" t="s">
        <v>43</v>
      </c>
      <c r="D18" s="41">
        <f t="shared" ref="D18:I18" si="8">IFERROR(D16/D$8,0)</f>
        <v>9.6479153547649299E-2</v>
      </c>
      <c r="E18" s="26">
        <f t="shared" si="8"/>
        <v>0.33094986249206682</v>
      </c>
      <c r="F18" s="26">
        <f t="shared" si="8"/>
        <v>0.325866525283319</v>
      </c>
      <c r="G18" s="26">
        <f t="shared" si="8"/>
        <v>0.37060862080681328</v>
      </c>
      <c r="H18" s="26">
        <f t="shared" si="8"/>
        <v>2.5268419104035541E-2</v>
      </c>
      <c r="I18" s="26">
        <f t="shared" si="8"/>
        <v>0.25199404445389767</v>
      </c>
      <c r="J18" s="37"/>
      <c r="K18" s="37"/>
      <c r="L18" s="26">
        <f>IFERROR(L16/L$8,0)</f>
        <v>0.38864328701983797</v>
      </c>
      <c r="M18" s="26">
        <f>IFERROR(M16/M$8,0)</f>
        <v>0.21780794851529864</v>
      </c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</row>
    <row r="19" spans="2:31" ht="41.25" customHeight="1" x14ac:dyDescent="0.15">
      <c r="B19" s="36" t="s">
        <v>45</v>
      </c>
      <c r="C19" s="42" t="s">
        <v>38</v>
      </c>
      <c r="D19" s="43">
        <f>SUM(E19:AD19)</f>
        <v>14.708615875548464</v>
      </c>
      <c r="E19" s="44">
        <v>3.019944156362186</v>
      </c>
      <c r="F19" s="44">
        <v>0.90626246509772634</v>
      </c>
      <c r="G19" s="44">
        <v>3.1659353809333863</v>
      </c>
      <c r="H19" s="44">
        <v>4.487435181491823E-2</v>
      </c>
      <c r="I19" s="44">
        <v>0.88213003589948147</v>
      </c>
      <c r="J19" s="45"/>
      <c r="K19" s="45"/>
      <c r="L19" s="44">
        <v>3.9958117271639408</v>
      </c>
      <c r="M19" s="44">
        <v>2.6936577582768249</v>
      </c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7"/>
    </row>
    <row r="20" spans="2:31" ht="21" customHeight="1" x14ac:dyDescent="0.15">
      <c r="B20" s="36"/>
      <c r="C20" s="25" t="s">
        <v>39</v>
      </c>
      <c r="D20" s="26">
        <f t="shared" ref="D20:I20" si="9">IFERROR(D19/$D19,0)</f>
        <v>1</v>
      </c>
      <c r="E20" s="26">
        <f t="shared" si="9"/>
        <v>0.20531803821068761</v>
      </c>
      <c r="F20" s="26">
        <f t="shared" si="9"/>
        <v>6.1614394771454528E-2</v>
      </c>
      <c r="G20" s="26">
        <f t="shared" si="9"/>
        <v>0.21524359652334268</v>
      </c>
      <c r="H20" s="26">
        <f t="shared" si="9"/>
        <v>3.0508888256111947E-3</v>
      </c>
      <c r="I20" s="26">
        <f t="shared" si="9"/>
        <v>5.9973694558570288E-2</v>
      </c>
      <c r="J20" s="37"/>
      <c r="K20" s="37"/>
      <c r="L20" s="26">
        <f t="shared" ref="L20:M20" si="10">IFERROR(L19/$D19,0)</f>
        <v>0.27166470053831238</v>
      </c>
      <c r="M20" s="26">
        <f t="shared" si="10"/>
        <v>0.18313468657202131</v>
      </c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</row>
    <row r="21" spans="2:31" ht="30" customHeight="1" x14ac:dyDescent="0.15">
      <c r="B21" s="38"/>
      <c r="C21" s="30" t="s">
        <v>43</v>
      </c>
      <c r="D21" s="26">
        <f t="shared" ref="D21:I21" si="11">IFERROR(D19/D$8,0)</f>
        <v>9.0881979984743941E-2</v>
      </c>
      <c r="E21" s="26">
        <f t="shared" si="11"/>
        <v>0.32033001903955999</v>
      </c>
      <c r="F21" s="26">
        <f t="shared" si="11"/>
        <v>0.30114653058519453</v>
      </c>
      <c r="G21" s="26">
        <f t="shared" si="11"/>
        <v>0.35955514281184164</v>
      </c>
      <c r="H21" s="26">
        <f t="shared" si="11"/>
        <v>2.0825620140688634E-2</v>
      </c>
      <c r="I21" s="26">
        <f t="shared" si="11"/>
        <v>0.23519089652238648</v>
      </c>
      <c r="J21" s="37"/>
      <c r="K21" s="37"/>
      <c r="L21" s="26">
        <f>IFERROR(L19/L$8,0)</f>
        <v>0.37214874804963216</v>
      </c>
      <c r="M21" s="26">
        <f>IFERROR(M19/M$8,0)</f>
        <v>0.19061194535395734</v>
      </c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</row>
    <row r="22" spans="2:31" ht="42" customHeight="1" x14ac:dyDescent="0.15">
      <c r="B22" s="29" t="s">
        <v>46</v>
      </c>
      <c r="C22" s="30" t="s">
        <v>38</v>
      </c>
      <c r="D22" s="31">
        <f>SUM(E22:AD22)</f>
        <v>4.6240526525727965</v>
      </c>
      <c r="E22" s="32">
        <v>0.56721180694056639</v>
      </c>
      <c r="F22" s="32">
        <v>0.19505384922217789</v>
      </c>
      <c r="G22" s="32">
        <v>0.47706422018348627</v>
      </c>
      <c r="H22" s="32">
        <v>9.4136418029517346E-2</v>
      </c>
      <c r="I22" s="32">
        <v>0.32169924212205825</v>
      </c>
      <c r="J22" s="33"/>
      <c r="K22" s="33"/>
      <c r="L22" s="32">
        <v>0.83605903470283205</v>
      </c>
      <c r="M22" s="32">
        <v>2.1328280813721578</v>
      </c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9"/>
    </row>
    <row r="23" spans="2:31" ht="22.5" customHeight="1" x14ac:dyDescent="0.15">
      <c r="B23" s="36"/>
      <c r="C23" s="25" t="s">
        <v>39</v>
      </c>
      <c r="D23" s="26">
        <f t="shared" ref="D23:I23" si="12">IFERROR(D22/$D22,0)</f>
        <v>1</v>
      </c>
      <c r="E23" s="26">
        <f t="shared" si="12"/>
        <v>0.12266551649773559</v>
      </c>
      <c r="F23" s="26">
        <f t="shared" si="12"/>
        <v>4.2182445546689665E-2</v>
      </c>
      <c r="G23" s="26">
        <f t="shared" si="12"/>
        <v>0.10317015311623895</v>
      </c>
      <c r="H23" s="26">
        <f t="shared" si="12"/>
        <v>2.0357990079792967E-2</v>
      </c>
      <c r="I23" s="26">
        <f t="shared" si="12"/>
        <v>6.9570843217597586E-2</v>
      </c>
      <c r="J23" s="37"/>
      <c r="K23" s="37"/>
      <c r="L23" s="26">
        <f t="shared" ref="L23:M23" si="13">IFERROR(L22/$D22,0)</f>
        <v>0.18080655596290704</v>
      </c>
      <c r="M23" s="26">
        <f t="shared" si="13"/>
        <v>0.46124649557903813</v>
      </c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</row>
    <row r="24" spans="2:31" ht="30" customHeight="1" x14ac:dyDescent="0.15">
      <c r="B24" s="38"/>
      <c r="C24" s="30" t="s">
        <v>43</v>
      </c>
      <c r="D24" s="26">
        <f t="shared" ref="D24:I24" si="14">IFERROR(D22/D$8,0)</f>
        <v>2.8571217317472624E-2</v>
      </c>
      <c r="E24" s="26">
        <f t="shared" si="14"/>
        <v>6.0165009519779981E-2</v>
      </c>
      <c r="F24" s="26">
        <f t="shared" si="14"/>
        <v>6.4815428457816959E-2</v>
      </c>
      <c r="G24" s="26">
        <f t="shared" si="14"/>
        <v>5.418016263109017E-2</v>
      </c>
      <c r="H24" s="26">
        <f t="shared" si="14"/>
        <v>4.3687523139577931E-2</v>
      </c>
      <c r="I24" s="26">
        <f t="shared" si="14"/>
        <v>8.5770498776986073E-2</v>
      </c>
      <c r="J24" s="37"/>
      <c r="K24" s="37"/>
      <c r="L24" s="26">
        <f>IFERROR(L22/L$8,0)</f>
        <v>7.7866111895385975E-2</v>
      </c>
      <c r="M24" s="26">
        <f>IFERROR(M22/M$8,0)</f>
        <v>0.15092582138421587</v>
      </c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</row>
    <row r="25" spans="2:31" ht="42" customHeight="1" x14ac:dyDescent="0.15">
      <c r="B25" s="29" t="s">
        <v>47</v>
      </c>
      <c r="C25" s="30" t="s">
        <v>38</v>
      </c>
      <c r="D25" s="31">
        <f>SUM(E25:AD25)</f>
        <v>2.2784204228161151</v>
      </c>
      <c r="E25" s="32">
        <v>5.2453131232548862E-2</v>
      </c>
      <c r="F25" s="32">
        <v>2.7124052652572797E-2</v>
      </c>
      <c r="G25" s="32">
        <v>5.9633027522935783E-2</v>
      </c>
      <c r="H25" s="32">
        <v>4.0287195851615477E-2</v>
      </c>
      <c r="I25" s="32">
        <v>0.35221380135620262</v>
      </c>
      <c r="J25" s="33"/>
      <c r="K25" s="33"/>
      <c r="L25" s="32">
        <v>9.3538093338651776E-2</v>
      </c>
      <c r="M25" s="32">
        <v>1.6531711208615876</v>
      </c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9"/>
    </row>
    <row r="26" spans="2:31" ht="21" customHeight="1" x14ac:dyDescent="0.15">
      <c r="B26" s="36"/>
      <c r="C26" s="25" t="s">
        <v>39</v>
      </c>
      <c r="D26" s="26">
        <f t="shared" ref="D26:I26" si="15">IFERROR(D25/$D25,0)</f>
        <v>1</v>
      </c>
      <c r="E26" s="26">
        <f t="shared" si="15"/>
        <v>2.3021708683473387E-2</v>
      </c>
      <c r="F26" s="26">
        <f t="shared" si="15"/>
        <v>1.1904761904761904E-2</v>
      </c>
      <c r="G26" s="26">
        <f t="shared" si="15"/>
        <v>2.6172969187675067E-2</v>
      </c>
      <c r="H26" s="26">
        <f t="shared" si="15"/>
        <v>1.7682072829131652E-2</v>
      </c>
      <c r="I26" s="26">
        <f t="shared" si="15"/>
        <v>0.15458683473389354</v>
      </c>
      <c r="J26" s="37"/>
      <c r="K26" s="37"/>
      <c r="L26" s="26">
        <f t="shared" ref="L26:M26" si="16">IFERROR(L25/$D25,0)</f>
        <v>4.1053921568627444E-2</v>
      </c>
      <c r="M26" s="26">
        <f t="shared" si="16"/>
        <v>0.72557773109243695</v>
      </c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</row>
    <row r="27" spans="2:31" ht="30" customHeight="1" x14ac:dyDescent="0.15">
      <c r="B27" s="38"/>
      <c r="C27" s="40" t="s">
        <v>43</v>
      </c>
      <c r="D27" s="41">
        <f t="shared" ref="D27:I27" si="17">IFERROR(D25/D$8,0)</f>
        <v>1.4077963624533417E-2</v>
      </c>
      <c r="E27" s="26">
        <f t="shared" si="17"/>
        <v>5.5637825259149563E-3</v>
      </c>
      <c r="F27" s="26">
        <f t="shared" si="17"/>
        <v>9.0131884154019491E-3</v>
      </c>
      <c r="G27" s="26">
        <f t="shared" si="17"/>
        <v>6.7725203288862713E-3</v>
      </c>
      <c r="H27" s="26">
        <f t="shared" si="17"/>
        <v>1.8696778970751574E-2</v>
      </c>
      <c r="I27" s="26">
        <f t="shared" si="17"/>
        <v>9.3906200148888647E-2</v>
      </c>
      <c r="J27" s="37"/>
      <c r="K27" s="37"/>
      <c r="L27" s="26">
        <f>IFERROR(L25/L$8,0)</f>
        <v>8.7116427669217626E-3</v>
      </c>
      <c r="M27" s="26">
        <f>IFERROR(M25/M$8,0)</f>
        <v>0.1169837416732528</v>
      </c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</row>
    <row r="28" spans="2:31" ht="41.25" customHeight="1" x14ac:dyDescent="0.15">
      <c r="B28" s="36" t="s">
        <v>48</v>
      </c>
      <c r="C28" s="42" t="s">
        <v>38</v>
      </c>
      <c r="D28" s="43">
        <f>SUM(E28:AD28)</f>
        <v>1.6144794575189469</v>
      </c>
      <c r="E28" s="44">
        <v>7.7782209812524931E-3</v>
      </c>
      <c r="F28" s="44">
        <v>5.185480654168329E-3</v>
      </c>
      <c r="G28" s="44">
        <v>5.7638611886717192E-2</v>
      </c>
      <c r="H28" s="44">
        <v>2.1938571998404467E-3</v>
      </c>
      <c r="I28" s="44">
        <v>6.2026326286398085E-2</v>
      </c>
      <c r="J28" s="45"/>
      <c r="K28" s="45"/>
      <c r="L28" s="44">
        <v>7.638611886717192E-2</v>
      </c>
      <c r="M28" s="44">
        <v>1.4032708416433985</v>
      </c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7"/>
    </row>
    <row r="29" spans="2:31" ht="21" customHeight="1" x14ac:dyDescent="0.15">
      <c r="B29" s="36"/>
      <c r="C29" s="25" t="s">
        <v>39</v>
      </c>
      <c r="D29" s="26">
        <f t="shared" ref="D29:I29" si="18">IFERROR(D28/$D28,0)</f>
        <v>1</v>
      </c>
      <c r="E29" s="26">
        <f t="shared" si="18"/>
        <v>4.8177887584928969E-3</v>
      </c>
      <c r="F29" s="26">
        <f t="shared" si="18"/>
        <v>3.2118591723285981E-3</v>
      </c>
      <c r="G29" s="26">
        <f t="shared" si="18"/>
        <v>3.5701050030883259E-2</v>
      </c>
      <c r="H29" s="26">
        <f t="shared" si="18"/>
        <v>1.358863495985176E-3</v>
      </c>
      <c r="I29" s="26">
        <f t="shared" si="18"/>
        <v>3.8418777022853616E-2</v>
      </c>
      <c r="J29" s="37"/>
      <c r="K29" s="37"/>
      <c r="L29" s="26">
        <f t="shared" ref="L29:M29" si="19">IFERROR(L28/$D28,0)</f>
        <v>4.7313156269302041E-2</v>
      </c>
      <c r="M29" s="26">
        <f t="shared" si="19"/>
        <v>0.8691785052501545</v>
      </c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</row>
    <row r="30" spans="2:31" ht="30" customHeight="1" x14ac:dyDescent="0.15">
      <c r="B30" s="38"/>
      <c r="C30" s="30" t="s">
        <v>43</v>
      </c>
      <c r="D30" s="26">
        <f t="shared" ref="D30:I30" si="20">IFERROR(D28/D$8,0)</f>
        <v>9.9755878449403011E-3</v>
      </c>
      <c r="E30" s="26">
        <f t="shared" si="20"/>
        <v>8.2504759889993646E-4</v>
      </c>
      <c r="F30" s="26">
        <f t="shared" si="20"/>
        <v>1.723109550003314E-3</v>
      </c>
      <c r="G30" s="26">
        <f t="shared" si="20"/>
        <v>6.5460146322680011E-3</v>
      </c>
      <c r="H30" s="26">
        <f t="shared" si="20"/>
        <v>1.0181414291003331E-3</v>
      </c>
      <c r="I30" s="26">
        <f t="shared" si="20"/>
        <v>1.6537275337658194E-2</v>
      </c>
      <c r="J30" s="37"/>
      <c r="K30" s="37"/>
      <c r="L30" s="26">
        <f>IFERROR(L28/L$8,0)</f>
        <v>7.1141986774648927E-3</v>
      </c>
      <c r="M30" s="26">
        <f>IFERROR(M28/M$8,0)</f>
        <v>9.9299988709495329E-2</v>
      </c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</row>
    <row r="31" spans="2:31" ht="42" customHeight="1" x14ac:dyDescent="0.15">
      <c r="B31" s="29" t="s">
        <v>49</v>
      </c>
      <c r="C31" s="30" t="s">
        <v>38</v>
      </c>
      <c r="D31" s="31">
        <f>SUM(E31:AD31)</f>
        <v>3.3434383725568408</v>
      </c>
      <c r="E31" s="32">
        <v>0.11667331471878739</v>
      </c>
      <c r="F31" s="32">
        <v>0.63462305544475472</v>
      </c>
      <c r="G31" s="32">
        <v>0.47048264858396488</v>
      </c>
      <c r="H31" s="32">
        <v>0.71599521340247307</v>
      </c>
      <c r="I31" s="32">
        <v>0.46150777822098127</v>
      </c>
      <c r="J31" s="33"/>
      <c r="K31" s="33"/>
      <c r="L31" s="32">
        <v>0.27183885121659351</v>
      </c>
      <c r="M31" s="32">
        <v>0.67231751096928605</v>
      </c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9"/>
    </row>
    <row r="32" spans="2:31" ht="22.5" customHeight="1" x14ac:dyDescent="0.15">
      <c r="B32" s="36"/>
      <c r="C32" s="25" t="s">
        <v>39</v>
      </c>
      <c r="D32" s="26">
        <f t="shared" ref="D32:I32" si="21">IFERROR(D31/$D31,0)</f>
        <v>1</v>
      </c>
      <c r="E32" s="26">
        <f t="shared" si="21"/>
        <v>3.4896206156048673E-2</v>
      </c>
      <c r="F32" s="26">
        <f t="shared" si="21"/>
        <v>0.18981150083512288</v>
      </c>
      <c r="G32" s="26">
        <f t="shared" si="21"/>
        <v>0.14071820567883558</v>
      </c>
      <c r="H32" s="26">
        <f t="shared" si="21"/>
        <v>0.21414936769267479</v>
      </c>
      <c r="I32" s="26">
        <f t="shared" si="21"/>
        <v>0.13803388212837031</v>
      </c>
      <c r="J32" s="37"/>
      <c r="K32" s="37"/>
      <c r="L32" s="26">
        <f t="shared" ref="L32:M32" si="22">IFERROR(L31/$D31,0)</f>
        <v>8.130517776187067E-2</v>
      </c>
      <c r="M32" s="26">
        <f t="shared" si="22"/>
        <v>0.20108565974707709</v>
      </c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</row>
    <row r="33" spans="2:32" ht="30" customHeight="1" x14ac:dyDescent="0.15">
      <c r="B33" s="38"/>
      <c r="C33" s="30" t="s">
        <v>43</v>
      </c>
      <c r="D33" s="26">
        <f t="shared" ref="D33:I33" si="23">IFERROR(D31/D$8,0)</f>
        <v>2.0658524352387794E-2</v>
      </c>
      <c r="E33" s="26">
        <f t="shared" si="23"/>
        <v>1.2375713983499048E-2</v>
      </c>
      <c r="F33" s="26">
        <f t="shared" si="23"/>
        <v>0.21088209954271325</v>
      </c>
      <c r="G33" s="26">
        <f t="shared" si="23"/>
        <v>5.3432693832249877E-2</v>
      </c>
      <c r="H33" s="26">
        <f t="shared" si="23"/>
        <v>0.33228433913365418</v>
      </c>
      <c r="I33" s="26">
        <f t="shared" si="23"/>
        <v>0.12304583643518026</v>
      </c>
      <c r="J33" s="37"/>
      <c r="K33" s="37"/>
      <c r="L33" s="26">
        <f>IFERROR(L31/L$8,0)</f>
        <v>2.5317631324764094E-2</v>
      </c>
      <c r="M33" s="26">
        <f>IFERROR(M31/M$8,0)</f>
        <v>4.7575364118776116E-2</v>
      </c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</row>
    <row r="34" spans="2:32" ht="42" customHeight="1" x14ac:dyDescent="0.15">
      <c r="B34" s="29" t="s">
        <v>50</v>
      </c>
      <c r="C34" s="30" t="s">
        <v>38</v>
      </c>
      <c r="D34" s="31">
        <f>SUM(E34:AD34)</f>
        <v>3.2991623454327881</v>
      </c>
      <c r="E34" s="32">
        <v>1.0715995213402474</v>
      </c>
      <c r="F34" s="32">
        <v>0.24511368169126446</v>
      </c>
      <c r="G34" s="32">
        <v>0.40027921818907058</v>
      </c>
      <c r="H34" s="32">
        <v>5.8436378141204628E-2</v>
      </c>
      <c r="I34" s="32">
        <v>0.13861188671719185</v>
      </c>
      <c r="J34" s="33"/>
      <c r="K34" s="33"/>
      <c r="L34" s="32">
        <v>1.0107698444355804</v>
      </c>
      <c r="M34" s="32">
        <v>0.37435181491822894</v>
      </c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9"/>
    </row>
    <row r="35" spans="2:32" ht="21" customHeight="1" x14ac:dyDescent="0.15">
      <c r="B35" s="36"/>
      <c r="C35" s="25" t="s">
        <v>39</v>
      </c>
      <c r="D35" s="26">
        <f t="shared" ref="D35:I35" si="24">IFERROR(D34/$D34,0)</f>
        <v>1</v>
      </c>
      <c r="E35" s="26">
        <f t="shared" si="24"/>
        <v>0.32480957562568014</v>
      </c>
      <c r="F35" s="26">
        <f t="shared" si="24"/>
        <v>7.4295732075927948E-2</v>
      </c>
      <c r="G35" s="26">
        <f t="shared" si="24"/>
        <v>0.12132752992383025</v>
      </c>
      <c r="H35" s="26">
        <f t="shared" si="24"/>
        <v>1.7712489420868095E-2</v>
      </c>
      <c r="I35" s="26">
        <f t="shared" si="24"/>
        <v>4.2014266715028413E-2</v>
      </c>
      <c r="J35" s="37"/>
      <c r="K35" s="37"/>
      <c r="L35" s="26">
        <f t="shared" ref="L35:M35" si="25">IFERROR(L34/$D34,0)</f>
        <v>0.30637166001692662</v>
      </c>
      <c r="M35" s="26">
        <f t="shared" si="25"/>
        <v>0.11346874622173861</v>
      </c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</row>
    <row r="36" spans="2:32" ht="30" customHeight="1" x14ac:dyDescent="0.15">
      <c r="B36" s="38"/>
      <c r="C36" s="40" t="s">
        <v>43</v>
      </c>
      <c r="D36" s="41">
        <f t="shared" ref="D36:I36" si="26">IFERROR(D34/D$8,0)</f>
        <v>2.0384950479432049E-2</v>
      </c>
      <c r="E36" s="26">
        <f t="shared" si="26"/>
        <v>0.1136661730484451</v>
      </c>
      <c r="F36" s="26">
        <f t="shared" si="26"/>
        <v>8.1450062959772029E-2</v>
      </c>
      <c r="G36" s="26">
        <f t="shared" si="26"/>
        <v>4.545969331128677E-2</v>
      </c>
      <c r="H36" s="26">
        <f t="shared" si="26"/>
        <v>2.7119585338763422E-2</v>
      </c>
      <c r="I36" s="26">
        <f t="shared" si="26"/>
        <v>3.6956290545570557E-2</v>
      </c>
      <c r="J36" s="37"/>
      <c r="K36" s="37"/>
      <c r="L36" s="26">
        <f>IFERROR(L34/L$8,0)</f>
        <v>9.4137751690318738E-2</v>
      </c>
      <c r="M36" s="26">
        <f>IFERROR(M34/M$8,0)</f>
        <v>2.6490346618493848E-2</v>
      </c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</row>
    <row r="37" spans="2:32" ht="42" customHeight="1" x14ac:dyDescent="0.15">
      <c r="B37" s="36" t="s">
        <v>51</v>
      </c>
      <c r="C37" s="42" t="s">
        <v>38</v>
      </c>
      <c r="D37" s="43">
        <f>SUM(E37:AD37)</f>
        <v>2.370562425209414</v>
      </c>
      <c r="E37" s="44">
        <v>9.8125249301954529E-2</v>
      </c>
      <c r="F37" s="44">
        <v>0.10151575588352613</v>
      </c>
      <c r="G37" s="44">
        <v>0.18209014758675707</v>
      </c>
      <c r="H37" s="44">
        <v>4.9461507778220982E-2</v>
      </c>
      <c r="I37" s="44">
        <v>0.20103709613083368</v>
      </c>
      <c r="J37" s="45"/>
      <c r="K37" s="45"/>
      <c r="L37" s="44">
        <v>0.11727163940965298</v>
      </c>
      <c r="M37" s="44">
        <v>1.6210610291184684</v>
      </c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7"/>
      <c r="AE37" s="39"/>
    </row>
    <row r="38" spans="2:32" ht="21" customHeight="1" x14ac:dyDescent="0.15">
      <c r="B38" s="36"/>
      <c r="C38" s="25" t="s">
        <v>39</v>
      </c>
      <c r="D38" s="26">
        <f t="shared" ref="D38:I38" si="27">IFERROR(D37/$D37,0)</f>
        <v>1</v>
      </c>
      <c r="E38" s="26">
        <f t="shared" si="27"/>
        <v>4.139323573952549E-2</v>
      </c>
      <c r="F38" s="26">
        <f t="shared" si="27"/>
        <v>4.2823489819956248E-2</v>
      </c>
      <c r="G38" s="26">
        <f t="shared" si="27"/>
        <v>7.681305737842839E-2</v>
      </c>
      <c r="H38" s="26">
        <f t="shared" si="27"/>
        <v>2.0864883055695775E-2</v>
      </c>
      <c r="I38" s="26">
        <f t="shared" si="27"/>
        <v>8.4805653710247342E-2</v>
      </c>
      <c r="J38" s="37"/>
      <c r="K38" s="37"/>
      <c r="L38" s="26">
        <f t="shared" ref="L38:M38" si="28">IFERROR(L37/$D37,0)</f>
        <v>4.9469964664310952E-2</v>
      </c>
      <c r="M38" s="26">
        <f t="shared" si="28"/>
        <v>0.6838297156318357</v>
      </c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</row>
    <row r="39" spans="2:32" ht="30" customHeight="1" thickBot="1" x14ac:dyDescent="0.2">
      <c r="B39" s="48"/>
      <c r="C39" s="49" t="s">
        <v>43</v>
      </c>
      <c r="D39" s="50">
        <f t="shared" ref="D39:I39" si="29">IFERROR(D37/D$8,0)</f>
        <v>1.4647293035819695E-2</v>
      </c>
      <c r="E39" s="51">
        <f t="shared" si="29"/>
        <v>1.0408292786122276E-2</v>
      </c>
      <c r="F39" s="51">
        <f t="shared" si="29"/>
        <v>3.373318311352641E-2</v>
      </c>
      <c r="G39" s="51">
        <f t="shared" si="29"/>
        <v>2.0679970101248044E-2</v>
      </c>
      <c r="H39" s="51">
        <f t="shared" si="29"/>
        <v>2.2954461310625694E-2</v>
      </c>
      <c r="I39" s="51">
        <f t="shared" si="29"/>
        <v>5.3599914920769966E-2</v>
      </c>
      <c r="J39" s="52"/>
      <c r="K39" s="52"/>
      <c r="L39" s="51">
        <f>IFERROR(L37/L$8,0)</f>
        <v>1.0922059588379524E-2</v>
      </c>
      <c r="M39" s="51">
        <f>IFERROR(M37/M$8,0)</f>
        <v>0.11471152760528397</v>
      </c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4"/>
    </row>
    <row r="40" spans="2:32" ht="15" customHeight="1" x14ac:dyDescent="0.15"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</row>
    <row r="41" spans="2:32" ht="24" customHeight="1" thickBot="1" x14ac:dyDescent="0.2">
      <c r="B41" s="3" t="s">
        <v>52</v>
      </c>
      <c r="C41" s="3"/>
      <c r="D41" s="3"/>
      <c r="E41" s="3"/>
      <c r="F41" s="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4" t="s">
        <v>4</v>
      </c>
    </row>
    <row r="42" spans="2:32" ht="17.25" customHeight="1" x14ac:dyDescent="0.15">
      <c r="B42" s="5"/>
      <c r="C42" s="6"/>
      <c r="D42" s="7" t="s">
        <v>5</v>
      </c>
      <c r="E42" s="8" t="s">
        <v>6</v>
      </c>
      <c r="F42" s="9"/>
      <c r="G42" s="9"/>
      <c r="H42" s="9"/>
      <c r="I42" s="10"/>
      <c r="J42" s="8" t="s">
        <v>7</v>
      </c>
      <c r="K42" s="9"/>
      <c r="L42" s="9"/>
      <c r="M42" s="10"/>
      <c r="N42" s="8" t="s">
        <v>8</v>
      </c>
      <c r="O42" s="9"/>
      <c r="P42" s="9"/>
      <c r="Q42" s="9"/>
      <c r="R42" s="9"/>
      <c r="S42" s="9"/>
      <c r="T42" s="9"/>
      <c r="U42" s="9"/>
      <c r="V42" s="10"/>
      <c r="W42" s="8" t="s">
        <v>9</v>
      </c>
      <c r="X42" s="9"/>
      <c r="Y42" s="9"/>
      <c r="Z42" s="10"/>
      <c r="AA42" s="8" t="s">
        <v>10</v>
      </c>
      <c r="AB42" s="10"/>
      <c r="AC42" s="11" t="s">
        <v>11</v>
      </c>
      <c r="AD42" s="12" t="s">
        <v>12</v>
      </c>
    </row>
    <row r="43" spans="2:32" ht="135.75" thickBot="1" x14ac:dyDescent="0.2">
      <c r="B43" s="13"/>
      <c r="C43" s="14"/>
      <c r="D43" s="15"/>
      <c r="E43" s="16" t="s">
        <v>13</v>
      </c>
      <c r="F43" s="16" t="s">
        <v>14</v>
      </c>
      <c r="G43" s="16" t="s">
        <v>15</v>
      </c>
      <c r="H43" s="16" t="s">
        <v>16</v>
      </c>
      <c r="I43" s="16" t="s">
        <v>17</v>
      </c>
      <c r="J43" s="16" t="s">
        <v>18</v>
      </c>
      <c r="K43" s="16" t="s">
        <v>19</v>
      </c>
      <c r="L43" s="16" t="s">
        <v>20</v>
      </c>
      <c r="M43" s="16" t="s">
        <v>21</v>
      </c>
      <c r="N43" s="16" t="s">
        <v>22</v>
      </c>
      <c r="O43" s="16" t="s">
        <v>23</v>
      </c>
      <c r="P43" s="16" t="s">
        <v>24</v>
      </c>
      <c r="Q43" s="16" t="s">
        <v>25</v>
      </c>
      <c r="R43" s="16" t="s">
        <v>26</v>
      </c>
      <c r="S43" s="16" t="s">
        <v>27</v>
      </c>
      <c r="T43" s="16" t="s">
        <v>28</v>
      </c>
      <c r="U43" s="16" t="s">
        <v>29</v>
      </c>
      <c r="V43" s="16" t="s">
        <v>30</v>
      </c>
      <c r="W43" s="16" t="s">
        <v>31</v>
      </c>
      <c r="X43" s="16" t="s">
        <v>32</v>
      </c>
      <c r="Y43" s="16" t="s">
        <v>33</v>
      </c>
      <c r="Z43" s="16" t="s">
        <v>34</v>
      </c>
      <c r="AA43" s="16" t="s">
        <v>35</v>
      </c>
      <c r="AB43" s="16" t="s">
        <v>36</v>
      </c>
      <c r="AC43" s="17"/>
      <c r="AD43" s="18"/>
    </row>
    <row r="44" spans="2:32" ht="45" customHeight="1" x14ac:dyDescent="0.15">
      <c r="B44" s="24" t="s">
        <v>37</v>
      </c>
      <c r="C44" s="56" t="s">
        <v>38</v>
      </c>
      <c r="D44" s="43">
        <f>SUM(E44:AD44)</f>
        <v>161.84303948942957</v>
      </c>
      <c r="E44" s="57">
        <f>SUM(E8:I8)</f>
        <v>27.147586757080177</v>
      </c>
      <c r="F44" s="58"/>
      <c r="G44" s="58"/>
      <c r="H44" s="58"/>
      <c r="I44" s="59"/>
      <c r="J44" s="57">
        <f>SUM(J8:M8)</f>
        <v>27.769644994016751</v>
      </c>
      <c r="K44" s="58"/>
      <c r="L44" s="58"/>
      <c r="M44" s="59"/>
      <c r="N44" s="57">
        <f>SUM(N8:V8)</f>
        <v>43.810131631431993</v>
      </c>
      <c r="O44" s="58"/>
      <c r="P44" s="58"/>
      <c r="Q44" s="58"/>
      <c r="R44" s="58"/>
      <c r="S44" s="58"/>
      <c r="T44" s="58"/>
      <c r="U44" s="58"/>
      <c r="V44" s="59"/>
      <c r="W44" s="57">
        <f>SUM(W8:Z8)</f>
        <v>19.659154367770245</v>
      </c>
      <c r="X44" s="58"/>
      <c r="Y44" s="58"/>
      <c r="Z44" s="59"/>
      <c r="AA44" s="57">
        <f>SUM(AA8:AB8)</f>
        <v>6.1707219784603105</v>
      </c>
      <c r="AB44" s="59"/>
      <c r="AC44" s="22">
        <f>SUM(AC8)</f>
        <v>30.88631830873554</v>
      </c>
      <c r="AD44" s="60">
        <f>SUM(AD8)</f>
        <v>6.3994814519345828</v>
      </c>
      <c r="AE44" s="39"/>
      <c r="AF44" s="61"/>
    </row>
    <row r="45" spans="2:32" ht="21" customHeight="1" thickBot="1" x14ac:dyDescent="0.2">
      <c r="B45" s="62"/>
      <c r="C45" s="63" t="s">
        <v>39</v>
      </c>
      <c r="D45" s="50">
        <f>IFERROR(D44/$D44,0)</f>
        <v>1</v>
      </c>
      <c r="E45" s="64">
        <f>IFERROR(E44/$D44,0)</f>
        <v>0.16774021819364843</v>
      </c>
      <c r="F45" s="65"/>
      <c r="G45" s="65"/>
      <c r="H45" s="65"/>
      <c r="I45" s="66"/>
      <c r="J45" s="64">
        <f>IFERROR(J44/$D44,0)</f>
        <v>0.17158380787720232</v>
      </c>
      <c r="K45" s="65"/>
      <c r="L45" s="65"/>
      <c r="M45" s="66"/>
      <c r="N45" s="64">
        <f>IFERROR(N44/$D44,0)</f>
        <v>0.27069518571599344</v>
      </c>
      <c r="O45" s="65"/>
      <c r="P45" s="65"/>
      <c r="Q45" s="65"/>
      <c r="R45" s="65"/>
      <c r="S45" s="65"/>
      <c r="T45" s="65"/>
      <c r="U45" s="65"/>
      <c r="V45" s="66"/>
      <c r="W45" s="64">
        <f>IFERROR(W44/$D44,0)</f>
        <v>0.12147049653657944</v>
      </c>
      <c r="X45" s="65"/>
      <c r="Y45" s="65"/>
      <c r="Z45" s="66"/>
      <c r="AA45" s="64">
        <f>IFERROR(AA44/$D44,0)</f>
        <v>3.8127818149778003E-2</v>
      </c>
      <c r="AB45" s="66"/>
      <c r="AC45" s="51">
        <f>IFERROR(AC44/$D44,0)</f>
        <v>0.19084119036674921</v>
      </c>
      <c r="AD45" s="67">
        <f>IFERROR(AD44/$D44,0)</f>
        <v>3.9541283160049345E-2</v>
      </c>
      <c r="AE45" s="68"/>
    </row>
    <row r="46" spans="2:32" ht="16.5" customHeight="1" x14ac:dyDescent="0.15"/>
    <row r="49" spans="5:27" x14ac:dyDescent="0.15">
      <c r="E49" s="69"/>
      <c r="F49" s="69"/>
      <c r="G49" s="69"/>
      <c r="H49" s="69"/>
      <c r="I49" s="69"/>
      <c r="J49" s="69"/>
      <c r="K49" s="69"/>
      <c r="L49" s="69"/>
    </row>
    <row r="50" spans="5:27" x14ac:dyDescent="0.15">
      <c r="E50" s="69"/>
      <c r="F50" s="69"/>
      <c r="G50" s="69"/>
      <c r="H50" s="69"/>
      <c r="I50" s="69"/>
      <c r="J50" s="69"/>
      <c r="K50" s="69"/>
      <c r="L50" s="69"/>
    </row>
    <row r="51" spans="5:27" x14ac:dyDescent="0.15">
      <c r="N51" s="70"/>
      <c r="P51" s="70"/>
      <c r="V51" s="70"/>
      <c r="W51" s="70"/>
      <c r="X51" s="70"/>
      <c r="Y51" s="70"/>
      <c r="Z51" s="70"/>
      <c r="AA51" s="70"/>
    </row>
    <row r="52" spans="5:27" x14ac:dyDescent="0.15">
      <c r="U52" s="70"/>
    </row>
    <row r="55" spans="5:27" x14ac:dyDescent="0.15">
      <c r="K55" s="70"/>
    </row>
  </sheetData>
  <mergeCells count="41">
    <mergeCell ref="AA45:AB45"/>
    <mergeCell ref="B44:B45"/>
    <mergeCell ref="E44:I44"/>
    <mergeCell ref="J44:M44"/>
    <mergeCell ref="N44:V44"/>
    <mergeCell ref="W44:Z44"/>
    <mergeCell ref="AA44:AB44"/>
    <mergeCell ref="E45:I45"/>
    <mergeCell ref="J45:M45"/>
    <mergeCell ref="N45:V45"/>
    <mergeCell ref="W45:Z45"/>
    <mergeCell ref="J42:M42"/>
    <mergeCell ref="N42:V42"/>
    <mergeCell ref="W42:Z42"/>
    <mergeCell ref="AA42:AB42"/>
    <mergeCell ref="AC42:AC43"/>
    <mergeCell ref="AD42:AD43"/>
    <mergeCell ref="B31:B33"/>
    <mergeCell ref="B34:B36"/>
    <mergeCell ref="B37:B39"/>
    <mergeCell ref="B42:C43"/>
    <mergeCell ref="D42:D43"/>
    <mergeCell ref="E42:I42"/>
    <mergeCell ref="B13:B15"/>
    <mergeCell ref="B16:B18"/>
    <mergeCell ref="B19:B21"/>
    <mergeCell ref="B22:B24"/>
    <mergeCell ref="B25:B27"/>
    <mergeCell ref="B28:B30"/>
    <mergeCell ref="W6:Z6"/>
    <mergeCell ref="AA6:AB6"/>
    <mergeCell ref="AC6:AC7"/>
    <mergeCell ref="AD6:AD7"/>
    <mergeCell ref="B8:B9"/>
    <mergeCell ref="B10:B12"/>
    <mergeCell ref="B1:P1"/>
    <mergeCell ref="B6:C7"/>
    <mergeCell ref="D6:D7"/>
    <mergeCell ref="E6:I6"/>
    <mergeCell ref="J6:M6"/>
    <mergeCell ref="N6:V6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&amp;P+5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408AF83-2897-44CD-8A11-46F118EF2277}"/>
</file>

<file path=customXml/itemProps2.xml><?xml version="1.0" encoding="utf-8"?>
<ds:datastoreItem xmlns:ds="http://schemas.openxmlformats.org/officeDocument/2006/customXml" ds:itemID="{D862840D-2938-4AA5-99DA-C8564F12C009}"/>
</file>

<file path=customXml/itemProps3.xml><?xml version="1.0" encoding="utf-8"?>
<ds:datastoreItem xmlns:ds="http://schemas.openxmlformats.org/officeDocument/2006/customXml" ds:itemID="{AD35CDE3-5BD3-4C69-85FA-73849DA8CDE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