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96233B34-8D1C-4B32-8E14-BB1199A5233A}" xr6:coauthVersionLast="47" xr6:coauthVersionMax="47" xr10:uidLastSave="{00000000-0000-0000-0000-000000000000}"/>
  <bookViews>
    <workbookView xWindow="-28920" yWindow="-120" windowWidth="29040" windowHeight="15720" xr2:uid="{B5C2E3FE-B79B-44CB-9BF1-452353986B3C}"/>
  </bookViews>
  <sheets>
    <sheet name="002" sheetId="1" r:id="rId1"/>
  </sheets>
  <definedNames>
    <definedName name="_xlnm.Print_Area" localSheetId="0">'002'!$A$1:$AD$24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2" i="1" l="1"/>
  <c r="AB22" i="1"/>
  <c r="Z22" i="1"/>
  <c r="V22" i="1"/>
  <c r="M22" i="1"/>
  <c r="I22" i="1"/>
  <c r="D22" i="1"/>
  <c r="AC20" i="1"/>
  <c r="AB20" i="1"/>
  <c r="Z20" i="1"/>
  <c r="V20" i="1"/>
  <c r="M20" i="1"/>
  <c r="I20" i="1"/>
  <c r="C20" i="1" s="1"/>
  <c r="D20" i="1"/>
  <c r="AC18" i="1"/>
  <c r="AB18" i="1"/>
  <c r="Z18" i="1"/>
  <c r="V18" i="1"/>
  <c r="M18" i="1"/>
  <c r="I18" i="1"/>
  <c r="D18" i="1"/>
  <c r="AC16" i="1"/>
  <c r="AB16" i="1"/>
  <c r="Z16" i="1"/>
  <c r="V16" i="1"/>
  <c r="M16" i="1"/>
  <c r="I16" i="1"/>
  <c r="D16" i="1"/>
  <c r="AC11" i="1"/>
  <c r="AB11" i="1"/>
  <c r="X11" i="1"/>
  <c r="W11" i="1"/>
  <c r="V11" i="1"/>
  <c r="R11" i="1"/>
  <c r="Q11" i="1"/>
  <c r="P11" i="1"/>
  <c r="L11" i="1"/>
  <c r="K11" i="1"/>
  <c r="J11" i="1"/>
  <c r="F11" i="1"/>
  <c r="E11" i="1"/>
  <c r="D11" i="1"/>
  <c r="C10" i="1"/>
  <c r="AA11" i="1" s="1"/>
  <c r="AA9" i="1"/>
  <c r="U9" i="1"/>
  <c r="O9" i="1"/>
  <c r="J9" i="1"/>
  <c r="I9" i="1"/>
  <c r="D9" i="1"/>
  <c r="C9" i="1"/>
  <c r="C8" i="1"/>
  <c r="Y9" i="1" s="1"/>
  <c r="Y7" i="1"/>
  <c r="S7" i="1"/>
  <c r="M7" i="1"/>
  <c r="G7" i="1"/>
  <c r="C6" i="1"/>
  <c r="AC7" i="1" s="1"/>
  <c r="AC5" i="1"/>
  <c r="AB5" i="1"/>
  <c r="X5" i="1"/>
  <c r="W5" i="1"/>
  <c r="V5" i="1"/>
  <c r="R5" i="1"/>
  <c r="Q5" i="1"/>
  <c r="P5" i="1"/>
  <c r="L5" i="1"/>
  <c r="K5" i="1"/>
  <c r="J5" i="1"/>
  <c r="F5" i="1"/>
  <c r="E5" i="1"/>
  <c r="D5" i="1"/>
  <c r="C4" i="1"/>
  <c r="AA5" i="1" s="1"/>
  <c r="D21" i="1" l="1"/>
  <c r="AC21" i="1"/>
  <c r="I21" i="1"/>
  <c r="AB21" i="1"/>
  <c r="C21" i="1"/>
  <c r="AC23" i="1"/>
  <c r="M21" i="1"/>
  <c r="AB23" i="1"/>
  <c r="Z21" i="1"/>
  <c r="I19" i="1"/>
  <c r="V21" i="1"/>
  <c r="AC19" i="1"/>
  <c r="F7" i="1"/>
  <c r="L7" i="1"/>
  <c r="R7" i="1"/>
  <c r="X7" i="1"/>
  <c r="H9" i="1"/>
  <c r="N9" i="1"/>
  <c r="T9" i="1"/>
  <c r="Z9" i="1"/>
  <c r="C18" i="1"/>
  <c r="H7" i="1"/>
  <c r="N7" i="1"/>
  <c r="T7" i="1"/>
  <c r="Z7" i="1"/>
  <c r="P9" i="1"/>
  <c r="V9" i="1"/>
  <c r="AB9" i="1"/>
  <c r="C16" i="1"/>
  <c r="Z17" i="1" s="1"/>
  <c r="C22" i="1"/>
  <c r="V23" i="1" s="1"/>
  <c r="G5" i="1"/>
  <c r="M5" i="1"/>
  <c r="S5" i="1"/>
  <c r="Y5" i="1"/>
  <c r="C7" i="1"/>
  <c r="I7" i="1"/>
  <c r="O7" i="1"/>
  <c r="U7" i="1"/>
  <c r="AA7" i="1"/>
  <c r="E9" i="1"/>
  <c r="K9" i="1"/>
  <c r="Q9" i="1"/>
  <c r="W9" i="1"/>
  <c r="AC9" i="1"/>
  <c r="G11" i="1"/>
  <c r="M11" i="1"/>
  <c r="S11" i="1"/>
  <c r="Y11" i="1"/>
  <c r="H5" i="1"/>
  <c r="N5" i="1"/>
  <c r="T5" i="1"/>
  <c r="Z5" i="1"/>
  <c r="D7" i="1"/>
  <c r="J7" i="1"/>
  <c r="P7" i="1"/>
  <c r="V7" i="1"/>
  <c r="AB7" i="1"/>
  <c r="F9" i="1"/>
  <c r="L9" i="1"/>
  <c r="R9" i="1"/>
  <c r="X9" i="1"/>
  <c r="H11" i="1"/>
  <c r="N11" i="1"/>
  <c r="T11" i="1"/>
  <c r="Z11" i="1"/>
  <c r="C5" i="1"/>
  <c r="I5" i="1"/>
  <c r="O5" i="1"/>
  <c r="U5" i="1"/>
  <c r="E7" i="1"/>
  <c r="K7" i="1"/>
  <c r="Q7" i="1"/>
  <c r="W7" i="1"/>
  <c r="G9" i="1"/>
  <c r="M9" i="1"/>
  <c r="S9" i="1"/>
  <c r="C11" i="1"/>
  <c r="I11" i="1"/>
  <c r="O11" i="1"/>
  <c r="U11" i="1"/>
  <c r="AB19" i="1" l="1"/>
  <c r="C19" i="1"/>
  <c r="Z19" i="1"/>
  <c r="V19" i="1"/>
  <c r="AB17" i="1"/>
  <c r="C23" i="1"/>
  <c r="M23" i="1"/>
  <c r="I23" i="1"/>
  <c r="Z23" i="1"/>
  <c r="C17" i="1"/>
  <c r="M17" i="1"/>
  <c r="V17" i="1"/>
  <c r="I17" i="1"/>
  <c r="AC17" i="1"/>
  <c r="D19" i="1"/>
  <c r="D17" i="1"/>
  <c r="D23" i="1"/>
  <c r="M19" i="1"/>
</calcChain>
</file>

<file path=xl/sharedStrings.xml><?xml version="1.0" encoding="utf-8"?>
<sst xmlns="http://schemas.openxmlformats.org/spreadsheetml/2006/main" count="86" uniqueCount="41">
  <si>
    <t>表002（1） 都道府県常勤保健師の活動状況　人口規模別（活動項目別）</t>
    <phoneticPr fontId="3"/>
  </si>
  <si>
    <t>(単位：時間)</t>
    <rPh sb="1" eb="3">
      <t>タンイ</t>
    </rPh>
    <rPh sb="4" eb="6">
      <t>ジカン</t>
    </rPh>
    <phoneticPr fontId="3"/>
  </si>
  <si>
    <t>人口規模</t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</si>
  <si>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</si>
  <si>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</si>
  <si>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</si>
  <si>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</si>
  <si>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</si>
  <si>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</si>
  <si>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</si>
  <si>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</si>
  <si>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</si>
  <si>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</si>
  <si>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</si>
  <si>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</si>
  <si>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</si>
  <si>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</si>
  <si>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</si>
  <si>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</si>
  <si>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</si>
  <si>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</si>
  <si>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</si>
  <si>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</si>
  <si>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</si>
  <si>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</si>
  <si>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</si>
  <si>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</si>
  <si>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</si>
  <si>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</si>
  <si>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</si>
  <si>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</si>
  <si>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</si>
  <si>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</si>
  <si>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</si>
  <si>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</si>
  <si>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100万人未満</t>
    <rPh sb="3" eb="4">
      <t>マン</t>
    </rPh>
    <rPh sb="4" eb="5">
      <t>ニン</t>
    </rPh>
    <rPh sb="5" eb="7">
      <t>ミマン</t>
    </rPh>
    <phoneticPr fontId="3"/>
  </si>
  <si>
    <t>割合(%)</t>
    <phoneticPr fontId="3"/>
  </si>
  <si>
    <t>100万人～200万人未満</t>
    <rPh sb="3" eb="4">
      <t>マン</t>
    </rPh>
    <rPh sb="4" eb="5">
      <t>ニン</t>
    </rPh>
    <phoneticPr fontId="3"/>
  </si>
  <si>
    <t>200万人～300万人未満</t>
    <rPh sb="9" eb="10">
      <t>マン</t>
    </rPh>
    <rPh sb="10" eb="11">
      <t>ニン</t>
    </rPh>
    <rPh sb="11" eb="13">
      <t>ミマン</t>
    </rPh>
    <phoneticPr fontId="3"/>
  </si>
  <si>
    <t>300万人以上</t>
    <rPh sb="3" eb="4">
      <t>マン</t>
    </rPh>
    <rPh sb="4" eb="5">
      <t>ニン</t>
    </rPh>
    <rPh sb="5" eb="7">
      <t>イジョウ</t>
    </rPh>
    <phoneticPr fontId="3"/>
  </si>
  <si>
    <t>表002（2） 都道府県常勤保健師の活動状況　人口規模別（活動分類別）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カツドウ</t>
    </rPh>
    <rPh sb="20" eb="22">
      <t>ジョウキョウ</t>
    </rPh>
    <rPh sb="23" eb="25">
      <t>ジンコウ</t>
    </rPh>
    <rPh sb="25" eb="27">
      <t>キボ</t>
    </rPh>
    <rPh sb="27" eb="28">
      <t>ベツ</t>
    </rPh>
    <rPh sb="29" eb="31">
      <t>カツドウ</t>
    </rPh>
    <rPh sb="31" eb="33">
      <t>ブンルイ</t>
    </rPh>
    <rPh sb="33" eb="34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</si>
</sst>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25" xfId="0" applyFont="1" applyFill="1" applyBorder="1" applyAlignment="1">
      <alignment horizontal="center"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176" fontId="4" fillId="0" borderId="2" xfId="1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4" xfId="1" applyNumberFormat="1" applyFont="1" applyBorder="1" applyAlignment="1">
      <alignment vertical="center"/>
    </xf>
    <xf numFmtId="177" fontId="4" fillId="0" borderId="35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44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177" fontId="4" fillId="0" borderId="46" xfId="1" applyNumberFormat="1" applyFont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BF77CF0C-F479-4255-8B1E-334A21D5CE48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59D7C-8289-4B35-99FC-418303B5443C}">
  <sheetPr codeName="Sheet2">
    <tabColor rgb="FF00B0F0"/>
    <pageSetUpPr fitToPage="1"/>
  </sheetPr>
  <dimension ref="B1:AD31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75" style="3" customWidth="1"/>
    <col min="4" max="29" width="7.125" style="3" customWidth="1"/>
    <col min="30" max="30" width="1.5" style="3" customWidth="1"/>
    <col min="31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163.96305125148984</v>
      </c>
      <c r="D4" s="19">
        <v>7.4278903456495824</v>
      </c>
      <c r="E4" s="19">
        <v>2.6650774731823601</v>
      </c>
      <c r="F4" s="19">
        <v>5.9952324195470794</v>
      </c>
      <c r="G4" s="19">
        <v>2.4445768772348035</v>
      </c>
      <c r="H4" s="19">
        <v>3.8939213349225268</v>
      </c>
      <c r="I4" s="19">
        <v>1.9928486293206198</v>
      </c>
      <c r="J4" s="19">
        <v>0.73420738974970201</v>
      </c>
      <c r="K4" s="19">
        <v>8.2717520858164484</v>
      </c>
      <c r="L4" s="19">
        <v>13.625744934445768</v>
      </c>
      <c r="M4" s="19">
        <v>18.034564958283671</v>
      </c>
      <c r="N4" s="19">
        <v>0.94994040524433854</v>
      </c>
      <c r="O4" s="19">
        <v>14.32777115613826</v>
      </c>
      <c r="P4" s="19">
        <v>1.66984505363528</v>
      </c>
      <c r="Q4" s="19">
        <v>4.1656734207389752</v>
      </c>
      <c r="R4" s="19">
        <v>1.1525625744934447</v>
      </c>
      <c r="S4" s="19">
        <v>2.4088200238379023</v>
      </c>
      <c r="T4" s="19">
        <v>0.80929678188319432</v>
      </c>
      <c r="U4" s="19">
        <v>1.4612634088200238</v>
      </c>
      <c r="V4" s="19">
        <v>7.9940405244338502</v>
      </c>
      <c r="W4" s="19">
        <v>1.8927294398092969</v>
      </c>
      <c r="X4" s="19">
        <v>1.1561382598331347</v>
      </c>
      <c r="Y4" s="19">
        <v>8.5506555423122759</v>
      </c>
      <c r="Z4" s="19">
        <v>5.6579261025029801</v>
      </c>
      <c r="AA4" s="19">
        <v>1.7604290822407629</v>
      </c>
      <c r="AB4" s="19">
        <v>36.74731823599523</v>
      </c>
      <c r="AC4" s="20">
        <v>8.1728247914183552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4.530222076836405E-2</v>
      </c>
      <c r="E5" s="23">
        <f t="shared" si="0"/>
        <v>1.6254134409188388E-2</v>
      </c>
      <c r="F5" s="23">
        <f t="shared" si="0"/>
        <v>3.6564533129793193E-2</v>
      </c>
      <c r="G5" s="23">
        <f t="shared" si="0"/>
        <v>1.4909315596263588E-2</v>
      </c>
      <c r="H5" s="23">
        <f t="shared" si="0"/>
        <v>2.3748773307163889E-2</v>
      </c>
      <c r="I5" s="23">
        <f t="shared" si="0"/>
        <v>1.2154254352487917E-2</v>
      </c>
      <c r="J5" s="23">
        <f t="shared" si="0"/>
        <v>4.4778831824955484E-3</v>
      </c>
      <c r="K5" s="23">
        <f t="shared" si="0"/>
        <v>5.0448878711881667E-2</v>
      </c>
      <c r="L5" s="23">
        <f t="shared" si="0"/>
        <v>8.3102533347871918E-2</v>
      </c>
      <c r="M5" s="23">
        <f t="shared" si="0"/>
        <v>0.10999164031548724</v>
      </c>
      <c r="N5" s="23">
        <f t="shared" si="0"/>
        <v>5.7936248318976495E-3</v>
      </c>
      <c r="O5" s="23">
        <f t="shared" si="0"/>
        <v>8.7384145676589267E-2</v>
      </c>
      <c r="P5" s="23">
        <f t="shared" si="0"/>
        <v>1.0184276523825102E-2</v>
      </c>
      <c r="Q5" s="23">
        <f t="shared" si="0"/>
        <v>2.5406171627957698E-2</v>
      </c>
      <c r="R5" s="23">
        <f t="shared" si="0"/>
        <v>7.0294042816123302E-3</v>
      </c>
      <c r="S5" s="23">
        <f t="shared" si="0"/>
        <v>1.4691236869843348E-2</v>
      </c>
      <c r="T5" s="23">
        <f t="shared" si="0"/>
        <v>4.9358485079780481E-3</v>
      </c>
      <c r="U5" s="23">
        <f t="shared" si="0"/>
        <v>8.9121506197070485E-3</v>
      </c>
      <c r="V5" s="23">
        <f t="shared" si="0"/>
        <v>4.8755133936684486E-2</v>
      </c>
      <c r="W5" s="23">
        <f t="shared" si="0"/>
        <v>1.1543633918511251E-2</v>
      </c>
      <c r="X5" s="23">
        <f t="shared" si="0"/>
        <v>7.0512121542543535E-3</v>
      </c>
      <c r="Y5" s="23">
        <f t="shared" si="0"/>
        <v>5.2149892777959513E-2</v>
      </c>
      <c r="Z5" s="23">
        <f t="shared" si="0"/>
        <v>3.450732381056229E-2</v>
      </c>
      <c r="AA5" s="23">
        <f t="shared" si="0"/>
        <v>1.0736742630756371E-2</v>
      </c>
      <c r="AB5" s="23">
        <f t="shared" si="0"/>
        <v>0.22411950714207832</v>
      </c>
      <c r="AC5" s="24">
        <f t="shared" si="0"/>
        <v>4.9845527568785672E-2</v>
      </c>
    </row>
    <row r="6" spans="2:30" ht="18" customHeight="1" x14ac:dyDescent="0.15">
      <c r="B6" s="25" t="s">
        <v>37</v>
      </c>
      <c r="C6" s="26">
        <f>SUM(D6:AC6)</f>
        <v>162.28363832077503</v>
      </c>
      <c r="D6" s="27">
        <v>7.9628632938643706</v>
      </c>
      <c r="E6" s="26">
        <v>2.8401506996770722</v>
      </c>
      <c r="F6" s="27">
        <v>8.0349838536060272</v>
      </c>
      <c r="G6" s="27">
        <v>2.2572658772874057</v>
      </c>
      <c r="H6" s="27">
        <v>3.3030139935414424</v>
      </c>
      <c r="I6" s="27">
        <v>1.392357373519914</v>
      </c>
      <c r="J6" s="27">
        <v>1.4402583423035522</v>
      </c>
      <c r="K6" s="27">
        <v>10.011840688912809</v>
      </c>
      <c r="L6" s="27">
        <v>15.19967707212056</v>
      </c>
      <c r="M6" s="27">
        <v>18.724973089343379</v>
      </c>
      <c r="N6" s="27">
        <v>1.0629709364908504</v>
      </c>
      <c r="O6" s="27">
        <v>14.810548977395049</v>
      </c>
      <c r="P6" s="27">
        <v>1.9935414424111948</v>
      </c>
      <c r="Q6" s="27">
        <v>2.0220667384284177</v>
      </c>
      <c r="R6" s="27">
        <v>1.1065662002152852</v>
      </c>
      <c r="S6" s="27">
        <v>1.1700753498385361</v>
      </c>
      <c r="T6" s="27">
        <v>0.7475780409041981</v>
      </c>
      <c r="U6" s="27">
        <v>1.2551130247578042</v>
      </c>
      <c r="V6" s="27">
        <v>8.3476856835306776</v>
      </c>
      <c r="W6" s="27">
        <v>1.728740581270183</v>
      </c>
      <c r="X6" s="27">
        <v>0.49031216361679225</v>
      </c>
      <c r="Y6" s="27">
        <v>7.5258342303552208</v>
      </c>
      <c r="Z6" s="27">
        <v>3.8503767491926801</v>
      </c>
      <c r="AA6" s="27">
        <v>2.1964477933261572</v>
      </c>
      <c r="AB6" s="27">
        <v>35.537136706135627</v>
      </c>
      <c r="AC6" s="28">
        <v>7.2712594187298167</v>
      </c>
    </row>
    <row r="7" spans="2:30" ht="18" customHeight="1" x14ac:dyDescent="0.15">
      <c r="B7" s="29" t="s">
        <v>36</v>
      </c>
      <c r="C7" s="22">
        <f t="shared" ref="C7:AC9" si="1">IFERROR(C6/$C6,0)</f>
        <v>1</v>
      </c>
      <c r="D7" s="23">
        <f t="shared" si="1"/>
        <v>4.9067566984939789E-2</v>
      </c>
      <c r="E7" s="23">
        <f t="shared" si="1"/>
        <v>1.7501152482563519E-2</v>
      </c>
      <c r="F7" s="23">
        <f t="shared" si="1"/>
        <v>4.9511977527419128E-2</v>
      </c>
      <c r="G7" s="23">
        <f t="shared" si="1"/>
        <v>1.3909386680286412E-2</v>
      </c>
      <c r="H7" s="23">
        <f t="shared" si="1"/>
        <v>2.0353339546236936E-2</v>
      </c>
      <c r="I7" s="23">
        <f t="shared" si="1"/>
        <v>8.5797766671199208E-3</v>
      </c>
      <c r="J7" s="23">
        <f t="shared" si="1"/>
        <v>8.8749448632442635E-3</v>
      </c>
      <c r="K7" s="23">
        <f t="shared" si="1"/>
        <v>6.1693469486573158E-2</v>
      </c>
      <c r="L7" s="23">
        <f t="shared" si="1"/>
        <v>9.3661180075815115E-2</v>
      </c>
      <c r="M7" s="23">
        <f t="shared" si="1"/>
        <v>0.11538423271193242</v>
      </c>
      <c r="N7" s="23">
        <f t="shared" si="1"/>
        <v>6.5500807566918609E-3</v>
      </c>
      <c r="O7" s="23">
        <f t="shared" si="1"/>
        <v>9.1263353044378048E-2</v>
      </c>
      <c r="P7" s="23">
        <f t="shared" si="1"/>
        <v>1.2284303353309697E-2</v>
      </c>
      <c r="Q7" s="23">
        <f t="shared" si="1"/>
        <v>1.2460077672350037E-2</v>
      </c>
      <c r="R7" s="23">
        <f t="shared" si="1"/>
        <v>6.8187169801308687E-3</v>
      </c>
      <c r="S7" s="23">
        <f t="shared" si="1"/>
        <v>7.2100635772395479E-3</v>
      </c>
      <c r="T7" s="23">
        <f t="shared" si="1"/>
        <v>4.6066137574911374E-3</v>
      </c>
      <c r="U7" s="23">
        <f t="shared" si="1"/>
        <v>7.7340700377748969E-3</v>
      </c>
      <c r="V7" s="23">
        <f t="shared" si="1"/>
        <v>5.1438862043691524E-2</v>
      </c>
      <c r="W7" s="23">
        <f t="shared" si="1"/>
        <v>1.065258703316165E-2</v>
      </c>
      <c r="X7" s="23">
        <f t="shared" si="1"/>
        <v>3.0213283895424228E-3</v>
      </c>
      <c r="Y7" s="23">
        <f t="shared" si="1"/>
        <v>4.6374571757378379E-2</v>
      </c>
      <c r="Z7" s="23">
        <f t="shared" si="1"/>
        <v>2.3726216573860037E-2</v>
      </c>
      <c r="AA7" s="23">
        <f t="shared" si="1"/>
        <v>1.353462256610607E-2</v>
      </c>
      <c r="AB7" s="23">
        <f t="shared" si="1"/>
        <v>0.21898163655840513</v>
      </c>
      <c r="AC7" s="24">
        <f t="shared" si="1"/>
        <v>4.4805868872357997E-2</v>
      </c>
    </row>
    <row r="8" spans="2:30" ht="18" customHeight="1" x14ac:dyDescent="0.15">
      <c r="B8" s="30" t="s">
        <v>38</v>
      </c>
      <c r="C8" s="26">
        <f>SUM(D8:AC8)</f>
        <v>164.45584725536995</v>
      </c>
      <c r="D8" s="27">
        <v>8.3914081145584731</v>
      </c>
      <c r="E8" s="27">
        <v>4.5035799522673035</v>
      </c>
      <c r="F8" s="27">
        <v>7.0095465393794747</v>
      </c>
      <c r="G8" s="27">
        <v>1.8544152744630071</v>
      </c>
      <c r="H8" s="27">
        <v>4.0310262529832936</v>
      </c>
      <c r="I8" s="27">
        <v>1.2529832935560858</v>
      </c>
      <c r="J8" s="27">
        <v>2.2052505966587113</v>
      </c>
      <c r="K8" s="27">
        <v>9.4797136038186149</v>
      </c>
      <c r="L8" s="27">
        <v>11.517899761336515</v>
      </c>
      <c r="M8" s="27">
        <v>20.832935560859188</v>
      </c>
      <c r="N8" s="27">
        <v>0.88782816229116945</v>
      </c>
      <c r="O8" s="27">
        <v>14.842482100238664</v>
      </c>
      <c r="P8" s="27">
        <v>1.3174224343675418</v>
      </c>
      <c r="Q8" s="27">
        <v>2.5536992840095465</v>
      </c>
      <c r="R8" s="27">
        <v>1.1431980906921242</v>
      </c>
      <c r="S8" s="27">
        <v>3.4272076372315037</v>
      </c>
      <c r="T8" s="27">
        <v>0.31742243436754175</v>
      </c>
      <c r="U8" s="27">
        <v>0.9880668257756563</v>
      </c>
      <c r="V8" s="27">
        <v>9.6873508353221958</v>
      </c>
      <c r="W8" s="27">
        <v>2.2863961813842484</v>
      </c>
      <c r="X8" s="27">
        <v>0.1909307875894988</v>
      </c>
      <c r="Y8" s="27">
        <v>8.1718377088305481</v>
      </c>
      <c r="Z8" s="27">
        <v>3.028639618138425</v>
      </c>
      <c r="AA8" s="27">
        <v>2.5990453460620526</v>
      </c>
      <c r="AB8" s="27">
        <v>36.424821002386636</v>
      </c>
      <c r="AC8" s="28">
        <v>5.5107398568019095</v>
      </c>
    </row>
    <row r="9" spans="2:30" ht="18" customHeight="1" x14ac:dyDescent="0.15">
      <c r="B9" s="21" t="s">
        <v>36</v>
      </c>
      <c r="C9" s="22">
        <f t="shared" si="1"/>
        <v>1</v>
      </c>
      <c r="D9" s="23">
        <f t="shared" si="1"/>
        <v>5.1025294962775913E-2</v>
      </c>
      <c r="E9" s="23">
        <f t="shared" si="1"/>
        <v>2.7384735948452262E-2</v>
      </c>
      <c r="F9" s="23">
        <f t="shared" si="1"/>
        <v>4.2622665331533797E-2</v>
      </c>
      <c r="G9" s="23">
        <f t="shared" si="1"/>
        <v>1.1276067743480342E-2</v>
      </c>
      <c r="H9" s="23">
        <f t="shared" si="1"/>
        <v>2.4511297836214026E-2</v>
      </c>
      <c r="I9" s="23">
        <f t="shared" si="1"/>
        <v>7.6189646915407715E-3</v>
      </c>
      <c r="J9" s="23">
        <f t="shared" si="1"/>
        <v>1.3409377857111758E-2</v>
      </c>
      <c r="K9" s="23">
        <f t="shared" si="1"/>
        <v>5.7642910009142748E-2</v>
      </c>
      <c r="L9" s="23">
        <f t="shared" si="1"/>
        <v>7.0036425907382405E-2</v>
      </c>
      <c r="M9" s="23">
        <f t="shared" si="1"/>
        <v>0.12667798627135121</v>
      </c>
      <c r="N9" s="23">
        <f t="shared" si="1"/>
        <v>5.3985806957203182E-3</v>
      </c>
      <c r="O9" s="23">
        <f t="shared" si="1"/>
        <v>9.0252078888937257E-2</v>
      </c>
      <c r="P9" s="23">
        <f t="shared" si="1"/>
        <v>8.0107971613914402E-3</v>
      </c>
      <c r="Q9" s="23">
        <f t="shared" si="1"/>
        <v>1.5528175657045E-2</v>
      </c>
      <c r="R9" s="23">
        <f t="shared" si="1"/>
        <v>6.9513982614248186E-3</v>
      </c>
      <c r="S9" s="23">
        <f t="shared" si="1"/>
        <v>2.0839682470576281E-2</v>
      </c>
      <c r="T9" s="23">
        <f t="shared" si="1"/>
        <v>1.9301377218569954E-3</v>
      </c>
      <c r="U9" s="23">
        <f t="shared" si="1"/>
        <v>6.0080978710435797E-3</v>
      </c>
      <c r="V9" s="23">
        <f t="shared" si="1"/>
        <v>5.8905481300883793E-2</v>
      </c>
      <c r="W9" s="23">
        <f t="shared" si="1"/>
        <v>1.3902796522849637E-2</v>
      </c>
      <c r="X9" s="23">
        <f t="shared" si="1"/>
        <v>1.1609850958538318E-3</v>
      </c>
      <c r="Y9" s="23">
        <f t="shared" si="1"/>
        <v>4.9690162102543997E-2</v>
      </c>
      <c r="Z9" s="23">
        <f t="shared" si="1"/>
        <v>1.8416126082981408E-2</v>
      </c>
      <c r="AA9" s="23">
        <f t="shared" si="1"/>
        <v>1.5803909617310288E-2</v>
      </c>
      <c r="AB9" s="23">
        <f t="shared" si="1"/>
        <v>0.22148693166151479</v>
      </c>
      <c r="AC9" s="24">
        <f t="shared" si="1"/>
        <v>3.3508932329081226E-2</v>
      </c>
    </row>
    <row r="10" spans="2:30" ht="18" customHeight="1" x14ac:dyDescent="0.15">
      <c r="B10" s="31" t="s">
        <v>39</v>
      </c>
      <c r="C10" s="26">
        <f>SUM(D10:AC10)</f>
        <v>159.89778714436252</v>
      </c>
      <c r="D10" s="27">
        <v>11.974183350895681</v>
      </c>
      <c r="E10" s="26">
        <v>2.9973656480505797</v>
      </c>
      <c r="F10" s="27">
        <v>11.197576396206534</v>
      </c>
      <c r="G10" s="27">
        <v>1.9926238145416229</v>
      </c>
      <c r="H10" s="27">
        <v>4.0637513171759752</v>
      </c>
      <c r="I10" s="27">
        <v>0.94467860906217072</v>
      </c>
      <c r="J10" s="27">
        <v>1.9768177028451002</v>
      </c>
      <c r="K10" s="27">
        <v>12.814541622760801</v>
      </c>
      <c r="L10" s="27">
        <v>13.886722866174921</v>
      </c>
      <c r="M10" s="27">
        <v>20.756059009483668</v>
      </c>
      <c r="N10" s="27">
        <v>1.268177028451001</v>
      </c>
      <c r="O10" s="27">
        <v>13.940463645943098</v>
      </c>
      <c r="P10" s="27">
        <v>1.9130663856691255</v>
      </c>
      <c r="Q10" s="27">
        <v>1.0084299262381453</v>
      </c>
      <c r="R10" s="27">
        <v>0.41622760800842995</v>
      </c>
      <c r="S10" s="27">
        <v>2.5489989462592204</v>
      </c>
      <c r="T10" s="27">
        <v>0.82665964172813489</v>
      </c>
      <c r="U10" s="27">
        <v>0.9604847207586934</v>
      </c>
      <c r="V10" s="27">
        <v>11.25395152792413</v>
      </c>
      <c r="W10" s="27">
        <v>1.8651211801896734</v>
      </c>
      <c r="X10" s="27">
        <v>0.58061116965226556</v>
      </c>
      <c r="Y10" s="27">
        <v>7.3724973656480506</v>
      </c>
      <c r="Z10" s="27">
        <v>4.0795574288724969</v>
      </c>
      <c r="AA10" s="27">
        <v>1.7808219178082192</v>
      </c>
      <c r="AB10" s="27">
        <v>22.520021074815595</v>
      </c>
      <c r="AC10" s="28">
        <v>4.958377239199157</v>
      </c>
    </row>
    <row r="11" spans="2:30" ht="18" customHeight="1" thickBot="1" x14ac:dyDescent="0.2">
      <c r="B11" s="32" t="s">
        <v>36</v>
      </c>
      <c r="C11" s="33">
        <f t="shared" ref="C11:AC11" si="2">IFERROR(C10/$C10,0)</f>
        <v>1</v>
      </c>
      <c r="D11" s="34">
        <f t="shared" si="2"/>
        <v>7.4886485702800112E-2</v>
      </c>
      <c r="E11" s="34">
        <f t="shared" si="2"/>
        <v>1.874551050130813E-2</v>
      </c>
      <c r="F11" s="34">
        <f t="shared" si="2"/>
        <v>7.0029589503304915E-2</v>
      </c>
      <c r="G11" s="34">
        <f t="shared" si="2"/>
        <v>1.2461859855149823E-2</v>
      </c>
      <c r="H11" s="34">
        <f t="shared" si="2"/>
        <v>2.5414681402107508E-2</v>
      </c>
      <c r="I11" s="34">
        <f t="shared" si="2"/>
        <v>5.9080155262516212E-3</v>
      </c>
      <c r="J11" s="34">
        <f t="shared" si="2"/>
        <v>1.2363008507805959E-2</v>
      </c>
      <c r="K11" s="34">
        <f t="shared" si="2"/>
        <v>8.0142082336582238E-2</v>
      </c>
      <c r="L11" s="34">
        <f t="shared" si="2"/>
        <v>8.6847498731407693E-2</v>
      </c>
      <c r="M11" s="34">
        <f t="shared" si="2"/>
        <v>0.1298082942870511</v>
      </c>
      <c r="N11" s="34">
        <f t="shared" si="2"/>
        <v>7.9311731018893768E-3</v>
      </c>
      <c r="O11" s="34">
        <f t="shared" si="2"/>
        <v>8.7183593312376823E-2</v>
      </c>
      <c r="P11" s="34">
        <f t="shared" si="2"/>
        <v>1.196430807351904E-2</v>
      </c>
      <c r="Q11" s="34">
        <f t="shared" si="2"/>
        <v>6.3067159605385403E-3</v>
      </c>
      <c r="R11" s="34">
        <f t="shared" si="2"/>
        <v>2.6030854800550927E-3</v>
      </c>
      <c r="S11" s="34">
        <f t="shared" si="2"/>
        <v>1.5941427281653847E-2</v>
      </c>
      <c r="T11" s="34">
        <f t="shared" si="2"/>
        <v>5.1699254660841016E-3</v>
      </c>
      <c r="U11" s="34">
        <f t="shared" si="2"/>
        <v>6.0068668735954863E-3</v>
      </c>
      <c r="V11" s="34">
        <f t="shared" si="2"/>
        <v>7.0382159308831363E-2</v>
      </c>
      <c r="W11" s="34">
        <f t="shared" si="2"/>
        <v>1.1664458986575985E-2</v>
      </c>
      <c r="X11" s="34">
        <f t="shared" si="2"/>
        <v>3.6311394924312809E-3</v>
      </c>
      <c r="Y11" s="34">
        <f t="shared" si="2"/>
        <v>4.610756344608976E-2</v>
      </c>
      <c r="Z11" s="34">
        <f t="shared" si="2"/>
        <v>2.5513532749451368E-2</v>
      </c>
      <c r="AA11" s="34">
        <f t="shared" si="2"/>
        <v>1.1137251800742041E-2</v>
      </c>
      <c r="AB11" s="34">
        <f t="shared" si="2"/>
        <v>0.14084010465062635</v>
      </c>
      <c r="AC11" s="35">
        <f t="shared" si="2"/>
        <v>3.1009667661770223E-2</v>
      </c>
    </row>
    <row r="12" spans="2:30" x14ac:dyDescent="0.15"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</row>
    <row r="13" spans="2:30" ht="23.25" customHeight="1" thickBot="1" x14ac:dyDescent="0.25">
      <c r="B13" s="1" t="s">
        <v>40</v>
      </c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4" t="s">
        <v>1</v>
      </c>
    </row>
    <row r="14" spans="2:30" ht="17.25" customHeight="1" x14ac:dyDescent="0.15">
      <c r="B14" s="5" t="s">
        <v>2</v>
      </c>
      <c r="C14" s="6" t="s">
        <v>3</v>
      </c>
      <c r="D14" s="7" t="s">
        <v>4</v>
      </c>
      <c r="E14" s="8"/>
      <c r="F14" s="8"/>
      <c r="G14" s="8"/>
      <c r="H14" s="9"/>
      <c r="I14" s="7" t="s">
        <v>5</v>
      </c>
      <c r="J14" s="8"/>
      <c r="K14" s="8"/>
      <c r="L14" s="9"/>
      <c r="M14" s="7" t="s">
        <v>6</v>
      </c>
      <c r="N14" s="8"/>
      <c r="O14" s="8"/>
      <c r="P14" s="8"/>
      <c r="Q14" s="8"/>
      <c r="R14" s="8"/>
      <c r="S14" s="8"/>
      <c r="T14" s="8"/>
      <c r="U14" s="9"/>
      <c r="V14" s="7" t="s">
        <v>7</v>
      </c>
      <c r="W14" s="8"/>
      <c r="X14" s="8"/>
      <c r="Y14" s="9"/>
      <c r="Z14" s="7" t="s">
        <v>8</v>
      </c>
      <c r="AA14" s="9"/>
      <c r="AB14" s="10" t="s">
        <v>9</v>
      </c>
      <c r="AC14" s="11" t="s">
        <v>10</v>
      </c>
    </row>
    <row r="15" spans="2:30" ht="135.75" customHeight="1" thickBot="1" x14ac:dyDescent="0.2">
      <c r="B15" s="12"/>
      <c r="C15" s="13"/>
      <c r="D15" s="14" t="s">
        <v>11</v>
      </c>
      <c r="E15" s="14" t="s">
        <v>12</v>
      </c>
      <c r="F15" s="14" t="s">
        <v>13</v>
      </c>
      <c r="G15" s="14" t="s">
        <v>14</v>
      </c>
      <c r="H15" s="14" t="s">
        <v>15</v>
      </c>
      <c r="I15" s="14" t="s">
        <v>16</v>
      </c>
      <c r="J15" s="14" t="s">
        <v>17</v>
      </c>
      <c r="K15" s="14" t="s">
        <v>18</v>
      </c>
      <c r="L15" s="14" t="s">
        <v>19</v>
      </c>
      <c r="M15" s="14" t="s">
        <v>20</v>
      </c>
      <c r="N15" s="14" t="s">
        <v>21</v>
      </c>
      <c r="O15" s="14" t="s">
        <v>22</v>
      </c>
      <c r="P15" s="14" t="s">
        <v>23</v>
      </c>
      <c r="Q15" s="14" t="s">
        <v>24</v>
      </c>
      <c r="R15" s="14" t="s">
        <v>25</v>
      </c>
      <c r="S15" s="14" t="s">
        <v>26</v>
      </c>
      <c r="T15" s="14" t="s">
        <v>27</v>
      </c>
      <c r="U15" s="14" t="s">
        <v>28</v>
      </c>
      <c r="V15" s="14" t="s">
        <v>29</v>
      </c>
      <c r="W15" s="14" t="s">
        <v>30</v>
      </c>
      <c r="X15" s="14" t="s">
        <v>31</v>
      </c>
      <c r="Y15" s="14" t="s">
        <v>32</v>
      </c>
      <c r="Z15" s="14" t="s">
        <v>33</v>
      </c>
      <c r="AA15" s="14" t="s">
        <v>34</v>
      </c>
      <c r="AB15" s="15"/>
      <c r="AC15" s="16"/>
    </row>
    <row r="16" spans="2:30" ht="18" customHeight="1" x14ac:dyDescent="0.15">
      <c r="B16" s="17" t="s">
        <v>35</v>
      </c>
      <c r="C16" s="40">
        <f t="shared" ref="C16" si="3">SUM(D16:AC16)</f>
        <v>163.96305125148984</v>
      </c>
      <c r="D16" s="41">
        <f>SUM(D4:H4)</f>
        <v>22.426698450536353</v>
      </c>
      <c r="E16" s="42"/>
      <c r="F16" s="42"/>
      <c r="G16" s="42"/>
      <c r="H16" s="43"/>
      <c r="I16" s="41">
        <f>SUM(I4:L4)</f>
        <v>24.62455303933254</v>
      </c>
      <c r="J16" s="42"/>
      <c r="K16" s="42"/>
      <c r="L16" s="43"/>
      <c r="M16" s="41">
        <f>SUM(M4:U4)</f>
        <v>44.979737783075088</v>
      </c>
      <c r="N16" s="42"/>
      <c r="O16" s="42"/>
      <c r="P16" s="42"/>
      <c r="Q16" s="42"/>
      <c r="R16" s="42"/>
      <c r="S16" s="42"/>
      <c r="T16" s="42"/>
      <c r="U16" s="43"/>
      <c r="V16" s="41">
        <f>SUM(V4:Y4)</f>
        <v>19.593563766388556</v>
      </c>
      <c r="W16" s="42"/>
      <c r="X16" s="42"/>
      <c r="Y16" s="43"/>
      <c r="Z16" s="41">
        <f>SUM(Z4:AA4)</f>
        <v>7.418355184743743</v>
      </c>
      <c r="AA16" s="43"/>
      <c r="AB16" s="44">
        <f>SUM(AB4)</f>
        <v>36.74731823599523</v>
      </c>
      <c r="AC16" s="45">
        <f>SUM(AC4)</f>
        <v>8.1728247914183552</v>
      </c>
      <c r="AD16" s="46"/>
    </row>
    <row r="17" spans="2:30" ht="18" customHeight="1" x14ac:dyDescent="0.15">
      <c r="B17" s="21" t="s">
        <v>36</v>
      </c>
      <c r="C17" s="22">
        <f>IFERROR(C16/$C16,0)</f>
        <v>1</v>
      </c>
      <c r="D17" s="47">
        <f>IFERROR(D16/$C16,0)</f>
        <v>0.13677897721077312</v>
      </c>
      <c r="E17" s="48"/>
      <c r="F17" s="48"/>
      <c r="G17" s="48"/>
      <c r="H17" s="49"/>
      <c r="I17" s="47">
        <f>IFERROR(I16/$C16,0)</f>
        <v>0.15018354959473706</v>
      </c>
      <c r="J17" s="48"/>
      <c r="K17" s="48"/>
      <c r="L17" s="49"/>
      <c r="M17" s="47">
        <f>IFERROR(M16/$C16,0)</f>
        <v>0.27432849925489772</v>
      </c>
      <c r="N17" s="48"/>
      <c r="O17" s="48"/>
      <c r="P17" s="48"/>
      <c r="Q17" s="48"/>
      <c r="R17" s="48"/>
      <c r="S17" s="48"/>
      <c r="T17" s="48"/>
      <c r="U17" s="49"/>
      <c r="V17" s="47">
        <f>IFERROR(V16/$C16,0)</f>
        <v>0.11949987278740959</v>
      </c>
      <c r="W17" s="48"/>
      <c r="X17" s="48"/>
      <c r="Y17" s="49"/>
      <c r="Z17" s="47">
        <f>IFERROR(Z16/$C16,0)</f>
        <v>4.5244066441318662E-2</v>
      </c>
      <c r="AA17" s="49"/>
      <c r="AB17" s="23">
        <f>IFERROR(AB16/$C16,0)</f>
        <v>0.22411950714207832</v>
      </c>
      <c r="AC17" s="50">
        <f>IFERROR(AC16/$C16,0)</f>
        <v>4.9845527568785672E-2</v>
      </c>
      <c r="AD17" s="46"/>
    </row>
    <row r="18" spans="2:30" ht="18" customHeight="1" x14ac:dyDescent="0.15">
      <c r="B18" s="25" t="s">
        <v>37</v>
      </c>
      <c r="C18" s="18">
        <f t="shared" ref="C18" si="4">SUM(D18:AC18)</f>
        <v>162.28363832077503</v>
      </c>
      <c r="D18" s="51">
        <f>SUM(D6:H6)</f>
        <v>24.398277717976317</v>
      </c>
      <c r="E18" s="52"/>
      <c r="F18" s="52"/>
      <c r="G18" s="52"/>
      <c r="H18" s="53"/>
      <c r="I18" s="51">
        <f>SUM(I6:L6)</f>
        <v>28.044133476856835</v>
      </c>
      <c r="J18" s="52"/>
      <c r="K18" s="52"/>
      <c r="L18" s="53"/>
      <c r="M18" s="51">
        <f>SUM(M6:U6)</f>
        <v>42.893433799784702</v>
      </c>
      <c r="N18" s="52"/>
      <c r="O18" s="52"/>
      <c r="P18" s="52"/>
      <c r="Q18" s="52"/>
      <c r="R18" s="52"/>
      <c r="S18" s="52"/>
      <c r="T18" s="52"/>
      <c r="U18" s="53"/>
      <c r="V18" s="51">
        <f>SUM(V6:Y6)</f>
        <v>18.092572658772873</v>
      </c>
      <c r="W18" s="52"/>
      <c r="X18" s="52"/>
      <c r="Y18" s="53"/>
      <c r="Z18" s="51">
        <f>SUM(Z6:AA6)</f>
        <v>6.0468245425188378</v>
      </c>
      <c r="AA18" s="53"/>
      <c r="AB18" s="54">
        <f>SUM(AB6)</f>
        <v>35.537136706135627</v>
      </c>
      <c r="AC18" s="55">
        <f>SUM(AC6)</f>
        <v>7.2712594187298167</v>
      </c>
      <c r="AD18" s="46"/>
    </row>
    <row r="19" spans="2:30" ht="18" customHeight="1" x14ac:dyDescent="0.15">
      <c r="B19" s="29" t="s">
        <v>36</v>
      </c>
      <c r="C19" s="22">
        <f>IFERROR(C18/$C18,0)</f>
        <v>1</v>
      </c>
      <c r="D19" s="47">
        <f>IFERROR(D18/$C18,0)</f>
        <v>0.15034342322144578</v>
      </c>
      <c r="E19" s="48"/>
      <c r="F19" s="48"/>
      <c r="G19" s="48"/>
      <c r="H19" s="49"/>
      <c r="I19" s="47">
        <f>IFERROR(I18/$C18,0)</f>
        <v>0.17280937109275246</v>
      </c>
      <c r="J19" s="48"/>
      <c r="K19" s="48"/>
      <c r="L19" s="49"/>
      <c r="M19" s="47">
        <f>IFERROR(M18/$C18,0)</f>
        <v>0.26431151189129842</v>
      </c>
      <c r="N19" s="48"/>
      <c r="O19" s="48"/>
      <c r="P19" s="48"/>
      <c r="Q19" s="48"/>
      <c r="R19" s="48"/>
      <c r="S19" s="48"/>
      <c r="T19" s="48"/>
      <c r="U19" s="49"/>
      <c r="V19" s="47">
        <f>IFERROR(V18/$C18,0)</f>
        <v>0.11148734922377397</v>
      </c>
      <c r="W19" s="48"/>
      <c r="X19" s="48"/>
      <c r="Y19" s="49"/>
      <c r="Z19" s="47">
        <f>IFERROR(Z18/$C18,0)</f>
        <v>3.7260839139966105E-2</v>
      </c>
      <c r="AA19" s="49"/>
      <c r="AB19" s="23">
        <f>IFERROR(AB18/$C18,0)</f>
        <v>0.21898163655840513</v>
      </c>
      <c r="AC19" s="50">
        <f>IFERROR(AC18/$C18,0)</f>
        <v>4.4805868872357997E-2</v>
      </c>
      <c r="AD19" s="46"/>
    </row>
    <row r="20" spans="2:30" ht="18" customHeight="1" x14ac:dyDescent="0.15">
      <c r="B20" s="30" t="s">
        <v>38</v>
      </c>
      <c r="C20" s="18">
        <f t="shared" ref="C20" si="5">SUM(D20:AC20)</f>
        <v>164.45584725536995</v>
      </c>
      <c r="D20" s="51">
        <f>SUM(D8:H8)</f>
        <v>25.789976133651557</v>
      </c>
      <c r="E20" s="52"/>
      <c r="F20" s="52"/>
      <c r="G20" s="52"/>
      <c r="H20" s="53"/>
      <c r="I20" s="51">
        <f>SUM(I8:L8)</f>
        <v>24.455847255369928</v>
      </c>
      <c r="J20" s="52"/>
      <c r="K20" s="52"/>
      <c r="L20" s="53"/>
      <c r="M20" s="51">
        <f>SUM(M8:U8)</f>
        <v>46.310262529832933</v>
      </c>
      <c r="N20" s="52"/>
      <c r="O20" s="52"/>
      <c r="P20" s="52"/>
      <c r="Q20" s="52"/>
      <c r="R20" s="52"/>
      <c r="S20" s="52"/>
      <c r="T20" s="52"/>
      <c r="U20" s="53"/>
      <c r="V20" s="51">
        <f>SUM(V8:Y8)</f>
        <v>20.336515513126493</v>
      </c>
      <c r="W20" s="52"/>
      <c r="X20" s="52"/>
      <c r="Y20" s="53"/>
      <c r="Z20" s="51">
        <f>SUM(Z8:AA8)</f>
        <v>5.627684964200478</v>
      </c>
      <c r="AA20" s="53"/>
      <c r="AB20" s="54">
        <f>SUM(AB8)</f>
        <v>36.424821002386636</v>
      </c>
      <c r="AC20" s="55">
        <f>SUM(AC8)</f>
        <v>5.5107398568019095</v>
      </c>
      <c r="AD20" s="46"/>
    </row>
    <row r="21" spans="2:30" ht="18" customHeight="1" x14ac:dyDescent="0.15">
      <c r="B21" s="21" t="s">
        <v>36</v>
      </c>
      <c r="C21" s="22">
        <f>IFERROR(C20/$C20,0)</f>
        <v>1</v>
      </c>
      <c r="D21" s="47">
        <f>IFERROR(D20/$C20,0)</f>
        <v>0.15682006182245636</v>
      </c>
      <c r="E21" s="48"/>
      <c r="F21" s="48"/>
      <c r="G21" s="48"/>
      <c r="H21" s="49"/>
      <c r="I21" s="47">
        <f>IFERROR(I20/$C20,0)</f>
        <v>0.14870767846517768</v>
      </c>
      <c r="J21" s="48"/>
      <c r="K21" s="48"/>
      <c r="L21" s="49"/>
      <c r="M21" s="47">
        <f>IFERROR(M20/$C20,0)</f>
        <v>0.2815969349993469</v>
      </c>
      <c r="N21" s="48"/>
      <c r="O21" s="48"/>
      <c r="P21" s="48"/>
      <c r="Q21" s="48"/>
      <c r="R21" s="48"/>
      <c r="S21" s="48"/>
      <c r="T21" s="48"/>
      <c r="U21" s="49"/>
      <c r="V21" s="47">
        <f>IFERROR(V20/$C20,0)</f>
        <v>0.12365942502213127</v>
      </c>
      <c r="W21" s="48"/>
      <c r="X21" s="48"/>
      <c r="Y21" s="49"/>
      <c r="Z21" s="47">
        <f>IFERROR(Z20/$C20,0)</f>
        <v>3.4220035700291696E-2</v>
      </c>
      <c r="AA21" s="49"/>
      <c r="AB21" s="23">
        <f>IFERROR(AB20/$C20,0)</f>
        <v>0.22148693166151479</v>
      </c>
      <c r="AC21" s="50">
        <f>IFERROR(AC20/$C20,0)</f>
        <v>3.3508932329081226E-2</v>
      </c>
      <c r="AD21" s="46"/>
    </row>
    <row r="22" spans="2:30" ht="18" customHeight="1" x14ac:dyDescent="0.15">
      <c r="B22" s="31" t="s">
        <v>39</v>
      </c>
      <c r="C22" s="18">
        <f t="shared" ref="C22" si="6">SUM(D22:AC22)</f>
        <v>159.89778714436247</v>
      </c>
      <c r="D22" s="51">
        <f>SUM(D10:H10)</f>
        <v>32.225500526870398</v>
      </c>
      <c r="E22" s="52"/>
      <c r="F22" s="52"/>
      <c r="G22" s="52"/>
      <c r="H22" s="53"/>
      <c r="I22" s="51">
        <f>SUM(I10:L10)</f>
        <v>29.622760800842993</v>
      </c>
      <c r="J22" s="52"/>
      <c r="K22" s="52"/>
      <c r="L22" s="53"/>
      <c r="M22" s="51">
        <f>SUM(M10:U10)</f>
        <v>43.63856691253951</v>
      </c>
      <c r="N22" s="52"/>
      <c r="O22" s="52"/>
      <c r="P22" s="52"/>
      <c r="Q22" s="52"/>
      <c r="R22" s="52"/>
      <c r="S22" s="52"/>
      <c r="T22" s="52"/>
      <c r="U22" s="53"/>
      <c r="V22" s="51">
        <f>SUM(V10:Y10)</f>
        <v>21.072181243414118</v>
      </c>
      <c r="W22" s="52"/>
      <c r="X22" s="52"/>
      <c r="Y22" s="53"/>
      <c r="Z22" s="51">
        <f>SUM(Z10:AA10)</f>
        <v>5.8603793466807161</v>
      </c>
      <c r="AA22" s="53"/>
      <c r="AB22" s="54">
        <f>SUM(AB10)</f>
        <v>22.520021074815595</v>
      </c>
      <c r="AC22" s="55">
        <f>SUM(AC10)</f>
        <v>4.958377239199157</v>
      </c>
      <c r="AD22" s="46"/>
    </row>
    <row r="23" spans="2:30" ht="18" customHeight="1" thickBot="1" x14ac:dyDescent="0.2">
      <c r="B23" s="32" t="s">
        <v>36</v>
      </c>
      <c r="C23" s="33">
        <f>IFERROR(C22/$C22,0)</f>
        <v>1</v>
      </c>
      <c r="D23" s="56">
        <f>IFERROR(D22/$C22,0)</f>
        <v>0.20153812696467061</v>
      </c>
      <c r="E23" s="57"/>
      <c r="F23" s="57"/>
      <c r="G23" s="57"/>
      <c r="H23" s="58"/>
      <c r="I23" s="56">
        <f>IFERROR(I22/$C22,0)</f>
        <v>0.18526060510204756</v>
      </c>
      <c r="J23" s="57"/>
      <c r="K23" s="57"/>
      <c r="L23" s="58"/>
      <c r="M23" s="56">
        <f>IFERROR(M22/$C22,0)</f>
        <v>0.2729153898367635</v>
      </c>
      <c r="N23" s="57"/>
      <c r="O23" s="57"/>
      <c r="P23" s="57"/>
      <c r="Q23" s="57"/>
      <c r="R23" s="57"/>
      <c r="S23" s="57"/>
      <c r="T23" s="57"/>
      <c r="U23" s="58"/>
      <c r="V23" s="56">
        <f>IFERROR(V22/$C22,0)</f>
        <v>0.13178532123392842</v>
      </c>
      <c r="W23" s="57"/>
      <c r="X23" s="57"/>
      <c r="Y23" s="58"/>
      <c r="Z23" s="56">
        <f>IFERROR(Z22/$C22,0)</f>
        <v>3.6650784550193424E-2</v>
      </c>
      <c r="AA23" s="58"/>
      <c r="AB23" s="34">
        <f>IFERROR(AB22/$C22,0)</f>
        <v>0.14084010465062641</v>
      </c>
      <c r="AC23" s="59">
        <f>IFERROR(AC22/$C22,0)</f>
        <v>3.1009667661770234E-2</v>
      </c>
      <c r="AD23" s="46"/>
    </row>
    <row r="24" spans="2:30" ht="6.75" customHeight="1" x14ac:dyDescent="0.15"/>
    <row r="29" spans="2:30" x14ac:dyDescent="0.15">
      <c r="J29" s="60"/>
    </row>
    <row r="31" spans="2:30" x14ac:dyDescent="0.15">
      <c r="L31" s="60"/>
    </row>
  </sheetData>
  <mergeCells count="58">
    <mergeCell ref="D23:H23"/>
    <mergeCell ref="I23:L23"/>
    <mergeCell ref="M23:U23"/>
    <mergeCell ref="V23:Y23"/>
    <mergeCell ref="Z23:AA23"/>
    <mergeCell ref="D21:H21"/>
    <mergeCell ref="I21:L21"/>
    <mergeCell ref="M21:U21"/>
    <mergeCell ref="V21:Y21"/>
    <mergeCell ref="Z21:AA21"/>
    <mergeCell ref="D22:H22"/>
    <mergeCell ref="I22:L22"/>
    <mergeCell ref="M22:U22"/>
    <mergeCell ref="V22:Y22"/>
    <mergeCell ref="Z22:AA22"/>
    <mergeCell ref="D19:H19"/>
    <mergeCell ref="I19:L19"/>
    <mergeCell ref="M19:U19"/>
    <mergeCell ref="V19:Y19"/>
    <mergeCell ref="Z19:AA19"/>
    <mergeCell ref="D20:H20"/>
    <mergeCell ref="I20:L20"/>
    <mergeCell ref="M20:U20"/>
    <mergeCell ref="V20:Y20"/>
    <mergeCell ref="Z20:AA20"/>
    <mergeCell ref="D17:H17"/>
    <mergeCell ref="I17:L17"/>
    <mergeCell ref="M17:U17"/>
    <mergeCell ref="V17:Y17"/>
    <mergeCell ref="Z17:AA17"/>
    <mergeCell ref="D18:H18"/>
    <mergeCell ref="I18:L18"/>
    <mergeCell ref="M18:U18"/>
    <mergeCell ref="V18:Y18"/>
    <mergeCell ref="Z18:AA18"/>
    <mergeCell ref="AB14:AB15"/>
    <mergeCell ref="AC14:AC15"/>
    <mergeCell ref="D16:H16"/>
    <mergeCell ref="I16:L16"/>
    <mergeCell ref="M16:U16"/>
    <mergeCell ref="V16:Y16"/>
    <mergeCell ref="Z16:AA16"/>
    <mergeCell ref="Z2:AA2"/>
    <mergeCell ref="AB2:AB3"/>
    <mergeCell ref="AC2:AC3"/>
    <mergeCell ref="B14:B15"/>
    <mergeCell ref="C14:C15"/>
    <mergeCell ref="D14:H14"/>
    <mergeCell ref="I14:L14"/>
    <mergeCell ref="M14:U14"/>
    <mergeCell ref="V14:Y14"/>
    <mergeCell ref="Z14:AA14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E5A6EF5-EB5D-49E3-AD74-57BB8D593669}"/>
</file>

<file path=customXml/itemProps2.xml><?xml version="1.0" encoding="utf-8"?>
<ds:datastoreItem xmlns:ds="http://schemas.openxmlformats.org/officeDocument/2006/customXml" ds:itemID="{958A8445-0463-47D8-95E1-FB417519C4D4}"/>
</file>

<file path=customXml/itemProps3.xml><?xml version="1.0" encoding="utf-8"?>
<ds:datastoreItem xmlns:ds="http://schemas.openxmlformats.org/officeDocument/2006/customXml" ds:itemID="{0B9C2B8D-D6CA-466D-8555-65E4D6795122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