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5A87C001-1151-4831-AC73-098D45370EA2}" xr6:coauthVersionLast="47" xr6:coauthVersionMax="47" xr10:uidLastSave="{00000000-0000-0000-0000-000000000000}"/>
  <bookViews>
    <workbookView xWindow="-28920" yWindow="-120" windowWidth="29040" windowHeight="15720" xr2:uid="{55DB9E22-0A07-40A6-9F86-2D8975D9628F}"/>
  </bookViews>
  <sheets>
    <sheet name="003" sheetId="1" r:id="rId1"/>
  </sheets>
  <definedNames>
    <definedName name="_xlnm.Print_Area" localSheetId="0">'003'!$A$1:$AD$28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26" i="1" l="1"/>
  <c r="AB26" i="1"/>
  <c r="Z26" i="1"/>
  <c r="Z27" i="1" s="1"/>
  <c r="V26" i="1"/>
  <c r="M26" i="1"/>
  <c r="I26" i="1"/>
  <c r="D26" i="1"/>
  <c r="C26" i="1" s="1"/>
  <c r="AC24" i="1"/>
  <c r="AC25" i="1" s="1"/>
  <c r="AB24" i="1"/>
  <c r="AB25" i="1" s="1"/>
  <c r="Z24" i="1"/>
  <c r="V24" i="1"/>
  <c r="M24" i="1"/>
  <c r="I24" i="1"/>
  <c r="D24" i="1"/>
  <c r="D25" i="1" s="1"/>
  <c r="C24" i="1"/>
  <c r="Z25" i="1" s="1"/>
  <c r="AC22" i="1"/>
  <c r="AB22" i="1"/>
  <c r="Z22" i="1"/>
  <c r="V22" i="1"/>
  <c r="M22" i="1"/>
  <c r="I22" i="1"/>
  <c r="C22" i="1" s="1"/>
  <c r="D22" i="1"/>
  <c r="AC20" i="1"/>
  <c r="AB20" i="1"/>
  <c r="Z20" i="1"/>
  <c r="Z21" i="1" s="1"/>
  <c r="V20" i="1"/>
  <c r="V21" i="1" s="1"/>
  <c r="M20" i="1"/>
  <c r="M21" i="1" s="1"/>
  <c r="I20" i="1"/>
  <c r="C20" i="1" s="1"/>
  <c r="D20" i="1"/>
  <c r="AC18" i="1"/>
  <c r="AC19" i="1" s="1"/>
  <c r="AB18" i="1"/>
  <c r="AB19" i="1" s="1"/>
  <c r="Z18" i="1"/>
  <c r="V18" i="1"/>
  <c r="M18" i="1"/>
  <c r="M19" i="1" s="1"/>
  <c r="I18" i="1"/>
  <c r="I19" i="1" s="1"/>
  <c r="D18" i="1"/>
  <c r="D19" i="1" s="1"/>
  <c r="C18" i="1"/>
  <c r="Z19" i="1" s="1"/>
  <c r="Y13" i="1"/>
  <c r="X13" i="1"/>
  <c r="S13" i="1"/>
  <c r="R13" i="1"/>
  <c r="M13" i="1"/>
  <c r="L13" i="1"/>
  <c r="G13" i="1"/>
  <c r="F13" i="1"/>
  <c r="C12" i="1"/>
  <c r="AC13" i="1" s="1"/>
  <c r="AC11" i="1"/>
  <c r="AB11" i="1"/>
  <c r="W11" i="1"/>
  <c r="V11" i="1"/>
  <c r="Q11" i="1"/>
  <c r="P11" i="1"/>
  <c r="K11" i="1"/>
  <c r="J11" i="1"/>
  <c r="E11" i="1"/>
  <c r="D11" i="1"/>
  <c r="C10" i="1"/>
  <c r="AA11" i="1" s="1"/>
  <c r="C8" i="1"/>
  <c r="AA9" i="1" s="1"/>
  <c r="Y7" i="1"/>
  <c r="X7" i="1"/>
  <c r="S7" i="1"/>
  <c r="R7" i="1"/>
  <c r="M7" i="1"/>
  <c r="L7" i="1"/>
  <c r="G7" i="1"/>
  <c r="F7" i="1"/>
  <c r="E7" i="1"/>
  <c r="C6" i="1"/>
  <c r="AC7" i="1" s="1"/>
  <c r="AC5" i="1"/>
  <c r="AB5" i="1"/>
  <c r="W5" i="1"/>
  <c r="V5" i="1"/>
  <c r="Q5" i="1"/>
  <c r="P5" i="1"/>
  <c r="O5" i="1"/>
  <c r="K5" i="1"/>
  <c r="J5" i="1"/>
  <c r="I5" i="1"/>
  <c r="E5" i="1"/>
  <c r="D5" i="1"/>
  <c r="C5" i="1"/>
  <c r="C4" i="1"/>
  <c r="AA5" i="1" s="1"/>
  <c r="Z23" i="1" l="1"/>
  <c r="I27" i="1"/>
  <c r="AC27" i="1"/>
  <c r="D27" i="1"/>
  <c r="AB27" i="1"/>
  <c r="C27" i="1"/>
  <c r="M27" i="1"/>
  <c r="M23" i="1"/>
  <c r="I23" i="1"/>
  <c r="AB23" i="1"/>
  <c r="C23" i="1"/>
  <c r="V23" i="1"/>
  <c r="AC21" i="1"/>
  <c r="D21" i="1"/>
  <c r="AB21" i="1"/>
  <c r="C21" i="1"/>
  <c r="D23" i="1"/>
  <c r="AC23" i="1"/>
  <c r="V27" i="1"/>
  <c r="F5" i="1"/>
  <c r="L5" i="1"/>
  <c r="R5" i="1"/>
  <c r="X5" i="1"/>
  <c r="H7" i="1"/>
  <c r="N7" i="1"/>
  <c r="T7" i="1"/>
  <c r="Z7" i="1"/>
  <c r="D9" i="1"/>
  <c r="J9" i="1"/>
  <c r="P9" i="1"/>
  <c r="V9" i="1"/>
  <c r="AB9" i="1"/>
  <c r="F11" i="1"/>
  <c r="L11" i="1"/>
  <c r="R11" i="1"/>
  <c r="X11" i="1"/>
  <c r="H13" i="1"/>
  <c r="N13" i="1"/>
  <c r="T13" i="1"/>
  <c r="Z13" i="1"/>
  <c r="C19" i="1"/>
  <c r="I21" i="1"/>
  <c r="C25" i="1"/>
  <c r="G5" i="1"/>
  <c r="M5" i="1"/>
  <c r="S5" i="1"/>
  <c r="Y5" i="1"/>
  <c r="C7" i="1"/>
  <c r="I7" i="1"/>
  <c r="O7" i="1"/>
  <c r="U7" i="1"/>
  <c r="AA7" i="1"/>
  <c r="E9" i="1"/>
  <c r="K9" i="1"/>
  <c r="Q9" i="1"/>
  <c r="W9" i="1"/>
  <c r="AC9" i="1"/>
  <c r="G11" i="1"/>
  <c r="M11" i="1"/>
  <c r="S11" i="1"/>
  <c r="Y11" i="1"/>
  <c r="C13" i="1"/>
  <c r="I13" i="1"/>
  <c r="O13" i="1"/>
  <c r="U13" i="1"/>
  <c r="AA13" i="1"/>
  <c r="H5" i="1"/>
  <c r="N5" i="1"/>
  <c r="T5" i="1"/>
  <c r="Z5" i="1"/>
  <c r="D7" i="1"/>
  <c r="J7" i="1"/>
  <c r="P7" i="1"/>
  <c r="V7" i="1"/>
  <c r="AB7" i="1"/>
  <c r="F9" i="1"/>
  <c r="L9" i="1"/>
  <c r="R9" i="1"/>
  <c r="X9" i="1"/>
  <c r="H11" i="1"/>
  <c r="N11" i="1"/>
  <c r="T11" i="1"/>
  <c r="Z11" i="1"/>
  <c r="D13" i="1"/>
  <c r="J13" i="1"/>
  <c r="P13" i="1"/>
  <c r="V13" i="1"/>
  <c r="AB13" i="1"/>
  <c r="I25" i="1"/>
  <c r="U5" i="1"/>
  <c r="K7" i="1"/>
  <c r="Q7" i="1"/>
  <c r="W7" i="1"/>
  <c r="G9" i="1"/>
  <c r="M9" i="1"/>
  <c r="S9" i="1"/>
  <c r="Y9" i="1"/>
  <c r="C11" i="1"/>
  <c r="I11" i="1"/>
  <c r="O11" i="1"/>
  <c r="U11" i="1"/>
  <c r="E13" i="1"/>
  <c r="K13" i="1"/>
  <c r="Q13" i="1"/>
  <c r="W13" i="1"/>
  <c r="M25" i="1"/>
  <c r="H9" i="1"/>
  <c r="N9" i="1"/>
  <c r="T9" i="1"/>
  <c r="Z9" i="1"/>
  <c r="V19" i="1"/>
  <c r="V25" i="1"/>
  <c r="C9" i="1"/>
  <c r="I9" i="1"/>
  <c r="O9" i="1"/>
  <c r="U9" i="1"/>
</calcChain>
</file>

<file path=xl/sharedStrings.xml><?xml version="1.0" encoding="utf-8"?>
<sst xmlns="http://schemas.openxmlformats.org/spreadsheetml/2006/main" count="90" uniqueCount="42">
  <si>
    <t>表003（1） 都道府県常勤保健師の活動状況　受持人口別（活動項目別）</t>
    <phoneticPr fontId="3"/>
  </si>
  <si>
    <t>(単位：時間)</t>
    <rPh sb="1" eb="3">
      <t>タンイ</t>
    </rPh>
    <rPh sb="4" eb="6">
      <t>ジカン</t>
    </rPh>
    <phoneticPr fontId="3"/>
  </si>
  <si>
    <t>受持人口</t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</si>
  <si>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</si>
  <si>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</si>
  <si>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</si>
  <si>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</si>
  <si>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</si>
  <si>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</si>
  <si>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</si>
  <si>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</si>
  <si>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</si>
  <si>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</si>
  <si>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</si>
  <si>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</si>
  <si>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</si>
  <si>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</si>
  <si>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</si>
  <si>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</si>
  <si>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</si>
  <si>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</si>
  <si>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</si>
  <si>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</si>
  <si>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</si>
  <si>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</si>
  <si>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</si>
  <si>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</si>
  <si>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</si>
  <si>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</si>
  <si>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</si>
  <si>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</si>
  <si>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</si>
  <si>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</si>
  <si>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</si>
  <si>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</si>
  <si>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1万人未満</t>
    <rPh sb="1" eb="3">
      <t>マンニン</t>
    </rPh>
    <rPh sb="3" eb="5">
      <t>ミマン</t>
    </rPh>
    <phoneticPr fontId="3"/>
  </si>
  <si>
    <t>割合(%)</t>
    <phoneticPr fontId="3"/>
  </si>
  <si>
    <t>1万人～1万5千人未満</t>
    <rPh sb="1" eb="3">
      <t>マンニン</t>
    </rPh>
    <rPh sb="5" eb="6">
      <t>マン</t>
    </rPh>
    <rPh sb="7" eb="8">
      <t>セン</t>
    </rPh>
    <rPh sb="8" eb="9">
      <t>ニン</t>
    </rPh>
    <rPh sb="9" eb="11">
      <t>ミマン</t>
    </rPh>
    <phoneticPr fontId="3"/>
  </si>
  <si>
    <t>1万5千人～2万人未満</t>
    <rPh sb="4" eb="5">
      <t>ニン</t>
    </rPh>
    <rPh sb="7" eb="9">
      <t>マンニン</t>
    </rPh>
    <rPh sb="9" eb="11">
      <t>ミマン</t>
    </rPh>
    <phoneticPr fontId="3"/>
  </si>
  <si>
    <t>2万人～3万人未満</t>
    <rPh sb="1" eb="3">
      <t>バンニン</t>
    </rPh>
    <rPh sb="2" eb="3">
      <t>ニン</t>
    </rPh>
    <rPh sb="5" eb="7">
      <t>マンニン</t>
    </rPh>
    <rPh sb="7" eb="9">
      <t>ミマン</t>
    </rPh>
    <phoneticPr fontId="3"/>
  </si>
  <si>
    <t>3万人以上</t>
    <rPh sb="1" eb="3">
      <t>バンニン</t>
    </rPh>
    <rPh sb="2" eb="3">
      <t>ニン</t>
    </rPh>
    <rPh sb="3" eb="5">
      <t>イジョウ</t>
    </rPh>
    <phoneticPr fontId="3"/>
  </si>
  <si>
    <t>表003（2） 都道府県常勤保健師の活動状況　受持人口別（活動分類別）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カツドウ</t>
    </rPh>
    <rPh sb="20" eb="22">
      <t>ジョウキョウ</t>
    </rPh>
    <rPh sb="23" eb="25">
      <t>ジュジ</t>
    </rPh>
    <rPh sb="25" eb="27">
      <t>ジンコウ</t>
    </rPh>
    <rPh sb="27" eb="28">
      <t>ベツ</t>
    </rPh>
    <rPh sb="29" eb="31">
      <t>カツドウ</t>
    </rPh>
    <rPh sb="31" eb="33">
      <t>ブンルイ</t>
    </rPh>
    <rPh sb="33" eb="34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</si>
</sst>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-&quot;#,##0.0;&quot;-&quot;"/>
    <numFmt numFmtId="177" formatCode="0.0%;\-0.0%;&quot;-&quot;"/>
    <numFmt numFmtId="178" formatCode="#,##0.0;[Red]\-#,##0.0"/>
    <numFmt numFmtId="179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Border="1" applyAlignment="1">
      <alignment vertical="center"/>
    </xf>
    <xf numFmtId="176" fontId="4" fillId="0" borderId="15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177" fontId="4" fillId="0" borderId="19" xfId="1" applyNumberFormat="1" applyFont="1" applyBorder="1" applyAlignment="1">
      <alignment vertical="center"/>
    </xf>
    <xf numFmtId="178" fontId="6" fillId="2" borderId="20" xfId="1" applyNumberFormat="1" applyFont="1" applyFill="1" applyBorder="1" applyAlignment="1">
      <alignment vertical="center"/>
    </xf>
    <xf numFmtId="176" fontId="4" fillId="0" borderId="21" xfId="1" applyNumberFormat="1" applyFont="1" applyBorder="1" applyAlignment="1">
      <alignment vertical="center"/>
    </xf>
    <xf numFmtId="176" fontId="4" fillId="0" borderId="22" xfId="1" applyNumberFormat="1" applyFont="1" applyBorder="1" applyAlignment="1">
      <alignment vertical="center"/>
    </xf>
    <xf numFmtId="176" fontId="4" fillId="0" borderId="23" xfId="1" applyNumberFormat="1" applyFont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0" fontId="6" fillId="2" borderId="25" xfId="0" applyFont="1" applyFill="1" applyBorder="1" applyAlignment="1">
      <alignment horizontal="center" vertical="center"/>
    </xf>
    <xf numFmtId="177" fontId="4" fillId="0" borderId="26" xfId="1" applyNumberFormat="1" applyFont="1" applyBorder="1" applyAlignment="1">
      <alignment vertical="center"/>
    </xf>
    <xf numFmtId="177" fontId="4" fillId="0" borderId="27" xfId="1" applyNumberFormat="1" applyFont="1" applyBorder="1" applyAlignment="1">
      <alignment vertical="center"/>
    </xf>
    <xf numFmtId="177" fontId="4" fillId="0" borderId="28" xfId="1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6" fillId="0" borderId="0" xfId="2" applyNumberFormat="1" applyFont="1" applyAlignment="1">
      <alignment vertical="center"/>
    </xf>
    <xf numFmtId="179" fontId="2" fillId="0" borderId="0" xfId="0" applyNumberFormat="1" applyFont="1"/>
    <xf numFmtId="179" fontId="4" fillId="0" borderId="0" xfId="0" applyNumberFormat="1" applyFont="1"/>
    <xf numFmtId="0" fontId="6" fillId="2" borderId="1" xfId="0" applyFont="1" applyFill="1" applyBorder="1" applyAlignment="1">
      <alignment vertical="center"/>
    </xf>
    <xf numFmtId="176" fontId="4" fillId="0" borderId="2" xfId="1" applyNumberFormat="1" applyFont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178" fontId="4" fillId="0" borderId="0" xfId="0" applyNumberFormat="1" applyFont="1"/>
    <xf numFmtId="177" fontId="4" fillId="0" borderId="34" xfId="1" applyNumberFormat="1" applyFont="1" applyBorder="1" applyAlignment="1">
      <alignment vertical="center"/>
    </xf>
    <xf numFmtId="177" fontId="4" fillId="0" borderId="35" xfId="1" applyNumberFormat="1" applyFont="1" applyBorder="1" applyAlignment="1">
      <alignment vertical="center"/>
    </xf>
    <xf numFmtId="177" fontId="4" fillId="0" borderId="36" xfId="1" applyNumberFormat="1" applyFont="1" applyBorder="1" applyAlignment="1">
      <alignment vertical="center"/>
    </xf>
    <xf numFmtId="177" fontId="4" fillId="0" borderId="37" xfId="1" applyNumberFormat="1" applyFont="1" applyBorder="1" applyAlignment="1">
      <alignment vertical="center"/>
    </xf>
    <xf numFmtId="176" fontId="4" fillId="0" borderId="38" xfId="0" applyNumberFormat="1" applyFont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177" fontId="4" fillId="0" borderId="43" xfId="1" applyNumberFormat="1" applyFont="1" applyBorder="1" applyAlignment="1">
      <alignment vertical="center"/>
    </xf>
    <xf numFmtId="177" fontId="4" fillId="0" borderId="44" xfId="1" applyNumberFormat="1" applyFont="1" applyBorder="1" applyAlignment="1">
      <alignment vertical="center"/>
    </xf>
    <xf numFmtId="177" fontId="4" fillId="0" borderId="45" xfId="1" applyNumberFormat="1" applyFont="1" applyBorder="1" applyAlignment="1">
      <alignment vertical="center"/>
    </xf>
    <xf numFmtId="177" fontId="4" fillId="0" borderId="46" xfId="1" applyNumberFormat="1" applyFont="1" applyBorder="1" applyAlignment="1">
      <alignment vertical="center"/>
    </xf>
    <xf numFmtId="11" fontId="4" fillId="0" borderId="0" xfId="0" applyNumberFormat="1" applyFont="1"/>
  </cellXfs>
  <cellStyles count="3">
    <cellStyle name="パーセント 2" xfId="2" xr:uid="{463B817C-8A66-4178-BB1F-B1DDE3609E5E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4AC21-6BD2-44D7-8268-8D6D97164595}">
  <sheetPr codeName="Sheet3">
    <tabColor rgb="FF00B0F0"/>
    <pageSetUpPr fitToPage="1"/>
  </sheetPr>
  <dimension ref="B1:AD35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21.625" style="3" customWidth="1"/>
    <col min="3" max="3" width="8.75" style="3" customWidth="1"/>
    <col min="4" max="29" width="7.125" style="3" customWidth="1"/>
    <col min="30" max="30" width="1.5" style="3" customWidth="1"/>
    <col min="31" max="16384" width="9" style="3"/>
  </cols>
  <sheetData>
    <row r="1" spans="2:30" ht="23.25" customHeight="1" thickBot="1" x14ac:dyDescent="0.25">
      <c r="B1" s="1" t="s">
        <v>0</v>
      </c>
      <c r="C1" s="2"/>
      <c r="AC1" s="4" t="s">
        <v>1</v>
      </c>
    </row>
    <row r="2" spans="2:30" ht="17.25" customHeight="1" x14ac:dyDescent="0.15">
      <c r="B2" s="5" t="s">
        <v>2</v>
      </c>
      <c r="C2" s="6" t="s">
        <v>3</v>
      </c>
      <c r="D2" s="7" t="s">
        <v>4</v>
      </c>
      <c r="E2" s="8"/>
      <c r="F2" s="8"/>
      <c r="G2" s="8"/>
      <c r="H2" s="9"/>
      <c r="I2" s="7" t="s">
        <v>5</v>
      </c>
      <c r="J2" s="8"/>
      <c r="K2" s="8"/>
      <c r="L2" s="9"/>
      <c r="M2" s="7" t="s">
        <v>6</v>
      </c>
      <c r="N2" s="8"/>
      <c r="O2" s="8"/>
      <c r="P2" s="8"/>
      <c r="Q2" s="8"/>
      <c r="R2" s="8"/>
      <c r="S2" s="8"/>
      <c r="T2" s="8"/>
      <c r="U2" s="9"/>
      <c r="V2" s="7" t="s">
        <v>7</v>
      </c>
      <c r="W2" s="8"/>
      <c r="X2" s="8"/>
      <c r="Y2" s="9"/>
      <c r="Z2" s="7" t="s">
        <v>8</v>
      </c>
      <c r="AA2" s="9"/>
      <c r="AB2" s="10" t="s">
        <v>9</v>
      </c>
      <c r="AC2" s="11" t="s">
        <v>10</v>
      </c>
    </row>
    <row r="3" spans="2:30" ht="135.75" customHeight="1" thickBot="1" x14ac:dyDescent="0.2">
      <c r="B3" s="12"/>
      <c r="C3" s="13"/>
      <c r="D3" s="14" t="s">
        <v>11</v>
      </c>
      <c r="E3" s="14" t="s">
        <v>12</v>
      </c>
      <c r="F3" s="14" t="s">
        <v>13</v>
      </c>
      <c r="G3" s="14" t="s">
        <v>14</v>
      </c>
      <c r="H3" s="14" t="s">
        <v>15</v>
      </c>
      <c r="I3" s="14" t="s">
        <v>16</v>
      </c>
      <c r="J3" s="14" t="s">
        <v>17</v>
      </c>
      <c r="K3" s="14" t="s">
        <v>18</v>
      </c>
      <c r="L3" s="14" t="s">
        <v>19</v>
      </c>
      <c r="M3" s="14" t="s">
        <v>20</v>
      </c>
      <c r="N3" s="14" t="s">
        <v>21</v>
      </c>
      <c r="O3" s="14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4" t="s">
        <v>28</v>
      </c>
      <c r="V3" s="14" t="s">
        <v>29</v>
      </c>
      <c r="W3" s="14" t="s">
        <v>30</v>
      </c>
      <c r="X3" s="14" t="s">
        <v>31</v>
      </c>
      <c r="Y3" s="14" t="s">
        <v>32</v>
      </c>
      <c r="Z3" s="14" t="s">
        <v>33</v>
      </c>
      <c r="AA3" s="14" t="s">
        <v>34</v>
      </c>
      <c r="AB3" s="15"/>
      <c r="AC3" s="16"/>
    </row>
    <row r="4" spans="2:30" ht="18" customHeight="1" x14ac:dyDescent="0.15">
      <c r="B4" s="17" t="s">
        <v>35</v>
      </c>
      <c r="C4" s="18">
        <f>SUM(D4:AC4)</f>
        <v>161.9614147909968</v>
      </c>
      <c r="D4" s="19">
        <v>7.881028938906752</v>
      </c>
      <c r="E4" s="19">
        <v>2.508038585209003</v>
      </c>
      <c r="F4" s="19">
        <v>5.670418006430868</v>
      </c>
      <c r="G4" s="19">
        <v>2.5418006430868165</v>
      </c>
      <c r="H4" s="19">
        <v>3.7315112540192925</v>
      </c>
      <c r="I4" s="19">
        <v>1.527331189710611</v>
      </c>
      <c r="J4" s="19">
        <v>1.0289389067524115</v>
      </c>
      <c r="K4" s="19">
        <v>8.245980707395498</v>
      </c>
      <c r="L4" s="19">
        <v>15.008038585209004</v>
      </c>
      <c r="M4" s="19">
        <v>21.05144694533762</v>
      </c>
      <c r="N4" s="19">
        <v>0.72347266881028938</v>
      </c>
      <c r="O4" s="19">
        <v>15.204180064308682</v>
      </c>
      <c r="P4" s="19">
        <v>1.5562700964630225</v>
      </c>
      <c r="Q4" s="19">
        <v>3.364951768488746</v>
      </c>
      <c r="R4" s="19">
        <v>0.99035369774919613</v>
      </c>
      <c r="S4" s="19">
        <v>1.5594855305466238</v>
      </c>
      <c r="T4" s="19">
        <v>0.82958199356913187</v>
      </c>
      <c r="U4" s="19">
        <v>1.2717041800643087</v>
      </c>
      <c r="V4" s="19">
        <v>8.689710610932476</v>
      </c>
      <c r="W4" s="19">
        <v>1.9565916398713827</v>
      </c>
      <c r="X4" s="19">
        <v>0.36012861736334406</v>
      </c>
      <c r="Y4" s="19">
        <v>9.5016077170418001</v>
      </c>
      <c r="Z4" s="19">
        <v>5.644694533762058</v>
      </c>
      <c r="AA4" s="19">
        <v>1.77491961414791</v>
      </c>
      <c r="AB4" s="19">
        <v>31.876205787781352</v>
      </c>
      <c r="AC4" s="20">
        <v>7.463022508038585</v>
      </c>
    </row>
    <row r="5" spans="2:30" ht="18" customHeight="1" x14ac:dyDescent="0.15">
      <c r="B5" s="21" t="s">
        <v>36</v>
      </c>
      <c r="C5" s="22">
        <f t="shared" ref="C5:AC5" si="0">IFERROR(C4/$C4,0)</f>
        <v>1</v>
      </c>
      <c r="D5" s="23">
        <f t="shared" si="0"/>
        <v>4.8659916617033942E-2</v>
      </c>
      <c r="E5" s="23">
        <f t="shared" si="0"/>
        <v>1.5485407980941035E-2</v>
      </c>
      <c r="F5" s="23">
        <f t="shared" si="0"/>
        <v>3.5010919197935274E-2</v>
      </c>
      <c r="G5" s="23">
        <f t="shared" si="0"/>
        <v>1.5693865396069085E-2</v>
      </c>
      <c r="H5" s="23">
        <f t="shared" si="0"/>
        <v>2.3039507643438553E-2</v>
      </c>
      <c r="I5" s="23">
        <f t="shared" si="0"/>
        <v>9.4302163986499897E-3</v>
      </c>
      <c r="J5" s="23">
        <f t="shared" si="0"/>
        <v>6.3529878896168342E-3</v>
      </c>
      <c r="K5" s="23">
        <f t="shared" si="0"/>
        <v>5.0913242009132414E-2</v>
      </c>
      <c r="L5" s="23">
        <f t="shared" si="0"/>
        <v>9.2664284296208058E-2</v>
      </c>
      <c r="M5" s="23">
        <f t="shared" si="0"/>
        <v>0.12997816160412942</v>
      </c>
      <c r="N5" s="23">
        <f t="shared" si="0"/>
        <v>4.4669446098868368E-3</v>
      </c>
      <c r="O5" s="23">
        <f t="shared" si="0"/>
        <v>9.3875322612666262E-2</v>
      </c>
      <c r="P5" s="23">
        <f t="shared" si="0"/>
        <v>9.6088941830454622E-3</v>
      </c>
      <c r="Q5" s="23">
        <f t="shared" si="0"/>
        <v>2.0776255707762554E-2</v>
      </c>
      <c r="R5" s="23">
        <f t="shared" si="0"/>
        <v>6.1147508437562033E-3</v>
      </c>
      <c r="S5" s="23">
        <f t="shared" si="0"/>
        <v>9.6287472702005147E-3</v>
      </c>
      <c r="T5" s="23">
        <f t="shared" si="0"/>
        <v>5.1220964860035738E-3</v>
      </c>
      <c r="U5" s="23">
        <f t="shared" si="0"/>
        <v>7.8518959698233078E-3</v>
      </c>
      <c r="V5" s="23">
        <f t="shared" si="0"/>
        <v>5.3652968036529677E-2</v>
      </c>
      <c r="W5" s="23">
        <f t="shared" si="0"/>
        <v>1.2080603533849514E-2</v>
      </c>
      <c r="X5" s="23">
        <f t="shared" si="0"/>
        <v>2.2235457613658922E-3</v>
      </c>
      <c r="Y5" s="23">
        <f t="shared" si="0"/>
        <v>5.8665872543180453E-2</v>
      </c>
      <c r="Z5" s="23">
        <f t="shared" si="0"/>
        <v>3.4852094500694854E-2</v>
      </c>
      <c r="AA5" s="23">
        <f t="shared" si="0"/>
        <v>1.0958904109589041E-2</v>
      </c>
      <c r="AB5" s="23">
        <f t="shared" si="0"/>
        <v>0.19681357951161405</v>
      </c>
      <c r="AC5" s="24">
        <f t="shared" si="0"/>
        <v>4.6079015286877106E-2</v>
      </c>
    </row>
    <row r="6" spans="2:30" ht="18" customHeight="1" x14ac:dyDescent="0.15">
      <c r="B6" s="25" t="s">
        <v>37</v>
      </c>
      <c r="C6" s="26">
        <f>SUM(D6:AC6)</f>
        <v>163.69327467001884</v>
      </c>
      <c r="D6" s="27">
        <v>7.8158390949088625</v>
      </c>
      <c r="E6" s="26">
        <v>2.7668133249528597</v>
      </c>
      <c r="F6" s="27">
        <v>7.5744814582023885</v>
      </c>
      <c r="G6" s="27">
        <v>2.1389063482086739</v>
      </c>
      <c r="H6" s="27">
        <v>3.3714644877435576</v>
      </c>
      <c r="I6" s="27">
        <v>1.77561282212445</v>
      </c>
      <c r="J6" s="27">
        <v>1.2495285983658078</v>
      </c>
      <c r="K6" s="27">
        <v>9.6291640477686986</v>
      </c>
      <c r="L6" s="27">
        <v>15.145191703331239</v>
      </c>
      <c r="M6" s="27">
        <v>18.391577624135763</v>
      </c>
      <c r="N6" s="27">
        <v>1.2878692646134506</v>
      </c>
      <c r="O6" s="27">
        <v>13.690131992457573</v>
      </c>
      <c r="P6" s="27">
        <v>2.1609050911376491</v>
      </c>
      <c r="Q6" s="27">
        <v>2.782526712759271</v>
      </c>
      <c r="R6" s="27">
        <v>1.2067881835323695</v>
      </c>
      <c r="S6" s="27">
        <v>1.8277812696417348</v>
      </c>
      <c r="T6" s="27">
        <v>0.75549968573224391</v>
      </c>
      <c r="U6" s="27">
        <v>1.3991200502828409</v>
      </c>
      <c r="V6" s="27">
        <v>8.0081709616593333</v>
      </c>
      <c r="W6" s="27">
        <v>1.8453802639849151</v>
      </c>
      <c r="X6" s="27">
        <v>0.74041483343808923</v>
      </c>
      <c r="Y6" s="27">
        <v>7.3060967944688873</v>
      </c>
      <c r="Z6" s="27">
        <v>4.1131363922061599</v>
      </c>
      <c r="AA6" s="27">
        <v>2.1093651791326211</v>
      </c>
      <c r="AB6" s="27">
        <v>36.918290383406664</v>
      </c>
      <c r="AC6" s="28">
        <v>7.683218101822753</v>
      </c>
    </row>
    <row r="7" spans="2:30" ht="18" customHeight="1" x14ac:dyDescent="0.15">
      <c r="B7" s="29" t="s">
        <v>36</v>
      </c>
      <c r="C7" s="22">
        <f t="shared" ref="C7:AC7" si="1">IFERROR(C6/$C6,0)</f>
        <v>1</v>
      </c>
      <c r="D7" s="23">
        <f t="shared" si="1"/>
        <v>4.7746855273464506E-2</v>
      </c>
      <c r="E7" s="23">
        <f t="shared" si="1"/>
        <v>1.690242516395583E-2</v>
      </c>
      <c r="F7" s="23">
        <f t="shared" si="1"/>
        <v>4.6272404736672358E-2</v>
      </c>
      <c r="G7" s="23">
        <f t="shared" si="1"/>
        <v>1.3066549939332506E-2</v>
      </c>
      <c r="H7" s="23">
        <f t="shared" si="1"/>
        <v>2.0596230935815328E-2</v>
      </c>
      <c r="I7" s="23">
        <f t="shared" si="1"/>
        <v>1.0847194704265156E-2</v>
      </c>
      <c r="J7" s="23">
        <f t="shared" si="1"/>
        <v>7.6333532998510206E-3</v>
      </c>
      <c r="K7" s="23">
        <f t="shared" si="1"/>
        <v>5.8824432874103431E-2</v>
      </c>
      <c r="L7" s="23">
        <f t="shared" si="1"/>
        <v>9.2521771183707344E-2</v>
      </c>
      <c r="M7" s="23">
        <f t="shared" si="1"/>
        <v>0.11235389884654964</v>
      </c>
      <c r="N7" s="23">
        <f t="shared" si="1"/>
        <v>7.8675759111643557E-3</v>
      </c>
      <c r="O7" s="23">
        <f t="shared" si="1"/>
        <v>8.3632831098619242E-2</v>
      </c>
      <c r="P7" s="23">
        <f t="shared" si="1"/>
        <v>1.3200939962217205E-2</v>
      </c>
      <c r="Q7" s="23">
        <f t="shared" si="1"/>
        <v>1.6998418037444903E-2</v>
      </c>
      <c r="R7" s="23">
        <f t="shared" si="1"/>
        <v>7.3722526839607432E-3</v>
      </c>
      <c r="S7" s="23">
        <f t="shared" si="1"/>
        <v>1.1165891044248876E-2</v>
      </c>
      <c r="T7" s="23">
        <f t="shared" si="1"/>
        <v>4.615337357354591E-3</v>
      </c>
      <c r="U7" s="23">
        <f t="shared" si="1"/>
        <v>8.5472054554669875E-3</v>
      </c>
      <c r="V7" s="23">
        <f t="shared" si="1"/>
        <v>4.8921808044970747E-2</v>
      </c>
      <c r="W7" s="23">
        <f t="shared" si="1"/>
        <v>1.1273403062556637E-2</v>
      </c>
      <c r="X7" s="23">
        <f t="shared" si="1"/>
        <v>4.5231841988050813E-3</v>
      </c>
      <c r="Y7" s="23">
        <f t="shared" si="1"/>
        <v>4.4632846457479003E-2</v>
      </c>
      <c r="Z7" s="23">
        <f t="shared" si="1"/>
        <v>2.5127094564499537E-2</v>
      </c>
      <c r="AA7" s="23">
        <f t="shared" si="1"/>
        <v>1.2886083337173051E-2</v>
      </c>
      <c r="AB7" s="23">
        <f t="shared" si="1"/>
        <v>0.22553333640510531</v>
      </c>
      <c r="AC7" s="24">
        <f t="shared" si="1"/>
        <v>4.6936675421216732E-2</v>
      </c>
    </row>
    <row r="8" spans="2:30" ht="18" customHeight="1" x14ac:dyDescent="0.15">
      <c r="B8" s="30" t="s">
        <v>38</v>
      </c>
      <c r="C8" s="26">
        <f>SUM(D8:AC8)</f>
        <v>162.2615859938208</v>
      </c>
      <c r="D8" s="27">
        <v>9.1380020597322353</v>
      </c>
      <c r="E8" s="27">
        <v>3.5108135942327499</v>
      </c>
      <c r="F8" s="27">
        <v>8.0216271884654997</v>
      </c>
      <c r="G8" s="27">
        <v>2.2924819773429452</v>
      </c>
      <c r="H8" s="27">
        <v>3.7147270854788879</v>
      </c>
      <c r="I8" s="27">
        <v>1.2358393408856849</v>
      </c>
      <c r="J8" s="27">
        <v>2.3789907312049432</v>
      </c>
      <c r="K8" s="27">
        <v>10.233779608650876</v>
      </c>
      <c r="L8" s="27">
        <v>13.169927909371781</v>
      </c>
      <c r="M8" s="27">
        <v>20.613800205973224</v>
      </c>
      <c r="N8" s="27">
        <v>0.8908341915550978</v>
      </c>
      <c r="O8" s="27">
        <v>15.922760041194644</v>
      </c>
      <c r="P8" s="27">
        <v>1.7899073120494335</v>
      </c>
      <c r="Q8" s="27">
        <v>1.572605561277034</v>
      </c>
      <c r="R8" s="27">
        <v>0.89392378990731203</v>
      </c>
      <c r="S8" s="27">
        <v>1.588053553038105</v>
      </c>
      <c r="T8" s="27">
        <v>0.63954685890834195</v>
      </c>
      <c r="U8" s="27">
        <v>0.95571575695159627</v>
      </c>
      <c r="V8" s="27">
        <v>11.114315139031925</v>
      </c>
      <c r="W8" s="27">
        <v>1.8887744593202884</v>
      </c>
      <c r="X8" s="27">
        <v>1.3810504634397529</v>
      </c>
      <c r="Y8" s="27">
        <v>8.3810504634397525</v>
      </c>
      <c r="Z8" s="27">
        <v>3.1472708547888772</v>
      </c>
      <c r="AA8" s="27">
        <v>2.5499485066941299</v>
      </c>
      <c r="AB8" s="27">
        <v>28.315139031925849</v>
      </c>
      <c r="AC8" s="28">
        <v>6.9207003089598356</v>
      </c>
    </row>
    <row r="9" spans="2:30" ht="18" customHeight="1" x14ac:dyDescent="0.15">
      <c r="B9" s="21" t="s">
        <v>36</v>
      </c>
      <c r="C9" s="22">
        <f t="shared" ref="C9:AC9" si="2">IFERROR(C8/$C8,0)</f>
        <v>1</v>
      </c>
      <c r="D9" s="23">
        <f t="shared" si="2"/>
        <v>5.6316484297646553E-2</v>
      </c>
      <c r="E9" s="23">
        <f t="shared" si="2"/>
        <v>2.1636751377288075E-2</v>
      </c>
      <c r="F9" s="23">
        <f t="shared" si="2"/>
        <v>4.9436390870547617E-2</v>
      </c>
      <c r="G9" s="23">
        <f t="shared" si="2"/>
        <v>1.4128309934245601E-2</v>
      </c>
      <c r="H9" s="23">
        <f t="shared" si="2"/>
        <v>2.2893447409175153E-2</v>
      </c>
      <c r="I9" s="23">
        <f t="shared" si="2"/>
        <v>7.6163395871943944E-3</v>
      </c>
      <c r="J9" s="23">
        <f t="shared" si="2"/>
        <v>1.4661453705349207E-2</v>
      </c>
      <c r="K9" s="23">
        <f t="shared" si="2"/>
        <v>6.3069638731625577E-2</v>
      </c>
      <c r="L9" s="23">
        <f t="shared" si="2"/>
        <v>8.1164792200868252E-2</v>
      </c>
      <c r="M9" s="23">
        <f t="shared" si="2"/>
        <v>0.12704054431440251</v>
      </c>
      <c r="N9" s="23">
        <f t="shared" si="2"/>
        <v>5.4901114524359591E-3</v>
      </c>
      <c r="O9" s="23">
        <f t="shared" si="2"/>
        <v>9.8130188631343776E-2</v>
      </c>
      <c r="P9" s="23">
        <f t="shared" si="2"/>
        <v>1.1030998502119881E-2</v>
      </c>
      <c r="Q9" s="23">
        <f t="shared" si="2"/>
        <v>9.6917921247048674E-3</v>
      </c>
      <c r="R9" s="23">
        <f t="shared" si="2"/>
        <v>5.509152301403945E-3</v>
      </c>
      <c r="S9" s="23">
        <f t="shared" si="2"/>
        <v>9.7869963695447967E-3</v>
      </c>
      <c r="T9" s="23">
        <f t="shared" si="2"/>
        <v>3.9414557363730996E-3</v>
      </c>
      <c r="U9" s="23">
        <f t="shared" si="2"/>
        <v>5.889969280763665E-3</v>
      </c>
      <c r="V9" s="23">
        <f t="shared" si="2"/>
        <v>6.8496280687501576E-2</v>
      </c>
      <c r="W9" s="23">
        <f t="shared" si="2"/>
        <v>1.1640305669095434E-2</v>
      </c>
      <c r="X9" s="23">
        <f t="shared" si="2"/>
        <v>8.5112594886897364E-3</v>
      </c>
      <c r="Y9" s="23">
        <f t="shared" si="2"/>
        <v>5.1651476300489982E-2</v>
      </c>
      <c r="Z9" s="23">
        <f t="shared" si="2"/>
        <v>1.9396278148721722E-2</v>
      </c>
      <c r="AA9" s="23">
        <f t="shared" si="2"/>
        <v>1.5715047348244436E-2</v>
      </c>
      <c r="AB9" s="23">
        <f t="shared" si="2"/>
        <v>0.17450303384193555</v>
      </c>
      <c r="AC9" s="24">
        <f t="shared" si="2"/>
        <v>4.2651501688288608E-2</v>
      </c>
    </row>
    <row r="10" spans="2:30" ht="18" customHeight="1" x14ac:dyDescent="0.15">
      <c r="B10" s="31" t="s">
        <v>39</v>
      </c>
      <c r="C10" s="26">
        <f>SUM(D10:AC10)</f>
        <v>161.51287793952963</v>
      </c>
      <c r="D10" s="27">
        <v>9.035834266517357</v>
      </c>
      <c r="E10" s="26">
        <v>2.7312430011198208</v>
      </c>
      <c r="F10" s="27">
        <v>9.2071668533034714</v>
      </c>
      <c r="G10" s="27">
        <v>1.7334826427771557</v>
      </c>
      <c r="H10" s="27">
        <v>3.6382978723404253</v>
      </c>
      <c r="I10" s="27">
        <v>0.9428891377379619</v>
      </c>
      <c r="J10" s="27">
        <v>1.7088465845464726</v>
      </c>
      <c r="K10" s="27">
        <v>9.477043673012318</v>
      </c>
      <c r="L10" s="27">
        <v>13.379619260918252</v>
      </c>
      <c r="M10" s="27">
        <v>17.492721164613663</v>
      </c>
      <c r="N10" s="27">
        <v>1.3124300111982083</v>
      </c>
      <c r="O10" s="27">
        <v>13.984322508398657</v>
      </c>
      <c r="P10" s="27">
        <v>1.368421052631579</v>
      </c>
      <c r="Q10" s="27">
        <v>1.3325867861142218</v>
      </c>
      <c r="R10" s="27">
        <v>0.71444568868980962</v>
      </c>
      <c r="S10" s="27">
        <v>3.3471444568868982</v>
      </c>
      <c r="T10" s="27">
        <v>0.98992161254199329</v>
      </c>
      <c r="U10" s="27">
        <v>1.2586786114221724</v>
      </c>
      <c r="V10" s="27">
        <v>10.007838745800672</v>
      </c>
      <c r="W10" s="27">
        <v>1.7458006718924972</v>
      </c>
      <c r="X10" s="27">
        <v>0.15117581187010079</v>
      </c>
      <c r="Y10" s="27">
        <v>6.9876819708846583</v>
      </c>
      <c r="Z10" s="27">
        <v>4.0571108622620384</v>
      </c>
      <c r="AA10" s="27">
        <v>2.3538633818589028</v>
      </c>
      <c r="AB10" s="27">
        <v>36.657334826427771</v>
      </c>
      <c r="AC10" s="28">
        <v>5.8969764837625984</v>
      </c>
    </row>
    <row r="11" spans="2:30" ht="18" customHeight="1" x14ac:dyDescent="0.15">
      <c r="B11" s="29" t="s">
        <v>36</v>
      </c>
      <c r="C11" s="22">
        <f t="shared" ref="C11:AC11" si="3">IFERROR(C10/$C10,0)</f>
        <v>1</v>
      </c>
      <c r="D11" s="23">
        <f t="shared" si="3"/>
        <v>5.5944977154703236E-2</v>
      </c>
      <c r="E11" s="23">
        <f t="shared" si="3"/>
        <v>1.6910372943403296E-2</v>
      </c>
      <c r="F11" s="23">
        <f t="shared" si="3"/>
        <v>5.7005775457425953E-2</v>
      </c>
      <c r="G11" s="23">
        <f t="shared" si="3"/>
        <v>1.073278282754748E-2</v>
      </c>
      <c r="H11" s="23">
        <f t="shared" si="3"/>
        <v>2.2526363957817673E-2</v>
      </c>
      <c r="I11" s="23">
        <f t="shared" si="3"/>
        <v>5.8378573260949463E-3</v>
      </c>
      <c r="J11" s="23">
        <f t="shared" si="3"/>
        <v>1.058024973826709E-2</v>
      </c>
      <c r="K11" s="23">
        <f t="shared" si="3"/>
        <v>5.867670611727023E-2</v>
      </c>
      <c r="L11" s="23">
        <f t="shared" si="3"/>
        <v>8.2839334123732081E-2</v>
      </c>
      <c r="M11" s="23">
        <f t="shared" si="3"/>
        <v>0.10830542671131729</v>
      </c>
      <c r="N11" s="23">
        <f t="shared" si="3"/>
        <v>8.1258536653008046E-3</v>
      </c>
      <c r="O11" s="23">
        <f t="shared" si="3"/>
        <v>8.6583328133341686E-2</v>
      </c>
      <c r="P11" s="23">
        <f t="shared" si="3"/>
        <v>8.472519777301693E-3</v>
      </c>
      <c r="Q11" s="23">
        <f t="shared" si="3"/>
        <v>8.2506534656211234E-3</v>
      </c>
      <c r="R11" s="23">
        <f t="shared" si="3"/>
        <v>4.4234595891313256E-3</v>
      </c>
      <c r="S11" s="23">
        <f t="shared" si="3"/>
        <v>2.072370017541306E-2</v>
      </c>
      <c r="T11" s="23">
        <f t="shared" si="3"/>
        <v>6.1290568601756919E-3</v>
      </c>
      <c r="U11" s="23">
        <f t="shared" si="3"/>
        <v>7.7930541977799519E-3</v>
      </c>
      <c r="V11" s="23">
        <f t="shared" si="3"/>
        <v>6.1963100859038646E-2</v>
      </c>
      <c r="W11" s="23">
        <f t="shared" si="3"/>
        <v>1.0809049372187674E-2</v>
      </c>
      <c r="X11" s="23">
        <f t="shared" si="3"/>
        <v>9.3599850240239644E-4</v>
      </c>
      <c r="Y11" s="23">
        <f t="shared" si="3"/>
        <v>4.326393077771077E-2</v>
      </c>
      <c r="Z11" s="23">
        <f t="shared" si="3"/>
        <v>2.5119426475584315E-2</v>
      </c>
      <c r="AA11" s="23">
        <f t="shared" si="3"/>
        <v>1.4573843348517313E-2</v>
      </c>
      <c r="AB11" s="23">
        <f t="shared" si="3"/>
        <v>0.22696230352698107</v>
      </c>
      <c r="AC11" s="24">
        <f t="shared" si="3"/>
        <v>3.6510874915933481E-2</v>
      </c>
    </row>
    <row r="12" spans="2:30" ht="18" customHeight="1" x14ac:dyDescent="0.15">
      <c r="B12" s="31" t="s">
        <v>40</v>
      </c>
      <c r="C12" s="26">
        <f>SUM(D12:AC12)</f>
        <v>158.50373532550694</v>
      </c>
      <c r="D12" s="27">
        <v>13.864461045891142</v>
      </c>
      <c r="E12" s="26">
        <v>3.4994663820704375</v>
      </c>
      <c r="F12" s="27">
        <v>13.404482390608324</v>
      </c>
      <c r="G12" s="27">
        <v>2.1835645677694773</v>
      </c>
      <c r="H12" s="27">
        <v>4.551760939167556</v>
      </c>
      <c r="I12" s="27">
        <v>0.8110992529348986</v>
      </c>
      <c r="J12" s="27">
        <v>1.6051227321237993</v>
      </c>
      <c r="K12" s="27">
        <v>15.994663820704377</v>
      </c>
      <c r="L12" s="27">
        <v>13.542155816435432</v>
      </c>
      <c r="M12" s="27">
        <v>21.402347918890076</v>
      </c>
      <c r="N12" s="27">
        <v>1.0832443970117396</v>
      </c>
      <c r="O12" s="27">
        <v>13.906083244397012</v>
      </c>
      <c r="P12" s="27">
        <v>2.0512273212379935</v>
      </c>
      <c r="Q12" s="27">
        <v>1.0661686232657417</v>
      </c>
      <c r="R12" s="27">
        <v>0.26680896478121663</v>
      </c>
      <c r="S12" s="27">
        <v>2.1985058697972253</v>
      </c>
      <c r="T12" s="27">
        <v>0.58377801494130199</v>
      </c>
      <c r="U12" s="27">
        <v>0.77481323372465316</v>
      </c>
      <c r="V12" s="27">
        <v>10.417289220917823</v>
      </c>
      <c r="W12" s="27">
        <v>1.8697972251867663</v>
      </c>
      <c r="X12" s="27">
        <v>0.19743863393810032</v>
      </c>
      <c r="Y12" s="27">
        <v>7.1099252934898614</v>
      </c>
      <c r="Z12" s="27">
        <v>4.4599786552828178</v>
      </c>
      <c r="AA12" s="27">
        <v>1.055496264674493</v>
      </c>
      <c r="AB12" s="27">
        <v>17.151547491995732</v>
      </c>
      <c r="AC12" s="28">
        <v>3.4525080042689433</v>
      </c>
    </row>
    <row r="13" spans="2:30" ht="18" customHeight="1" thickBot="1" x14ac:dyDescent="0.2">
      <c r="B13" s="32" t="s">
        <v>36</v>
      </c>
      <c r="C13" s="33">
        <f t="shared" ref="C13:AC13" si="4">IFERROR(C12/$C12,0)</f>
        <v>1</v>
      </c>
      <c r="D13" s="34">
        <f t="shared" si="4"/>
        <v>8.7470878950699577E-2</v>
      </c>
      <c r="E13" s="34">
        <f t="shared" si="4"/>
        <v>2.2078131943602794E-2</v>
      </c>
      <c r="F13" s="34">
        <f t="shared" si="4"/>
        <v>8.4568873806541961E-2</v>
      </c>
      <c r="G13" s="34">
        <f t="shared" si="4"/>
        <v>1.3776107946511535E-2</v>
      </c>
      <c r="H13" s="34">
        <f t="shared" si="4"/>
        <v>2.8717057865039926E-2</v>
      </c>
      <c r="I13" s="34">
        <f t="shared" si="4"/>
        <v>5.1172248481665518E-3</v>
      </c>
      <c r="J13" s="34">
        <f t="shared" si="4"/>
        <v>1.0126718646898019E-2</v>
      </c>
      <c r="K13" s="34">
        <f t="shared" si="4"/>
        <v>0.10091032736772648</v>
      </c>
      <c r="L13" s="34">
        <f t="shared" si="4"/>
        <v>8.5437455392612341E-2</v>
      </c>
      <c r="M13" s="34">
        <f t="shared" si="4"/>
        <v>0.13502740408570005</v>
      </c>
      <c r="N13" s="34">
        <f t="shared" si="4"/>
        <v>6.8341884485382245E-3</v>
      </c>
      <c r="O13" s="34">
        <f t="shared" si="4"/>
        <v>8.7733473383697594E-2</v>
      </c>
      <c r="P13" s="34">
        <f t="shared" si="4"/>
        <v>1.2941192313389622E-2</v>
      </c>
      <c r="Q13" s="34">
        <f t="shared" si="4"/>
        <v>6.7264573991031385E-3</v>
      </c>
      <c r="R13" s="34">
        <f t="shared" si="4"/>
        <v>1.6832976474232078E-3</v>
      </c>
      <c r="S13" s="34">
        <f t="shared" si="4"/>
        <v>1.3870372614767234E-2</v>
      </c>
      <c r="T13" s="34">
        <f t="shared" si="4"/>
        <v>3.6830552525619789E-3</v>
      </c>
      <c r="U13" s="34">
        <f t="shared" si="4"/>
        <v>4.8882963681169964E-3</v>
      </c>
      <c r="V13" s="34">
        <f t="shared" si="4"/>
        <v>6.5722673345991731E-2</v>
      </c>
      <c r="W13" s="34">
        <f t="shared" si="4"/>
        <v>1.1796549913141842E-2</v>
      </c>
      <c r="X13" s="34">
        <f t="shared" si="4"/>
        <v>1.2456402590931739E-3</v>
      </c>
      <c r="Y13" s="34">
        <f t="shared" si="4"/>
        <v>4.4856515708533648E-2</v>
      </c>
      <c r="Z13" s="34">
        <f t="shared" si="4"/>
        <v>2.8138003474326347E-2</v>
      </c>
      <c r="AA13" s="34">
        <f t="shared" si="4"/>
        <v>6.6591254932062104E-3</v>
      </c>
      <c r="AB13" s="34">
        <f t="shared" si="4"/>
        <v>0.1082091059669535</v>
      </c>
      <c r="AC13" s="35">
        <f t="shared" si="4"/>
        <v>2.1781871557656311E-2</v>
      </c>
    </row>
    <row r="14" spans="2:30" x14ac:dyDescent="0.15"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2:30" ht="23.25" customHeight="1" thickBot="1" x14ac:dyDescent="0.25">
      <c r="B15" s="1" t="s">
        <v>41</v>
      </c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4" t="s">
        <v>1</v>
      </c>
    </row>
    <row r="16" spans="2:30" ht="17.25" customHeight="1" x14ac:dyDescent="0.15">
      <c r="B16" s="5" t="s">
        <v>2</v>
      </c>
      <c r="C16" s="6" t="s">
        <v>3</v>
      </c>
      <c r="D16" s="7" t="s">
        <v>4</v>
      </c>
      <c r="E16" s="8"/>
      <c r="F16" s="8"/>
      <c r="G16" s="8"/>
      <c r="H16" s="9"/>
      <c r="I16" s="7" t="s">
        <v>5</v>
      </c>
      <c r="J16" s="8"/>
      <c r="K16" s="8"/>
      <c r="L16" s="9"/>
      <c r="M16" s="7" t="s">
        <v>6</v>
      </c>
      <c r="N16" s="8"/>
      <c r="O16" s="8"/>
      <c r="P16" s="8"/>
      <c r="Q16" s="8"/>
      <c r="R16" s="8"/>
      <c r="S16" s="8"/>
      <c r="T16" s="8"/>
      <c r="U16" s="9"/>
      <c r="V16" s="7" t="s">
        <v>7</v>
      </c>
      <c r="W16" s="8"/>
      <c r="X16" s="8"/>
      <c r="Y16" s="9"/>
      <c r="Z16" s="7" t="s">
        <v>8</v>
      </c>
      <c r="AA16" s="9"/>
      <c r="AB16" s="10" t="s">
        <v>9</v>
      </c>
      <c r="AC16" s="11" t="s">
        <v>10</v>
      </c>
    </row>
    <row r="17" spans="2:30" ht="135.75" customHeight="1" thickBot="1" x14ac:dyDescent="0.2">
      <c r="B17" s="12"/>
      <c r="C17" s="13"/>
      <c r="D17" s="14" t="s">
        <v>11</v>
      </c>
      <c r="E17" s="14" t="s">
        <v>12</v>
      </c>
      <c r="F17" s="14" t="s">
        <v>13</v>
      </c>
      <c r="G17" s="14" t="s">
        <v>14</v>
      </c>
      <c r="H17" s="14" t="s">
        <v>15</v>
      </c>
      <c r="I17" s="14" t="s">
        <v>16</v>
      </c>
      <c r="J17" s="14" t="s">
        <v>17</v>
      </c>
      <c r="K17" s="14" t="s">
        <v>18</v>
      </c>
      <c r="L17" s="14" t="s">
        <v>19</v>
      </c>
      <c r="M17" s="14" t="s">
        <v>20</v>
      </c>
      <c r="N17" s="14" t="s">
        <v>21</v>
      </c>
      <c r="O17" s="14" t="s">
        <v>22</v>
      </c>
      <c r="P17" s="14" t="s">
        <v>23</v>
      </c>
      <c r="Q17" s="14" t="s">
        <v>24</v>
      </c>
      <c r="R17" s="14" t="s">
        <v>25</v>
      </c>
      <c r="S17" s="14" t="s">
        <v>26</v>
      </c>
      <c r="T17" s="14" t="s">
        <v>27</v>
      </c>
      <c r="U17" s="14" t="s">
        <v>28</v>
      </c>
      <c r="V17" s="14" t="s">
        <v>29</v>
      </c>
      <c r="W17" s="14" t="s">
        <v>30</v>
      </c>
      <c r="X17" s="14" t="s">
        <v>31</v>
      </c>
      <c r="Y17" s="14" t="s">
        <v>32</v>
      </c>
      <c r="Z17" s="14" t="s">
        <v>33</v>
      </c>
      <c r="AA17" s="14" t="s">
        <v>34</v>
      </c>
      <c r="AB17" s="15"/>
      <c r="AC17" s="16"/>
    </row>
    <row r="18" spans="2:30" ht="18" customHeight="1" x14ac:dyDescent="0.15">
      <c r="B18" s="40" t="s">
        <v>35</v>
      </c>
      <c r="C18" s="41">
        <f t="shared" ref="C18" si="5">SUM(D18:AC18)</f>
        <v>161.9614147909968</v>
      </c>
      <c r="D18" s="42">
        <f>SUM(D4:H4)</f>
        <v>22.332797427652732</v>
      </c>
      <c r="E18" s="43"/>
      <c r="F18" s="43"/>
      <c r="G18" s="43"/>
      <c r="H18" s="44"/>
      <c r="I18" s="42">
        <f>SUM(I4:L4)</f>
        <v>25.810289389067524</v>
      </c>
      <c r="J18" s="43"/>
      <c r="K18" s="43"/>
      <c r="L18" s="44"/>
      <c r="M18" s="42">
        <f>SUM(M4:U4)</f>
        <v>46.551446945337624</v>
      </c>
      <c r="N18" s="43"/>
      <c r="O18" s="43"/>
      <c r="P18" s="43"/>
      <c r="Q18" s="43"/>
      <c r="R18" s="43"/>
      <c r="S18" s="43"/>
      <c r="T18" s="43"/>
      <c r="U18" s="44"/>
      <c r="V18" s="42">
        <f>SUM(V4:Y4)</f>
        <v>20.508038585209</v>
      </c>
      <c r="W18" s="43"/>
      <c r="X18" s="43"/>
      <c r="Y18" s="44"/>
      <c r="Z18" s="42">
        <f>SUM(Z4:AA4)</f>
        <v>7.419614147909968</v>
      </c>
      <c r="AA18" s="44"/>
      <c r="AB18" s="45">
        <f>SUM(AB4)</f>
        <v>31.876205787781352</v>
      </c>
      <c r="AC18" s="46">
        <f>SUM(AC4)</f>
        <v>7.463022508038585</v>
      </c>
      <c r="AD18" s="47"/>
    </row>
    <row r="19" spans="2:30" ht="18" customHeight="1" x14ac:dyDescent="0.15">
      <c r="B19" s="21" t="s">
        <v>36</v>
      </c>
      <c r="C19" s="22">
        <f>IFERROR(C18/$C18,0)</f>
        <v>1</v>
      </c>
      <c r="D19" s="48">
        <f>IFERROR(D18/$C18,0)</f>
        <v>0.13788961683541789</v>
      </c>
      <c r="E19" s="49"/>
      <c r="F19" s="49"/>
      <c r="G19" s="49"/>
      <c r="H19" s="50"/>
      <c r="I19" s="48">
        <f>IFERROR(I18/$C18,0)</f>
        <v>0.15936073059360728</v>
      </c>
      <c r="J19" s="49"/>
      <c r="K19" s="49"/>
      <c r="L19" s="50"/>
      <c r="M19" s="48">
        <f>IFERROR(M18/$C18,0)</f>
        <v>0.28742306928727418</v>
      </c>
      <c r="N19" s="49"/>
      <c r="O19" s="49"/>
      <c r="P19" s="49"/>
      <c r="Q19" s="49"/>
      <c r="R19" s="49"/>
      <c r="S19" s="49"/>
      <c r="T19" s="49"/>
      <c r="U19" s="50"/>
      <c r="V19" s="48">
        <f>IFERROR(V18/$C18,0)</f>
        <v>0.12662298987492551</v>
      </c>
      <c r="W19" s="49"/>
      <c r="X19" s="49"/>
      <c r="Y19" s="50"/>
      <c r="Z19" s="48">
        <f>IFERROR(Z18/$C18,0)</f>
        <v>4.5810998610283898E-2</v>
      </c>
      <c r="AA19" s="50"/>
      <c r="AB19" s="23">
        <f>IFERROR(AB18/$C18,0)</f>
        <v>0.19681357951161405</v>
      </c>
      <c r="AC19" s="51">
        <f>IFERROR(AC18/$C18,0)</f>
        <v>4.6079015286877106E-2</v>
      </c>
      <c r="AD19" s="47"/>
    </row>
    <row r="20" spans="2:30" ht="18" customHeight="1" x14ac:dyDescent="0.15">
      <c r="B20" s="25" t="s">
        <v>37</v>
      </c>
      <c r="C20" s="18">
        <f t="shared" ref="C20" si="6">SUM(D20:AC20)</f>
        <v>163.69327467001887</v>
      </c>
      <c r="D20" s="52">
        <f>SUM(D6:H6)</f>
        <v>23.667504714016342</v>
      </c>
      <c r="E20" s="53"/>
      <c r="F20" s="53"/>
      <c r="G20" s="53"/>
      <c r="H20" s="54"/>
      <c r="I20" s="52">
        <f>SUM(I6:L6)</f>
        <v>27.799497171590197</v>
      </c>
      <c r="J20" s="53"/>
      <c r="K20" s="53"/>
      <c r="L20" s="54"/>
      <c r="M20" s="52">
        <f>SUM(M6:U6)</f>
        <v>43.502199874292899</v>
      </c>
      <c r="N20" s="53"/>
      <c r="O20" s="53"/>
      <c r="P20" s="53"/>
      <c r="Q20" s="53"/>
      <c r="R20" s="53"/>
      <c r="S20" s="53"/>
      <c r="T20" s="53"/>
      <c r="U20" s="54"/>
      <c r="V20" s="52">
        <f>SUM(V6:Y6)</f>
        <v>17.900062853551226</v>
      </c>
      <c r="W20" s="53"/>
      <c r="X20" s="53"/>
      <c r="Y20" s="54"/>
      <c r="Z20" s="52">
        <f>SUM(Z6:AA6)</f>
        <v>6.222501571338781</v>
      </c>
      <c r="AA20" s="54"/>
      <c r="AB20" s="55">
        <f>SUM(AB6)</f>
        <v>36.918290383406664</v>
      </c>
      <c r="AC20" s="56">
        <f>SUM(AC6)</f>
        <v>7.683218101822753</v>
      </c>
      <c r="AD20" s="47"/>
    </row>
    <row r="21" spans="2:30" ht="18" customHeight="1" x14ac:dyDescent="0.15">
      <c r="B21" s="29" t="s">
        <v>36</v>
      </c>
      <c r="C21" s="22">
        <f>IFERROR(C20/$C20,0)</f>
        <v>1</v>
      </c>
      <c r="D21" s="48">
        <f>IFERROR(D20/$C20,0)</f>
        <v>0.1445844660492405</v>
      </c>
      <c r="E21" s="49"/>
      <c r="F21" s="49"/>
      <c r="G21" s="49"/>
      <c r="H21" s="50"/>
      <c r="I21" s="48">
        <f>IFERROR(I20/$C20,0)</f>
        <v>0.16982675206192693</v>
      </c>
      <c r="J21" s="49"/>
      <c r="K21" s="49"/>
      <c r="L21" s="50"/>
      <c r="M21" s="48">
        <f>IFERROR(M20/$C20,0)</f>
        <v>0.2657543503970265</v>
      </c>
      <c r="N21" s="49"/>
      <c r="O21" s="49"/>
      <c r="P21" s="49"/>
      <c r="Q21" s="49"/>
      <c r="R21" s="49"/>
      <c r="S21" s="49"/>
      <c r="T21" s="49"/>
      <c r="U21" s="50"/>
      <c r="V21" s="48">
        <f>IFERROR(V20/$C20,0)</f>
        <v>0.10935124176381145</v>
      </c>
      <c r="W21" s="49"/>
      <c r="X21" s="49"/>
      <c r="Y21" s="50"/>
      <c r="Z21" s="48">
        <f>IFERROR(Z20/$C20,0)</f>
        <v>3.8013177901672579E-2</v>
      </c>
      <c r="AA21" s="50"/>
      <c r="AB21" s="23">
        <f>IFERROR(AB20/$C20,0)</f>
        <v>0.22553333640510528</v>
      </c>
      <c r="AC21" s="51">
        <f>IFERROR(AC20/$C20,0)</f>
        <v>4.6936675421216725E-2</v>
      </c>
      <c r="AD21" s="47"/>
    </row>
    <row r="22" spans="2:30" ht="18" customHeight="1" x14ac:dyDescent="0.15">
      <c r="B22" s="30" t="s">
        <v>38</v>
      </c>
      <c r="C22" s="18">
        <f t="shared" ref="C22" si="7">SUM(D22:AC22)</f>
        <v>162.2615859938208</v>
      </c>
      <c r="D22" s="52">
        <f>SUM(D8:H8)</f>
        <v>26.677651905252315</v>
      </c>
      <c r="E22" s="53"/>
      <c r="F22" s="53"/>
      <c r="G22" s="53"/>
      <c r="H22" s="54"/>
      <c r="I22" s="52">
        <f>SUM(I8:L8)</f>
        <v>27.018537590113283</v>
      </c>
      <c r="J22" s="53"/>
      <c r="K22" s="53"/>
      <c r="L22" s="54"/>
      <c r="M22" s="52">
        <f>SUM(M8:U8)</f>
        <v>44.867147270854794</v>
      </c>
      <c r="N22" s="53"/>
      <c r="O22" s="53"/>
      <c r="P22" s="53"/>
      <c r="Q22" s="53"/>
      <c r="R22" s="53"/>
      <c r="S22" s="53"/>
      <c r="T22" s="53"/>
      <c r="U22" s="54"/>
      <c r="V22" s="52">
        <f>SUM(V8:Y8)</f>
        <v>22.765190525231716</v>
      </c>
      <c r="W22" s="53"/>
      <c r="X22" s="53"/>
      <c r="Y22" s="54"/>
      <c r="Z22" s="52">
        <f>SUM(Z8:AA8)</f>
        <v>5.6972193614830076</v>
      </c>
      <c r="AA22" s="54"/>
      <c r="AB22" s="55">
        <f>SUM(AB8)</f>
        <v>28.315139031925849</v>
      </c>
      <c r="AC22" s="56">
        <f>SUM(AC8)</f>
        <v>6.9207003089598356</v>
      </c>
      <c r="AD22" s="47"/>
    </row>
    <row r="23" spans="2:30" ht="18" customHeight="1" x14ac:dyDescent="0.15">
      <c r="B23" s="21" t="s">
        <v>36</v>
      </c>
      <c r="C23" s="22">
        <f>IFERROR(C22/$C22,0)</f>
        <v>1</v>
      </c>
      <c r="D23" s="48">
        <f>IFERROR(D22/$C22,0)</f>
        <v>0.16441138388890297</v>
      </c>
      <c r="E23" s="49"/>
      <c r="F23" s="49"/>
      <c r="G23" s="49"/>
      <c r="H23" s="50"/>
      <c r="I23" s="48">
        <f>IFERROR(I22/$C22,0)</f>
        <v>0.16651222422503745</v>
      </c>
      <c r="J23" s="49"/>
      <c r="K23" s="49"/>
      <c r="L23" s="50"/>
      <c r="M23" s="48">
        <f>IFERROR(M22/$C22,0)</f>
        <v>0.27651120871309254</v>
      </c>
      <c r="N23" s="49"/>
      <c r="O23" s="49"/>
      <c r="P23" s="49"/>
      <c r="Q23" s="49"/>
      <c r="R23" s="49"/>
      <c r="S23" s="49"/>
      <c r="T23" s="49"/>
      <c r="U23" s="50"/>
      <c r="V23" s="48">
        <f>IFERROR(V22/$C22,0)</f>
        <v>0.14029932214577673</v>
      </c>
      <c r="W23" s="49"/>
      <c r="X23" s="49"/>
      <c r="Y23" s="50"/>
      <c r="Z23" s="48">
        <f>IFERROR(Z22/$C22,0)</f>
        <v>3.5111325496966161E-2</v>
      </c>
      <c r="AA23" s="50"/>
      <c r="AB23" s="23">
        <f>IFERROR(AB22/$C22,0)</f>
        <v>0.17450303384193555</v>
      </c>
      <c r="AC23" s="51">
        <f>IFERROR(AC22/$C22,0)</f>
        <v>4.2651501688288608E-2</v>
      </c>
      <c r="AD23" s="47"/>
    </row>
    <row r="24" spans="2:30" ht="18" customHeight="1" x14ac:dyDescent="0.15">
      <c r="B24" s="31" t="s">
        <v>39</v>
      </c>
      <c r="C24" s="18">
        <f t="shared" ref="C24" si="8">SUM(D24:AC24)</f>
        <v>161.51287793952966</v>
      </c>
      <c r="D24" s="52">
        <f>SUM(D10:H10)</f>
        <v>26.346024636058225</v>
      </c>
      <c r="E24" s="53"/>
      <c r="F24" s="53"/>
      <c r="G24" s="53"/>
      <c r="H24" s="54"/>
      <c r="I24" s="52">
        <f>SUM(I10:L10)</f>
        <v>25.508398656215007</v>
      </c>
      <c r="J24" s="53"/>
      <c r="K24" s="53"/>
      <c r="L24" s="54"/>
      <c r="M24" s="52">
        <f>SUM(M10:U10)</f>
        <v>41.800671892497192</v>
      </c>
      <c r="N24" s="53"/>
      <c r="O24" s="53"/>
      <c r="P24" s="53"/>
      <c r="Q24" s="53"/>
      <c r="R24" s="53"/>
      <c r="S24" s="53"/>
      <c r="T24" s="53"/>
      <c r="U24" s="54"/>
      <c r="V24" s="52">
        <f>SUM(V10:Y10)</f>
        <v>18.892497200447927</v>
      </c>
      <c r="W24" s="53"/>
      <c r="X24" s="53"/>
      <c r="Y24" s="54"/>
      <c r="Z24" s="52">
        <f>SUM(Z10:AA10)</f>
        <v>6.4109742441209416</v>
      </c>
      <c r="AA24" s="54"/>
      <c r="AB24" s="55">
        <f>SUM(AB10)</f>
        <v>36.657334826427771</v>
      </c>
      <c r="AC24" s="56">
        <f>SUM(AC10)</f>
        <v>5.8969764837625984</v>
      </c>
      <c r="AD24" s="47"/>
    </row>
    <row r="25" spans="2:30" ht="18" customHeight="1" x14ac:dyDescent="0.15">
      <c r="B25" s="29" t="s">
        <v>36</v>
      </c>
      <c r="C25" s="22">
        <f>IFERROR(C24/$C24,0)</f>
        <v>1</v>
      </c>
      <c r="D25" s="48">
        <f>IFERROR(D24/$C24,0)</f>
        <v>0.16312027234089757</v>
      </c>
      <c r="E25" s="49"/>
      <c r="F25" s="49"/>
      <c r="G25" s="49"/>
      <c r="H25" s="50"/>
      <c r="I25" s="48">
        <f>IFERROR(I24/$C24,0)</f>
        <v>0.15793414730536434</v>
      </c>
      <c r="J25" s="49"/>
      <c r="K25" s="49"/>
      <c r="L25" s="50"/>
      <c r="M25" s="48">
        <f>IFERROR(M24/$C24,0)</f>
        <v>0.2588070525753825</v>
      </c>
      <c r="N25" s="49"/>
      <c r="O25" s="49"/>
      <c r="P25" s="49"/>
      <c r="Q25" s="49"/>
      <c r="R25" s="49"/>
      <c r="S25" s="49"/>
      <c r="T25" s="49"/>
      <c r="U25" s="50"/>
      <c r="V25" s="48">
        <f>IFERROR(V24/$C24,0)</f>
        <v>0.11697207951133945</v>
      </c>
      <c r="W25" s="49"/>
      <c r="X25" s="49"/>
      <c r="Y25" s="50"/>
      <c r="Z25" s="48">
        <f>IFERROR(Z24/$C24,0)</f>
        <v>3.9693269824101624E-2</v>
      </c>
      <c r="AA25" s="50"/>
      <c r="AB25" s="23">
        <f>IFERROR(AB24/$C24,0)</f>
        <v>0.22696230352698105</v>
      </c>
      <c r="AC25" s="51">
        <f>IFERROR(AC24/$C24,0)</f>
        <v>3.6510874915933474E-2</v>
      </c>
      <c r="AD25" s="47"/>
    </row>
    <row r="26" spans="2:30" ht="18" customHeight="1" x14ac:dyDescent="0.15">
      <c r="B26" s="31" t="s">
        <v>40</v>
      </c>
      <c r="C26" s="18">
        <f t="shared" ref="C26" si="9">SUM(D26:AC26)</f>
        <v>158.50373532550691</v>
      </c>
      <c r="D26" s="52">
        <f>SUM(D12:H12)</f>
        <v>37.503735325506938</v>
      </c>
      <c r="E26" s="53"/>
      <c r="F26" s="53"/>
      <c r="G26" s="53"/>
      <c r="H26" s="54"/>
      <c r="I26" s="52">
        <f>SUM(I12:L12)</f>
        <v>31.953041622198505</v>
      </c>
      <c r="J26" s="53"/>
      <c r="K26" s="53"/>
      <c r="L26" s="54"/>
      <c r="M26" s="52">
        <f>SUM(M12:U12)</f>
        <v>43.332977588046958</v>
      </c>
      <c r="N26" s="53"/>
      <c r="O26" s="53"/>
      <c r="P26" s="53"/>
      <c r="Q26" s="53"/>
      <c r="R26" s="53"/>
      <c r="S26" s="53"/>
      <c r="T26" s="53"/>
      <c r="U26" s="54"/>
      <c r="V26" s="52">
        <f>SUM(V12:Y12)</f>
        <v>19.594450373532549</v>
      </c>
      <c r="W26" s="53"/>
      <c r="X26" s="53"/>
      <c r="Y26" s="54"/>
      <c r="Z26" s="52">
        <f>SUM(Z12:AA12)</f>
        <v>5.5154749199573105</v>
      </c>
      <c r="AA26" s="54"/>
      <c r="AB26" s="55">
        <f>SUM(AB12)</f>
        <v>17.151547491995732</v>
      </c>
      <c r="AC26" s="56">
        <f>SUM(AC12)</f>
        <v>3.4525080042689433</v>
      </c>
      <c r="AD26" s="47"/>
    </row>
    <row r="27" spans="2:30" ht="18" customHeight="1" thickBot="1" x14ac:dyDescent="0.2">
      <c r="B27" s="32" t="s">
        <v>36</v>
      </c>
      <c r="C27" s="33">
        <f>IFERROR(C26/$C26,0)</f>
        <v>1</v>
      </c>
      <c r="D27" s="57">
        <f>IFERROR(D26/$C26,0)</f>
        <v>0.23661105051239584</v>
      </c>
      <c r="E27" s="58"/>
      <c r="F27" s="58"/>
      <c r="G27" s="58"/>
      <c r="H27" s="59"/>
      <c r="I27" s="57">
        <f>IFERROR(I26/$C26,0)</f>
        <v>0.20159172625540342</v>
      </c>
      <c r="J27" s="58"/>
      <c r="K27" s="58"/>
      <c r="L27" s="59"/>
      <c r="M27" s="57">
        <f>IFERROR(M26/$C26,0)</f>
        <v>0.27338773751329809</v>
      </c>
      <c r="N27" s="58"/>
      <c r="O27" s="58"/>
      <c r="P27" s="58"/>
      <c r="Q27" s="58"/>
      <c r="R27" s="58"/>
      <c r="S27" s="58"/>
      <c r="T27" s="58"/>
      <c r="U27" s="59"/>
      <c r="V27" s="57">
        <f>IFERROR(V26/$C26,0)</f>
        <v>0.12362137922676041</v>
      </c>
      <c r="W27" s="58"/>
      <c r="X27" s="58"/>
      <c r="Y27" s="59"/>
      <c r="Z27" s="57">
        <f>IFERROR(Z26/$C26,0)</f>
        <v>3.4797128967532558E-2</v>
      </c>
      <c r="AA27" s="59"/>
      <c r="AB27" s="34">
        <f>IFERROR(AB26/$C26,0)</f>
        <v>0.10820910596695353</v>
      </c>
      <c r="AC27" s="60">
        <f>IFERROR(AC26/$C26,0)</f>
        <v>2.1781871557656315E-2</v>
      </c>
      <c r="AD27" s="47"/>
    </row>
    <row r="28" spans="2:30" ht="6.75" customHeight="1" x14ac:dyDescent="0.15"/>
    <row r="33" spans="10:12" x14ac:dyDescent="0.15">
      <c r="J33" s="61"/>
    </row>
    <row r="35" spans="10:12" x14ac:dyDescent="0.15">
      <c r="L35" s="61"/>
    </row>
  </sheetData>
  <mergeCells count="68">
    <mergeCell ref="D27:H27"/>
    <mergeCell ref="I27:L27"/>
    <mergeCell ref="M27:U27"/>
    <mergeCell ref="V27:Y27"/>
    <mergeCell ref="Z27:AA27"/>
    <mergeCell ref="D25:H25"/>
    <mergeCell ref="I25:L25"/>
    <mergeCell ref="M25:U25"/>
    <mergeCell ref="V25:Y25"/>
    <mergeCell ref="Z25:AA25"/>
    <mergeCell ref="D26:H26"/>
    <mergeCell ref="I26:L26"/>
    <mergeCell ref="M26:U26"/>
    <mergeCell ref="V26:Y26"/>
    <mergeCell ref="Z26:AA26"/>
    <mergeCell ref="D23:H23"/>
    <mergeCell ref="I23:L23"/>
    <mergeCell ref="M23:U23"/>
    <mergeCell ref="V23:Y23"/>
    <mergeCell ref="Z23:AA23"/>
    <mergeCell ref="D24:H24"/>
    <mergeCell ref="I24:L24"/>
    <mergeCell ref="M24:U24"/>
    <mergeCell ref="V24:Y24"/>
    <mergeCell ref="Z24:AA24"/>
    <mergeCell ref="D21:H21"/>
    <mergeCell ref="I21:L21"/>
    <mergeCell ref="M21:U21"/>
    <mergeCell ref="V21:Y21"/>
    <mergeCell ref="Z21:AA21"/>
    <mergeCell ref="D22:H22"/>
    <mergeCell ref="I22:L22"/>
    <mergeCell ref="M22:U22"/>
    <mergeCell ref="V22:Y22"/>
    <mergeCell ref="Z22:AA22"/>
    <mergeCell ref="D19:H19"/>
    <mergeCell ref="I19:L19"/>
    <mergeCell ref="M19:U19"/>
    <mergeCell ref="V19:Y19"/>
    <mergeCell ref="Z19:AA19"/>
    <mergeCell ref="D20:H20"/>
    <mergeCell ref="I20:L20"/>
    <mergeCell ref="M20:U20"/>
    <mergeCell ref="V20:Y20"/>
    <mergeCell ref="Z20:AA20"/>
    <mergeCell ref="AB16:AB17"/>
    <mergeCell ref="AC16:AC17"/>
    <mergeCell ref="D18:H18"/>
    <mergeCell ref="I18:L18"/>
    <mergeCell ref="M18:U18"/>
    <mergeCell ref="V18:Y18"/>
    <mergeCell ref="Z18:AA18"/>
    <mergeCell ref="Z2:AA2"/>
    <mergeCell ref="AB2:AB3"/>
    <mergeCell ref="AC2:AC3"/>
    <mergeCell ref="B16:B17"/>
    <mergeCell ref="C16:C17"/>
    <mergeCell ref="D16:H16"/>
    <mergeCell ref="I16:L16"/>
    <mergeCell ref="M16:U16"/>
    <mergeCell ref="V16:Y16"/>
    <mergeCell ref="Z16:AA16"/>
    <mergeCell ref="B2:B3"/>
    <mergeCell ref="C2:C3"/>
    <mergeCell ref="D2:H2"/>
    <mergeCell ref="I2:L2"/>
    <mergeCell ref="M2:U2"/>
    <mergeCell ref="V2:Y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&amp;P+7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AF6E188-680C-4D45-9FEF-150B8398F00B}"/>
</file>

<file path=customXml/itemProps2.xml><?xml version="1.0" encoding="utf-8"?>
<ds:datastoreItem xmlns:ds="http://schemas.openxmlformats.org/officeDocument/2006/customXml" ds:itemID="{B97C0482-011C-4C83-B028-A9B2EA1F7304}"/>
</file>

<file path=customXml/itemProps3.xml><?xml version="1.0" encoding="utf-8"?>
<ds:datastoreItem xmlns:ds="http://schemas.openxmlformats.org/officeDocument/2006/customXml" ds:itemID="{E363EE95-C629-45AE-8B3F-F8348733A634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