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  <Relationship Id="rId4" Type="http://schemas.openxmlformats.org/officeDocument/2006/relationships/custom-properties" Target="docProps/custom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Q:\31期\511\51131176保健師活動領域調査\08統計表作成\02活動調査\★提出\0309\分割版\"/>
    </mc:Choice>
  </mc:AlternateContent>
  <xr:revisionPtr revIDLastSave="0" documentId="8_{DF069786-F819-4089-9E24-48E344F28E00}" xr6:coauthVersionLast="47" xr6:coauthVersionMax="47" xr10:uidLastSave="{00000000-0000-0000-0000-000000000000}"/>
  <bookViews>
    <workbookView xWindow="-28920" yWindow="-120" windowWidth="29040" windowHeight="15720" xr2:uid="{A3C8D844-8AB8-4177-B941-4A66C94E7BD6}"/>
  </bookViews>
  <sheets>
    <sheet name="007" sheetId="1" r:id="rId1"/>
  </sheets>
  <definedNames>
    <definedName name="_xlnm.Print_Area" localSheetId="0">'007'!$A$1:$AD$24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22" i="1" l="1"/>
  <c r="AC23" i="1" s="1"/>
  <c r="AB22" i="1"/>
  <c r="AB23" i="1" s="1"/>
  <c r="Z22" i="1"/>
  <c r="V22" i="1"/>
  <c r="M22" i="1"/>
  <c r="M23" i="1" s="1"/>
  <c r="I22" i="1"/>
  <c r="C22" i="1" s="1"/>
  <c r="D22" i="1"/>
  <c r="D23" i="1" s="1"/>
  <c r="AC20" i="1"/>
  <c r="AC21" i="1" s="1"/>
  <c r="AB20" i="1"/>
  <c r="AB21" i="1" s="1"/>
  <c r="Z20" i="1"/>
  <c r="Z21" i="1" s="1"/>
  <c r="V20" i="1"/>
  <c r="M20" i="1"/>
  <c r="I20" i="1"/>
  <c r="D20" i="1"/>
  <c r="D21" i="1" s="1"/>
  <c r="C20" i="1"/>
  <c r="V21" i="1" s="1"/>
  <c r="AC18" i="1"/>
  <c r="AB18" i="1"/>
  <c r="Z18" i="1"/>
  <c r="V18" i="1"/>
  <c r="M18" i="1"/>
  <c r="I18" i="1"/>
  <c r="D18" i="1"/>
  <c r="C18" i="1" s="1"/>
  <c r="AC16" i="1"/>
  <c r="AC17" i="1" s="1"/>
  <c r="AB16" i="1"/>
  <c r="Z16" i="1"/>
  <c r="V16" i="1"/>
  <c r="M16" i="1"/>
  <c r="I16" i="1"/>
  <c r="C16" i="1" s="1"/>
  <c r="D16" i="1"/>
  <c r="D17" i="1" s="1"/>
  <c r="C10" i="1"/>
  <c r="AA11" i="1" s="1"/>
  <c r="AC9" i="1"/>
  <c r="AB9" i="1"/>
  <c r="Y9" i="1"/>
  <c r="X9" i="1"/>
  <c r="W9" i="1"/>
  <c r="V9" i="1"/>
  <c r="S9" i="1"/>
  <c r="R9" i="1"/>
  <c r="Q9" i="1"/>
  <c r="P9" i="1"/>
  <c r="M9" i="1"/>
  <c r="L9" i="1"/>
  <c r="K9" i="1"/>
  <c r="J9" i="1"/>
  <c r="G9" i="1"/>
  <c r="F9" i="1"/>
  <c r="E9" i="1"/>
  <c r="D9" i="1"/>
  <c r="C8" i="1"/>
  <c r="AA9" i="1" s="1"/>
  <c r="C6" i="1"/>
  <c r="AC7" i="1" s="1"/>
  <c r="X5" i="1"/>
  <c r="R5" i="1"/>
  <c r="L5" i="1"/>
  <c r="F5" i="1"/>
  <c r="C4" i="1"/>
  <c r="AA5" i="1" s="1"/>
  <c r="I19" i="1" l="1"/>
  <c r="AC19" i="1"/>
  <c r="D19" i="1"/>
  <c r="AB19" i="1"/>
  <c r="C19" i="1"/>
  <c r="M19" i="1"/>
  <c r="Z19" i="1"/>
  <c r="C23" i="1"/>
  <c r="Z23" i="1"/>
  <c r="V23" i="1"/>
  <c r="C17" i="1"/>
  <c r="Z17" i="1"/>
  <c r="V17" i="1"/>
  <c r="AB17" i="1"/>
  <c r="M17" i="1"/>
  <c r="V19" i="1"/>
  <c r="D7" i="1"/>
  <c r="D5" i="1"/>
  <c r="J5" i="1"/>
  <c r="P5" i="1"/>
  <c r="V5" i="1"/>
  <c r="AB5" i="1"/>
  <c r="F7" i="1"/>
  <c r="L7" i="1"/>
  <c r="R7" i="1"/>
  <c r="X7" i="1"/>
  <c r="H9" i="1"/>
  <c r="N9" i="1"/>
  <c r="T9" i="1"/>
  <c r="Z9" i="1"/>
  <c r="D11" i="1"/>
  <c r="J11" i="1"/>
  <c r="P11" i="1"/>
  <c r="V11" i="1"/>
  <c r="AB11" i="1"/>
  <c r="I17" i="1"/>
  <c r="C21" i="1"/>
  <c r="I23" i="1"/>
  <c r="H5" i="1"/>
  <c r="Z5" i="1"/>
  <c r="V7" i="1"/>
  <c r="E5" i="1"/>
  <c r="K5" i="1"/>
  <c r="Q5" i="1"/>
  <c r="W5" i="1"/>
  <c r="AC5" i="1"/>
  <c r="G7" i="1"/>
  <c r="M7" i="1"/>
  <c r="S7" i="1"/>
  <c r="Y7" i="1"/>
  <c r="C9" i="1"/>
  <c r="I9" i="1"/>
  <c r="O9" i="1"/>
  <c r="U9" i="1"/>
  <c r="E11" i="1"/>
  <c r="K11" i="1"/>
  <c r="Q11" i="1"/>
  <c r="W11" i="1"/>
  <c r="AC11" i="1"/>
  <c r="H7" i="1"/>
  <c r="N7" i="1"/>
  <c r="T7" i="1"/>
  <c r="Z7" i="1"/>
  <c r="F11" i="1"/>
  <c r="L11" i="1"/>
  <c r="R11" i="1"/>
  <c r="X11" i="1"/>
  <c r="I21" i="1"/>
  <c r="G5" i="1"/>
  <c r="M5" i="1"/>
  <c r="S5" i="1"/>
  <c r="Y5" i="1"/>
  <c r="C7" i="1"/>
  <c r="I7" i="1"/>
  <c r="O7" i="1"/>
  <c r="U7" i="1"/>
  <c r="AA7" i="1"/>
  <c r="G11" i="1"/>
  <c r="M11" i="1"/>
  <c r="S11" i="1"/>
  <c r="Y11" i="1"/>
  <c r="M21" i="1"/>
  <c r="N5" i="1"/>
  <c r="H11" i="1"/>
  <c r="N11" i="1"/>
  <c r="T11" i="1"/>
  <c r="Z11" i="1"/>
  <c r="T5" i="1"/>
  <c r="J7" i="1"/>
  <c r="P7" i="1"/>
  <c r="AB7" i="1"/>
  <c r="C5" i="1"/>
  <c r="I5" i="1"/>
  <c r="O5" i="1"/>
  <c r="U5" i="1"/>
  <c r="E7" i="1"/>
  <c r="K7" i="1"/>
  <c r="Q7" i="1"/>
  <c r="W7" i="1"/>
  <c r="C11" i="1"/>
  <c r="I11" i="1"/>
  <c r="O11" i="1"/>
  <c r="U11" i="1"/>
</calcChain>
</file>

<file path=xl/sharedStrings.xml><?xml version="1.0" encoding="utf-8"?>
<sst xmlns="http://schemas.openxmlformats.org/spreadsheetml/2006/main" count="86" uniqueCount="41">
  <si>
    <t>表007（1） 都道府県常勤保健師の平日の実働時間　人口規模別（活動項目別）</t>
    <phoneticPr fontId="3"/>
  </si>
  <si>
    <t>(単位：時間)</t>
    <rPh sb="1" eb="3">
      <t>タンイ</t>
    </rPh>
    <rPh sb="4" eb="6">
      <t>ジカン</t>
    </rPh>
    <phoneticPr fontId="3"/>
  </si>
  <si>
    <t>人口規模</t>
    <phoneticPr fontId="3"/>
  </si>
  <si>
    <t>総計</t>
    <rPh sb="0" eb="2">
      <t>ソウケイ</t>
    </rPh>
    <phoneticPr fontId="3"/>
  </si>
  <si>
    <t>直接対人支援</t>
    <rPh sb="0" eb="2">
      <t>チョクセツ</t>
    </rPh>
    <rPh sb="2" eb="4">
      <t>タイジン</t>
    </rPh>
    <rPh sb="4" eb="6">
      <t>シエン</t>
    </rPh>
    <phoneticPr fontId="5"/>
  </si>
  <si>
    <t>地域・組織支援</t>
    <rPh sb="0" eb="2">
      <t>チイキ</t>
    </rPh>
    <rPh sb="3" eb="5">
      <t>ソシキ</t>
    </rPh>
    <rPh sb="5" eb="7">
      <t>シエン</t>
    </rPh>
    <phoneticPr fontId="5"/>
  </si>
  <si>
    <t>施策管理・業務及び組織マネジメント</t>
    <rPh sb="0" eb="2">
      <t>セサク</t>
    </rPh>
    <rPh sb="2" eb="4">
      <t>カンリ</t>
    </rPh>
    <rPh sb="5" eb="7">
      <t>ギョウム</t>
    </rPh>
    <rPh sb="7" eb="8">
      <t>オヨ</t>
    </rPh>
    <rPh sb="9" eb="11">
      <t>ソシキ</t>
    </rPh>
    <phoneticPr fontId="5"/>
  </si>
  <si>
    <t>人材育成</t>
    <rPh sb="0" eb="2">
      <t>ジンザイ</t>
    </rPh>
    <rPh sb="2" eb="4">
      <t>イクセイ</t>
    </rPh>
    <phoneticPr fontId="5"/>
  </si>
  <si>
    <t>健康危機管理</t>
    <rPh sb="0" eb="2">
      <t>ケンコウ</t>
    </rPh>
    <rPh sb="2" eb="4">
      <t>キキ</t>
    </rPh>
    <rPh sb="4" eb="6">
      <t>カンリ</t>
    </rPh>
    <phoneticPr fontId="5"/>
  </si>
  <si>
    <t>業務
連絡・
事務</t>
    <rPh sb="0" eb="2">
      <t>ギョウム</t>
    </rPh>
    <rPh sb="3" eb="5">
      <t>レンラク</t>
    </rPh>
    <rPh sb="7" eb="9">
      <t>ジム</t>
    </rPh>
    <phoneticPr fontId="5"/>
  </si>
  <si>
    <t>その他</t>
    <rPh sb="0" eb="3">
      <t>ソノタ</t>
    </rPh>
    <phoneticPr fontId="5"/>
  </si>
  <si>
    <t>訪問</t>
    <rPh sb="0" eb="2">
      <t>ホウモン</t>
    </rPh>
    <phoneticPr fontId="5"/>
  </si>
  <si>
    <t>健康
相談・
保健
指導
(日時
指定)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ニチジ</t>
    </rPh>
    <rPh sb="17" eb="19">
      <t>シテイ</t>
    </rPh>
    <phoneticPr fontId="5"/>
  </si>
  <si>
    <t>健康
相談・
保健
指導
(随時)</t>
    <rPh sb="0" eb="2">
      <t>ケンコウ</t>
    </rPh>
    <rPh sb="3" eb="5">
      <t>ソウダン</t>
    </rPh>
    <rPh sb="7" eb="9">
      <t>ホケン</t>
    </rPh>
    <rPh sb="10" eb="12">
      <t>シドウ</t>
    </rPh>
    <rPh sb="14" eb="16">
      <t>ズイジ</t>
    </rPh>
    <phoneticPr fontId="5"/>
  </si>
  <si>
    <t>健康
診査、
予防
接種</t>
    <rPh sb="0" eb="2">
      <t>ケンコウ</t>
    </rPh>
    <rPh sb="3" eb="5">
      <t>シンサ</t>
    </rPh>
    <rPh sb="7" eb="9">
      <t>ヨボウ</t>
    </rPh>
    <rPh sb="10" eb="12">
      <t>セッシュ</t>
    </rPh>
    <phoneticPr fontId="5"/>
  </si>
  <si>
    <t>集団
健康
教育、
教室
活動、
グル
ープ
支援</t>
    <rPh sb="0" eb="2">
      <t>シュウダン</t>
    </rPh>
    <rPh sb="3" eb="5">
      <t>ケンコウ</t>
    </rPh>
    <rPh sb="6" eb="8">
      <t>キョウイク</t>
    </rPh>
    <rPh sb="10" eb="12">
      <t>キョウシツ</t>
    </rPh>
    <rPh sb="13" eb="15">
      <t>カツドウ</t>
    </rPh>
    <rPh sb="23" eb="25">
      <t>シエン</t>
    </rPh>
    <phoneticPr fontId="5"/>
  </si>
  <si>
    <t>地区
組織
活動（ネット
ワーク
づくり）</t>
    <rPh sb="0" eb="2">
      <t>チク</t>
    </rPh>
    <rPh sb="3" eb="5">
      <t>ソシキ</t>
    </rPh>
    <rPh sb="6" eb="8">
      <t>カツドウ</t>
    </rPh>
    <phoneticPr fontId="5"/>
  </si>
  <si>
    <t>担当
地区
の
地区
診断</t>
    <rPh sb="0" eb="2">
      <t>タントウ</t>
    </rPh>
    <rPh sb="3" eb="5">
      <t>チク</t>
    </rPh>
    <rPh sb="8" eb="10">
      <t>チク</t>
    </rPh>
    <rPh sb="11" eb="13">
      <t>シンダン</t>
    </rPh>
    <phoneticPr fontId="5"/>
  </si>
  <si>
    <t>コー
ディ
ネート
（個別）</t>
    <rPh sb="11" eb="13">
      <t>コベツ</t>
    </rPh>
    <phoneticPr fontId="5"/>
  </si>
  <si>
    <t>コー
ディ
ネート
（地域）</t>
    <rPh sb="11" eb="13">
      <t>チイキ</t>
    </rPh>
    <phoneticPr fontId="5"/>
  </si>
  <si>
    <t>事業・
施策
の
企画
立案・
評価</t>
    <rPh sb="0" eb="2">
      <t>ジギョウ</t>
    </rPh>
    <rPh sb="4" eb="6">
      <t>セサク</t>
    </rPh>
    <rPh sb="9" eb="11">
      <t>キカク</t>
    </rPh>
    <rPh sb="12" eb="14">
      <t>リツアン</t>
    </rPh>
    <rPh sb="16" eb="18">
      <t>ヒョウカ</t>
    </rPh>
    <phoneticPr fontId="5"/>
  </si>
  <si>
    <t>保健
福祉
計画
等の
策定・
評価</t>
    <rPh sb="0" eb="2">
      <t>ホケン</t>
    </rPh>
    <rPh sb="3" eb="5">
      <t>フクシ</t>
    </rPh>
    <rPh sb="6" eb="8">
      <t>ケイカク</t>
    </rPh>
    <rPh sb="9" eb="10">
      <t>ナド</t>
    </rPh>
    <rPh sb="12" eb="14">
      <t>サクテイ</t>
    </rPh>
    <rPh sb="16" eb="18">
      <t>ヒョウカ</t>
    </rPh>
    <phoneticPr fontId="5"/>
  </si>
  <si>
    <t>業務
管理、
組織
運営
管理</t>
    <rPh sb="0" eb="2">
      <t>ギョウム</t>
    </rPh>
    <rPh sb="3" eb="5">
      <t>カンリ</t>
    </rPh>
    <rPh sb="7" eb="9">
      <t>ソシキ</t>
    </rPh>
    <rPh sb="10" eb="12">
      <t>ウンエイ</t>
    </rPh>
    <rPh sb="13" eb="15">
      <t>カンリ</t>
    </rPh>
    <phoneticPr fontId="5"/>
  </si>
  <si>
    <t>人事
管理</t>
    <rPh sb="0" eb="2">
      <t>ジンジ</t>
    </rPh>
    <rPh sb="3" eb="5">
      <t>カンリ</t>
    </rPh>
    <phoneticPr fontId="5"/>
  </si>
  <si>
    <t>予算
管理</t>
    <rPh sb="0" eb="2">
      <t>ヨサン</t>
    </rPh>
    <rPh sb="3" eb="5">
      <t>カンリ</t>
    </rPh>
    <phoneticPr fontId="5"/>
  </si>
  <si>
    <t>議会
対応</t>
    <rPh sb="0" eb="2">
      <t>ギカイ</t>
    </rPh>
    <rPh sb="3" eb="5">
      <t>タイオウ</t>
    </rPh>
    <phoneticPr fontId="5"/>
  </si>
  <si>
    <t>施設
立入
検査・
管理
指導
等</t>
    <rPh sb="0" eb="2">
      <t>シセツ</t>
    </rPh>
    <rPh sb="3" eb="5">
      <t>タチイリ</t>
    </rPh>
    <rPh sb="6" eb="8">
      <t>ケンサ</t>
    </rPh>
    <rPh sb="10" eb="12">
      <t>カンリ</t>
    </rPh>
    <rPh sb="13" eb="15">
      <t>シドウ</t>
    </rPh>
    <rPh sb="16" eb="17">
      <t>ナド</t>
    </rPh>
    <phoneticPr fontId="5"/>
  </si>
  <si>
    <t>学会
発表
等で
の
保健
活動
の
発信</t>
    <rPh sb="0" eb="2">
      <t>ガッカイ</t>
    </rPh>
    <rPh sb="3" eb="5">
      <t>ハッピョウ</t>
    </rPh>
    <rPh sb="6" eb="7">
      <t>ナド</t>
    </rPh>
    <rPh sb="11" eb="13">
      <t>ホケン</t>
    </rPh>
    <rPh sb="14" eb="16">
      <t>カツドウ</t>
    </rPh>
    <rPh sb="19" eb="21">
      <t>ハッシン</t>
    </rPh>
    <phoneticPr fontId="5"/>
  </si>
  <si>
    <t>調査・
研究
等の
依頼
への
協力</t>
    <rPh sb="0" eb="2">
      <t>チョウサ</t>
    </rPh>
    <rPh sb="4" eb="6">
      <t>ケンキュウ</t>
    </rPh>
    <rPh sb="7" eb="8">
      <t>ナド</t>
    </rPh>
    <rPh sb="10" eb="12">
      <t>イライ</t>
    </rPh>
    <rPh sb="16" eb="18">
      <t>キョウリョク</t>
    </rPh>
    <phoneticPr fontId="5"/>
  </si>
  <si>
    <t>人材
育成
体制
構築、
研修
会企
画・実施、
OJT
指導</t>
    <rPh sb="0" eb="2">
      <t>ジンザイ</t>
    </rPh>
    <rPh sb="3" eb="5">
      <t>イクセイ</t>
    </rPh>
    <rPh sb="6" eb="8">
      <t>タイセイ</t>
    </rPh>
    <rPh sb="9" eb="11">
      <t>コウチク</t>
    </rPh>
    <rPh sb="13" eb="15">
      <t>ケンシュウ</t>
    </rPh>
    <rPh sb="16" eb="17">
      <t>カイ</t>
    </rPh>
    <rPh sb="17" eb="18">
      <t>キ</t>
    </rPh>
    <rPh sb="19" eb="20">
      <t>ガ</t>
    </rPh>
    <rPh sb="21" eb="23">
      <t>ジッシ</t>
    </rPh>
    <rPh sb="29" eb="31">
      <t>シドウ</t>
    </rPh>
    <phoneticPr fontId="5"/>
  </si>
  <si>
    <t>実習
学生・
研修
生へ
の
教育</t>
    <rPh sb="0" eb="2">
      <t>ジッシュウ</t>
    </rPh>
    <rPh sb="3" eb="5">
      <t>ガクセイ</t>
    </rPh>
    <rPh sb="7" eb="9">
      <t>ケンシュウ</t>
    </rPh>
    <rPh sb="10" eb="11">
      <t>セイ</t>
    </rPh>
    <rPh sb="15" eb="17">
      <t>キョウイク</t>
    </rPh>
    <phoneticPr fontId="5"/>
  </si>
  <si>
    <t>保健
師等
学校
養成
所で
の
指導</t>
    <rPh sb="0" eb="2">
      <t>ホケン</t>
    </rPh>
    <rPh sb="3" eb="4">
      <t>シ</t>
    </rPh>
    <rPh sb="4" eb="5">
      <t>ナド</t>
    </rPh>
    <rPh sb="6" eb="8">
      <t>ガッコウ</t>
    </rPh>
    <rPh sb="9" eb="11">
      <t>ヨウセイ</t>
    </rPh>
    <rPh sb="12" eb="13">
      <t>ショ</t>
    </rPh>
    <rPh sb="17" eb="19">
      <t>シドウ</t>
    </rPh>
    <phoneticPr fontId="5"/>
  </si>
  <si>
    <t>研修
等へ
の
参加</t>
    <rPh sb="0" eb="2">
      <t>ケンシュウ</t>
    </rPh>
    <rPh sb="3" eb="4">
      <t>ナド</t>
    </rPh>
    <rPh sb="8" eb="10">
      <t>サンカ</t>
    </rPh>
    <phoneticPr fontId="5"/>
  </si>
  <si>
    <t>平時
の
対応</t>
    <rPh sb="0" eb="2">
      <t>ヘイジ</t>
    </rPh>
    <rPh sb="5" eb="7">
      <t>タイオウ</t>
    </rPh>
    <phoneticPr fontId="5"/>
  </si>
  <si>
    <t>発生
時の
対応</t>
    <rPh sb="0" eb="2">
      <t>ハッセイ</t>
    </rPh>
    <rPh sb="3" eb="4">
      <t>ジ</t>
    </rPh>
    <rPh sb="6" eb="8">
      <t>タイオウ</t>
    </rPh>
    <phoneticPr fontId="5"/>
  </si>
  <si>
    <t>100万人未満</t>
    <rPh sb="3" eb="4">
      <t>マン</t>
    </rPh>
    <rPh sb="4" eb="5">
      <t>ニン</t>
    </rPh>
    <rPh sb="5" eb="7">
      <t>ミマン</t>
    </rPh>
    <phoneticPr fontId="3"/>
  </si>
  <si>
    <t>割合(%)</t>
    <phoneticPr fontId="3"/>
  </si>
  <si>
    <t>100万人～200万人未満</t>
    <rPh sb="3" eb="4">
      <t>マン</t>
    </rPh>
    <rPh sb="4" eb="5">
      <t>ニン</t>
    </rPh>
    <phoneticPr fontId="3"/>
  </si>
  <si>
    <t>200万人～300万人未満</t>
    <rPh sb="9" eb="10">
      <t>マン</t>
    </rPh>
    <rPh sb="10" eb="11">
      <t>ニン</t>
    </rPh>
    <rPh sb="11" eb="13">
      <t>ミマン</t>
    </rPh>
    <phoneticPr fontId="3"/>
  </si>
  <si>
    <t>300万人以上</t>
    <rPh sb="3" eb="4">
      <t>マン</t>
    </rPh>
    <rPh sb="4" eb="5">
      <t>ニン</t>
    </rPh>
    <rPh sb="5" eb="7">
      <t>イジョウ</t>
    </rPh>
    <phoneticPr fontId="3"/>
  </si>
  <si>
    <t>表007（2） 都道府県常勤保健師の平日の実働時間　人口規模別（活動分類別）</t>
    <rPh sb="0" eb="1">
      <t>ヒョウ</t>
    </rPh>
    <rPh sb="8" eb="12">
      <t>トドウフケン</t>
    </rPh>
    <rPh sb="12" eb="14">
      <t>ジョウキン</t>
    </rPh>
    <rPh sb="14" eb="17">
      <t>ホケンシ</t>
    </rPh>
    <rPh sb="18" eb="20">
      <t>ヘイジツ</t>
    </rPh>
    <rPh sb="21" eb="23">
      <t>ジツドウ</t>
    </rPh>
    <rPh sb="23" eb="25">
      <t>ジカン</t>
    </rPh>
    <rPh sb="26" eb="28">
      <t>ジンコウ</t>
    </rPh>
    <rPh sb="28" eb="30">
      <t>キボ</t>
    </rPh>
    <rPh sb="30" eb="31">
      <t>ベツ</t>
    </rPh>
    <rPh sb="32" eb="34">
      <t>カツドウ</t>
    </rPh>
    <rPh sb="34" eb="36">
      <t>ブンルイ</t>
    </rPh>
    <rPh sb="36" eb="37">
      <t>ベツ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</si>
</sst>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;&quot;-&quot;#,##0.0;&quot;-&quot;"/>
    <numFmt numFmtId="177" formatCode="0.0%;\-0.0%;&quot;-&quot;"/>
    <numFmt numFmtId="178" formatCode="#,##0.0;[Red]\-#,##0.0"/>
    <numFmt numFmtId="179" formatCode="0.0%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right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vertical="center"/>
    </xf>
    <xf numFmtId="176" fontId="4" fillId="0" borderId="14" xfId="1" applyNumberFormat="1" applyFont="1" applyBorder="1" applyAlignment="1">
      <alignment vertical="center"/>
    </xf>
    <xf numFmtId="176" fontId="4" fillId="0" borderId="15" xfId="1" applyNumberFormat="1" applyFont="1" applyBorder="1" applyAlignment="1">
      <alignment vertical="center"/>
    </xf>
    <xf numFmtId="176" fontId="4" fillId="0" borderId="7" xfId="1" applyNumberFormat="1" applyFont="1" applyBorder="1" applyAlignment="1">
      <alignment vertical="center"/>
    </xf>
    <xf numFmtId="0" fontId="6" fillId="2" borderId="16" xfId="0" applyFont="1" applyFill="1" applyBorder="1" applyAlignment="1">
      <alignment horizontal="center" vertical="center"/>
    </xf>
    <xf numFmtId="177" fontId="4" fillId="0" borderId="17" xfId="1" applyNumberFormat="1" applyFont="1" applyBorder="1" applyAlignment="1">
      <alignment vertical="center"/>
    </xf>
    <xf numFmtId="177" fontId="4" fillId="0" borderId="18" xfId="1" applyNumberFormat="1" applyFont="1" applyBorder="1" applyAlignment="1">
      <alignment vertical="center"/>
    </xf>
    <xf numFmtId="177" fontId="4" fillId="0" borderId="19" xfId="1" applyNumberFormat="1" applyFont="1" applyBorder="1" applyAlignment="1">
      <alignment vertical="center"/>
    </xf>
    <xf numFmtId="178" fontId="6" fillId="2" borderId="20" xfId="1" applyNumberFormat="1" applyFont="1" applyFill="1" applyBorder="1" applyAlignment="1">
      <alignment vertical="center"/>
    </xf>
    <xf numFmtId="176" fontId="4" fillId="0" borderId="21" xfId="1" applyNumberFormat="1" applyFont="1" applyBorder="1" applyAlignment="1">
      <alignment vertical="center"/>
    </xf>
    <xf numFmtId="176" fontId="4" fillId="0" borderId="22" xfId="1" applyNumberFormat="1" applyFont="1" applyBorder="1" applyAlignment="1">
      <alignment vertical="center"/>
    </xf>
    <xf numFmtId="176" fontId="4" fillId="0" borderId="23" xfId="1" applyNumberFormat="1" applyFont="1" applyBorder="1" applyAlignment="1">
      <alignment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vertical="center"/>
    </xf>
    <xf numFmtId="0" fontId="6" fillId="2" borderId="20" xfId="0" applyFont="1" applyFill="1" applyBorder="1" applyAlignment="1">
      <alignment vertical="center"/>
    </xf>
    <xf numFmtId="0" fontId="6" fillId="2" borderId="25" xfId="0" applyFont="1" applyFill="1" applyBorder="1" applyAlignment="1">
      <alignment horizontal="center" vertical="center"/>
    </xf>
    <xf numFmtId="177" fontId="4" fillId="0" borderId="26" xfId="1" applyNumberFormat="1" applyFont="1" applyBorder="1" applyAlignment="1">
      <alignment vertical="center"/>
    </xf>
    <xf numFmtId="177" fontId="4" fillId="0" borderId="27" xfId="1" applyNumberFormat="1" applyFont="1" applyBorder="1" applyAlignment="1">
      <alignment vertical="center"/>
    </xf>
    <xf numFmtId="177" fontId="4" fillId="0" borderId="28" xfId="1" applyNumberFormat="1" applyFont="1" applyBorder="1" applyAlignment="1">
      <alignment vertical="center"/>
    </xf>
    <xf numFmtId="0" fontId="4" fillId="0" borderId="0" xfId="0" applyFont="1" applyAlignment="1">
      <alignment horizontal="center"/>
    </xf>
    <xf numFmtId="0" fontId="6" fillId="0" borderId="0" xfId="2" applyNumberFormat="1" applyFont="1" applyAlignment="1">
      <alignment vertical="center"/>
    </xf>
    <xf numFmtId="179" fontId="2" fillId="0" borderId="0" xfId="0" applyNumberFormat="1" applyFont="1"/>
    <xf numFmtId="179" fontId="4" fillId="0" borderId="0" xfId="0" applyNumberFormat="1" applyFont="1"/>
    <xf numFmtId="176" fontId="4" fillId="0" borderId="2" xfId="1" applyNumberFormat="1" applyFont="1" applyBorder="1" applyAlignment="1">
      <alignment vertical="center"/>
    </xf>
    <xf numFmtId="176" fontId="4" fillId="0" borderId="29" xfId="0" applyNumberFormat="1" applyFont="1" applyBorder="1" applyAlignment="1">
      <alignment vertical="center"/>
    </xf>
    <xf numFmtId="176" fontId="4" fillId="0" borderId="30" xfId="0" applyNumberFormat="1" applyFont="1" applyBorder="1" applyAlignment="1">
      <alignment vertical="center"/>
    </xf>
    <xf numFmtId="176" fontId="4" fillId="0" borderId="31" xfId="0" applyNumberFormat="1" applyFont="1" applyBorder="1" applyAlignment="1">
      <alignment vertical="center"/>
    </xf>
    <xf numFmtId="176" fontId="4" fillId="0" borderId="32" xfId="0" applyNumberFormat="1" applyFont="1" applyBorder="1" applyAlignment="1">
      <alignment vertical="center"/>
    </xf>
    <xf numFmtId="176" fontId="4" fillId="0" borderId="33" xfId="0" applyNumberFormat="1" applyFont="1" applyBorder="1" applyAlignment="1">
      <alignment vertical="center"/>
    </xf>
    <xf numFmtId="178" fontId="4" fillId="0" borderId="0" xfId="0" applyNumberFormat="1" applyFont="1"/>
    <xf numFmtId="177" fontId="4" fillId="0" borderId="34" xfId="1" applyNumberFormat="1" applyFont="1" applyBorder="1" applyAlignment="1">
      <alignment vertical="center"/>
    </xf>
    <xf numFmtId="177" fontId="4" fillId="0" borderId="35" xfId="1" applyNumberFormat="1" applyFont="1" applyBorder="1" applyAlignment="1">
      <alignment vertical="center"/>
    </xf>
    <xf numFmtId="177" fontId="4" fillId="0" borderId="36" xfId="1" applyNumberFormat="1" applyFont="1" applyBorder="1" applyAlignment="1">
      <alignment vertical="center"/>
    </xf>
    <xf numFmtId="177" fontId="4" fillId="0" borderId="37" xfId="1" applyNumberFormat="1" applyFont="1" applyBorder="1" applyAlignment="1">
      <alignment vertical="center"/>
    </xf>
    <xf numFmtId="176" fontId="4" fillId="0" borderId="38" xfId="0" applyNumberFormat="1" applyFont="1" applyBorder="1" applyAlignment="1">
      <alignment vertical="center"/>
    </xf>
    <xf numFmtId="176" fontId="4" fillId="0" borderId="39" xfId="0" applyNumberFormat="1" applyFont="1" applyBorder="1" applyAlignment="1">
      <alignment vertical="center"/>
    </xf>
    <xf numFmtId="176" fontId="4" fillId="0" borderId="40" xfId="0" applyNumberFormat="1" applyFont="1" applyBorder="1" applyAlignment="1">
      <alignment vertical="center"/>
    </xf>
    <xf numFmtId="176" fontId="4" fillId="0" borderId="41" xfId="0" applyNumberFormat="1" applyFont="1" applyBorder="1" applyAlignment="1">
      <alignment vertical="center"/>
    </xf>
    <xf numFmtId="176" fontId="4" fillId="0" borderId="42" xfId="0" applyNumberFormat="1" applyFont="1" applyBorder="1" applyAlignment="1">
      <alignment vertical="center"/>
    </xf>
    <xf numFmtId="177" fontId="4" fillId="0" borderId="43" xfId="1" applyNumberFormat="1" applyFont="1" applyBorder="1" applyAlignment="1">
      <alignment vertical="center"/>
    </xf>
    <xf numFmtId="177" fontId="4" fillId="0" borderId="44" xfId="1" applyNumberFormat="1" applyFont="1" applyBorder="1" applyAlignment="1">
      <alignment vertical="center"/>
    </xf>
    <xf numFmtId="177" fontId="4" fillId="0" borderId="45" xfId="1" applyNumberFormat="1" applyFont="1" applyBorder="1" applyAlignment="1">
      <alignment vertical="center"/>
    </xf>
    <xf numFmtId="177" fontId="4" fillId="0" borderId="46" xfId="1" applyNumberFormat="1" applyFont="1" applyBorder="1" applyAlignment="1">
      <alignment vertical="center"/>
    </xf>
    <xf numFmtId="11" fontId="4" fillId="0" borderId="0" xfId="0" applyNumberFormat="1" applyFont="1"/>
  </cellXfs>
  <cellStyles count="3">
    <cellStyle name="パーセント 2" xfId="2" xr:uid="{C84F301D-8621-46E4-B968-6C80DB3433D7}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8" Type="http://schemas.openxmlformats.org/officeDocument/2006/relationships/customXml" Target="../customXml/item3.xml" />
  <Relationship Id="rId3" Type="http://schemas.openxmlformats.org/officeDocument/2006/relationships/styles" Target="styles.xml" />
  <Relationship Id="rId7" Type="http://schemas.openxmlformats.org/officeDocument/2006/relationships/customXml" Target="../customXml/item2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6" Type="http://schemas.openxmlformats.org/officeDocument/2006/relationships/customXml" Target="../customXml/item1.xml" />
  <Relationship Id="rId5" Type="http://schemas.openxmlformats.org/officeDocument/2006/relationships/calcChain" Target="calcChain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&#65279;<?xml version="1.0" encoding="utf-8" standalone="yes"?>
<Relationships xmlns="http://schemas.openxmlformats.org/package/2006/relationships" 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E7E231-D2D2-4BB2-8EAD-5D6321FF4438}">
  <sheetPr codeName="Sheet8">
    <tabColor rgb="FF00B0F0"/>
    <pageSetUpPr fitToPage="1"/>
  </sheetPr>
  <dimension ref="B1:AD31"/>
  <sheetViews>
    <sheetView showGridLines="0" tabSelected="1" view="pageBreakPreview" zoomScale="85" zoomScaleNormal="75" zoomScaleSheetLayoutView="85" workbookViewId="0"/>
  </sheetViews>
  <sheetFormatPr defaultRowHeight="13.5" x14ac:dyDescent="0.15"/>
  <cols>
    <col min="1" max="1" width="1.625" style="3" customWidth="1"/>
    <col min="2" max="2" width="21.625" style="3" customWidth="1"/>
    <col min="3" max="3" width="8.75" style="3" customWidth="1"/>
    <col min="4" max="29" width="7.125" style="3" customWidth="1"/>
    <col min="30" max="30" width="1.5" style="3" customWidth="1"/>
    <col min="31" max="16384" width="9" style="3"/>
  </cols>
  <sheetData>
    <row r="1" spans="2:30" ht="23.25" customHeight="1" thickBot="1" x14ac:dyDescent="0.25">
      <c r="B1" s="1" t="s">
        <v>0</v>
      </c>
      <c r="C1" s="2"/>
      <c r="AC1" s="4" t="s">
        <v>1</v>
      </c>
    </row>
    <row r="2" spans="2:30" ht="17.25" customHeight="1" x14ac:dyDescent="0.15">
      <c r="B2" s="5" t="s">
        <v>2</v>
      </c>
      <c r="C2" s="6" t="s">
        <v>3</v>
      </c>
      <c r="D2" s="7" t="s">
        <v>4</v>
      </c>
      <c r="E2" s="8"/>
      <c r="F2" s="8"/>
      <c r="G2" s="8"/>
      <c r="H2" s="9"/>
      <c r="I2" s="7" t="s">
        <v>5</v>
      </c>
      <c r="J2" s="8"/>
      <c r="K2" s="8"/>
      <c r="L2" s="9"/>
      <c r="M2" s="7" t="s">
        <v>6</v>
      </c>
      <c r="N2" s="8"/>
      <c r="O2" s="8"/>
      <c r="P2" s="8"/>
      <c r="Q2" s="8"/>
      <c r="R2" s="8"/>
      <c r="S2" s="8"/>
      <c r="T2" s="8"/>
      <c r="U2" s="9"/>
      <c r="V2" s="7" t="s">
        <v>7</v>
      </c>
      <c r="W2" s="8"/>
      <c r="X2" s="8"/>
      <c r="Y2" s="9"/>
      <c r="Z2" s="7" t="s">
        <v>8</v>
      </c>
      <c r="AA2" s="9"/>
      <c r="AB2" s="10" t="s">
        <v>9</v>
      </c>
      <c r="AC2" s="11" t="s">
        <v>10</v>
      </c>
    </row>
    <row r="3" spans="2:30" ht="135.75" customHeight="1" thickBot="1" x14ac:dyDescent="0.2">
      <c r="B3" s="12"/>
      <c r="C3" s="13"/>
      <c r="D3" s="14" t="s">
        <v>11</v>
      </c>
      <c r="E3" s="14" t="s">
        <v>12</v>
      </c>
      <c r="F3" s="14" t="s">
        <v>13</v>
      </c>
      <c r="G3" s="14" t="s">
        <v>14</v>
      </c>
      <c r="H3" s="14" t="s">
        <v>15</v>
      </c>
      <c r="I3" s="14" t="s">
        <v>16</v>
      </c>
      <c r="J3" s="14" t="s">
        <v>17</v>
      </c>
      <c r="K3" s="14" t="s">
        <v>18</v>
      </c>
      <c r="L3" s="14" t="s">
        <v>19</v>
      </c>
      <c r="M3" s="14" t="s">
        <v>20</v>
      </c>
      <c r="N3" s="14" t="s">
        <v>21</v>
      </c>
      <c r="O3" s="14" t="s">
        <v>22</v>
      </c>
      <c r="P3" s="14" t="s">
        <v>23</v>
      </c>
      <c r="Q3" s="14" t="s">
        <v>24</v>
      </c>
      <c r="R3" s="14" t="s">
        <v>25</v>
      </c>
      <c r="S3" s="14" t="s">
        <v>26</v>
      </c>
      <c r="T3" s="14" t="s">
        <v>27</v>
      </c>
      <c r="U3" s="14" t="s">
        <v>28</v>
      </c>
      <c r="V3" s="14" t="s">
        <v>29</v>
      </c>
      <c r="W3" s="14" t="s">
        <v>30</v>
      </c>
      <c r="X3" s="14" t="s">
        <v>31</v>
      </c>
      <c r="Y3" s="14" t="s">
        <v>32</v>
      </c>
      <c r="Z3" s="14" t="s">
        <v>33</v>
      </c>
      <c r="AA3" s="14" t="s">
        <v>34</v>
      </c>
      <c r="AB3" s="15"/>
      <c r="AC3" s="16"/>
    </row>
    <row r="4" spans="2:30" ht="18" customHeight="1" x14ac:dyDescent="0.15">
      <c r="B4" s="17" t="s">
        <v>35</v>
      </c>
      <c r="C4" s="18">
        <f>SUM(D4:AC4)</f>
        <v>161.69249106078667</v>
      </c>
      <c r="D4" s="19">
        <v>7.3528009535160903</v>
      </c>
      <c r="E4" s="19">
        <v>2.66030989272944</v>
      </c>
      <c r="F4" s="19">
        <v>5.9499404052443383</v>
      </c>
      <c r="G4" s="19">
        <v>2.3837902264600714</v>
      </c>
      <c r="H4" s="19">
        <v>3.5816448152562574</v>
      </c>
      <c r="I4" s="19">
        <v>1.9261025029797378</v>
      </c>
      <c r="J4" s="19">
        <v>0.73420738974970201</v>
      </c>
      <c r="K4" s="19">
        <v>8.1847437425506548</v>
      </c>
      <c r="L4" s="19">
        <v>13.469606674612635</v>
      </c>
      <c r="M4" s="19">
        <v>17.94159713945173</v>
      </c>
      <c r="N4" s="19">
        <v>0.94994040524433854</v>
      </c>
      <c r="O4" s="19">
        <v>14.246722288438617</v>
      </c>
      <c r="P4" s="19">
        <v>1.5828367103694876</v>
      </c>
      <c r="Q4" s="19">
        <v>4.1454112038140645</v>
      </c>
      <c r="R4" s="19">
        <v>1.0882002383790226</v>
      </c>
      <c r="S4" s="19">
        <v>2.4016686531585218</v>
      </c>
      <c r="T4" s="19">
        <v>0.79976162097735404</v>
      </c>
      <c r="U4" s="19">
        <v>1.435041716328963</v>
      </c>
      <c r="V4" s="19">
        <v>7.9225268176400476</v>
      </c>
      <c r="W4" s="19">
        <v>1.8867699642431466</v>
      </c>
      <c r="X4" s="19">
        <v>1.1394517282479142</v>
      </c>
      <c r="Y4" s="19">
        <v>8.1871275327771151</v>
      </c>
      <c r="Z4" s="19">
        <v>5.4994040524433849</v>
      </c>
      <c r="AA4" s="19">
        <v>1.6781883194278904</v>
      </c>
      <c r="AB4" s="19">
        <v>36.617401668653159</v>
      </c>
      <c r="AC4" s="20">
        <v>7.9272943980929682</v>
      </c>
    </row>
    <row r="5" spans="2:30" ht="18" customHeight="1" x14ac:dyDescent="0.15">
      <c r="B5" s="21" t="s">
        <v>36</v>
      </c>
      <c r="C5" s="22">
        <f t="shared" ref="C5:AC5" si="0">IFERROR(C4/$C4,0)</f>
        <v>1</v>
      </c>
      <c r="D5" s="23">
        <f t="shared" si="0"/>
        <v>4.5473979065310331E-2</v>
      </c>
      <c r="E5" s="23">
        <f t="shared" si="0"/>
        <v>1.6452896948252985E-2</v>
      </c>
      <c r="F5" s="23">
        <f t="shared" si="0"/>
        <v>3.6797877045555059E-2</v>
      </c>
      <c r="G5" s="23">
        <f t="shared" si="0"/>
        <v>1.4742739200943534E-2</v>
      </c>
      <c r="H5" s="23">
        <f t="shared" si="0"/>
        <v>2.215096564941766E-2</v>
      </c>
      <c r="I5" s="23">
        <f t="shared" si="0"/>
        <v>1.1912133274362377E-2</v>
      </c>
      <c r="J5" s="23">
        <f t="shared" si="0"/>
        <v>4.540763673890608E-3</v>
      </c>
      <c r="K5" s="23">
        <f t="shared" si="0"/>
        <v>5.0619195046439622E-2</v>
      </c>
      <c r="L5" s="23">
        <f t="shared" si="0"/>
        <v>8.3303847854931445E-2</v>
      </c>
      <c r="M5" s="23">
        <f t="shared" si="0"/>
        <v>0.11096122659590152</v>
      </c>
      <c r="N5" s="23">
        <f t="shared" si="0"/>
        <v>5.8749815715759988E-3</v>
      </c>
      <c r="O5" s="23">
        <f t="shared" si="0"/>
        <v>8.8109980834439022E-2</v>
      </c>
      <c r="P5" s="23">
        <f t="shared" si="0"/>
        <v>9.7891788294265075E-3</v>
      </c>
      <c r="Q5" s="23">
        <f t="shared" si="0"/>
        <v>2.5637623470440806E-2</v>
      </c>
      <c r="R5" s="23">
        <f t="shared" si="0"/>
        <v>6.7300604452307225E-3</v>
      </c>
      <c r="S5" s="23">
        <f t="shared" si="0"/>
        <v>1.4853309744950608E-2</v>
      </c>
      <c r="T5" s="23">
        <f t="shared" si="0"/>
        <v>4.9461890019165556E-3</v>
      </c>
      <c r="U5" s="23">
        <f t="shared" si="0"/>
        <v>8.8751289989680068E-3</v>
      </c>
      <c r="V5" s="23">
        <f t="shared" si="0"/>
        <v>4.8997493734335838E-2</v>
      </c>
      <c r="W5" s="23">
        <f t="shared" si="0"/>
        <v>1.1668878077546806E-2</v>
      </c>
      <c r="X5" s="23">
        <f t="shared" si="0"/>
        <v>7.0470293380510089E-3</v>
      </c>
      <c r="Y5" s="23">
        <f t="shared" si="0"/>
        <v>5.0633937785640563E-2</v>
      </c>
      <c r="Z5" s="23">
        <f t="shared" si="0"/>
        <v>3.4011499336576732E-2</v>
      </c>
      <c r="AA5" s="23">
        <f t="shared" si="0"/>
        <v>1.0378888397464248E-2</v>
      </c>
      <c r="AB5" s="23">
        <f t="shared" si="0"/>
        <v>0.22646321686569362</v>
      </c>
      <c r="AC5" s="24">
        <f t="shared" si="0"/>
        <v>4.9026979212737722E-2</v>
      </c>
    </row>
    <row r="6" spans="2:30" ht="18" customHeight="1" x14ac:dyDescent="0.15">
      <c r="B6" s="25" t="s">
        <v>37</v>
      </c>
      <c r="C6" s="26">
        <f>SUM(D6:AC6)</f>
        <v>160.04198062432724</v>
      </c>
      <c r="D6" s="27">
        <v>7.8315392895586653</v>
      </c>
      <c r="E6" s="26">
        <v>2.8175457481162542</v>
      </c>
      <c r="F6" s="27">
        <v>7.9817007534983855</v>
      </c>
      <c r="G6" s="27">
        <v>2.235199138858988</v>
      </c>
      <c r="H6" s="27">
        <v>3.1706135629709364</v>
      </c>
      <c r="I6" s="27">
        <v>1.2917115177610334</v>
      </c>
      <c r="J6" s="27">
        <v>1.3912809472551131</v>
      </c>
      <c r="K6" s="27">
        <v>9.7798708288482246</v>
      </c>
      <c r="L6" s="27">
        <v>15.017761033369215</v>
      </c>
      <c r="M6" s="27">
        <v>18.629709364908503</v>
      </c>
      <c r="N6" s="27">
        <v>1.0419806243272336</v>
      </c>
      <c r="O6" s="27">
        <v>14.755651237890204</v>
      </c>
      <c r="P6" s="27">
        <v>1.9703982777179763</v>
      </c>
      <c r="Q6" s="27">
        <v>1.9962325080731971</v>
      </c>
      <c r="R6" s="27">
        <v>1.093649085037675</v>
      </c>
      <c r="S6" s="27">
        <v>1.1646932185145318</v>
      </c>
      <c r="T6" s="27">
        <v>0.72766415500538217</v>
      </c>
      <c r="U6" s="27">
        <v>1.2470398277717976</v>
      </c>
      <c r="V6" s="27">
        <v>8.2421959095801931</v>
      </c>
      <c r="W6" s="27">
        <v>1.7233584499461787</v>
      </c>
      <c r="X6" s="27">
        <v>0.46501614639397199</v>
      </c>
      <c r="Y6" s="27">
        <v>7.1453175457481164</v>
      </c>
      <c r="Z6" s="27">
        <v>3.7475780409041981</v>
      </c>
      <c r="AA6" s="27">
        <v>2.0925726587728741</v>
      </c>
      <c r="AB6" s="27">
        <v>35.33799784714747</v>
      </c>
      <c r="AC6" s="28">
        <v>7.1437029063509145</v>
      </c>
    </row>
    <row r="7" spans="2:30" ht="18" customHeight="1" x14ac:dyDescent="0.15">
      <c r="B7" s="29" t="s">
        <v>36</v>
      </c>
      <c r="C7" s="22">
        <f t="shared" ref="C7:AC9" si="1">IFERROR(C6/$C6,0)</f>
        <v>1</v>
      </c>
      <c r="D7" s="23">
        <f t="shared" si="1"/>
        <v>4.8934281236758387E-2</v>
      </c>
      <c r="E7" s="23">
        <f t="shared" si="1"/>
        <v>1.7605041734205906E-2</v>
      </c>
      <c r="F7" s="23">
        <f t="shared" si="1"/>
        <v>4.9872544205973944E-2</v>
      </c>
      <c r="G7" s="23">
        <f t="shared" si="1"/>
        <v>1.3966330147498974E-2</v>
      </c>
      <c r="H7" s="23">
        <f t="shared" si="1"/>
        <v>1.9811136744261125E-2</v>
      </c>
      <c r="I7" s="23">
        <f t="shared" si="1"/>
        <v>8.0710793050800724E-3</v>
      </c>
      <c r="J7" s="23">
        <f t="shared" si="1"/>
        <v>8.6932250015133283E-3</v>
      </c>
      <c r="K7" s="23">
        <f t="shared" si="1"/>
        <v>6.1108159188587495E-2</v>
      </c>
      <c r="L7" s="23">
        <f t="shared" si="1"/>
        <v>9.3836385770687189E-2</v>
      </c>
      <c r="M7" s="23">
        <f t="shared" si="1"/>
        <v>0.11640514127751733</v>
      </c>
      <c r="N7" s="23">
        <f t="shared" si="1"/>
        <v>6.5106706394312576E-3</v>
      </c>
      <c r="O7" s="23">
        <f t="shared" si="1"/>
        <v>9.2198629261698015E-2</v>
      </c>
      <c r="P7" s="23">
        <f t="shared" si="1"/>
        <v>1.2311758889957558E-2</v>
      </c>
      <c r="Q7" s="23">
        <f t="shared" si="1"/>
        <v>1.2473180476059161E-2</v>
      </c>
      <c r="R7" s="23">
        <f t="shared" si="1"/>
        <v>6.8335138116344613E-3</v>
      </c>
      <c r="S7" s="23">
        <f t="shared" si="1"/>
        <v>7.2774231734138647E-3</v>
      </c>
      <c r="T7" s="23">
        <f t="shared" si="1"/>
        <v>4.546708008528441E-3</v>
      </c>
      <c r="U7" s="23">
        <f t="shared" si="1"/>
        <v>7.7919544791127185E-3</v>
      </c>
      <c r="V7" s="23">
        <f t="shared" si="1"/>
        <v>5.1500211865831751E-2</v>
      </c>
      <c r="W7" s="23">
        <f t="shared" si="1"/>
        <v>1.0768164972860995E-2</v>
      </c>
      <c r="X7" s="23">
        <f t="shared" si="1"/>
        <v>2.9055885498288254E-3</v>
      </c>
      <c r="Y7" s="23">
        <f t="shared" si="1"/>
        <v>4.4646520355934596E-2</v>
      </c>
      <c r="Z7" s="23">
        <f t="shared" si="1"/>
        <v>2.3416218833863557E-2</v>
      </c>
      <c r="AA7" s="23">
        <f t="shared" si="1"/>
        <v>1.3075148474229716E-2</v>
      </c>
      <c r="AB7" s="23">
        <f t="shared" si="1"/>
        <v>0.22080455208872807</v>
      </c>
      <c r="AC7" s="24">
        <f t="shared" si="1"/>
        <v>4.4636431506803242E-2</v>
      </c>
    </row>
    <row r="8" spans="2:30" ht="18" customHeight="1" x14ac:dyDescent="0.15">
      <c r="B8" s="30" t="s">
        <v>38</v>
      </c>
      <c r="C8" s="26">
        <f>SUM(D8:AC8)</f>
        <v>162.76133651551314</v>
      </c>
      <c r="D8" s="27">
        <v>8.3412887828162283</v>
      </c>
      <c r="E8" s="27">
        <v>4.5035799522673035</v>
      </c>
      <c r="F8" s="27">
        <v>6.9546539379474943</v>
      </c>
      <c r="G8" s="27">
        <v>1.837708830548926</v>
      </c>
      <c r="H8" s="27">
        <v>3.9331742243436754</v>
      </c>
      <c r="I8" s="27">
        <v>1.2052505966587113</v>
      </c>
      <c r="J8" s="27">
        <v>2.1909307875894988</v>
      </c>
      <c r="K8" s="27">
        <v>9.3269689737470163</v>
      </c>
      <c r="L8" s="27">
        <v>11.374701670644392</v>
      </c>
      <c r="M8" s="27">
        <v>20.782816229116946</v>
      </c>
      <c r="N8" s="27">
        <v>0.88782816229116945</v>
      </c>
      <c r="O8" s="27">
        <v>14.789976133651551</v>
      </c>
      <c r="P8" s="27">
        <v>1.2792362768496419</v>
      </c>
      <c r="Q8" s="27">
        <v>2.5298329355608593</v>
      </c>
      <c r="R8" s="27">
        <v>1.1241050119331741</v>
      </c>
      <c r="S8" s="27">
        <v>3.39618138424821</v>
      </c>
      <c r="T8" s="27">
        <v>0.31742243436754175</v>
      </c>
      <c r="U8" s="27">
        <v>0.9880668257756563</v>
      </c>
      <c r="V8" s="27">
        <v>9.6181384248210016</v>
      </c>
      <c r="W8" s="27">
        <v>2.2863961813842484</v>
      </c>
      <c r="X8" s="27">
        <v>0.18377088305489261</v>
      </c>
      <c r="Y8" s="27">
        <v>8.0238663484486867</v>
      </c>
      <c r="Z8" s="27">
        <v>2.992840095465394</v>
      </c>
      <c r="AA8" s="27">
        <v>2.5250596658711215</v>
      </c>
      <c r="AB8" s="27">
        <v>36.226730310262532</v>
      </c>
      <c r="AC8" s="28">
        <v>5.1408114558472553</v>
      </c>
    </row>
    <row r="9" spans="2:30" ht="18" customHeight="1" x14ac:dyDescent="0.15">
      <c r="B9" s="21" t="s">
        <v>36</v>
      </c>
      <c r="C9" s="22">
        <f t="shared" si="1"/>
        <v>1</v>
      </c>
      <c r="D9" s="23">
        <f t="shared" si="1"/>
        <v>5.1248588647594462E-2</v>
      </c>
      <c r="E9" s="23">
        <f t="shared" si="1"/>
        <v>2.7669838849216241E-2</v>
      </c>
      <c r="F9" s="23">
        <f t="shared" si="1"/>
        <v>4.2729152308752585E-2</v>
      </c>
      <c r="G9" s="23">
        <f t="shared" si="1"/>
        <v>1.129081924424828E-2</v>
      </c>
      <c r="H9" s="23">
        <f t="shared" si="1"/>
        <v>2.4165285863014502E-2</v>
      </c>
      <c r="I9" s="23">
        <f t="shared" si="1"/>
        <v>7.4050178160329633E-3</v>
      </c>
      <c r="J9" s="23">
        <f t="shared" si="1"/>
        <v>1.3461002683402494E-2</v>
      </c>
      <c r="K9" s="23">
        <f t="shared" si="1"/>
        <v>5.7304573514963993E-2</v>
      </c>
      <c r="L9" s="23">
        <f t="shared" si="1"/>
        <v>6.9885772101412086E-2</v>
      </c>
      <c r="M9" s="23">
        <f t="shared" si="1"/>
        <v>0.12768890127131691</v>
      </c>
      <c r="N9" s="23">
        <f t="shared" si="1"/>
        <v>5.4547854011173505E-3</v>
      </c>
      <c r="O9" s="23">
        <f t="shared" si="1"/>
        <v>9.0869099813774792E-2</v>
      </c>
      <c r="P9" s="23">
        <f t="shared" si="1"/>
        <v>7.8595832661260741E-3</v>
      </c>
      <c r="Q9" s="23">
        <f t="shared" si="1"/>
        <v>1.5543205712861269E-2</v>
      </c>
      <c r="R9" s="23">
        <f t="shared" si="1"/>
        <v>6.9064621610921296E-3</v>
      </c>
      <c r="S9" s="23">
        <f t="shared" si="1"/>
        <v>2.0866020499435457E-2</v>
      </c>
      <c r="T9" s="23">
        <f t="shared" si="1"/>
        <v>1.9502324149156119E-3</v>
      </c>
      <c r="U9" s="23">
        <f t="shared" si="1"/>
        <v>6.0706482689854386E-3</v>
      </c>
      <c r="V9" s="23">
        <f t="shared" si="1"/>
        <v>5.9093508512104632E-2</v>
      </c>
      <c r="W9" s="23">
        <f t="shared" si="1"/>
        <v>1.404753874803877E-2</v>
      </c>
      <c r="X9" s="23">
        <f t="shared" si="1"/>
        <v>1.129081924424828E-3</v>
      </c>
      <c r="Y9" s="23">
        <f t="shared" si="1"/>
        <v>4.929835623267885E-2</v>
      </c>
      <c r="Z9" s="23">
        <f t="shared" si="1"/>
        <v>1.8387905626347199E-2</v>
      </c>
      <c r="AA9" s="23">
        <f t="shared" si="1"/>
        <v>1.5513878909629453E-2</v>
      </c>
      <c r="AB9" s="23">
        <f t="shared" si="1"/>
        <v>0.22257577312785021</v>
      </c>
      <c r="AC9" s="24">
        <f t="shared" si="1"/>
        <v>3.158496708066337E-2</v>
      </c>
    </row>
    <row r="10" spans="2:30" ht="18" customHeight="1" x14ac:dyDescent="0.15">
      <c r="B10" s="31" t="s">
        <v>39</v>
      </c>
      <c r="C10" s="26">
        <f>SUM(D10:AC10)</f>
        <v>158.42571127502634</v>
      </c>
      <c r="D10" s="27">
        <v>11.908324552160169</v>
      </c>
      <c r="E10" s="26">
        <v>2.9926238145416226</v>
      </c>
      <c r="F10" s="27">
        <v>11.139093782929399</v>
      </c>
      <c r="G10" s="27">
        <v>1.9673340358271865</v>
      </c>
      <c r="H10" s="27">
        <v>3.9430979978925182</v>
      </c>
      <c r="I10" s="27">
        <v>0.86617492096944149</v>
      </c>
      <c r="J10" s="27">
        <v>1.9736564805057957</v>
      </c>
      <c r="K10" s="27">
        <v>12.747629083245522</v>
      </c>
      <c r="L10" s="27">
        <v>13.779768177028451</v>
      </c>
      <c r="M10" s="27">
        <v>20.665964172813489</v>
      </c>
      <c r="N10" s="27">
        <v>1.2639620653319283</v>
      </c>
      <c r="O10" s="27">
        <v>13.889884088514226</v>
      </c>
      <c r="P10" s="27">
        <v>1.8735511064278187</v>
      </c>
      <c r="Q10" s="27">
        <v>0.99947312961011592</v>
      </c>
      <c r="R10" s="27">
        <v>0.4130663856691254</v>
      </c>
      <c r="S10" s="27">
        <v>2.5353003161222341</v>
      </c>
      <c r="T10" s="27">
        <v>0.80716543730242363</v>
      </c>
      <c r="U10" s="27">
        <v>0.95100105374077981</v>
      </c>
      <c r="V10" s="27">
        <v>11.132771338250791</v>
      </c>
      <c r="W10" s="27">
        <v>1.8556375131717597</v>
      </c>
      <c r="X10" s="27">
        <v>0.58061116965226556</v>
      </c>
      <c r="Y10" s="27">
        <v>7.1996838777660699</v>
      </c>
      <c r="Z10" s="27">
        <v>4.0073761854583774</v>
      </c>
      <c r="AA10" s="27">
        <v>1.7075869336143308</v>
      </c>
      <c r="AB10" s="27">
        <v>22.406743940990516</v>
      </c>
      <c r="AC10" s="28">
        <v>4.8182297154899896</v>
      </c>
    </row>
    <row r="11" spans="2:30" ht="18" customHeight="1" thickBot="1" x14ac:dyDescent="0.2">
      <c r="B11" s="32" t="s">
        <v>36</v>
      </c>
      <c r="C11" s="33">
        <f t="shared" ref="C11:AC11" si="2">IFERROR(C10/$C10,0)</f>
        <v>1</v>
      </c>
      <c r="D11" s="34">
        <f t="shared" si="2"/>
        <v>7.5166615673180531E-2</v>
      </c>
      <c r="E11" s="34">
        <f t="shared" si="2"/>
        <v>1.8889760951405425E-2</v>
      </c>
      <c r="F11" s="34">
        <f t="shared" si="2"/>
        <v>7.0311148949755889E-2</v>
      </c>
      <c r="G11" s="34">
        <f t="shared" si="2"/>
        <v>1.2418022428265467E-2</v>
      </c>
      <c r="H11" s="34">
        <f t="shared" si="2"/>
        <v>2.4889255450760244E-2</v>
      </c>
      <c r="I11" s="34">
        <f t="shared" si="2"/>
        <v>5.4673885570617111E-3</v>
      </c>
      <c r="J11" s="34">
        <f t="shared" si="2"/>
        <v>1.2457930373937451E-2</v>
      </c>
      <c r="K11" s="34">
        <f t="shared" si="2"/>
        <v>8.0464395461136318E-2</v>
      </c>
      <c r="L11" s="34">
        <f t="shared" si="2"/>
        <v>8.6979367592087589E-2</v>
      </c>
      <c r="M11" s="34">
        <f t="shared" si="2"/>
        <v>0.13044577175315605</v>
      </c>
      <c r="N11" s="34">
        <f t="shared" si="2"/>
        <v>7.9782634722573263E-3</v>
      </c>
      <c r="O11" s="34">
        <f t="shared" si="2"/>
        <v>8.7674430979207962E-2</v>
      </c>
      <c r="P11" s="34">
        <f t="shared" si="2"/>
        <v>1.1826054567464382E-2</v>
      </c>
      <c r="Q11" s="34">
        <f t="shared" si="2"/>
        <v>6.3087810783126917E-3</v>
      </c>
      <c r="R11" s="34">
        <f t="shared" si="2"/>
        <v>2.6073191172362419E-3</v>
      </c>
      <c r="S11" s="34">
        <f t="shared" si="2"/>
        <v>1.6003086214465299E-2</v>
      </c>
      <c r="T11" s="34">
        <f t="shared" si="2"/>
        <v>5.0949143974565337E-3</v>
      </c>
      <c r="U11" s="34">
        <f t="shared" si="2"/>
        <v>6.0028201614941538E-3</v>
      </c>
      <c r="V11" s="34">
        <f t="shared" si="2"/>
        <v>7.0271241004083912E-2</v>
      </c>
      <c r="W11" s="34">
        <f t="shared" si="2"/>
        <v>1.1712982054727096E-2</v>
      </c>
      <c r="X11" s="34">
        <f t="shared" si="2"/>
        <v>3.6648796775437991E-3</v>
      </c>
      <c r="Y11" s="34">
        <f t="shared" si="2"/>
        <v>4.5445173133970979E-2</v>
      </c>
      <c r="Z11" s="34">
        <f t="shared" si="2"/>
        <v>2.5294986231758743E-2</v>
      </c>
      <c r="AA11" s="34">
        <f t="shared" si="2"/>
        <v>1.077847099357482E-2</v>
      </c>
      <c r="AB11" s="34">
        <f t="shared" si="2"/>
        <v>0.1414337594615088</v>
      </c>
      <c r="AC11" s="35">
        <f t="shared" si="2"/>
        <v>3.0413180264190601E-2</v>
      </c>
    </row>
    <row r="12" spans="2:30" x14ac:dyDescent="0.15">
      <c r="B12" s="36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  <c r="AC12" s="37"/>
      <c r="AD12" s="37"/>
    </row>
    <row r="13" spans="2:30" ht="23.25" customHeight="1" thickBot="1" x14ac:dyDescent="0.25">
      <c r="B13" s="1" t="s">
        <v>40</v>
      </c>
      <c r="C13" s="38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4" t="s">
        <v>1</v>
      </c>
    </row>
    <row r="14" spans="2:30" ht="17.25" customHeight="1" x14ac:dyDescent="0.15">
      <c r="B14" s="5" t="s">
        <v>2</v>
      </c>
      <c r="C14" s="6" t="s">
        <v>3</v>
      </c>
      <c r="D14" s="7" t="s">
        <v>4</v>
      </c>
      <c r="E14" s="8"/>
      <c r="F14" s="8"/>
      <c r="G14" s="8"/>
      <c r="H14" s="9"/>
      <c r="I14" s="7" t="s">
        <v>5</v>
      </c>
      <c r="J14" s="8"/>
      <c r="K14" s="8"/>
      <c r="L14" s="9"/>
      <c r="M14" s="7" t="s">
        <v>6</v>
      </c>
      <c r="N14" s="8"/>
      <c r="O14" s="8"/>
      <c r="P14" s="8"/>
      <c r="Q14" s="8"/>
      <c r="R14" s="8"/>
      <c r="S14" s="8"/>
      <c r="T14" s="8"/>
      <c r="U14" s="9"/>
      <c r="V14" s="7" t="s">
        <v>7</v>
      </c>
      <c r="W14" s="8"/>
      <c r="X14" s="8"/>
      <c r="Y14" s="9"/>
      <c r="Z14" s="7" t="s">
        <v>8</v>
      </c>
      <c r="AA14" s="9"/>
      <c r="AB14" s="10" t="s">
        <v>9</v>
      </c>
      <c r="AC14" s="11" t="s">
        <v>10</v>
      </c>
    </row>
    <row r="15" spans="2:30" ht="135.75" customHeight="1" thickBot="1" x14ac:dyDescent="0.2">
      <c r="B15" s="12"/>
      <c r="C15" s="13"/>
      <c r="D15" s="14" t="s">
        <v>11</v>
      </c>
      <c r="E15" s="14" t="s">
        <v>12</v>
      </c>
      <c r="F15" s="14" t="s">
        <v>13</v>
      </c>
      <c r="G15" s="14" t="s">
        <v>14</v>
      </c>
      <c r="H15" s="14" t="s">
        <v>15</v>
      </c>
      <c r="I15" s="14" t="s">
        <v>16</v>
      </c>
      <c r="J15" s="14" t="s">
        <v>17</v>
      </c>
      <c r="K15" s="14" t="s">
        <v>18</v>
      </c>
      <c r="L15" s="14" t="s">
        <v>19</v>
      </c>
      <c r="M15" s="14" t="s">
        <v>20</v>
      </c>
      <c r="N15" s="14" t="s">
        <v>21</v>
      </c>
      <c r="O15" s="14" t="s">
        <v>22</v>
      </c>
      <c r="P15" s="14" t="s">
        <v>23</v>
      </c>
      <c r="Q15" s="14" t="s">
        <v>24</v>
      </c>
      <c r="R15" s="14" t="s">
        <v>25</v>
      </c>
      <c r="S15" s="14" t="s">
        <v>26</v>
      </c>
      <c r="T15" s="14" t="s">
        <v>27</v>
      </c>
      <c r="U15" s="14" t="s">
        <v>28</v>
      </c>
      <c r="V15" s="14" t="s">
        <v>29</v>
      </c>
      <c r="W15" s="14" t="s">
        <v>30</v>
      </c>
      <c r="X15" s="14" t="s">
        <v>31</v>
      </c>
      <c r="Y15" s="14" t="s">
        <v>32</v>
      </c>
      <c r="Z15" s="14" t="s">
        <v>33</v>
      </c>
      <c r="AA15" s="14" t="s">
        <v>34</v>
      </c>
      <c r="AB15" s="15"/>
      <c r="AC15" s="16"/>
    </row>
    <row r="16" spans="2:30" ht="18" customHeight="1" x14ac:dyDescent="0.15">
      <c r="B16" s="17" t="s">
        <v>35</v>
      </c>
      <c r="C16" s="40">
        <f t="shared" ref="C16" si="3">SUM(D16:AC16)</f>
        <v>161.69249106078661</v>
      </c>
      <c r="D16" s="41">
        <f>SUM(D4:H4)</f>
        <v>21.928486293206198</v>
      </c>
      <c r="E16" s="42"/>
      <c r="F16" s="42"/>
      <c r="G16" s="42"/>
      <c r="H16" s="43"/>
      <c r="I16" s="41">
        <f>SUM(I4:L4)</f>
        <v>24.31466030989273</v>
      </c>
      <c r="J16" s="42"/>
      <c r="K16" s="42"/>
      <c r="L16" s="43"/>
      <c r="M16" s="41">
        <f>SUM(M4:U4)</f>
        <v>44.591179976162095</v>
      </c>
      <c r="N16" s="42"/>
      <c r="O16" s="42"/>
      <c r="P16" s="42"/>
      <c r="Q16" s="42"/>
      <c r="R16" s="42"/>
      <c r="S16" s="42"/>
      <c r="T16" s="42"/>
      <c r="U16" s="43"/>
      <c r="V16" s="41">
        <f>SUM(V4:Y4)</f>
        <v>19.135876042908222</v>
      </c>
      <c r="W16" s="42"/>
      <c r="X16" s="42"/>
      <c r="Y16" s="43"/>
      <c r="Z16" s="41">
        <f>SUM(Z4:AA4)</f>
        <v>7.1775923718712757</v>
      </c>
      <c r="AA16" s="43"/>
      <c r="AB16" s="44">
        <f>SUM(AB4)</f>
        <v>36.617401668653159</v>
      </c>
      <c r="AC16" s="45">
        <f>SUM(AC4)</f>
        <v>7.9272943980929682</v>
      </c>
      <c r="AD16" s="46"/>
    </row>
    <row r="17" spans="2:30" ht="18" customHeight="1" x14ac:dyDescent="0.15">
      <c r="B17" s="21" t="s">
        <v>36</v>
      </c>
      <c r="C17" s="22">
        <f>IFERROR(C16/$C16,0)</f>
        <v>1</v>
      </c>
      <c r="D17" s="47">
        <f>IFERROR(D16/$C16,0)</f>
        <v>0.13561845790947963</v>
      </c>
      <c r="E17" s="48"/>
      <c r="F17" s="48"/>
      <c r="G17" s="48"/>
      <c r="H17" s="49"/>
      <c r="I17" s="47">
        <f>IFERROR(I16/$C16,0)</f>
        <v>0.15037593984962411</v>
      </c>
      <c r="J17" s="48"/>
      <c r="K17" s="48"/>
      <c r="L17" s="49"/>
      <c r="M17" s="47">
        <f>IFERROR(M16/$C16,0)</f>
        <v>0.27577767949284981</v>
      </c>
      <c r="N17" s="48"/>
      <c r="O17" s="48"/>
      <c r="P17" s="48"/>
      <c r="Q17" s="48"/>
      <c r="R17" s="48"/>
      <c r="S17" s="48"/>
      <c r="T17" s="48"/>
      <c r="U17" s="49"/>
      <c r="V17" s="47">
        <f>IFERROR(V16/$C16,0)</f>
        <v>0.11834733893557425</v>
      </c>
      <c r="W17" s="48"/>
      <c r="X17" s="48"/>
      <c r="Y17" s="49"/>
      <c r="Z17" s="47">
        <f>IFERROR(Z16/$C16,0)</f>
        <v>4.4390387734040998E-2</v>
      </c>
      <c r="AA17" s="49"/>
      <c r="AB17" s="23">
        <f>IFERROR(AB16/$C16,0)</f>
        <v>0.22646321686569371</v>
      </c>
      <c r="AC17" s="50">
        <f>IFERROR(AC16/$C16,0)</f>
        <v>4.9026979212737742E-2</v>
      </c>
      <c r="AD17" s="46"/>
    </row>
    <row r="18" spans="2:30" ht="18" customHeight="1" x14ac:dyDescent="0.15">
      <c r="B18" s="25" t="s">
        <v>37</v>
      </c>
      <c r="C18" s="18">
        <f t="shared" ref="C18" si="4">SUM(D18:AC18)</f>
        <v>160.04198062432724</v>
      </c>
      <c r="D18" s="51">
        <f>SUM(D6:H6)</f>
        <v>24.036598493003225</v>
      </c>
      <c r="E18" s="52"/>
      <c r="F18" s="52"/>
      <c r="G18" s="52"/>
      <c r="H18" s="53"/>
      <c r="I18" s="51">
        <f>SUM(I6:L6)</f>
        <v>27.480624327233585</v>
      </c>
      <c r="J18" s="52"/>
      <c r="K18" s="52"/>
      <c r="L18" s="53"/>
      <c r="M18" s="51">
        <f>SUM(M6:U6)</f>
        <v>42.627018299246508</v>
      </c>
      <c r="N18" s="52"/>
      <c r="O18" s="52"/>
      <c r="P18" s="52"/>
      <c r="Q18" s="52"/>
      <c r="R18" s="52"/>
      <c r="S18" s="52"/>
      <c r="T18" s="52"/>
      <c r="U18" s="53"/>
      <c r="V18" s="51">
        <f>SUM(V6:Y6)</f>
        <v>17.575888051668461</v>
      </c>
      <c r="W18" s="52"/>
      <c r="X18" s="52"/>
      <c r="Y18" s="53"/>
      <c r="Z18" s="51">
        <f>SUM(Z6:AA6)</f>
        <v>5.8401506996770722</v>
      </c>
      <c r="AA18" s="53"/>
      <c r="AB18" s="54">
        <f>SUM(AB6)</f>
        <v>35.33799784714747</v>
      </c>
      <c r="AC18" s="55">
        <f>SUM(AC6)</f>
        <v>7.1437029063509145</v>
      </c>
      <c r="AD18" s="46"/>
    </row>
    <row r="19" spans="2:30" ht="18" customHeight="1" x14ac:dyDescent="0.15">
      <c r="B19" s="29" t="s">
        <v>36</v>
      </c>
      <c r="C19" s="22">
        <f>IFERROR(C18/$C18,0)</f>
        <v>1</v>
      </c>
      <c r="D19" s="47">
        <f>IFERROR(D18/$C18,0)</f>
        <v>0.1501893340686983</v>
      </c>
      <c r="E19" s="48"/>
      <c r="F19" s="48"/>
      <c r="G19" s="48"/>
      <c r="H19" s="49"/>
      <c r="I19" s="47">
        <f>IFERROR(I18/$C18,0)</f>
        <v>0.17170884926586807</v>
      </c>
      <c r="J19" s="48"/>
      <c r="K19" s="48"/>
      <c r="L19" s="49"/>
      <c r="M19" s="47">
        <f>IFERROR(M18/$C18,0)</f>
        <v>0.26634898001735285</v>
      </c>
      <c r="N19" s="48"/>
      <c r="O19" s="48"/>
      <c r="P19" s="48"/>
      <c r="Q19" s="48"/>
      <c r="R19" s="48"/>
      <c r="S19" s="48"/>
      <c r="T19" s="48"/>
      <c r="U19" s="49"/>
      <c r="V19" s="47">
        <f>IFERROR(V18/$C18,0)</f>
        <v>0.10982048574445617</v>
      </c>
      <c r="W19" s="48"/>
      <c r="X19" s="48"/>
      <c r="Y19" s="49"/>
      <c r="Z19" s="47">
        <f>IFERROR(Z18/$C18,0)</f>
        <v>3.6491367308093277E-2</v>
      </c>
      <c r="AA19" s="49"/>
      <c r="AB19" s="23">
        <f>IFERROR(AB18/$C18,0)</f>
        <v>0.22080455208872807</v>
      </c>
      <c r="AC19" s="50">
        <f>IFERROR(AC18/$C18,0)</f>
        <v>4.4636431506803242E-2</v>
      </c>
      <c r="AD19" s="46"/>
    </row>
    <row r="20" spans="2:30" ht="18" customHeight="1" x14ac:dyDescent="0.15">
      <c r="B20" s="30" t="s">
        <v>38</v>
      </c>
      <c r="C20" s="18">
        <f t="shared" ref="C20" si="5">SUM(D20:AC20)</f>
        <v>162.76133651551314</v>
      </c>
      <c r="D20" s="51">
        <f>SUM(D8:H8)</f>
        <v>25.570405727923628</v>
      </c>
      <c r="E20" s="52"/>
      <c r="F20" s="52"/>
      <c r="G20" s="52"/>
      <c r="H20" s="53"/>
      <c r="I20" s="51">
        <f>SUM(I8:L8)</f>
        <v>24.097852028639618</v>
      </c>
      <c r="J20" s="52"/>
      <c r="K20" s="52"/>
      <c r="L20" s="53"/>
      <c r="M20" s="51">
        <f>SUM(M8:U8)</f>
        <v>46.095465393794754</v>
      </c>
      <c r="N20" s="52"/>
      <c r="O20" s="52"/>
      <c r="P20" s="52"/>
      <c r="Q20" s="52"/>
      <c r="R20" s="52"/>
      <c r="S20" s="52"/>
      <c r="T20" s="52"/>
      <c r="U20" s="53"/>
      <c r="V20" s="51">
        <f>SUM(V8:Y8)</f>
        <v>20.112171837708829</v>
      </c>
      <c r="W20" s="52"/>
      <c r="X20" s="52"/>
      <c r="Y20" s="53"/>
      <c r="Z20" s="51">
        <f>SUM(Z8:AA8)</f>
        <v>5.5178997613365155</v>
      </c>
      <c r="AA20" s="53"/>
      <c r="AB20" s="54">
        <f>SUM(AB8)</f>
        <v>36.226730310262532</v>
      </c>
      <c r="AC20" s="55">
        <f>SUM(AC8)</f>
        <v>5.1408114558472553</v>
      </c>
      <c r="AD20" s="46"/>
    </row>
    <row r="21" spans="2:30" ht="18" customHeight="1" x14ac:dyDescent="0.15">
      <c r="B21" s="21" t="s">
        <v>36</v>
      </c>
      <c r="C21" s="22">
        <f>IFERROR(C20/$C20,0)</f>
        <v>1</v>
      </c>
      <c r="D21" s="47">
        <f>IFERROR(D20/$C20,0)</f>
        <v>0.15710368491282606</v>
      </c>
      <c r="E21" s="48"/>
      <c r="F21" s="48"/>
      <c r="G21" s="48"/>
      <c r="H21" s="49"/>
      <c r="I21" s="47">
        <f>IFERROR(I20/$C20,0)</f>
        <v>0.14805636611581155</v>
      </c>
      <c r="J21" s="48"/>
      <c r="K21" s="48"/>
      <c r="L21" s="49"/>
      <c r="M21" s="47">
        <f>IFERROR(M20/$C20,0)</f>
        <v>0.28320893880962505</v>
      </c>
      <c r="N21" s="48"/>
      <c r="O21" s="48"/>
      <c r="P21" s="48"/>
      <c r="Q21" s="48"/>
      <c r="R21" s="48"/>
      <c r="S21" s="48"/>
      <c r="T21" s="48"/>
      <c r="U21" s="49"/>
      <c r="V21" s="47">
        <f>IFERROR(V20/$C20,0)</f>
        <v>0.12356848541724708</v>
      </c>
      <c r="W21" s="48"/>
      <c r="X21" s="48"/>
      <c r="Y21" s="49"/>
      <c r="Z21" s="47">
        <f>IFERROR(Z20/$C20,0)</f>
        <v>3.3901784535976656E-2</v>
      </c>
      <c r="AA21" s="49"/>
      <c r="AB21" s="23">
        <f>IFERROR(AB20/$C20,0)</f>
        <v>0.22257577312785021</v>
      </c>
      <c r="AC21" s="50">
        <f>IFERROR(AC20/$C20,0)</f>
        <v>3.158496708066337E-2</v>
      </c>
      <c r="AD21" s="46"/>
    </row>
    <row r="22" spans="2:30" ht="18" customHeight="1" x14ac:dyDescent="0.15">
      <c r="B22" s="31" t="s">
        <v>39</v>
      </c>
      <c r="C22" s="18">
        <f t="shared" ref="C22" si="6">SUM(D22:AC22)</f>
        <v>158.42571127502634</v>
      </c>
      <c r="D22" s="51">
        <f>SUM(D10:H10)</f>
        <v>31.950474183350895</v>
      </c>
      <c r="E22" s="52"/>
      <c r="F22" s="52"/>
      <c r="G22" s="52"/>
      <c r="H22" s="53"/>
      <c r="I22" s="51">
        <f>SUM(I10:L10)</f>
        <v>29.367228661749209</v>
      </c>
      <c r="J22" s="52"/>
      <c r="K22" s="52"/>
      <c r="L22" s="53"/>
      <c r="M22" s="51">
        <f>SUM(M10:U10)</f>
        <v>43.39936775553214</v>
      </c>
      <c r="N22" s="52"/>
      <c r="O22" s="52"/>
      <c r="P22" s="52"/>
      <c r="Q22" s="52"/>
      <c r="R22" s="52"/>
      <c r="S22" s="52"/>
      <c r="T22" s="52"/>
      <c r="U22" s="53"/>
      <c r="V22" s="51">
        <f>SUM(V10:Y10)</f>
        <v>20.768703898840883</v>
      </c>
      <c r="W22" s="52"/>
      <c r="X22" s="52"/>
      <c r="Y22" s="53"/>
      <c r="Z22" s="51">
        <f>SUM(Z10:AA10)</f>
        <v>5.7149631190727082</v>
      </c>
      <c r="AA22" s="53"/>
      <c r="AB22" s="54">
        <f>SUM(AB10)</f>
        <v>22.406743940990516</v>
      </c>
      <c r="AC22" s="55">
        <f>SUM(AC10)</f>
        <v>4.8182297154899896</v>
      </c>
      <c r="AD22" s="46"/>
    </row>
    <row r="23" spans="2:30" ht="18" customHeight="1" thickBot="1" x14ac:dyDescent="0.2">
      <c r="B23" s="32" t="s">
        <v>36</v>
      </c>
      <c r="C23" s="33">
        <f>IFERROR(C22/$C22,0)</f>
        <v>1</v>
      </c>
      <c r="D23" s="56">
        <f>IFERROR(D22/$C22,0)</f>
        <v>0.20167480345336755</v>
      </c>
      <c r="E23" s="57"/>
      <c r="F23" s="57"/>
      <c r="G23" s="57"/>
      <c r="H23" s="58"/>
      <c r="I23" s="56">
        <f>IFERROR(I22/$C22,0)</f>
        <v>0.18536908198422306</v>
      </c>
      <c r="J23" s="57"/>
      <c r="K23" s="57"/>
      <c r="L23" s="58"/>
      <c r="M23" s="56">
        <f>IFERROR(M22/$C22,0)</f>
        <v>0.27394144174105067</v>
      </c>
      <c r="N23" s="57"/>
      <c r="O23" s="57"/>
      <c r="P23" s="57"/>
      <c r="Q23" s="57"/>
      <c r="R23" s="57"/>
      <c r="S23" s="57"/>
      <c r="T23" s="57"/>
      <c r="U23" s="58"/>
      <c r="V23" s="56">
        <f>IFERROR(V22/$C22,0)</f>
        <v>0.13109427587032577</v>
      </c>
      <c r="W23" s="57"/>
      <c r="X23" s="57"/>
      <c r="Y23" s="58"/>
      <c r="Z23" s="56">
        <f>IFERROR(Z22/$C22,0)</f>
        <v>3.6073457225333561E-2</v>
      </c>
      <c r="AA23" s="58"/>
      <c r="AB23" s="34">
        <f>IFERROR(AB22/$C22,0)</f>
        <v>0.1414337594615088</v>
      </c>
      <c r="AC23" s="59">
        <f>IFERROR(AC22/$C22,0)</f>
        <v>3.0413180264190601E-2</v>
      </c>
      <c r="AD23" s="46"/>
    </row>
    <row r="24" spans="2:30" ht="6.75" customHeight="1" x14ac:dyDescent="0.15"/>
    <row r="29" spans="2:30" x14ac:dyDescent="0.15">
      <c r="J29" s="60"/>
    </row>
    <row r="31" spans="2:30" x14ac:dyDescent="0.15">
      <c r="L31" s="60"/>
    </row>
  </sheetData>
  <mergeCells count="58">
    <mergeCell ref="D23:H23"/>
    <mergeCell ref="I23:L23"/>
    <mergeCell ref="M23:U23"/>
    <mergeCell ref="V23:Y23"/>
    <mergeCell ref="Z23:AA23"/>
    <mergeCell ref="D21:H21"/>
    <mergeCell ref="I21:L21"/>
    <mergeCell ref="M21:U21"/>
    <mergeCell ref="V21:Y21"/>
    <mergeCell ref="Z21:AA21"/>
    <mergeCell ref="D22:H22"/>
    <mergeCell ref="I22:L22"/>
    <mergeCell ref="M22:U22"/>
    <mergeCell ref="V22:Y22"/>
    <mergeCell ref="Z22:AA22"/>
    <mergeCell ref="D19:H19"/>
    <mergeCell ref="I19:L19"/>
    <mergeCell ref="M19:U19"/>
    <mergeCell ref="V19:Y19"/>
    <mergeCell ref="Z19:AA19"/>
    <mergeCell ref="D20:H20"/>
    <mergeCell ref="I20:L20"/>
    <mergeCell ref="M20:U20"/>
    <mergeCell ref="V20:Y20"/>
    <mergeCell ref="Z20:AA20"/>
    <mergeCell ref="D17:H17"/>
    <mergeCell ref="I17:L17"/>
    <mergeCell ref="M17:U17"/>
    <mergeCell ref="V17:Y17"/>
    <mergeCell ref="Z17:AA17"/>
    <mergeCell ref="D18:H18"/>
    <mergeCell ref="I18:L18"/>
    <mergeCell ref="M18:U18"/>
    <mergeCell ref="V18:Y18"/>
    <mergeCell ref="Z18:AA18"/>
    <mergeCell ref="AB14:AB15"/>
    <mergeCell ref="AC14:AC15"/>
    <mergeCell ref="D16:H16"/>
    <mergeCell ref="I16:L16"/>
    <mergeCell ref="M16:U16"/>
    <mergeCell ref="V16:Y16"/>
    <mergeCell ref="Z16:AA16"/>
    <mergeCell ref="Z2:AA2"/>
    <mergeCell ref="AB2:AB3"/>
    <mergeCell ref="AC2:AC3"/>
    <mergeCell ref="B14:B15"/>
    <mergeCell ref="C14:C15"/>
    <mergeCell ref="D14:H14"/>
    <mergeCell ref="I14:L14"/>
    <mergeCell ref="M14:U14"/>
    <mergeCell ref="V14:Y14"/>
    <mergeCell ref="Z14:AA14"/>
    <mergeCell ref="B2:B3"/>
    <mergeCell ref="C2:C3"/>
    <mergeCell ref="D2:H2"/>
    <mergeCell ref="I2:L2"/>
    <mergeCell ref="M2:U2"/>
    <mergeCell ref="V2:Y2"/>
  </mergeCells>
  <phoneticPr fontId="3"/>
  <pageMargins left="0.39370078740157483" right="0.39370078740157483" top="0.78740157480314965" bottom="0.78740157480314965" header="0.51181102362204722" footer="0.31496062992125984"/>
  <headerFooter alignWithMargins="0">
    <oddFooter>&amp;C- &amp;P+13  -</oddFooter>
  </headerFooter>
</worksheet>
</file>

<file path=customXml/_rels/item1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1.xml" />
</Relationships>
</file>

<file path=customXml/_rels/item2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2.xml" />
</Relationships>
</file>

<file path=customXml/_rels/item3.xml.rels>&#65279;<?xml version="1.0" encoding="utf-8" standalone="yes"?>
<Relationships xmlns="http://schemas.openxmlformats.org/package/2006/relationships">
  <Relationship Id="rId1" Type="http://schemas.openxmlformats.org/officeDocument/2006/relationships/customXmlProps" Target="itemProps3.xml" />
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C98803A87CBEF429D2083EAD29D0CDD" ma:contentTypeVersion="15" ma:contentTypeDescription="新しいドキュメントを作成します。" ma:contentTypeScope="" ma:versionID="971fa31f124dc91e6f10f52d6038d16a">
  <xsd:schema xmlns:xsd="http://www.w3.org/2001/XMLSchema" xmlns:xs="http://www.w3.org/2001/XMLSchema" xmlns:p="http://schemas.microsoft.com/office/2006/metadata/properties" xmlns:ns2="de47eb40-21d5-410a-ad44-c9bdd4de0e89" xmlns:ns3="85e6e18b-26c1-4122-9e79-e6c53ac26d53" targetNamespace="http://schemas.microsoft.com/office/2006/metadata/properties" ma:root="true" ma:fieldsID="57f0f40dd95204018ca92dad0573bce2" ns2:_="" ns3:_="">
    <xsd:import namespace="de47eb40-21d5-410a-ad44-c9bdd4de0e89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47eb40-21d5-410a-ad44-c9bdd4de0e89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588c9ff7-1b1c-405e-b7c4-db8389083fd2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de47eb40-21d5-410a-ad44-c9bdd4de0e89">
      <Terms xmlns="http://schemas.microsoft.com/office/infopath/2007/PartnerControls"/>
    </lcf76f155ced4ddcb4097134ff3c332f>
    <Owner xmlns="de47eb40-21d5-410a-ad44-c9bdd4de0e89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175479BE-11D0-4CE6-9891-BAE1E906B50C}"/>
</file>

<file path=customXml/itemProps2.xml><?xml version="1.0" encoding="utf-8"?>
<ds:datastoreItem xmlns:ds="http://schemas.openxmlformats.org/officeDocument/2006/customXml" ds:itemID="{51237F31-93B4-4B69-9DB4-AAE3744F8D91}"/>
</file>

<file path=customXml/itemProps3.xml><?xml version="1.0" encoding="utf-8"?>
<ds:datastoreItem xmlns:ds="http://schemas.openxmlformats.org/officeDocument/2006/customXml" ds:itemID="{94480262-DE2D-4E08-8A68-43F15845A68F}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0x0101001C98803A87CBEF429D2083EAD29D0CDD</vt:lpwstr>
  </property>
</Properties>
</file>