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309\分割版\"/>
    </mc:Choice>
  </mc:AlternateContent>
  <xr:revisionPtr revIDLastSave="0" documentId="8_{CE6DDD32-F6EB-432E-94B1-D7C4AB31A154}" xr6:coauthVersionLast="47" xr6:coauthVersionMax="47" xr10:uidLastSave="{00000000-0000-0000-0000-000000000000}"/>
  <bookViews>
    <workbookView xWindow="-28920" yWindow="-120" windowWidth="29040" windowHeight="15720" xr2:uid="{5A0FF7AF-34E3-4EDC-8180-85839A5EF9A7}"/>
  </bookViews>
  <sheets>
    <sheet name="009" sheetId="1" r:id="rId1"/>
  </sheets>
  <definedNames>
    <definedName name="_xlnm.Print_Area" localSheetId="0">'009'!$A$1:$AD$99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98" i="1" l="1"/>
  <c r="AC98" i="1"/>
  <c r="AA98" i="1"/>
  <c r="W98" i="1"/>
  <c r="N98" i="1"/>
  <c r="J98" i="1"/>
  <c r="E98" i="1"/>
  <c r="AD96" i="1"/>
  <c r="AC96" i="1"/>
  <c r="AA96" i="1"/>
  <c r="W96" i="1"/>
  <c r="N96" i="1"/>
  <c r="J96" i="1"/>
  <c r="E96" i="1"/>
  <c r="AD94" i="1"/>
  <c r="AC94" i="1"/>
  <c r="AA94" i="1"/>
  <c r="W94" i="1"/>
  <c r="N94" i="1"/>
  <c r="J94" i="1"/>
  <c r="E94" i="1"/>
  <c r="AD92" i="1"/>
  <c r="AC92" i="1"/>
  <c r="AA92" i="1"/>
  <c r="W92" i="1"/>
  <c r="N92" i="1"/>
  <c r="J92" i="1"/>
  <c r="E92" i="1"/>
  <c r="AD90" i="1"/>
  <c r="AC90" i="1"/>
  <c r="AA90" i="1"/>
  <c r="W90" i="1"/>
  <c r="N90" i="1"/>
  <c r="J90" i="1"/>
  <c r="E90" i="1"/>
  <c r="AD88" i="1"/>
  <c r="AC88" i="1"/>
  <c r="AA88" i="1"/>
  <c r="W88" i="1"/>
  <c r="N88" i="1"/>
  <c r="J88" i="1"/>
  <c r="E88" i="1"/>
  <c r="AD86" i="1"/>
  <c r="AC86" i="1"/>
  <c r="AA86" i="1"/>
  <c r="W86" i="1"/>
  <c r="N86" i="1"/>
  <c r="J86" i="1"/>
  <c r="E86" i="1"/>
  <c r="AD84" i="1"/>
  <c r="AC84" i="1"/>
  <c r="AA84" i="1"/>
  <c r="W84" i="1"/>
  <c r="N84" i="1"/>
  <c r="J84" i="1"/>
  <c r="E84" i="1"/>
  <c r="AD82" i="1"/>
  <c r="AC82" i="1"/>
  <c r="AA82" i="1"/>
  <c r="W82" i="1"/>
  <c r="N82" i="1"/>
  <c r="J82" i="1"/>
  <c r="E82" i="1"/>
  <c r="AD80" i="1"/>
  <c r="AC80" i="1"/>
  <c r="AA80" i="1"/>
  <c r="W80" i="1"/>
  <c r="N80" i="1"/>
  <c r="J80" i="1"/>
  <c r="E80" i="1"/>
  <c r="AD78" i="1"/>
  <c r="AC78" i="1"/>
  <c r="AA78" i="1"/>
  <c r="W78" i="1"/>
  <c r="N78" i="1"/>
  <c r="J78" i="1"/>
  <c r="E78" i="1"/>
  <c r="AD76" i="1"/>
  <c r="AC76" i="1"/>
  <c r="AA76" i="1"/>
  <c r="W76" i="1"/>
  <c r="N76" i="1"/>
  <c r="J76" i="1"/>
  <c r="E76" i="1"/>
  <c r="AD74" i="1"/>
  <c r="AC74" i="1"/>
  <c r="AA74" i="1"/>
  <c r="W74" i="1"/>
  <c r="N74" i="1"/>
  <c r="J74" i="1"/>
  <c r="E74" i="1"/>
  <c r="AD72" i="1"/>
  <c r="AC72" i="1"/>
  <c r="AA72" i="1"/>
  <c r="W72" i="1"/>
  <c r="N72" i="1"/>
  <c r="J72" i="1"/>
  <c r="E72" i="1"/>
  <c r="AD70" i="1"/>
  <c r="AC70" i="1"/>
  <c r="AA70" i="1"/>
  <c r="W70" i="1"/>
  <c r="N70" i="1"/>
  <c r="J70" i="1"/>
  <c r="E70" i="1"/>
  <c r="AD68" i="1"/>
  <c r="AC68" i="1"/>
  <c r="AA68" i="1"/>
  <c r="W68" i="1"/>
  <c r="N68" i="1"/>
  <c r="J68" i="1"/>
  <c r="E68" i="1"/>
  <c r="AD66" i="1"/>
  <c r="AC66" i="1"/>
  <c r="AA66" i="1"/>
  <c r="W66" i="1"/>
  <c r="N66" i="1"/>
  <c r="J66" i="1"/>
  <c r="E66" i="1"/>
  <c r="AD64" i="1"/>
  <c r="AC64" i="1"/>
  <c r="AA64" i="1"/>
  <c r="W64" i="1"/>
  <c r="N64" i="1"/>
  <c r="J64" i="1"/>
  <c r="E64" i="1"/>
  <c r="AD62" i="1"/>
  <c r="AC62" i="1"/>
  <c r="AA62" i="1"/>
  <c r="W62" i="1"/>
  <c r="N62" i="1"/>
  <c r="J62" i="1"/>
  <c r="E62" i="1"/>
  <c r="AD60" i="1"/>
  <c r="AC60" i="1"/>
  <c r="AA60" i="1"/>
  <c r="W60" i="1"/>
  <c r="N60" i="1"/>
  <c r="J60" i="1"/>
  <c r="E60" i="1"/>
  <c r="AD58" i="1"/>
  <c r="AC58" i="1"/>
  <c r="AA58" i="1"/>
  <c r="W58" i="1"/>
  <c r="N58" i="1"/>
  <c r="J58" i="1"/>
  <c r="E58" i="1"/>
  <c r="AD56" i="1"/>
  <c r="AC56" i="1"/>
  <c r="AA56" i="1"/>
  <c r="W56" i="1"/>
  <c r="N56" i="1"/>
  <c r="J56" i="1"/>
  <c r="E56" i="1"/>
  <c r="AD54" i="1"/>
  <c r="AC54" i="1"/>
  <c r="AA54" i="1"/>
  <c r="W54" i="1"/>
  <c r="N54" i="1"/>
  <c r="J54" i="1"/>
  <c r="E54" i="1"/>
  <c r="AD49" i="1"/>
  <c r="AB49" i="1"/>
  <c r="Z49" i="1"/>
  <c r="Y49" i="1"/>
  <c r="X49" i="1"/>
  <c r="V49" i="1"/>
  <c r="T49" i="1"/>
  <c r="S49" i="1"/>
  <c r="R49" i="1"/>
  <c r="P49" i="1"/>
  <c r="N49" i="1"/>
  <c r="M49" i="1"/>
  <c r="L49" i="1"/>
  <c r="J49" i="1"/>
  <c r="H49" i="1"/>
  <c r="G49" i="1"/>
  <c r="F49" i="1"/>
  <c r="D49" i="1"/>
  <c r="D48" i="1"/>
  <c r="AC49" i="1" s="1"/>
  <c r="AD47" i="1"/>
  <c r="AC47" i="1"/>
  <c r="AB47" i="1"/>
  <c r="Z47" i="1"/>
  <c r="X47" i="1"/>
  <c r="W47" i="1"/>
  <c r="V47" i="1"/>
  <c r="T47" i="1"/>
  <c r="R47" i="1"/>
  <c r="Q47" i="1"/>
  <c r="P47" i="1"/>
  <c r="N47" i="1"/>
  <c r="L47" i="1"/>
  <c r="K47" i="1"/>
  <c r="J47" i="1"/>
  <c r="H47" i="1"/>
  <c r="F47" i="1"/>
  <c r="E47" i="1"/>
  <c r="D47" i="1"/>
  <c r="D46" i="1"/>
  <c r="AA47" i="1" s="1"/>
  <c r="Z45" i="1"/>
  <c r="X45" i="1"/>
  <c r="T45" i="1"/>
  <c r="N45" i="1"/>
  <c r="L45" i="1"/>
  <c r="H45" i="1"/>
  <c r="D44" i="1"/>
  <c r="U45" i="1" s="1"/>
  <c r="AD43" i="1"/>
  <c r="AB43" i="1"/>
  <c r="Z43" i="1"/>
  <c r="Y43" i="1"/>
  <c r="X43" i="1"/>
  <c r="V43" i="1"/>
  <c r="T43" i="1"/>
  <c r="S43" i="1"/>
  <c r="R43" i="1"/>
  <c r="P43" i="1"/>
  <c r="N43" i="1"/>
  <c r="M43" i="1"/>
  <c r="L43" i="1"/>
  <c r="J43" i="1"/>
  <c r="H43" i="1"/>
  <c r="G43" i="1"/>
  <c r="F43" i="1"/>
  <c r="D43" i="1"/>
  <c r="D42" i="1"/>
  <c r="AC43" i="1" s="1"/>
  <c r="AD41" i="1"/>
  <c r="AC41" i="1"/>
  <c r="AB41" i="1"/>
  <c r="Z41" i="1"/>
  <c r="X41" i="1"/>
  <c r="W41" i="1"/>
  <c r="V41" i="1"/>
  <c r="T41" i="1"/>
  <c r="R41" i="1"/>
  <c r="Q41" i="1"/>
  <c r="P41" i="1"/>
  <c r="N41" i="1"/>
  <c r="L41" i="1"/>
  <c r="K41" i="1"/>
  <c r="J41" i="1"/>
  <c r="H41" i="1"/>
  <c r="F41" i="1"/>
  <c r="E41" i="1"/>
  <c r="D41" i="1"/>
  <c r="D40" i="1"/>
  <c r="AA41" i="1" s="1"/>
  <c r="AD39" i="1"/>
  <c r="X39" i="1"/>
  <c r="U39" i="1"/>
  <c r="R39" i="1"/>
  <c r="L39" i="1"/>
  <c r="I39" i="1"/>
  <c r="F39" i="1"/>
  <c r="D38" i="1"/>
  <c r="AD37" i="1"/>
  <c r="AB37" i="1"/>
  <c r="Z37" i="1"/>
  <c r="Y37" i="1"/>
  <c r="X37" i="1"/>
  <c r="V37" i="1"/>
  <c r="T37" i="1"/>
  <c r="S37" i="1"/>
  <c r="R37" i="1"/>
  <c r="P37" i="1"/>
  <c r="N37" i="1"/>
  <c r="M37" i="1"/>
  <c r="L37" i="1"/>
  <c r="J37" i="1"/>
  <c r="H37" i="1"/>
  <c r="G37" i="1"/>
  <c r="F37" i="1"/>
  <c r="D37" i="1"/>
  <c r="D36" i="1"/>
  <c r="AC37" i="1" s="1"/>
  <c r="AD35" i="1"/>
  <c r="AC35" i="1"/>
  <c r="AB35" i="1"/>
  <c r="Z35" i="1"/>
  <c r="X35" i="1"/>
  <c r="W35" i="1"/>
  <c r="V35" i="1"/>
  <c r="T35" i="1"/>
  <c r="R35" i="1"/>
  <c r="Q35" i="1"/>
  <c r="P35" i="1"/>
  <c r="N35" i="1"/>
  <c r="L35" i="1"/>
  <c r="K35" i="1"/>
  <c r="J35" i="1"/>
  <c r="H35" i="1"/>
  <c r="F35" i="1"/>
  <c r="E35" i="1"/>
  <c r="D35" i="1"/>
  <c r="D34" i="1"/>
  <c r="AA35" i="1" s="1"/>
  <c r="AB33" i="1"/>
  <c r="X33" i="1"/>
  <c r="V33" i="1"/>
  <c r="T33" i="1"/>
  <c r="O33" i="1"/>
  <c r="N33" i="1"/>
  <c r="J33" i="1"/>
  <c r="F33" i="1"/>
  <c r="D33" i="1"/>
  <c r="D32" i="1"/>
  <c r="AA33" i="1" s="1"/>
  <c r="AD31" i="1"/>
  <c r="AB31" i="1"/>
  <c r="Z31" i="1"/>
  <c r="Y31" i="1"/>
  <c r="X31" i="1"/>
  <c r="V31" i="1"/>
  <c r="T31" i="1"/>
  <c r="S31" i="1"/>
  <c r="R31" i="1"/>
  <c r="P31" i="1"/>
  <c r="N31" i="1"/>
  <c r="M31" i="1"/>
  <c r="L31" i="1"/>
  <c r="J31" i="1"/>
  <c r="H31" i="1"/>
  <c r="G31" i="1"/>
  <c r="F31" i="1"/>
  <c r="D31" i="1"/>
  <c r="D30" i="1"/>
  <c r="AC31" i="1" s="1"/>
  <c r="W29" i="1"/>
  <c r="N29" i="1"/>
  <c r="F29" i="1"/>
  <c r="D28" i="1"/>
  <c r="Z29" i="1" s="1"/>
  <c r="AB27" i="1"/>
  <c r="Y27" i="1"/>
  <c r="V27" i="1"/>
  <c r="S27" i="1"/>
  <c r="P27" i="1"/>
  <c r="M27" i="1"/>
  <c r="J27" i="1"/>
  <c r="G27" i="1"/>
  <c r="D27" i="1"/>
  <c r="D26" i="1"/>
  <c r="Z27" i="1" s="1"/>
  <c r="AC25" i="1"/>
  <c r="Z25" i="1"/>
  <c r="W25" i="1"/>
  <c r="T25" i="1"/>
  <c r="Q25" i="1"/>
  <c r="N25" i="1"/>
  <c r="K25" i="1"/>
  <c r="H25" i="1"/>
  <c r="E25" i="1"/>
  <c r="D24" i="1"/>
  <c r="AD25" i="1" s="1"/>
  <c r="AD23" i="1"/>
  <c r="X23" i="1"/>
  <c r="R23" i="1"/>
  <c r="L23" i="1"/>
  <c r="F23" i="1"/>
  <c r="D22" i="1"/>
  <c r="AB23" i="1" s="1"/>
  <c r="AB21" i="1"/>
  <c r="Y21" i="1"/>
  <c r="V21" i="1"/>
  <c r="S21" i="1"/>
  <c r="P21" i="1"/>
  <c r="M21" i="1"/>
  <c r="J21" i="1"/>
  <c r="G21" i="1"/>
  <c r="D21" i="1"/>
  <c r="D20" i="1"/>
  <c r="Z21" i="1" s="1"/>
  <c r="AC19" i="1"/>
  <c r="Z19" i="1"/>
  <c r="W19" i="1"/>
  <c r="T19" i="1"/>
  <c r="Q19" i="1"/>
  <c r="N19" i="1"/>
  <c r="K19" i="1"/>
  <c r="H19" i="1"/>
  <c r="E19" i="1"/>
  <c r="D18" i="1"/>
  <c r="AD19" i="1" s="1"/>
  <c r="AD17" i="1"/>
  <c r="X17" i="1"/>
  <c r="R17" i="1"/>
  <c r="L17" i="1"/>
  <c r="F17" i="1"/>
  <c r="D16" i="1"/>
  <c r="AB17" i="1" s="1"/>
  <c r="AB15" i="1"/>
  <c r="Y15" i="1"/>
  <c r="V15" i="1"/>
  <c r="S15" i="1"/>
  <c r="P15" i="1"/>
  <c r="M15" i="1"/>
  <c r="J15" i="1"/>
  <c r="G15" i="1"/>
  <c r="D15" i="1"/>
  <c r="D14" i="1"/>
  <c r="Z15" i="1" s="1"/>
  <c r="Z13" i="1"/>
  <c r="T13" i="1"/>
  <c r="N13" i="1"/>
  <c r="H13" i="1"/>
  <c r="E13" i="1"/>
  <c r="D12" i="1"/>
  <c r="AD13" i="1" s="1"/>
  <c r="AD11" i="1"/>
  <c r="X11" i="1"/>
  <c r="R11" i="1"/>
  <c r="L11" i="1"/>
  <c r="F11" i="1"/>
  <c r="D10" i="1"/>
  <c r="AB11" i="1" s="1"/>
  <c r="AB9" i="1"/>
  <c r="V9" i="1"/>
  <c r="P9" i="1"/>
  <c r="J9" i="1"/>
  <c r="D9" i="1"/>
  <c r="D8" i="1"/>
  <c r="Z9" i="1" s="1"/>
  <c r="Z7" i="1"/>
  <c r="T7" i="1"/>
  <c r="N7" i="1"/>
  <c r="H7" i="1"/>
  <c r="D6" i="1"/>
  <c r="AD7" i="1" s="1"/>
  <c r="AD5" i="1"/>
  <c r="X5" i="1"/>
  <c r="R5" i="1"/>
  <c r="L5" i="1"/>
  <c r="F5" i="1"/>
  <c r="D4" i="1"/>
  <c r="AB5" i="1" s="1"/>
  <c r="D60" i="1" l="1"/>
  <c r="J61" i="1" s="1"/>
  <c r="E71" i="1"/>
  <c r="D70" i="1"/>
  <c r="AD71" i="1"/>
  <c r="AD81" i="1"/>
  <c r="N55" i="1"/>
  <c r="D54" i="1"/>
  <c r="AC67" i="1"/>
  <c r="E59" i="1"/>
  <c r="D58" i="1"/>
  <c r="AD59" i="1"/>
  <c r="D84" i="1"/>
  <c r="N85" i="1" s="1"/>
  <c r="AA73" i="1"/>
  <c r="E5" i="1"/>
  <c r="K5" i="1"/>
  <c r="Q5" i="1"/>
  <c r="W5" i="1"/>
  <c r="AC5" i="1"/>
  <c r="G7" i="1"/>
  <c r="M7" i="1"/>
  <c r="S7" i="1"/>
  <c r="Y7" i="1"/>
  <c r="I9" i="1"/>
  <c r="O9" i="1"/>
  <c r="U9" i="1"/>
  <c r="AA9" i="1"/>
  <c r="E11" i="1"/>
  <c r="K11" i="1"/>
  <c r="Q11" i="1"/>
  <c r="W11" i="1"/>
  <c r="AC11" i="1"/>
  <c r="G13" i="1"/>
  <c r="M13" i="1"/>
  <c r="S13" i="1"/>
  <c r="Y13" i="1"/>
  <c r="I15" i="1"/>
  <c r="O15" i="1"/>
  <c r="U15" i="1"/>
  <c r="AA15" i="1"/>
  <c r="E17" i="1"/>
  <c r="K17" i="1"/>
  <c r="Q17" i="1"/>
  <c r="W17" i="1"/>
  <c r="AC17" i="1"/>
  <c r="G19" i="1"/>
  <c r="M19" i="1"/>
  <c r="S19" i="1"/>
  <c r="Y19" i="1"/>
  <c r="I21" i="1"/>
  <c r="O21" i="1"/>
  <c r="U21" i="1"/>
  <c r="AA21" i="1"/>
  <c r="E23" i="1"/>
  <c r="K23" i="1"/>
  <c r="Q23" i="1"/>
  <c r="W23" i="1"/>
  <c r="AC23" i="1"/>
  <c r="G25" i="1"/>
  <c r="M25" i="1"/>
  <c r="S25" i="1"/>
  <c r="Y25" i="1"/>
  <c r="I27" i="1"/>
  <c r="O27" i="1"/>
  <c r="U27" i="1"/>
  <c r="AA27" i="1"/>
  <c r="E29" i="1"/>
  <c r="L29" i="1"/>
  <c r="V29" i="1"/>
  <c r="AD29" i="1"/>
  <c r="I33" i="1"/>
  <c r="R33" i="1"/>
  <c r="AB39" i="1"/>
  <c r="V39" i="1"/>
  <c r="P39" i="1"/>
  <c r="J39" i="1"/>
  <c r="D39" i="1"/>
  <c r="Y39" i="1"/>
  <c r="S39" i="1"/>
  <c r="M39" i="1"/>
  <c r="G39" i="1"/>
  <c r="AC39" i="1"/>
  <c r="W39" i="1"/>
  <c r="Q39" i="1"/>
  <c r="K39" i="1"/>
  <c r="E39" i="1"/>
  <c r="O39" i="1"/>
  <c r="AA39" i="1"/>
  <c r="F45" i="1"/>
  <c r="R45" i="1"/>
  <c r="AD45" i="1"/>
  <c r="J55" i="1"/>
  <c r="AC59" i="1"/>
  <c r="E65" i="1"/>
  <c r="D64" i="1"/>
  <c r="AD65" i="1"/>
  <c r="AA67" i="1"/>
  <c r="AC71" i="1"/>
  <c r="D78" i="1"/>
  <c r="AC79" i="1" s="1"/>
  <c r="N79" i="1"/>
  <c r="N89" i="1"/>
  <c r="G5" i="1"/>
  <c r="M5" i="1"/>
  <c r="S5" i="1"/>
  <c r="Y5" i="1"/>
  <c r="I7" i="1"/>
  <c r="O7" i="1"/>
  <c r="U7" i="1"/>
  <c r="AA7" i="1"/>
  <c r="E9" i="1"/>
  <c r="K9" i="1"/>
  <c r="Q9" i="1"/>
  <c r="W9" i="1"/>
  <c r="AC9" i="1"/>
  <c r="G11" i="1"/>
  <c r="M11" i="1"/>
  <c r="S11" i="1"/>
  <c r="Y11" i="1"/>
  <c r="I13" i="1"/>
  <c r="O13" i="1"/>
  <c r="U13" i="1"/>
  <c r="AA13" i="1"/>
  <c r="E15" i="1"/>
  <c r="K15" i="1"/>
  <c r="Q15" i="1"/>
  <c r="W15" i="1"/>
  <c r="AC15" i="1"/>
  <c r="G17" i="1"/>
  <c r="M17" i="1"/>
  <c r="S17" i="1"/>
  <c r="Y17" i="1"/>
  <c r="I19" i="1"/>
  <c r="O19" i="1"/>
  <c r="U19" i="1"/>
  <c r="AA19" i="1"/>
  <c r="E21" i="1"/>
  <c r="K21" i="1"/>
  <c r="Q21" i="1"/>
  <c r="W21" i="1"/>
  <c r="AC21" i="1"/>
  <c r="G23" i="1"/>
  <c r="M23" i="1"/>
  <c r="S23" i="1"/>
  <c r="Y23" i="1"/>
  <c r="I25" i="1"/>
  <c r="O25" i="1"/>
  <c r="U25" i="1"/>
  <c r="AA25" i="1"/>
  <c r="E27" i="1"/>
  <c r="K27" i="1"/>
  <c r="Q27" i="1"/>
  <c r="W27" i="1"/>
  <c r="AC27" i="1"/>
  <c r="H29" i="1"/>
  <c r="P29" i="1"/>
  <c r="X29" i="1"/>
  <c r="Y33" i="1"/>
  <c r="S33" i="1"/>
  <c r="M33" i="1"/>
  <c r="G33" i="1"/>
  <c r="AC33" i="1"/>
  <c r="W33" i="1"/>
  <c r="Q33" i="1"/>
  <c r="K33" i="1"/>
  <c r="E33" i="1"/>
  <c r="L33" i="1"/>
  <c r="U33" i="1"/>
  <c r="AD33" i="1"/>
  <c r="H39" i="1"/>
  <c r="T39" i="1"/>
  <c r="I45" i="1"/>
  <c r="N65" i="1"/>
  <c r="E77" i="1"/>
  <c r="D76" i="1"/>
  <c r="AD77" i="1" s="1"/>
  <c r="AA79" i="1"/>
  <c r="D90" i="1"/>
  <c r="N91" i="1"/>
  <c r="H5" i="1"/>
  <c r="N5" i="1"/>
  <c r="T5" i="1"/>
  <c r="Z5" i="1"/>
  <c r="D7" i="1"/>
  <c r="J7" i="1"/>
  <c r="P7" i="1"/>
  <c r="V7" i="1"/>
  <c r="AB7" i="1"/>
  <c r="F9" i="1"/>
  <c r="L9" i="1"/>
  <c r="R9" i="1"/>
  <c r="X9" i="1"/>
  <c r="AD9" i="1"/>
  <c r="H11" i="1"/>
  <c r="N11" i="1"/>
  <c r="T11" i="1"/>
  <c r="Z11" i="1"/>
  <c r="D13" i="1"/>
  <c r="J13" i="1"/>
  <c r="P13" i="1"/>
  <c r="V13" i="1"/>
  <c r="AB13" i="1"/>
  <c r="F15" i="1"/>
  <c r="L15" i="1"/>
  <c r="R15" i="1"/>
  <c r="X15" i="1"/>
  <c r="AD15" i="1"/>
  <c r="H17" i="1"/>
  <c r="N17" i="1"/>
  <c r="T17" i="1"/>
  <c r="Z17" i="1"/>
  <c r="D19" i="1"/>
  <c r="J19" i="1"/>
  <c r="P19" i="1"/>
  <c r="V19" i="1"/>
  <c r="AB19" i="1"/>
  <c r="F21" i="1"/>
  <c r="L21" i="1"/>
  <c r="R21" i="1"/>
  <c r="X21" i="1"/>
  <c r="AD21" i="1"/>
  <c r="H23" i="1"/>
  <c r="N23" i="1"/>
  <c r="T23" i="1"/>
  <c r="Z23" i="1"/>
  <c r="D25" i="1"/>
  <c r="J25" i="1"/>
  <c r="P25" i="1"/>
  <c r="V25" i="1"/>
  <c r="AB25" i="1"/>
  <c r="F27" i="1"/>
  <c r="L27" i="1"/>
  <c r="R27" i="1"/>
  <c r="X27" i="1"/>
  <c r="AD27" i="1"/>
  <c r="I29" i="1"/>
  <c r="Q29" i="1"/>
  <c r="AA55" i="1"/>
  <c r="N59" i="1"/>
  <c r="E63" i="1"/>
  <c r="W65" i="1"/>
  <c r="J67" i="1"/>
  <c r="AA69" i="1"/>
  <c r="N71" i="1"/>
  <c r="D82" i="1"/>
  <c r="W83" i="1" s="1"/>
  <c r="J87" i="1"/>
  <c r="D96" i="1"/>
  <c r="N97" i="1" s="1"/>
  <c r="I5" i="1"/>
  <c r="O5" i="1"/>
  <c r="U5" i="1"/>
  <c r="AA5" i="1"/>
  <c r="E7" i="1"/>
  <c r="K7" i="1"/>
  <c r="Q7" i="1"/>
  <c r="W7" i="1"/>
  <c r="AC7" i="1"/>
  <c r="G9" i="1"/>
  <c r="M9" i="1"/>
  <c r="S9" i="1"/>
  <c r="Y9" i="1"/>
  <c r="I11" i="1"/>
  <c r="O11" i="1"/>
  <c r="U11" i="1"/>
  <c r="AA11" i="1"/>
  <c r="K13" i="1"/>
  <c r="Q13" i="1"/>
  <c r="W13" i="1"/>
  <c r="AC13" i="1"/>
  <c r="I17" i="1"/>
  <c r="O17" i="1"/>
  <c r="U17" i="1"/>
  <c r="AA17" i="1"/>
  <c r="I23" i="1"/>
  <c r="O23" i="1"/>
  <c r="U23" i="1"/>
  <c r="AA23" i="1"/>
  <c r="AA29" i="1"/>
  <c r="U29" i="1"/>
  <c r="O29" i="1"/>
  <c r="Y29" i="1"/>
  <c r="S29" i="1"/>
  <c r="M29" i="1"/>
  <c r="G29" i="1"/>
  <c r="J29" i="1"/>
  <c r="R29" i="1"/>
  <c r="AB29" i="1"/>
  <c r="AC55" i="1"/>
  <c r="W59" i="1"/>
  <c r="J63" i="1"/>
  <c r="D66" i="1"/>
  <c r="N67" i="1"/>
  <c r="W71" i="1"/>
  <c r="N77" i="1"/>
  <c r="AC85" i="1"/>
  <c r="E89" i="1"/>
  <c r="D88" i="1"/>
  <c r="AD89" i="1" s="1"/>
  <c r="AA91" i="1"/>
  <c r="AD99" i="1"/>
  <c r="D5" i="1"/>
  <c r="J5" i="1"/>
  <c r="P5" i="1"/>
  <c r="V5" i="1"/>
  <c r="F7" i="1"/>
  <c r="L7" i="1"/>
  <c r="R7" i="1"/>
  <c r="X7" i="1"/>
  <c r="H9" i="1"/>
  <c r="N9" i="1"/>
  <c r="T9" i="1"/>
  <c r="D11" i="1"/>
  <c r="J11" i="1"/>
  <c r="P11" i="1"/>
  <c r="V11" i="1"/>
  <c r="F13" i="1"/>
  <c r="L13" i="1"/>
  <c r="R13" i="1"/>
  <c r="X13" i="1"/>
  <c r="H15" i="1"/>
  <c r="N15" i="1"/>
  <c r="T15" i="1"/>
  <c r="D17" i="1"/>
  <c r="J17" i="1"/>
  <c r="P17" i="1"/>
  <c r="V17" i="1"/>
  <c r="F19" i="1"/>
  <c r="L19" i="1"/>
  <c r="R19" i="1"/>
  <c r="X19" i="1"/>
  <c r="H21" i="1"/>
  <c r="N21" i="1"/>
  <c r="T21" i="1"/>
  <c r="D23" i="1"/>
  <c r="J23" i="1"/>
  <c r="P23" i="1"/>
  <c r="V23" i="1"/>
  <c r="F25" i="1"/>
  <c r="L25" i="1"/>
  <c r="R25" i="1"/>
  <c r="X25" i="1"/>
  <c r="H27" i="1"/>
  <c r="N27" i="1"/>
  <c r="T27" i="1"/>
  <c r="D29" i="1"/>
  <c r="K29" i="1"/>
  <c r="T29" i="1"/>
  <c r="AC29" i="1"/>
  <c r="H33" i="1"/>
  <c r="P33" i="1"/>
  <c r="Z33" i="1"/>
  <c r="N39" i="1"/>
  <c r="Z39" i="1"/>
  <c r="AB45" i="1"/>
  <c r="V45" i="1"/>
  <c r="P45" i="1"/>
  <c r="J45" i="1"/>
  <c r="D45" i="1"/>
  <c r="Y45" i="1"/>
  <c r="S45" i="1"/>
  <c r="M45" i="1"/>
  <c r="G45" i="1"/>
  <c r="AC45" i="1"/>
  <c r="W45" i="1"/>
  <c r="Q45" i="1"/>
  <c r="K45" i="1"/>
  <c r="E45" i="1"/>
  <c r="O45" i="1"/>
  <c r="AA45" i="1"/>
  <c r="AC65" i="1"/>
  <c r="E69" i="1"/>
  <c r="AD69" i="1"/>
  <c r="D72" i="1"/>
  <c r="N73" i="1" s="1"/>
  <c r="W77" i="1"/>
  <c r="AA81" i="1"/>
  <c r="N83" i="1"/>
  <c r="AC91" i="1"/>
  <c r="D94" i="1"/>
  <c r="E95" i="1" s="1"/>
  <c r="AA97" i="1"/>
  <c r="J99" i="1"/>
  <c r="I31" i="1"/>
  <c r="O31" i="1"/>
  <c r="U31" i="1"/>
  <c r="AA31" i="1"/>
  <c r="G35" i="1"/>
  <c r="M35" i="1"/>
  <c r="S35" i="1"/>
  <c r="Y35" i="1"/>
  <c r="I37" i="1"/>
  <c r="O37" i="1"/>
  <c r="U37" i="1"/>
  <c r="AA37" i="1"/>
  <c r="G41" i="1"/>
  <c r="M41" i="1"/>
  <c r="S41" i="1"/>
  <c r="Y41" i="1"/>
  <c r="I43" i="1"/>
  <c r="O43" i="1"/>
  <c r="U43" i="1"/>
  <c r="AA43" i="1"/>
  <c r="G47" i="1"/>
  <c r="M47" i="1"/>
  <c r="S47" i="1"/>
  <c r="Y47" i="1"/>
  <c r="I49" i="1"/>
  <c r="O49" i="1"/>
  <c r="U49" i="1"/>
  <c r="AA49" i="1"/>
  <c r="E31" i="1"/>
  <c r="K31" i="1"/>
  <c r="Q31" i="1"/>
  <c r="W31" i="1"/>
  <c r="I35" i="1"/>
  <c r="O35" i="1"/>
  <c r="U35" i="1"/>
  <c r="E37" i="1"/>
  <c r="K37" i="1"/>
  <c r="Q37" i="1"/>
  <c r="W37" i="1"/>
  <c r="I41" i="1"/>
  <c r="O41" i="1"/>
  <c r="U41" i="1"/>
  <c r="E43" i="1"/>
  <c r="K43" i="1"/>
  <c r="Q43" i="1"/>
  <c r="W43" i="1"/>
  <c r="I47" i="1"/>
  <c r="O47" i="1"/>
  <c r="U47" i="1"/>
  <c r="E49" i="1"/>
  <c r="K49" i="1"/>
  <c r="Q49" i="1"/>
  <c r="W49" i="1"/>
  <c r="D56" i="1"/>
  <c r="AA57" i="1" s="1"/>
  <c r="D62" i="1"/>
  <c r="AA63" i="1" s="1"/>
  <c r="D68" i="1"/>
  <c r="W69" i="1" s="1"/>
  <c r="D74" i="1"/>
  <c r="AA75" i="1" s="1"/>
  <c r="D80" i="1"/>
  <c r="D86" i="1"/>
  <c r="E87" i="1" s="1"/>
  <c r="D92" i="1"/>
  <c r="E93" i="1" s="1"/>
  <c r="D98" i="1"/>
  <c r="W99" i="1" s="1"/>
  <c r="AC81" i="1" l="1"/>
  <c r="D81" i="1"/>
  <c r="N81" i="1"/>
  <c r="AD95" i="1"/>
  <c r="J79" i="1"/>
  <c r="J93" i="1"/>
  <c r="W81" i="1"/>
  <c r="W67" i="1"/>
  <c r="D67" i="1"/>
  <c r="AD67" i="1"/>
  <c r="E67" i="1"/>
  <c r="AD63" i="1"/>
  <c r="W95" i="1"/>
  <c r="J81" i="1"/>
  <c r="AC97" i="1"/>
  <c r="AD75" i="1"/>
  <c r="J65" i="1"/>
  <c r="D65" i="1"/>
  <c r="AA65" i="1"/>
  <c r="N95" i="1"/>
  <c r="D59" i="1"/>
  <c r="AA59" i="1"/>
  <c r="J59" i="1"/>
  <c r="D55" i="1"/>
  <c r="AD55" i="1"/>
  <c r="E55" i="1"/>
  <c r="W55" i="1"/>
  <c r="E81" i="1"/>
  <c r="W75" i="1"/>
  <c r="E75" i="1"/>
  <c r="AC69" i="1"/>
  <c r="D69" i="1"/>
  <c r="N69" i="1"/>
  <c r="AC61" i="1"/>
  <c r="AA85" i="1"/>
  <c r="AA61" i="1"/>
  <c r="W91" i="1"/>
  <c r="J91" i="1"/>
  <c r="D91" i="1"/>
  <c r="AD91" i="1"/>
  <c r="E91" i="1"/>
  <c r="AA87" i="1"/>
  <c r="W63" i="1"/>
  <c r="J71" i="1"/>
  <c r="D71" i="1"/>
  <c r="AA71" i="1"/>
  <c r="AC75" i="1"/>
  <c r="D75" i="1"/>
  <c r="N75" i="1"/>
  <c r="J95" i="1"/>
  <c r="AC95" i="1"/>
  <c r="D95" i="1"/>
  <c r="AA95" i="1"/>
  <c r="AC99" i="1"/>
  <c r="D99" i="1"/>
  <c r="N99" i="1"/>
  <c r="AC63" i="1"/>
  <c r="N63" i="1"/>
  <c r="D63" i="1"/>
  <c r="W73" i="1"/>
  <c r="D73" i="1"/>
  <c r="AD73" i="1"/>
  <c r="E73" i="1"/>
  <c r="J89" i="1"/>
  <c r="AC89" i="1"/>
  <c r="D89" i="1"/>
  <c r="AA89" i="1"/>
  <c r="J73" i="1"/>
  <c r="AD83" i="1"/>
  <c r="AD87" i="1"/>
  <c r="J77" i="1"/>
  <c r="D77" i="1"/>
  <c r="AA77" i="1"/>
  <c r="J69" i="1"/>
  <c r="AC77" i="1"/>
  <c r="W89" i="1"/>
  <c r="AC93" i="1"/>
  <c r="D93" i="1"/>
  <c r="W93" i="1"/>
  <c r="N93" i="1"/>
  <c r="N57" i="1"/>
  <c r="D57" i="1"/>
  <c r="AC57" i="1"/>
  <c r="J57" i="1"/>
  <c r="W97" i="1"/>
  <c r="J97" i="1"/>
  <c r="D97" i="1"/>
  <c r="AD97" i="1"/>
  <c r="E97" i="1"/>
  <c r="J83" i="1"/>
  <c r="D83" i="1"/>
  <c r="AA83" i="1"/>
  <c r="AD57" i="1"/>
  <c r="W85" i="1"/>
  <c r="J85" i="1"/>
  <c r="D85" i="1"/>
  <c r="E85" i="1"/>
  <c r="AD85" i="1"/>
  <c r="J75" i="1"/>
  <c r="AA93" i="1"/>
  <c r="D61" i="1"/>
  <c r="AD61" i="1"/>
  <c r="E61" i="1"/>
  <c r="W61" i="1"/>
  <c r="AC87" i="1"/>
  <c r="D87" i="1"/>
  <c r="W87" i="1"/>
  <c r="N87" i="1"/>
  <c r="E99" i="1"/>
  <c r="AD93" i="1"/>
  <c r="E83" i="1"/>
  <c r="E57" i="1"/>
  <c r="AA99" i="1"/>
  <c r="AC83" i="1"/>
  <c r="AC73" i="1"/>
  <c r="W79" i="1"/>
  <c r="D79" i="1"/>
  <c r="E79" i="1"/>
  <c r="AD79" i="1"/>
  <c r="W57" i="1"/>
  <c r="N61" i="1"/>
</calcChain>
</file>

<file path=xl/sharedStrings.xml><?xml version="1.0" encoding="utf-8"?>
<sst xmlns="http://schemas.openxmlformats.org/spreadsheetml/2006/main" count="168" uniqueCount="63">
  <si>
    <t>表009（1） 都道府県常勤保健師の平日の実働時間　部署別（活動項目別）</t>
    <phoneticPr fontId="3"/>
  </si>
  <si>
    <t>(単位：時間)</t>
    <rPh sb="1" eb="3">
      <t>タンイ</t>
    </rPh>
    <rPh sb="4" eb="6">
      <t>ジカン</t>
    </rPh>
    <phoneticPr fontId="3"/>
  </si>
  <si>
    <t>部署</t>
    <rPh sb="0" eb="2">
      <t>ブショ</t>
    </rPh>
    <phoneticPr fontId="3"/>
  </si>
  <si>
    <t>総計</t>
    <rPh sb="0" eb="2">
      <t>ソウケイ</t>
    </rPh>
    <phoneticPr fontId="3"/>
  </si>
  <si>
    <t>直接対人支援</t>
    <rPh sb="0" eb="2">
      <t>チョクセツ</t>
    </rPh>
    <rPh sb="2" eb="4">
      <t>タイジン</t>
    </rPh>
    <rPh sb="4" eb="6">
      <t>シエン</t>
    </rPh>
    <phoneticPr fontId="5"/>
  </si>
  <si>
    <t>地域・組織支援</t>
    <rPh sb="0" eb="2">
      <t>チイキ</t>
    </rPh>
    <rPh sb="3" eb="5">
      <t>ソシキ</t>
    </rPh>
    <rPh sb="5" eb="7">
      <t>シエン</t>
    </rPh>
    <phoneticPr fontId="5"/>
  </si>
  <si>
    <t>施策管理・業務及び組織マネジメント</t>
    <rPh sb="0" eb="2">
      <t>セサク</t>
    </rPh>
    <rPh sb="2" eb="4">
      <t>カンリ</t>
    </rPh>
    <rPh sb="5" eb="7">
      <t>ギョウム</t>
    </rPh>
    <rPh sb="7" eb="8">
      <t>オヨ</t>
    </rPh>
    <rPh sb="9" eb="11">
      <t>ソシキ</t>
    </rPh>
    <phoneticPr fontId="5"/>
  </si>
  <si>
    <t>人材育成</t>
    <rPh sb="0" eb="2">
      <t>ジンザイ</t>
    </rPh>
    <rPh sb="2" eb="4">
      <t>イクセイ</t>
    </rPh>
    <phoneticPr fontId="5"/>
  </si>
  <si>
    <t>健康危機管理</t>
    <rPh sb="0" eb="2">
      <t>ケンコウ</t>
    </rPh>
    <rPh sb="2" eb="4">
      <t>キキ</t>
    </rPh>
    <rPh sb="4" eb="6">
      <t>カンリ</t>
    </rPh>
    <phoneticPr fontId="5"/>
  </si>
  <si>
    <t>業務
連絡・
事務</t>
    <rPh sb="0" eb="2">
      <t>ギョウム</t>
    </rPh>
    <rPh sb="3" eb="5">
      <t>レンラク</t>
    </rPh>
    <rPh sb="7" eb="9">
      <t>ジム</t>
    </rPh>
    <phoneticPr fontId="5"/>
  </si>
  <si>
    <t>その他</t>
    <rPh sb="0" eb="3">
      <t>ソノタ</t>
    </rPh>
    <phoneticPr fontId="5"/>
  </si>
  <si>
    <t>訪問</t>
    <rPh sb="0" eb="2">
      <t>ホウモン</t>
    </rPh>
    <phoneticPr fontId="5"/>
  </si>
  <si>
    <t>健康
相談・
保健
指導
(日時
指定)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ニチジ</t>
    </rPh>
    <rPh sb="17" eb="19">
      <t>シテイ</t>
    </rPh>
    <phoneticPr fontId="5"/>
  </si>
  <si>
    <t>健康
相談・
保健
指導
(随時)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ズイジ</t>
    </rPh>
    <phoneticPr fontId="5"/>
  </si>
  <si>
    <t>健康
診査、
予防
接種</t>
    <rPh sb="0" eb="2">
      <t>ケンコウ</t>
    </rPh>
    <rPh sb="3" eb="5">
      <t>シンサ</t>
    </rPh>
    <rPh sb="7" eb="9">
      <t>ヨボウ</t>
    </rPh>
    <rPh sb="10" eb="12">
      <t>セッシュ</t>
    </rPh>
    <phoneticPr fontId="5"/>
  </si>
  <si>
    <t>集団
健康
教育、
教室
活動、
グル
ープ
支援</t>
    <rPh sb="0" eb="2">
      <t>シュウダン</t>
    </rPh>
    <rPh sb="3" eb="5">
      <t>ケンコウ</t>
    </rPh>
    <rPh sb="6" eb="8">
      <t>キョウイク</t>
    </rPh>
    <rPh sb="10" eb="12">
      <t>キョウシツ</t>
    </rPh>
    <rPh sb="13" eb="15">
      <t>カツドウ</t>
    </rPh>
    <rPh sb="23" eb="25">
      <t>シエン</t>
    </rPh>
    <phoneticPr fontId="5"/>
  </si>
  <si>
    <t>地区
組織
活動（ネット
ワーク
づくり）</t>
    <rPh sb="0" eb="2">
      <t>チク</t>
    </rPh>
    <rPh sb="3" eb="5">
      <t>ソシキ</t>
    </rPh>
    <rPh sb="6" eb="8">
      <t>カツドウ</t>
    </rPh>
    <phoneticPr fontId="5"/>
  </si>
  <si>
    <t>担当
地区
の
地区
診断</t>
    <rPh sb="0" eb="2">
      <t>タントウ</t>
    </rPh>
    <rPh sb="3" eb="5">
      <t>チク</t>
    </rPh>
    <rPh sb="8" eb="10">
      <t>チク</t>
    </rPh>
    <rPh sb="11" eb="13">
      <t>シンダン</t>
    </rPh>
    <phoneticPr fontId="5"/>
  </si>
  <si>
    <t>コー
ディ
ネート
（個別）</t>
    <rPh sb="11" eb="13">
      <t>コベツ</t>
    </rPh>
    <phoneticPr fontId="5"/>
  </si>
  <si>
    <t>コー
ディ
ネート
（地域）</t>
    <rPh sb="11" eb="13">
      <t>チイキ</t>
    </rPh>
    <phoneticPr fontId="5"/>
  </si>
  <si>
    <t>事業・
施策
の
企画
立案・
評価</t>
    <rPh sb="0" eb="2">
      <t>ジギョウ</t>
    </rPh>
    <rPh sb="4" eb="6">
      <t>セサク</t>
    </rPh>
    <rPh sb="9" eb="11">
      <t>キカク</t>
    </rPh>
    <rPh sb="12" eb="14">
      <t>リツアン</t>
    </rPh>
    <rPh sb="16" eb="18">
      <t>ヒョウカ</t>
    </rPh>
    <phoneticPr fontId="5"/>
  </si>
  <si>
    <t>保健
福祉
計画
等の
策定・
評価</t>
    <rPh sb="0" eb="2">
      <t>ホケン</t>
    </rPh>
    <rPh sb="3" eb="5">
      <t>フクシ</t>
    </rPh>
    <rPh sb="6" eb="8">
      <t>ケイカク</t>
    </rPh>
    <rPh sb="9" eb="10">
      <t>ナド</t>
    </rPh>
    <rPh sb="12" eb="14">
      <t>サクテイ</t>
    </rPh>
    <rPh sb="16" eb="18">
      <t>ヒョウカ</t>
    </rPh>
    <phoneticPr fontId="5"/>
  </si>
  <si>
    <t>業務
管理、
組織
運営
管理</t>
    <rPh sb="0" eb="2">
      <t>ギョウム</t>
    </rPh>
    <rPh sb="3" eb="5">
      <t>カンリ</t>
    </rPh>
    <rPh sb="7" eb="9">
      <t>ソシキ</t>
    </rPh>
    <rPh sb="10" eb="12">
      <t>ウンエイ</t>
    </rPh>
    <rPh sb="13" eb="15">
      <t>カンリ</t>
    </rPh>
    <phoneticPr fontId="5"/>
  </si>
  <si>
    <t>人事
管理</t>
    <rPh sb="0" eb="2">
      <t>ジンジ</t>
    </rPh>
    <rPh sb="3" eb="5">
      <t>カンリ</t>
    </rPh>
    <phoneticPr fontId="5"/>
  </si>
  <si>
    <t>予算
管理</t>
    <rPh sb="0" eb="2">
      <t>ヨサン</t>
    </rPh>
    <rPh sb="3" eb="5">
      <t>カンリ</t>
    </rPh>
    <phoneticPr fontId="5"/>
  </si>
  <si>
    <t>議会
対応</t>
    <rPh sb="0" eb="2">
      <t>ギカイ</t>
    </rPh>
    <rPh sb="3" eb="5">
      <t>タイオウ</t>
    </rPh>
    <phoneticPr fontId="5"/>
  </si>
  <si>
    <t>施設
立入
検査・
管理
指導
等</t>
    <rPh sb="0" eb="2">
      <t>シセツ</t>
    </rPh>
    <rPh sb="3" eb="5">
      <t>タチイリ</t>
    </rPh>
    <rPh sb="6" eb="8">
      <t>ケンサ</t>
    </rPh>
    <rPh sb="10" eb="12">
      <t>カンリ</t>
    </rPh>
    <rPh sb="13" eb="15">
      <t>シドウ</t>
    </rPh>
    <rPh sb="16" eb="17">
      <t>ナド</t>
    </rPh>
    <phoneticPr fontId="5"/>
  </si>
  <si>
    <t>学会
発表
等で
の
保健
活動
の
発信</t>
    <rPh sb="0" eb="2">
      <t>ガッカイ</t>
    </rPh>
    <rPh sb="3" eb="5">
      <t>ハッピョウ</t>
    </rPh>
    <rPh sb="6" eb="7">
      <t>ナド</t>
    </rPh>
    <rPh sb="11" eb="13">
      <t>ホケン</t>
    </rPh>
    <rPh sb="14" eb="16">
      <t>カツドウ</t>
    </rPh>
    <rPh sb="19" eb="21">
      <t>ハッシン</t>
    </rPh>
    <phoneticPr fontId="5"/>
  </si>
  <si>
    <t>調査・
研究
等の
依頼
への
協力</t>
    <rPh sb="0" eb="2">
      <t>チョウサ</t>
    </rPh>
    <rPh sb="4" eb="6">
      <t>ケンキュウ</t>
    </rPh>
    <rPh sb="7" eb="8">
      <t>ナド</t>
    </rPh>
    <rPh sb="10" eb="12">
      <t>イライ</t>
    </rPh>
    <rPh sb="16" eb="18">
      <t>キョウリョク</t>
    </rPh>
    <phoneticPr fontId="5"/>
  </si>
  <si>
    <t>人材
育成
体制
構築、
研修
会企
画・実施、
OJT
指導</t>
    <rPh sb="0" eb="2">
      <t>ジンザイ</t>
    </rPh>
    <rPh sb="3" eb="5">
      <t>イクセイ</t>
    </rPh>
    <rPh sb="6" eb="8">
      <t>タイセイ</t>
    </rPh>
    <rPh sb="9" eb="11">
      <t>コウチク</t>
    </rPh>
    <rPh sb="13" eb="15">
      <t>ケンシュウ</t>
    </rPh>
    <rPh sb="16" eb="17">
      <t>カイ</t>
    </rPh>
    <rPh sb="17" eb="18">
      <t>キ</t>
    </rPh>
    <rPh sb="19" eb="20">
      <t>ガ</t>
    </rPh>
    <rPh sb="21" eb="23">
      <t>ジッシ</t>
    </rPh>
    <rPh sb="29" eb="31">
      <t>シドウ</t>
    </rPh>
    <phoneticPr fontId="5"/>
  </si>
  <si>
    <t>実習
学生・
研修
生へ
の
教育</t>
    <rPh sb="0" eb="2">
      <t>ジッシュウ</t>
    </rPh>
    <rPh sb="3" eb="5">
      <t>ガクセイ</t>
    </rPh>
    <rPh sb="7" eb="9">
      <t>ケンシュウ</t>
    </rPh>
    <rPh sb="10" eb="11">
      <t>セイ</t>
    </rPh>
    <rPh sb="15" eb="17">
      <t>キョウイク</t>
    </rPh>
    <phoneticPr fontId="5"/>
  </si>
  <si>
    <t>保健
師等
学校
養成
所で
の
指導</t>
    <rPh sb="0" eb="2">
      <t>ホケン</t>
    </rPh>
    <rPh sb="3" eb="4">
      <t>シ</t>
    </rPh>
    <rPh sb="4" eb="5">
      <t>ナド</t>
    </rPh>
    <rPh sb="6" eb="8">
      <t>ガッコウ</t>
    </rPh>
    <rPh sb="9" eb="11">
      <t>ヨウセイ</t>
    </rPh>
    <rPh sb="12" eb="13">
      <t>ショ</t>
    </rPh>
    <rPh sb="17" eb="19">
      <t>シドウ</t>
    </rPh>
    <phoneticPr fontId="5"/>
  </si>
  <si>
    <t>研修
等へ
の
参加</t>
    <rPh sb="0" eb="2">
      <t>ケンシュウ</t>
    </rPh>
    <rPh sb="3" eb="4">
      <t>ナド</t>
    </rPh>
    <rPh sb="8" eb="10">
      <t>サンカ</t>
    </rPh>
    <phoneticPr fontId="5"/>
  </si>
  <si>
    <t>平時
の
対応</t>
    <rPh sb="0" eb="2">
      <t>ヘイジ</t>
    </rPh>
    <rPh sb="5" eb="7">
      <t>タイオウ</t>
    </rPh>
    <phoneticPr fontId="5"/>
  </si>
  <si>
    <t>発生
時の
対応</t>
    <rPh sb="0" eb="2">
      <t>ハッセイ</t>
    </rPh>
    <rPh sb="3" eb="4">
      <t>ジ</t>
    </rPh>
    <rPh sb="6" eb="8">
      <t>タイオウ</t>
    </rPh>
    <phoneticPr fontId="5"/>
  </si>
  <si>
    <t>本庁</t>
    <phoneticPr fontId="3"/>
  </si>
  <si>
    <t>保健部門</t>
    <phoneticPr fontId="3"/>
  </si>
  <si>
    <t>割合(%)</t>
    <phoneticPr fontId="3"/>
  </si>
  <si>
    <t>保健福祉部門</t>
    <phoneticPr fontId="3"/>
  </si>
  <si>
    <t>福祉部門</t>
    <phoneticPr fontId="3"/>
  </si>
  <si>
    <t>医療部門</t>
    <phoneticPr fontId="3"/>
  </si>
  <si>
    <t>介護保険部門</t>
    <phoneticPr fontId="3"/>
  </si>
  <si>
    <t>国民健康保険部門</t>
  </si>
  <si>
    <t>職員の健康管理部門</t>
  </si>
  <si>
    <t xml:space="preserve">その他 </t>
  </si>
  <si>
    <t>保健所</t>
  </si>
  <si>
    <t>企画調整部門</t>
  </si>
  <si>
    <t>保健福祉部門</t>
  </si>
  <si>
    <t>介護保険部門</t>
  </si>
  <si>
    <t>上記
以外
の
施設</t>
    <phoneticPr fontId="3"/>
  </si>
  <si>
    <t>精神保健福祉センター</t>
  </si>
  <si>
    <t>福祉事務所</t>
  </si>
  <si>
    <t>児童相談所</t>
  </si>
  <si>
    <t>児童福祉施設</t>
  </si>
  <si>
    <t>女性相談支援センター</t>
  </si>
  <si>
    <t>発達障害（児・者）支援センター</t>
  </si>
  <si>
    <t>身体障害・知的障害者施設等</t>
  </si>
  <si>
    <t>教育委員会・教育庁</t>
  </si>
  <si>
    <t>警察</t>
  </si>
  <si>
    <t>病院</t>
  </si>
  <si>
    <t>保健師等養成所(大学を含む）</t>
  </si>
  <si>
    <t>その他</t>
  </si>
  <si>
    <t>表009（2） 都道府県常勤保健師の平日の実働時間　部署別（活動分類別）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</si>
</sst>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-&quot;#,##0.0;&quot;-&quot;"/>
    <numFmt numFmtId="177" formatCode="0.0%;\-0.0%;&quot;-&quot;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6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vertical="center"/>
    </xf>
    <xf numFmtId="176" fontId="4" fillId="0" borderId="15" xfId="1" applyNumberFormat="1" applyFont="1" applyBorder="1" applyAlignment="1">
      <alignment vertical="center"/>
    </xf>
    <xf numFmtId="176" fontId="4" fillId="0" borderId="16" xfId="1" applyNumberFormat="1" applyFont="1" applyBorder="1" applyAlignment="1">
      <alignment vertical="center"/>
    </xf>
    <xf numFmtId="176" fontId="4" fillId="0" borderId="8" xfId="1" applyNumberFormat="1" applyFont="1" applyBorder="1" applyAlignment="1">
      <alignment vertical="center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/>
    </xf>
    <xf numFmtId="177" fontId="4" fillId="0" borderId="19" xfId="1" applyNumberFormat="1" applyFont="1" applyBorder="1" applyAlignment="1">
      <alignment vertical="center"/>
    </xf>
    <xf numFmtId="177" fontId="4" fillId="0" borderId="20" xfId="1" applyNumberFormat="1" applyFont="1" applyBorder="1" applyAlignment="1">
      <alignment vertical="center"/>
    </xf>
    <xf numFmtId="177" fontId="4" fillId="0" borderId="18" xfId="1" applyNumberFormat="1" applyFont="1" applyBorder="1" applyAlignment="1">
      <alignment vertical="center"/>
    </xf>
    <xf numFmtId="0" fontId="6" fillId="2" borderId="21" xfId="0" applyFont="1" applyFill="1" applyBorder="1" applyAlignment="1">
      <alignment vertical="center"/>
    </xf>
    <xf numFmtId="176" fontId="4" fillId="0" borderId="22" xfId="1" applyNumberFormat="1" applyFont="1" applyBorder="1" applyAlignment="1">
      <alignment vertical="center"/>
    </xf>
    <xf numFmtId="176" fontId="4" fillId="0" borderId="23" xfId="1" applyNumberFormat="1" applyFont="1" applyBorder="1" applyAlignment="1">
      <alignment vertical="center"/>
    </xf>
    <xf numFmtId="176" fontId="4" fillId="0" borderId="21" xfId="1" applyNumberFormat="1" applyFont="1" applyBorder="1" applyAlignment="1">
      <alignment vertical="center"/>
    </xf>
    <xf numFmtId="0" fontId="6" fillId="2" borderId="2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5" xfId="2" applyFont="1" applyFill="1" applyBorder="1" applyAlignment="1">
      <alignment horizontal="center" vertical="center" wrapText="1"/>
    </xf>
    <xf numFmtId="0" fontId="6" fillId="2" borderId="21" xfId="2" applyFont="1" applyFill="1" applyBorder="1" applyAlignment="1">
      <alignment vertical="center"/>
    </xf>
    <xf numFmtId="0" fontId="6" fillId="2" borderId="17" xfId="2" applyFont="1" applyFill="1" applyBorder="1" applyAlignment="1">
      <alignment horizontal="center" vertical="center" wrapText="1"/>
    </xf>
    <xf numFmtId="0" fontId="6" fillId="2" borderId="9" xfId="2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/>
    </xf>
    <xf numFmtId="177" fontId="4" fillId="0" borderId="27" xfId="1" applyNumberFormat="1" applyFont="1" applyBorder="1" applyAlignment="1">
      <alignment vertical="center"/>
    </xf>
    <xf numFmtId="177" fontId="4" fillId="0" borderId="28" xfId="1" applyNumberFormat="1" applyFont="1" applyBorder="1" applyAlignment="1">
      <alignment vertical="center"/>
    </xf>
    <xf numFmtId="177" fontId="4" fillId="0" borderId="26" xfId="1" applyNumberFormat="1" applyFont="1" applyBorder="1" applyAlignment="1">
      <alignment vertical="center"/>
    </xf>
    <xf numFmtId="176" fontId="4" fillId="0" borderId="3" xfId="1" applyNumberFormat="1" applyFont="1" applyBorder="1" applyAlignment="1">
      <alignment vertical="center"/>
    </xf>
    <xf numFmtId="176" fontId="4" fillId="0" borderId="29" xfId="0" applyNumberFormat="1" applyFont="1" applyBorder="1" applyAlignment="1">
      <alignment vertical="center"/>
    </xf>
    <xf numFmtId="176" fontId="4" fillId="0" borderId="30" xfId="0" applyNumberFormat="1" applyFont="1" applyBorder="1" applyAlignment="1">
      <alignment vertical="center"/>
    </xf>
    <xf numFmtId="176" fontId="4" fillId="0" borderId="31" xfId="0" applyNumberFormat="1" applyFont="1" applyBorder="1" applyAlignment="1">
      <alignment vertical="center"/>
    </xf>
    <xf numFmtId="176" fontId="4" fillId="0" borderId="32" xfId="0" applyNumberFormat="1" applyFont="1" applyBorder="1" applyAlignment="1">
      <alignment vertical="center"/>
    </xf>
    <xf numFmtId="176" fontId="4" fillId="0" borderId="33" xfId="0" applyNumberFormat="1" applyFont="1" applyBorder="1" applyAlignment="1">
      <alignment vertical="center"/>
    </xf>
    <xf numFmtId="177" fontId="4" fillId="0" borderId="34" xfId="1" applyNumberFormat="1" applyFont="1" applyBorder="1" applyAlignment="1">
      <alignment vertical="center"/>
    </xf>
    <xf numFmtId="177" fontId="4" fillId="0" borderId="35" xfId="1" applyNumberFormat="1" applyFont="1" applyBorder="1" applyAlignment="1">
      <alignment vertical="center"/>
    </xf>
    <xf numFmtId="177" fontId="4" fillId="0" borderId="36" xfId="1" applyNumberFormat="1" applyFont="1" applyBorder="1" applyAlignment="1">
      <alignment vertical="center"/>
    </xf>
    <xf numFmtId="177" fontId="4" fillId="0" borderId="37" xfId="1" applyNumberFormat="1" applyFont="1" applyBorder="1" applyAlignment="1">
      <alignment vertical="center"/>
    </xf>
    <xf numFmtId="176" fontId="4" fillId="0" borderId="38" xfId="1" applyNumberFormat="1" applyFont="1" applyBorder="1" applyAlignment="1">
      <alignment vertical="center"/>
    </xf>
    <xf numFmtId="176" fontId="4" fillId="0" borderId="39" xfId="0" applyNumberFormat="1" applyFont="1" applyBorder="1" applyAlignment="1">
      <alignment vertical="center"/>
    </xf>
    <xf numFmtId="176" fontId="4" fillId="0" borderId="40" xfId="0" applyNumberFormat="1" applyFont="1" applyBorder="1" applyAlignment="1">
      <alignment vertical="center"/>
    </xf>
    <xf numFmtId="176" fontId="4" fillId="0" borderId="41" xfId="0" applyNumberFormat="1" applyFont="1" applyBorder="1" applyAlignment="1">
      <alignment vertical="center"/>
    </xf>
    <xf numFmtId="176" fontId="4" fillId="0" borderId="42" xfId="0" applyNumberFormat="1" applyFont="1" applyBorder="1" applyAlignment="1">
      <alignment vertical="center"/>
    </xf>
    <xf numFmtId="176" fontId="4" fillId="0" borderId="43" xfId="0" applyNumberFormat="1" applyFont="1" applyBorder="1" applyAlignment="1">
      <alignment vertical="center"/>
    </xf>
    <xf numFmtId="176" fontId="4" fillId="0" borderId="44" xfId="0" applyNumberFormat="1" applyFont="1" applyBorder="1" applyAlignment="1">
      <alignment vertical="center"/>
    </xf>
    <xf numFmtId="176" fontId="4" fillId="0" borderId="45" xfId="0" applyNumberFormat="1" applyFont="1" applyBorder="1" applyAlignment="1">
      <alignment vertical="center"/>
    </xf>
    <xf numFmtId="176" fontId="4" fillId="0" borderId="46" xfId="0" applyNumberFormat="1" applyFont="1" applyBorder="1" applyAlignment="1">
      <alignment vertical="center"/>
    </xf>
    <xf numFmtId="176" fontId="4" fillId="0" borderId="47" xfId="0" applyNumberFormat="1" applyFont="1" applyBorder="1" applyAlignment="1">
      <alignment vertical="center"/>
    </xf>
    <xf numFmtId="176" fontId="4" fillId="0" borderId="48" xfId="0" applyNumberFormat="1" applyFont="1" applyBorder="1" applyAlignment="1">
      <alignment vertical="center"/>
    </xf>
    <xf numFmtId="177" fontId="4" fillId="0" borderId="49" xfId="1" applyNumberFormat="1" applyFont="1" applyBorder="1" applyAlignment="1">
      <alignment vertical="center"/>
    </xf>
    <xf numFmtId="177" fontId="4" fillId="0" borderId="50" xfId="1" applyNumberFormat="1" applyFont="1" applyBorder="1" applyAlignment="1">
      <alignment vertical="center"/>
    </xf>
    <xf numFmtId="177" fontId="4" fillId="0" borderId="51" xfId="1" applyNumberFormat="1" applyFont="1" applyBorder="1" applyAlignment="1">
      <alignment vertical="center"/>
    </xf>
    <xf numFmtId="177" fontId="4" fillId="0" borderId="52" xfId="1" applyNumberFormat="1" applyFont="1" applyBorder="1" applyAlignment="1">
      <alignment vertical="center"/>
    </xf>
  </cellXfs>
  <cellStyles count="3">
    <cellStyle name="桁区切り" xfId="1" builtinId="6"/>
    <cellStyle name="標準" xfId="0" builtinId="0"/>
    <cellStyle name="標準_久米 ☆結果公表版" xfId="2" xr:uid="{423EDA44-2553-4953-91B9-9C7F78600E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customXml" Target="../customXml/item3.xml" />
  <Relationship Id="rId3" Type="http://schemas.openxmlformats.org/officeDocument/2006/relationships/styles" Target="styles.xml" />
  <Relationship Id="rId7" Type="http://schemas.openxmlformats.org/officeDocument/2006/relationships/customXml" Target="../customXml/item2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1.xml" />
  <Relationship Id="rId5" Type="http://schemas.openxmlformats.org/officeDocument/2006/relationships/calcChain" Target="calcChain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A73C9-0C44-4AD5-8E4E-E64AAFED3A82}">
  <sheetPr codeName="Sheet10">
    <tabColor rgb="FF00B0F0"/>
  </sheetPr>
  <dimension ref="B1:AD99"/>
  <sheetViews>
    <sheetView showGridLines="0" tabSelected="1" view="pageBreakPreview" zoomScale="85" zoomScaleNormal="75" zoomScaleSheetLayoutView="85" workbookViewId="0"/>
  </sheetViews>
  <sheetFormatPr defaultRowHeight="13.5" x14ac:dyDescent="0.15"/>
  <cols>
    <col min="1" max="1" width="1.625" style="3" customWidth="1"/>
    <col min="2" max="2" width="7.375" style="3" customWidth="1"/>
    <col min="3" max="3" width="32.25" style="3" customWidth="1"/>
    <col min="4" max="30" width="7" style="3" customWidth="1"/>
    <col min="31" max="31" width="1.875" style="3" customWidth="1"/>
    <col min="32" max="16384" width="9" style="3"/>
  </cols>
  <sheetData>
    <row r="1" spans="2:30" ht="23.25" customHeight="1" thickBot="1" x14ac:dyDescent="0.25">
      <c r="B1" s="1" t="s">
        <v>0</v>
      </c>
      <c r="C1" s="1"/>
      <c r="D1" s="2"/>
      <c r="E1" s="2"/>
      <c r="AD1" s="4" t="s">
        <v>1</v>
      </c>
    </row>
    <row r="2" spans="2:30" ht="17.25" customHeight="1" x14ac:dyDescent="0.15">
      <c r="B2" s="5" t="s">
        <v>2</v>
      </c>
      <c r="C2" s="6"/>
      <c r="D2" s="7" t="s">
        <v>3</v>
      </c>
      <c r="E2" s="8" t="s">
        <v>4</v>
      </c>
      <c r="F2" s="9"/>
      <c r="G2" s="9"/>
      <c r="H2" s="9"/>
      <c r="I2" s="10"/>
      <c r="J2" s="8" t="s">
        <v>5</v>
      </c>
      <c r="K2" s="9"/>
      <c r="L2" s="9"/>
      <c r="M2" s="10"/>
      <c r="N2" s="8" t="s">
        <v>6</v>
      </c>
      <c r="O2" s="9"/>
      <c r="P2" s="9"/>
      <c r="Q2" s="9"/>
      <c r="R2" s="9"/>
      <c r="S2" s="9"/>
      <c r="T2" s="9"/>
      <c r="U2" s="9"/>
      <c r="V2" s="10"/>
      <c r="W2" s="8" t="s">
        <v>7</v>
      </c>
      <c r="X2" s="9"/>
      <c r="Y2" s="9"/>
      <c r="Z2" s="10"/>
      <c r="AA2" s="8" t="s">
        <v>8</v>
      </c>
      <c r="AB2" s="10"/>
      <c r="AC2" s="11" t="s">
        <v>9</v>
      </c>
      <c r="AD2" s="12" t="s">
        <v>10</v>
      </c>
    </row>
    <row r="3" spans="2:30" ht="135.75" customHeight="1" thickBot="1" x14ac:dyDescent="0.2">
      <c r="B3" s="13"/>
      <c r="C3" s="14"/>
      <c r="D3" s="15"/>
      <c r="E3" s="16" t="s">
        <v>11</v>
      </c>
      <c r="F3" s="16" t="s">
        <v>12</v>
      </c>
      <c r="G3" s="16" t="s">
        <v>13</v>
      </c>
      <c r="H3" s="16" t="s">
        <v>14</v>
      </c>
      <c r="I3" s="16" t="s">
        <v>15</v>
      </c>
      <c r="J3" s="16" t="s">
        <v>16</v>
      </c>
      <c r="K3" s="16" t="s">
        <v>17</v>
      </c>
      <c r="L3" s="16" t="s">
        <v>18</v>
      </c>
      <c r="M3" s="16" t="s">
        <v>19</v>
      </c>
      <c r="N3" s="16" t="s">
        <v>20</v>
      </c>
      <c r="O3" s="16" t="s">
        <v>21</v>
      </c>
      <c r="P3" s="16" t="s">
        <v>22</v>
      </c>
      <c r="Q3" s="16" t="s">
        <v>23</v>
      </c>
      <c r="R3" s="16" t="s">
        <v>24</v>
      </c>
      <c r="S3" s="16" t="s">
        <v>25</v>
      </c>
      <c r="T3" s="16" t="s">
        <v>26</v>
      </c>
      <c r="U3" s="16" t="s">
        <v>27</v>
      </c>
      <c r="V3" s="16" t="s">
        <v>28</v>
      </c>
      <c r="W3" s="16" t="s">
        <v>29</v>
      </c>
      <c r="X3" s="16" t="s">
        <v>30</v>
      </c>
      <c r="Y3" s="16" t="s">
        <v>31</v>
      </c>
      <c r="Z3" s="16" t="s">
        <v>32</v>
      </c>
      <c r="AA3" s="16" t="s">
        <v>33</v>
      </c>
      <c r="AB3" s="16" t="s">
        <v>34</v>
      </c>
      <c r="AC3" s="17"/>
      <c r="AD3" s="18"/>
    </row>
    <row r="4" spans="2:30" ht="21.75" customHeight="1" x14ac:dyDescent="0.15">
      <c r="B4" s="19" t="s">
        <v>35</v>
      </c>
      <c r="C4" s="20" t="s">
        <v>36</v>
      </c>
      <c r="D4" s="21">
        <f>SUM(E4:AD4)</f>
        <v>175.08354430379745</v>
      </c>
      <c r="E4" s="22">
        <v>0.54936708860759498</v>
      </c>
      <c r="F4" s="22">
        <v>6.8354430379746839E-2</v>
      </c>
      <c r="G4" s="22">
        <v>0.3721518987341772</v>
      </c>
      <c r="H4" s="22">
        <v>0.10886075949367088</v>
      </c>
      <c r="I4" s="22">
        <v>1.0506329113924051</v>
      </c>
      <c r="J4" s="22">
        <v>1.379746835443038</v>
      </c>
      <c r="K4" s="22">
        <v>1.0556962025316456</v>
      </c>
      <c r="L4" s="22">
        <v>2.2101265822784808</v>
      </c>
      <c r="M4" s="22">
        <v>17.417721518987342</v>
      </c>
      <c r="N4" s="22">
        <v>38.918987341772151</v>
      </c>
      <c r="O4" s="22">
        <v>3.2354430379746835</v>
      </c>
      <c r="P4" s="22">
        <v>19.253164556962027</v>
      </c>
      <c r="Q4" s="22">
        <v>2.3139240506329113</v>
      </c>
      <c r="R4" s="22">
        <v>10.040506329113924</v>
      </c>
      <c r="S4" s="22">
        <v>4.7493670886075954</v>
      </c>
      <c r="T4" s="22">
        <v>0.53924050632911391</v>
      </c>
      <c r="U4" s="22">
        <v>0.92658227848101271</v>
      </c>
      <c r="V4" s="22">
        <v>2.0151898734177216</v>
      </c>
      <c r="W4" s="22">
        <v>15.245569620253164</v>
      </c>
      <c r="X4" s="22">
        <v>0.34936708860759491</v>
      </c>
      <c r="Y4" s="22">
        <v>0.30126582278481012</v>
      </c>
      <c r="Z4" s="22">
        <v>4.5468354430379749</v>
      </c>
      <c r="AA4" s="22">
        <v>6.8936708860759497</v>
      </c>
      <c r="AB4" s="22">
        <v>1.2860759493670886</v>
      </c>
      <c r="AC4" s="22">
        <v>30.154430379746834</v>
      </c>
      <c r="AD4" s="23">
        <v>10.101265822784811</v>
      </c>
    </row>
    <row r="5" spans="2:30" ht="21.75" customHeight="1" x14ac:dyDescent="0.15">
      <c r="B5" s="24"/>
      <c r="C5" s="25" t="s">
        <v>37</v>
      </c>
      <c r="D5" s="26">
        <f t="shared" ref="D5:AD5" si="0">IFERROR(D4/$D4,0)</f>
        <v>1</v>
      </c>
      <c r="E5" s="27">
        <f t="shared" si="0"/>
        <v>3.1377425605136071E-3</v>
      </c>
      <c r="F5" s="27">
        <f t="shared" si="0"/>
        <v>3.9041036467219993E-4</v>
      </c>
      <c r="G5" s="27">
        <f t="shared" si="0"/>
        <v>2.1255675409930885E-3</v>
      </c>
      <c r="H5" s="27">
        <f t="shared" si="0"/>
        <v>6.2176465484831839E-4</v>
      </c>
      <c r="I5" s="27">
        <f t="shared" si="0"/>
        <v>6.0007519014430733E-3</v>
      </c>
      <c r="J5" s="27">
        <f t="shared" si="0"/>
        <v>7.8805055091240358E-3</v>
      </c>
      <c r="K5" s="27">
        <f t="shared" si="0"/>
        <v>6.0296711877150877E-3</v>
      </c>
      <c r="L5" s="27">
        <f t="shared" si="0"/>
        <v>1.2623268457734463E-2</v>
      </c>
      <c r="M5" s="27">
        <f t="shared" si="0"/>
        <v>9.9482344775730952E-2</v>
      </c>
      <c r="N5" s="27">
        <f t="shared" si="0"/>
        <v>0.22228809392984183</v>
      </c>
      <c r="O5" s="27">
        <f t="shared" si="0"/>
        <v>1.8479423927817464E-2</v>
      </c>
      <c r="P5" s="27">
        <f t="shared" si="0"/>
        <v>0.10996558604933632</v>
      </c>
      <c r="Q5" s="27">
        <f t="shared" si="0"/>
        <v>1.3216113826310768E-2</v>
      </c>
      <c r="R5" s="27">
        <f t="shared" si="0"/>
        <v>5.7346944677405365E-2</v>
      </c>
      <c r="S5" s="27">
        <f t="shared" si="0"/>
        <v>2.7126290523149892E-2</v>
      </c>
      <c r="T5" s="27">
        <f t="shared" si="0"/>
        <v>3.079903987969577E-3</v>
      </c>
      <c r="U5" s="27">
        <f t="shared" si="0"/>
        <v>5.29222938777871E-3</v>
      </c>
      <c r="V5" s="27">
        <f t="shared" si="0"/>
        <v>1.1509875936261894E-2</v>
      </c>
      <c r="W5" s="27">
        <f t="shared" si="0"/>
        <v>8.7075970965036595E-2</v>
      </c>
      <c r="X5" s="27">
        <f t="shared" si="0"/>
        <v>1.9954307527690219E-3</v>
      </c>
      <c r="Y5" s="27">
        <f t="shared" si="0"/>
        <v>1.7206975331848812E-3</v>
      </c>
      <c r="Z5" s="27">
        <f t="shared" si="0"/>
        <v>2.5969519072269302E-2</v>
      </c>
      <c r="AA5" s="27">
        <f t="shared" si="0"/>
        <v>3.9373608259348165E-2</v>
      </c>
      <c r="AB5" s="27">
        <f t="shared" si="0"/>
        <v>7.3454987130917616E-3</v>
      </c>
      <c r="AC5" s="27">
        <f t="shared" si="0"/>
        <v>0.17222880939298418</v>
      </c>
      <c r="AD5" s="28">
        <f t="shared" si="0"/>
        <v>5.7693976112669548E-2</v>
      </c>
    </row>
    <row r="6" spans="2:30" ht="21.75" customHeight="1" x14ac:dyDescent="0.15">
      <c r="B6" s="24"/>
      <c r="C6" s="29" t="s">
        <v>38</v>
      </c>
      <c r="D6" s="30">
        <f>SUM(E6:AD6)</f>
        <v>180.73856209150327</v>
      </c>
      <c r="E6" s="31">
        <v>0.90849673202614378</v>
      </c>
      <c r="F6" s="31">
        <v>0.30718954248366015</v>
      </c>
      <c r="G6" s="31">
        <v>0.81699346405228757</v>
      </c>
      <c r="H6" s="31">
        <v>7.8431372549019607E-2</v>
      </c>
      <c r="I6" s="31">
        <v>0.35947712418300654</v>
      </c>
      <c r="J6" s="31">
        <v>0.49673202614379086</v>
      </c>
      <c r="K6" s="31">
        <v>1.0588235294117647</v>
      </c>
      <c r="L6" s="31">
        <v>1.7777777777777777</v>
      </c>
      <c r="M6" s="31">
        <v>18.862745098039216</v>
      </c>
      <c r="N6" s="31">
        <v>36.490196078431374</v>
      </c>
      <c r="O6" s="31">
        <v>2.9542483660130721</v>
      </c>
      <c r="P6" s="31">
        <v>23.934640522875817</v>
      </c>
      <c r="Q6" s="31">
        <v>1.7058823529411764</v>
      </c>
      <c r="R6" s="31">
        <v>12.581699346405228</v>
      </c>
      <c r="S6" s="31">
        <v>6.0915032679738559</v>
      </c>
      <c r="T6" s="31">
        <v>3.7973856209150325</v>
      </c>
      <c r="U6" s="31">
        <v>0.16339869281045752</v>
      </c>
      <c r="V6" s="31">
        <v>3.2091503267973858</v>
      </c>
      <c r="W6" s="31">
        <v>6.8431372549019605</v>
      </c>
      <c r="X6" s="31">
        <v>0.31372549019607843</v>
      </c>
      <c r="Y6" s="31">
        <v>0.18954248366013071</v>
      </c>
      <c r="Z6" s="31">
        <v>4.8431372549019605</v>
      </c>
      <c r="AA6" s="31">
        <v>3.4705882352941178</v>
      </c>
      <c r="AB6" s="31">
        <v>0.34640522875816993</v>
      </c>
      <c r="AC6" s="31">
        <v>40.947712418300654</v>
      </c>
      <c r="AD6" s="32">
        <v>8.18954248366013</v>
      </c>
    </row>
    <row r="7" spans="2:30" ht="21.75" customHeight="1" x14ac:dyDescent="0.15">
      <c r="B7" s="24"/>
      <c r="C7" s="25" t="s">
        <v>37</v>
      </c>
      <c r="D7" s="26">
        <f t="shared" ref="D7:AD7" si="1">IFERROR(D6/$D6,0)</f>
        <v>1</v>
      </c>
      <c r="E7" s="27">
        <f t="shared" si="1"/>
        <v>5.0265793946407261E-3</v>
      </c>
      <c r="F7" s="27">
        <f t="shared" si="1"/>
        <v>1.6996347593389507E-3</v>
      </c>
      <c r="G7" s="27">
        <f t="shared" si="1"/>
        <v>4.5203052110078471E-3</v>
      </c>
      <c r="H7" s="27">
        <f t="shared" si="1"/>
        <v>4.3394930025675331E-4</v>
      </c>
      <c r="I7" s="27">
        <f t="shared" si="1"/>
        <v>1.988934292843453E-3</v>
      </c>
      <c r="J7" s="27">
        <f t="shared" si="1"/>
        <v>2.748345568292771E-3</v>
      </c>
      <c r="K7" s="27">
        <f t="shared" si="1"/>
        <v>5.8583155534661698E-3</v>
      </c>
      <c r="L7" s="27">
        <f t="shared" si="1"/>
        <v>9.8361841391530758E-3</v>
      </c>
      <c r="M7" s="27">
        <f t="shared" si="1"/>
        <v>0.10436480671174918</v>
      </c>
      <c r="N7" s="27">
        <f t="shared" si="1"/>
        <v>0.2018949119444545</v>
      </c>
      <c r="O7" s="27">
        <f t="shared" si="1"/>
        <v>1.6345423643004377E-2</v>
      </c>
      <c r="P7" s="27">
        <f t="shared" si="1"/>
        <v>0.13242686146168589</v>
      </c>
      <c r="Q7" s="27">
        <f t="shared" si="1"/>
        <v>9.438397280584385E-3</v>
      </c>
      <c r="R7" s="27">
        <f t="shared" si="1"/>
        <v>6.9612700249520848E-2</v>
      </c>
      <c r="S7" s="27">
        <f t="shared" si="1"/>
        <v>3.3703395653274508E-2</v>
      </c>
      <c r="T7" s="27">
        <f t="shared" si="1"/>
        <v>2.1010378620764474E-2</v>
      </c>
      <c r="U7" s="27">
        <f t="shared" si="1"/>
        <v>9.0406104220156944E-4</v>
      </c>
      <c r="V7" s="27">
        <f t="shared" si="1"/>
        <v>1.7755758868838824E-2</v>
      </c>
      <c r="W7" s="27">
        <f t="shared" si="1"/>
        <v>3.7862076447401728E-2</v>
      </c>
      <c r="X7" s="27">
        <f t="shared" si="1"/>
        <v>1.7357972010270133E-3</v>
      </c>
      <c r="Y7" s="27">
        <f t="shared" si="1"/>
        <v>1.0487108089538206E-3</v>
      </c>
      <c r="Z7" s="27">
        <f t="shared" si="1"/>
        <v>2.6796369290854518E-2</v>
      </c>
      <c r="AA7" s="27">
        <f t="shared" si="1"/>
        <v>1.9202256536361335E-2</v>
      </c>
      <c r="AB7" s="27">
        <f t="shared" si="1"/>
        <v>1.9166094094673271E-3</v>
      </c>
      <c r="AC7" s="27">
        <f t="shared" si="1"/>
        <v>0.22655769717571331</v>
      </c>
      <c r="AD7" s="28">
        <f t="shared" si="1"/>
        <v>4.5311539435142656E-2</v>
      </c>
    </row>
    <row r="8" spans="2:30" ht="21.75" customHeight="1" x14ac:dyDescent="0.15">
      <c r="B8" s="24"/>
      <c r="C8" s="29" t="s">
        <v>39</v>
      </c>
      <c r="D8" s="30">
        <f>SUM(E8:AD8)</f>
        <v>176.87500000000003</v>
      </c>
      <c r="E8" s="31">
        <v>2.125</v>
      </c>
      <c r="F8" s="31">
        <v>0.54166666666666663</v>
      </c>
      <c r="G8" s="31">
        <v>0.70833333333333337</v>
      </c>
      <c r="H8" s="31">
        <v>0.1875</v>
      </c>
      <c r="I8" s="31">
        <v>0.77083333333333337</v>
      </c>
      <c r="J8" s="31">
        <v>4.270833333333333</v>
      </c>
      <c r="K8" s="31">
        <v>1.6875</v>
      </c>
      <c r="L8" s="31">
        <v>2.5416666666666665</v>
      </c>
      <c r="M8" s="31">
        <v>22.0625</v>
      </c>
      <c r="N8" s="31">
        <v>37.5625</v>
      </c>
      <c r="O8" s="31">
        <v>3.9583333333333335</v>
      </c>
      <c r="P8" s="31">
        <v>15</v>
      </c>
      <c r="Q8" s="31">
        <v>0.22916666666666666</v>
      </c>
      <c r="R8" s="31">
        <v>10.854166666666666</v>
      </c>
      <c r="S8" s="31">
        <v>5.416666666666667</v>
      </c>
      <c r="T8" s="31">
        <v>3.1666666666666665</v>
      </c>
      <c r="U8" s="31">
        <v>0.29166666666666669</v>
      </c>
      <c r="V8" s="31">
        <v>1.4791666666666667</v>
      </c>
      <c r="W8" s="31">
        <v>7.8125</v>
      </c>
      <c r="X8" s="31">
        <v>0</v>
      </c>
      <c r="Y8" s="31">
        <v>6.25E-2</v>
      </c>
      <c r="Z8" s="31">
        <v>4</v>
      </c>
      <c r="AA8" s="31">
        <v>0.29166666666666669</v>
      </c>
      <c r="AB8" s="31">
        <v>0.5625</v>
      </c>
      <c r="AC8" s="31">
        <v>29.416666666666668</v>
      </c>
      <c r="AD8" s="32">
        <v>21.875</v>
      </c>
    </row>
    <row r="9" spans="2:30" ht="21.75" customHeight="1" x14ac:dyDescent="0.15">
      <c r="B9" s="24"/>
      <c r="C9" s="25" t="s">
        <v>37</v>
      </c>
      <c r="D9" s="26">
        <f t="shared" ref="D9:AD9" si="2">IFERROR(D8/$D8,0)</f>
        <v>1</v>
      </c>
      <c r="E9" s="27">
        <f t="shared" si="2"/>
        <v>1.2014134275618373E-2</v>
      </c>
      <c r="F9" s="27">
        <f t="shared" si="2"/>
        <v>3.0624263839811538E-3</v>
      </c>
      <c r="G9" s="27">
        <f t="shared" si="2"/>
        <v>4.004711425206124E-3</v>
      </c>
      <c r="H9" s="27">
        <f t="shared" si="2"/>
        <v>1.0600706713780918E-3</v>
      </c>
      <c r="I9" s="27">
        <f t="shared" si="2"/>
        <v>4.3580683156654882E-3</v>
      </c>
      <c r="J9" s="27">
        <f t="shared" si="2"/>
        <v>2.4146054181389865E-2</v>
      </c>
      <c r="K9" s="27">
        <f t="shared" si="2"/>
        <v>9.540636042402826E-3</v>
      </c>
      <c r="L9" s="27">
        <f t="shared" si="2"/>
        <v>1.4369846878680799E-2</v>
      </c>
      <c r="M9" s="27">
        <f t="shared" si="2"/>
        <v>0.12473498233215545</v>
      </c>
      <c r="N9" s="27">
        <f t="shared" si="2"/>
        <v>0.2123674911660777</v>
      </c>
      <c r="O9" s="27">
        <f t="shared" si="2"/>
        <v>2.2379269729093047E-2</v>
      </c>
      <c r="P9" s="27">
        <f t="shared" si="2"/>
        <v>8.4805653710247342E-2</v>
      </c>
      <c r="Q9" s="27">
        <f t="shared" si="2"/>
        <v>1.2956419316843342E-3</v>
      </c>
      <c r="R9" s="27">
        <f t="shared" si="2"/>
        <v>6.1366313309776196E-2</v>
      </c>
      <c r="S9" s="27">
        <f t="shared" si="2"/>
        <v>3.0624263839811539E-2</v>
      </c>
      <c r="T9" s="27">
        <f t="shared" si="2"/>
        <v>1.7903415783274437E-2</v>
      </c>
      <c r="U9" s="27">
        <f t="shared" si="2"/>
        <v>1.6489988221436982E-3</v>
      </c>
      <c r="V9" s="27">
        <f t="shared" si="2"/>
        <v>8.3627797408716131E-3</v>
      </c>
      <c r="W9" s="27">
        <f t="shared" si="2"/>
        <v>4.4169611307420489E-2</v>
      </c>
      <c r="X9" s="27">
        <f t="shared" si="2"/>
        <v>0</v>
      </c>
      <c r="Y9" s="27">
        <f t="shared" si="2"/>
        <v>3.5335689045936389E-4</v>
      </c>
      <c r="Z9" s="27">
        <f t="shared" si="2"/>
        <v>2.2614840989399289E-2</v>
      </c>
      <c r="AA9" s="27">
        <f t="shared" si="2"/>
        <v>1.6489988221436982E-3</v>
      </c>
      <c r="AB9" s="27">
        <f t="shared" si="2"/>
        <v>3.1802120141342753E-3</v>
      </c>
      <c r="AC9" s="27">
        <f t="shared" si="2"/>
        <v>0.16631330977620729</v>
      </c>
      <c r="AD9" s="28">
        <f t="shared" si="2"/>
        <v>0.12367491166077736</v>
      </c>
    </row>
    <row r="10" spans="2:30" ht="21.75" customHeight="1" x14ac:dyDescent="0.15">
      <c r="B10" s="24"/>
      <c r="C10" s="29" t="s">
        <v>40</v>
      </c>
      <c r="D10" s="30">
        <f>SUM(E10:AD10)</f>
        <v>181.35051546391756</v>
      </c>
      <c r="E10" s="31">
        <v>6.1855670103092786E-2</v>
      </c>
      <c r="F10" s="31">
        <v>3.0927835051546393E-2</v>
      </c>
      <c r="G10" s="31">
        <v>1.0206185567010309</v>
      </c>
      <c r="H10" s="31">
        <v>0</v>
      </c>
      <c r="I10" s="31">
        <v>1.5463917525773196</v>
      </c>
      <c r="J10" s="31">
        <v>1.8762886597938144</v>
      </c>
      <c r="K10" s="31">
        <v>2.7628865979381443</v>
      </c>
      <c r="L10" s="31">
        <v>0.5670103092783505</v>
      </c>
      <c r="M10" s="31">
        <v>10.381443298969073</v>
      </c>
      <c r="N10" s="31">
        <v>37.649484536082475</v>
      </c>
      <c r="O10" s="31">
        <v>2.7216494845360826</v>
      </c>
      <c r="P10" s="31">
        <v>18.164948453608247</v>
      </c>
      <c r="Q10" s="31">
        <v>1.3505154639175259</v>
      </c>
      <c r="R10" s="31">
        <v>8.7319587628865971</v>
      </c>
      <c r="S10" s="31">
        <v>5.7628865979381443</v>
      </c>
      <c r="T10" s="31">
        <v>2.4948453608247423</v>
      </c>
      <c r="U10" s="31">
        <v>2.0618556701030927E-2</v>
      </c>
      <c r="V10" s="31">
        <v>4.3505154639175254</v>
      </c>
      <c r="W10" s="31">
        <v>11.721649484536082</v>
      </c>
      <c r="X10" s="31">
        <v>0.75257731958762886</v>
      </c>
      <c r="Y10" s="31">
        <v>0.80412371134020622</v>
      </c>
      <c r="Z10" s="31">
        <v>2.3402061855670104</v>
      </c>
      <c r="AA10" s="31">
        <v>4.6494845360824746</v>
      </c>
      <c r="AB10" s="31">
        <v>9.2783505154639179E-2</v>
      </c>
      <c r="AC10" s="31">
        <v>46.061855670103093</v>
      </c>
      <c r="AD10" s="32">
        <v>15.43298969072165</v>
      </c>
    </row>
    <row r="11" spans="2:30" ht="21.75" customHeight="1" x14ac:dyDescent="0.15">
      <c r="B11" s="24"/>
      <c r="C11" s="25" t="s">
        <v>37</v>
      </c>
      <c r="D11" s="26">
        <f t="shared" ref="D11:AD11" si="3">IFERROR(D10/$D10,0)</f>
        <v>1</v>
      </c>
      <c r="E11" s="27">
        <f t="shared" si="3"/>
        <v>3.4108350861235856E-4</v>
      </c>
      <c r="F11" s="27">
        <f t="shared" si="3"/>
        <v>1.7054175430617928E-4</v>
      </c>
      <c r="G11" s="27">
        <f t="shared" si="3"/>
        <v>5.6278778921039149E-3</v>
      </c>
      <c r="H11" s="27">
        <f t="shared" si="3"/>
        <v>0</v>
      </c>
      <c r="I11" s="27">
        <f t="shared" si="3"/>
        <v>8.527087715308964E-3</v>
      </c>
      <c r="J11" s="27">
        <f t="shared" si="3"/>
        <v>1.0346199761241542E-2</v>
      </c>
      <c r="K11" s="27">
        <f t="shared" si="3"/>
        <v>1.5235063384685348E-2</v>
      </c>
      <c r="L11" s="27">
        <f t="shared" si="3"/>
        <v>3.1265988289466196E-3</v>
      </c>
      <c r="M11" s="27">
        <f t="shared" si="3"/>
        <v>5.7245182195440843E-2</v>
      </c>
      <c r="N11" s="27">
        <f t="shared" si="3"/>
        <v>0.20760616224205555</v>
      </c>
      <c r="O11" s="27">
        <f t="shared" si="3"/>
        <v>1.5007674378943776E-2</v>
      </c>
      <c r="P11" s="27">
        <f t="shared" si="3"/>
        <v>0.10016485702916261</v>
      </c>
      <c r="Q11" s="27">
        <f t="shared" si="3"/>
        <v>7.446989938036495E-3</v>
      </c>
      <c r="R11" s="27">
        <f t="shared" si="3"/>
        <v>4.814962196577794E-2</v>
      </c>
      <c r="S11" s="27">
        <f t="shared" si="3"/>
        <v>3.1777613552384738E-2</v>
      </c>
      <c r="T11" s="27">
        <f t="shared" si="3"/>
        <v>1.3757034847365127E-2</v>
      </c>
      <c r="U11" s="27">
        <f t="shared" si="3"/>
        <v>1.1369450287078618E-4</v>
      </c>
      <c r="V11" s="27">
        <f t="shared" si="3"/>
        <v>2.3989540105735882E-2</v>
      </c>
      <c r="W11" s="27">
        <f t="shared" si="3"/>
        <v>6.4635324882041933E-2</v>
      </c>
      <c r="X11" s="27">
        <f t="shared" si="3"/>
        <v>4.1498493547836952E-3</v>
      </c>
      <c r="Y11" s="27">
        <f t="shared" si="3"/>
        <v>4.4340856119606609E-3</v>
      </c>
      <c r="Z11" s="27">
        <f t="shared" si="3"/>
        <v>1.2904326075834232E-2</v>
      </c>
      <c r="AA11" s="27">
        <f t="shared" si="3"/>
        <v>2.5638110397362284E-2</v>
      </c>
      <c r="AB11" s="27">
        <f t="shared" si="3"/>
        <v>5.1162526291853778E-4</v>
      </c>
      <c r="AC11" s="27">
        <f t="shared" si="3"/>
        <v>0.25399351941333631</v>
      </c>
      <c r="AD11" s="28">
        <f t="shared" si="3"/>
        <v>8.510033539878345E-2</v>
      </c>
    </row>
    <row r="12" spans="2:30" ht="21.75" customHeight="1" x14ac:dyDescent="0.15">
      <c r="B12" s="24"/>
      <c r="C12" s="29" t="s">
        <v>41</v>
      </c>
      <c r="D12" s="30">
        <f>SUM(E12:AD12)</f>
        <v>174.6571428571429</v>
      </c>
      <c r="E12" s="31">
        <v>0</v>
      </c>
      <c r="F12" s="31">
        <v>0</v>
      </c>
      <c r="G12" s="31">
        <v>0.2</v>
      </c>
      <c r="H12" s="31">
        <v>0</v>
      </c>
      <c r="I12" s="31">
        <v>1</v>
      </c>
      <c r="J12" s="31">
        <v>0.94285714285714284</v>
      </c>
      <c r="K12" s="31">
        <v>0.82857142857142863</v>
      </c>
      <c r="L12" s="31">
        <v>3.7714285714285714</v>
      </c>
      <c r="M12" s="31">
        <v>30.171428571428571</v>
      </c>
      <c r="N12" s="31">
        <v>30.171428571428571</v>
      </c>
      <c r="O12" s="31">
        <v>2.8857142857142857</v>
      </c>
      <c r="P12" s="31">
        <v>14.514285714285714</v>
      </c>
      <c r="Q12" s="31">
        <v>0.2</v>
      </c>
      <c r="R12" s="31">
        <v>10.457142857142857</v>
      </c>
      <c r="S12" s="31">
        <v>2.6</v>
      </c>
      <c r="T12" s="31">
        <v>10</v>
      </c>
      <c r="U12" s="31">
        <v>0.54285714285714282</v>
      </c>
      <c r="V12" s="31">
        <v>3.2857142857142856</v>
      </c>
      <c r="W12" s="31">
        <v>19.399999999999999</v>
      </c>
      <c r="X12" s="31">
        <v>0</v>
      </c>
      <c r="Y12" s="31">
        <v>0.25714285714285712</v>
      </c>
      <c r="Z12" s="31">
        <v>4</v>
      </c>
      <c r="AA12" s="31">
        <v>1.0285714285714285</v>
      </c>
      <c r="AB12" s="31">
        <v>0.2</v>
      </c>
      <c r="AC12" s="31">
        <v>33.028571428571432</v>
      </c>
      <c r="AD12" s="32">
        <v>5.1714285714285717</v>
      </c>
    </row>
    <row r="13" spans="2:30" ht="21.75" customHeight="1" x14ac:dyDescent="0.15">
      <c r="B13" s="24"/>
      <c r="C13" s="25" t="s">
        <v>37</v>
      </c>
      <c r="D13" s="26">
        <f t="shared" ref="D13:AD13" si="4">IFERROR(D12/$D12,0)</f>
        <v>1</v>
      </c>
      <c r="E13" s="27">
        <f t="shared" si="4"/>
        <v>0</v>
      </c>
      <c r="F13" s="27">
        <f t="shared" si="4"/>
        <v>0</v>
      </c>
      <c r="G13" s="27">
        <f t="shared" si="4"/>
        <v>1.1451006052674625E-3</v>
      </c>
      <c r="H13" s="27">
        <f t="shared" si="4"/>
        <v>0</v>
      </c>
      <c r="I13" s="27">
        <f t="shared" si="4"/>
        <v>5.7255030263373124E-3</v>
      </c>
      <c r="J13" s="27">
        <f t="shared" si="4"/>
        <v>5.3983314248323231E-3</v>
      </c>
      <c r="K13" s="27">
        <f t="shared" si="4"/>
        <v>4.7439882218223445E-3</v>
      </c>
      <c r="L13" s="27">
        <f t="shared" si="4"/>
        <v>2.1593325699329292E-2</v>
      </c>
      <c r="M13" s="27">
        <f t="shared" si="4"/>
        <v>0.17274660559463434</v>
      </c>
      <c r="N13" s="27">
        <f t="shared" si="4"/>
        <v>0.17274660559463434</v>
      </c>
      <c r="O13" s="27">
        <f t="shared" si="4"/>
        <v>1.652216587600196E-2</v>
      </c>
      <c r="P13" s="27">
        <f t="shared" si="4"/>
        <v>8.3101586782267284E-2</v>
      </c>
      <c r="Q13" s="27">
        <f t="shared" si="4"/>
        <v>1.1451006052674625E-3</v>
      </c>
      <c r="R13" s="27">
        <f t="shared" si="4"/>
        <v>5.9872403075413042E-2</v>
      </c>
      <c r="S13" s="27">
        <f t="shared" si="4"/>
        <v>1.4886307868477012E-2</v>
      </c>
      <c r="T13" s="27">
        <f t="shared" si="4"/>
        <v>5.7255030263373127E-2</v>
      </c>
      <c r="U13" s="27">
        <f t="shared" si="4"/>
        <v>3.1081302142973982E-3</v>
      </c>
      <c r="V13" s="27">
        <f t="shared" si="4"/>
        <v>1.8812367086536882E-2</v>
      </c>
      <c r="W13" s="27">
        <f t="shared" si="4"/>
        <v>0.11107475871094386</v>
      </c>
      <c r="X13" s="27">
        <f t="shared" si="4"/>
        <v>0</v>
      </c>
      <c r="Y13" s="27">
        <f t="shared" si="4"/>
        <v>1.4722722067724515E-3</v>
      </c>
      <c r="Z13" s="27">
        <f t="shared" si="4"/>
        <v>2.290201210534925E-2</v>
      </c>
      <c r="AA13" s="27">
        <f t="shared" si="4"/>
        <v>5.8890888270898062E-3</v>
      </c>
      <c r="AB13" s="27">
        <f t="shared" si="4"/>
        <v>1.1451006052674625E-3</v>
      </c>
      <c r="AC13" s="27">
        <f t="shared" si="4"/>
        <v>0.18910518566988382</v>
      </c>
      <c r="AD13" s="28">
        <f t="shared" si="4"/>
        <v>2.9609029936201531E-2</v>
      </c>
    </row>
    <row r="14" spans="2:30" ht="21.75" customHeight="1" x14ac:dyDescent="0.15">
      <c r="B14" s="24"/>
      <c r="C14" s="29" t="s">
        <v>42</v>
      </c>
      <c r="D14" s="30">
        <f>SUM(E14:AD14)</f>
        <v>172.75</v>
      </c>
      <c r="E14" s="31">
        <v>0</v>
      </c>
      <c r="F14" s="31">
        <v>0</v>
      </c>
      <c r="G14" s="31">
        <v>0</v>
      </c>
      <c r="H14" s="31">
        <v>0</v>
      </c>
      <c r="I14" s="31">
        <v>0.6785714285714286</v>
      </c>
      <c r="J14" s="31">
        <v>1.8571428571428572</v>
      </c>
      <c r="K14" s="31">
        <v>2.9642857142857144</v>
      </c>
      <c r="L14" s="31">
        <v>0</v>
      </c>
      <c r="M14" s="31">
        <v>38.035714285714285</v>
      </c>
      <c r="N14" s="31">
        <v>52.25</v>
      </c>
      <c r="O14" s="31">
        <v>4.6428571428571432</v>
      </c>
      <c r="P14" s="31">
        <v>1.5</v>
      </c>
      <c r="Q14" s="31">
        <v>0</v>
      </c>
      <c r="R14" s="31">
        <v>9.25</v>
      </c>
      <c r="S14" s="31">
        <v>0.6071428571428571</v>
      </c>
      <c r="T14" s="31">
        <v>4.75</v>
      </c>
      <c r="U14" s="31">
        <v>7.1428571428571425E-2</v>
      </c>
      <c r="V14" s="31">
        <v>1.1785714285714286</v>
      </c>
      <c r="W14" s="31">
        <v>3.8571428571428572</v>
      </c>
      <c r="X14" s="31">
        <v>0</v>
      </c>
      <c r="Y14" s="31">
        <v>0</v>
      </c>
      <c r="Z14" s="31">
        <v>3.0714285714285716</v>
      </c>
      <c r="AA14" s="31">
        <v>0.5357142857142857</v>
      </c>
      <c r="AB14" s="31">
        <v>0</v>
      </c>
      <c r="AC14" s="31">
        <v>31.464285714285715</v>
      </c>
      <c r="AD14" s="32">
        <v>16.035714285714285</v>
      </c>
    </row>
    <row r="15" spans="2:30" ht="21.75" customHeight="1" x14ac:dyDescent="0.15">
      <c r="B15" s="24"/>
      <c r="C15" s="25" t="s">
        <v>37</v>
      </c>
      <c r="D15" s="26">
        <f t="shared" ref="D15:AD15" si="5">IFERROR(D14/$D14,0)</f>
        <v>1</v>
      </c>
      <c r="E15" s="27">
        <f t="shared" si="5"/>
        <v>0</v>
      </c>
      <c r="F15" s="27">
        <f t="shared" si="5"/>
        <v>0</v>
      </c>
      <c r="G15" s="27">
        <f t="shared" si="5"/>
        <v>0</v>
      </c>
      <c r="H15" s="27">
        <f t="shared" si="5"/>
        <v>0</v>
      </c>
      <c r="I15" s="27">
        <f t="shared" si="5"/>
        <v>3.9280545792846804E-3</v>
      </c>
      <c r="J15" s="27">
        <f t="shared" si="5"/>
        <v>1.0750465164358073E-2</v>
      </c>
      <c r="K15" s="27">
        <f t="shared" si="5"/>
        <v>1.715939632003308E-2</v>
      </c>
      <c r="L15" s="27">
        <f t="shared" si="5"/>
        <v>0</v>
      </c>
      <c r="M15" s="27">
        <f t="shared" si="5"/>
        <v>0.22017779615464131</v>
      </c>
      <c r="N15" s="27">
        <f t="shared" si="5"/>
        <v>0.3024602026049204</v>
      </c>
      <c r="O15" s="27">
        <f t="shared" si="5"/>
        <v>2.6876162910895184E-2</v>
      </c>
      <c r="P15" s="27">
        <f t="shared" si="5"/>
        <v>8.6830680173661367E-3</v>
      </c>
      <c r="Q15" s="27">
        <f t="shared" si="5"/>
        <v>0</v>
      </c>
      <c r="R15" s="27">
        <f t="shared" si="5"/>
        <v>5.3545586107091175E-2</v>
      </c>
      <c r="S15" s="27">
        <f t="shared" si="5"/>
        <v>3.5145751498862929E-3</v>
      </c>
      <c r="T15" s="27">
        <f t="shared" si="5"/>
        <v>2.7496382054992764E-2</v>
      </c>
      <c r="U15" s="27">
        <f t="shared" si="5"/>
        <v>4.1347942939838741E-4</v>
      </c>
      <c r="V15" s="27">
        <f t="shared" si="5"/>
        <v>6.8224105850733926E-3</v>
      </c>
      <c r="W15" s="27">
        <f t="shared" si="5"/>
        <v>2.2327889187512922E-2</v>
      </c>
      <c r="X15" s="27">
        <f t="shared" si="5"/>
        <v>0</v>
      </c>
      <c r="Y15" s="27">
        <f t="shared" si="5"/>
        <v>0</v>
      </c>
      <c r="Z15" s="27">
        <f t="shared" si="5"/>
        <v>1.777961546413066E-2</v>
      </c>
      <c r="AA15" s="27">
        <f t="shared" si="5"/>
        <v>3.1010957204879058E-3</v>
      </c>
      <c r="AB15" s="27">
        <f t="shared" si="5"/>
        <v>0</v>
      </c>
      <c r="AC15" s="27">
        <f t="shared" si="5"/>
        <v>0.18213768864998967</v>
      </c>
      <c r="AD15" s="28">
        <f t="shared" si="5"/>
        <v>9.2826131899937978E-2</v>
      </c>
    </row>
    <row r="16" spans="2:30" ht="21.75" customHeight="1" x14ac:dyDescent="0.15">
      <c r="B16" s="24"/>
      <c r="C16" s="29" t="s">
        <v>43</v>
      </c>
      <c r="D16" s="30">
        <f>SUM(E16:AD16)</f>
        <v>160.45695364238412</v>
      </c>
      <c r="E16" s="31">
        <v>1.8344370860927153</v>
      </c>
      <c r="F16" s="31">
        <v>19.569536423841061</v>
      </c>
      <c r="G16" s="31">
        <v>12.993377483443709</v>
      </c>
      <c r="H16" s="31">
        <v>17.867549668874172</v>
      </c>
      <c r="I16" s="31">
        <v>9.483443708609272</v>
      </c>
      <c r="J16" s="31">
        <v>0.13245033112582782</v>
      </c>
      <c r="K16" s="31">
        <v>0.17880794701986755</v>
      </c>
      <c r="L16" s="31">
        <v>6.7947019867549665</v>
      </c>
      <c r="M16" s="31">
        <v>5.2384105960264904</v>
      </c>
      <c r="N16" s="31">
        <v>19.741721854304636</v>
      </c>
      <c r="O16" s="31">
        <v>2.4172185430463577</v>
      </c>
      <c r="P16" s="31">
        <v>13.198675496688741</v>
      </c>
      <c r="Q16" s="31">
        <v>6.2119205298013247</v>
      </c>
      <c r="R16" s="31">
        <v>1.9867549668874172</v>
      </c>
      <c r="S16" s="31">
        <v>1.0132450331125828</v>
      </c>
      <c r="T16" s="31">
        <v>0.3443708609271523</v>
      </c>
      <c r="U16" s="31">
        <v>9.9337748344370855E-2</v>
      </c>
      <c r="V16" s="31">
        <v>0.59602649006622521</v>
      </c>
      <c r="W16" s="31">
        <v>1.9072847682119205</v>
      </c>
      <c r="X16" s="31">
        <v>0.2119205298013245</v>
      </c>
      <c r="Y16" s="31">
        <v>5.2980132450331126E-2</v>
      </c>
      <c r="Z16" s="31">
        <v>3.8079470198675498</v>
      </c>
      <c r="AA16" s="31">
        <v>0.76158940397350994</v>
      </c>
      <c r="AB16" s="31">
        <v>0.3443708609271523</v>
      </c>
      <c r="AC16" s="31">
        <v>28.344370860927153</v>
      </c>
      <c r="AD16" s="32">
        <v>5.3245033112582778</v>
      </c>
    </row>
    <row r="17" spans="2:30" ht="21.75" customHeight="1" x14ac:dyDescent="0.15">
      <c r="B17" s="24"/>
      <c r="C17" s="25" t="s">
        <v>37</v>
      </c>
      <c r="D17" s="26">
        <f t="shared" ref="D17:AD17" si="6">IFERROR(D16/$D16,0)</f>
        <v>1</v>
      </c>
      <c r="E17" s="27">
        <f t="shared" si="6"/>
        <v>1.1432580791613354E-2</v>
      </c>
      <c r="F17" s="27">
        <f t="shared" si="6"/>
        <v>0.12196128606215692</v>
      </c>
      <c r="G17" s="27">
        <f t="shared" si="6"/>
        <v>8.0977341202690983E-2</v>
      </c>
      <c r="H17" s="27">
        <f t="shared" si="6"/>
        <v>0.11135416236741094</v>
      </c>
      <c r="I17" s="27">
        <f t="shared" si="6"/>
        <v>5.9102728135705142E-2</v>
      </c>
      <c r="J17" s="27">
        <f t="shared" si="6"/>
        <v>8.2545709686739034E-4</v>
      </c>
      <c r="K17" s="27">
        <f t="shared" si="6"/>
        <v>1.1143670807709767E-3</v>
      </c>
      <c r="L17" s="27">
        <f t="shared" si="6"/>
        <v>4.2345949069297117E-2</v>
      </c>
      <c r="M17" s="27">
        <f t="shared" si="6"/>
        <v>3.2646828181105286E-2</v>
      </c>
      <c r="N17" s="27">
        <f t="shared" si="6"/>
        <v>0.12303438028808451</v>
      </c>
      <c r="O17" s="27">
        <f t="shared" si="6"/>
        <v>1.5064592017829873E-2</v>
      </c>
      <c r="P17" s="27">
        <f t="shared" si="6"/>
        <v>8.2256799702835434E-2</v>
      </c>
      <c r="Q17" s="27">
        <f t="shared" si="6"/>
        <v>3.8713937843080602E-2</v>
      </c>
      <c r="R17" s="27">
        <f t="shared" si="6"/>
        <v>1.2381856453010853E-2</v>
      </c>
      <c r="S17" s="27">
        <f t="shared" si="6"/>
        <v>6.3147467910355361E-3</v>
      </c>
      <c r="T17" s="27">
        <f t="shared" si="6"/>
        <v>2.1461884518552145E-3</v>
      </c>
      <c r="U17" s="27">
        <f t="shared" si="6"/>
        <v>6.1909282265054265E-4</v>
      </c>
      <c r="V17" s="27">
        <f t="shared" si="6"/>
        <v>3.7145569359032563E-3</v>
      </c>
      <c r="W17" s="27">
        <f t="shared" si="6"/>
        <v>1.1886582194890419E-2</v>
      </c>
      <c r="X17" s="27">
        <f t="shared" si="6"/>
        <v>1.3207313549878244E-3</v>
      </c>
      <c r="Y17" s="27">
        <f t="shared" si="6"/>
        <v>3.301828387469561E-4</v>
      </c>
      <c r="Z17" s="27">
        <f t="shared" si="6"/>
        <v>2.3731891534937471E-2</v>
      </c>
      <c r="AA17" s="27">
        <f t="shared" si="6"/>
        <v>4.7463783069874935E-3</v>
      </c>
      <c r="AB17" s="27">
        <f t="shared" si="6"/>
        <v>2.1461884518552145E-3</v>
      </c>
      <c r="AC17" s="27">
        <f t="shared" si="6"/>
        <v>0.17664781872962151</v>
      </c>
      <c r="AD17" s="28">
        <f t="shared" si="6"/>
        <v>3.3183375294069083E-2</v>
      </c>
    </row>
    <row r="18" spans="2:30" ht="21.75" customHeight="1" x14ac:dyDescent="0.15">
      <c r="B18" s="24"/>
      <c r="C18" s="29" t="s">
        <v>44</v>
      </c>
      <c r="D18" s="30">
        <f>SUM(E18:AD18)</f>
        <v>163.07142857142856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0.6428571428571429</v>
      </c>
      <c r="K18" s="31">
        <v>0.21428571428571427</v>
      </c>
      <c r="L18" s="31">
        <v>0</v>
      </c>
      <c r="M18" s="31">
        <v>16.285714285714285</v>
      </c>
      <c r="N18" s="31">
        <v>24.857142857142858</v>
      </c>
      <c r="O18" s="31">
        <v>0.9285714285714286</v>
      </c>
      <c r="P18" s="31">
        <v>9.5</v>
      </c>
      <c r="Q18" s="31">
        <v>0.5714285714285714</v>
      </c>
      <c r="R18" s="31">
        <v>4.7142857142857144</v>
      </c>
      <c r="S18" s="31">
        <v>2.6428571428571428</v>
      </c>
      <c r="T18" s="31">
        <v>8.5714285714285712</v>
      </c>
      <c r="U18" s="31">
        <v>0.14285714285714285</v>
      </c>
      <c r="V18" s="31">
        <v>0.6428571428571429</v>
      </c>
      <c r="W18" s="31">
        <v>5.0714285714285712</v>
      </c>
      <c r="X18" s="31">
        <v>0.5714285714285714</v>
      </c>
      <c r="Y18" s="31">
        <v>0</v>
      </c>
      <c r="Z18" s="31">
        <v>6.0714285714285712</v>
      </c>
      <c r="AA18" s="31">
        <v>5.2857142857142856</v>
      </c>
      <c r="AB18" s="31">
        <v>0.5714285714285714</v>
      </c>
      <c r="AC18" s="31">
        <v>59.071428571428569</v>
      </c>
      <c r="AD18" s="32">
        <v>16.714285714285715</v>
      </c>
    </row>
    <row r="19" spans="2:30" ht="21.75" customHeight="1" x14ac:dyDescent="0.15">
      <c r="B19" s="33"/>
      <c r="C19" s="25" t="s">
        <v>37</v>
      </c>
      <c r="D19" s="26">
        <f t="shared" ref="D19:AD19" si="7">IFERROR(D18/$D18,0)</f>
        <v>1</v>
      </c>
      <c r="E19" s="27">
        <f t="shared" si="7"/>
        <v>0</v>
      </c>
      <c r="F19" s="27">
        <f t="shared" si="7"/>
        <v>0</v>
      </c>
      <c r="G19" s="27">
        <f t="shared" si="7"/>
        <v>0</v>
      </c>
      <c r="H19" s="27">
        <f t="shared" si="7"/>
        <v>0</v>
      </c>
      <c r="I19" s="27">
        <f t="shared" si="7"/>
        <v>0</v>
      </c>
      <c r="J19" s="27">
        <f t="shared" si="7"/>
        <v>3.9421813403416562E-3</v>
      </c>
      <c r="K19" s="27">
        <f t="shared" si="7"/>
        <v>1.3140604467805519E-3</v>
      </c>
      <c r="L19" s="27">
        <f t="shared" si="7"/>
        <v>0</v>
      </c>
      <c r="M19" s="27">
        <f t="shared" si="7"/>
        <v>9.9868593955321952E-2</v>
      </c>
      <c r="N19" s="27">
        <f t="shared" si="7"/>
        <v>0.15243101182654403</v>
      </c>
      <c r="O19" s="27">
        <f t="shared" si="7"/>
        <v>5.6942619360490594E-3</v>
      </c>
      <c r="P19" s="27">
        <f t="shared" si="7"/>
        <v>5.8256679807271138E-2</v>
      </c>
      <c r="Q19" s="27">
        <f t="shared" si="7"/>
        <v>3.5041611914148054E-3</v>
      </c>
      <c r="R19" s="27">
        <f t="shared" si="7"/>
        <v>2.8909329829172145E-2</v>
      </c>
      <c r="S19" s="27">
        <f t="shared" si="7"/>
        <v>1.6206745510293476E-2</v>
      </c>
      <c r="T19" s="27">
        <f t="shared" si="7"/>
        <v>5.2562417871222081E-2</v>
      </c>
      <c r="U19" s="27">
        <f t="shared" si="7"/>
        <v>8.7604029785370136E-4</v>
      </c>
      <c r="V19" s="27">
        <f t="shared" si="7"/>
        <v>3.9421813403416562E-3</v>
      </c>
      <c r="W19" s="27">
        <f t="shared" si="7"/>
        <v>3.1099430573806396E-2</v>
      </c>
      <c r="X19" s="27">
        <f t="shared" si="7"/>
        <v>3.5041611914148054E-3</v>
      </c>
      <c r="Y19" s="27">
        <f t="shared" si="7"/>
        <v>0</v>
      </c>
      <c r="Z19" s="27">
        <f t="shared" si="7"/>
        <v>3.7231712658782307E-2</v>
      </c>
      <c r="AA19" s="27">
        <f t="shared" si="7"/>
        <v>3.2413491020586951E-2</v>
      </c>
      <c r="AB19" s="27">
        <f t="shared" si="7"/>
        <v>3.5041611914148054E-3</v>
      </c>
      <c r="AC19" s="27">
        <f t="shared" si="7"/>
        <v>0.36224266316250547</v>
      </c>
      <c r="AD19" s="28">
        <f t="shared" si="7"/>
        <v>0.10249671484888306</v>
      </c>
    </row>
    <row r="20" spans="2:30" ht="21.75" customHeight="1" x14ac:dyDescent="0.15">
      <c r="B20" s="34" t="s">
        <v>45</v>
      </c>
      <c r="C20" s="29" t="s">
        <v>46</v>
      </c>
      <c r="D20" s="30">
        <f>SUM(E20:AD20)</f>
        <v>156.29285714285714</v>
      </c>
      <c r="E20" s="31">
        <v>0.65</v>
      </c>
      <c r="F20" s="31">
        <v>0.17857142857142858</v>
      </c>
      <c r="G20" s="31">
        <v>1.2571428571428571</v>
      </c>
      <c r="H20" s="31">
        <v>0.32500000000000001</v>
      </c>
      <c r="I20" s="31">
        <v>1.2285714285714286</v>
      </c>
      <c r="J20" s="31">
        <v>1.1857142857142857</v>
      </c>
      <c r="K20" s="31">
        <v>2.0071428571428571</v>
      </c>
      <c r="L20" s="31">
        <v>1.0285714285714285</v>
      </c>
      <c r="M20" s="31">
        <v>20.467857142857142</v>
      </c>
      <c r="N20" s="31">
        <v>22.007142857142856</v>
      </c>
      <c r="O20" s="31">
        <v>1.8857142857142857</v>
      </c>
      <c r="P20" s="31">
        <v>15.757142857142858</v>
      </c>
      <c r="Q20" s="31">
        <v>2.0428571428571427</v>
      </c>
      <c r="R20" s="31">
        <v>0.51428571428571423</v>
      </c>
      <c r="S20" s="31">
        <v>2.5000000000000001E-2</v>
      </c>
      <c r="T20" s="31">
        <v>4.7642857142857142</v>
      </c>
      <c r="U20" s="31">
        <v>1.0285714285714285</v>
      </c>
      <c r="V20" s="31">
        <v>1.9535714285714285</v>
      </c>
      <c r="W20" s="31">
        <v>20.917857142857144</v>
      </c>
      <c r="X20" s="31">
        <v>7.4749999999999996</v>
      </c>
      <c r="Y20" s="31">
        <v>0.5357142857142857</v>
      </c>
      <c r="Z20" s="31">
        <v>6.9571428571428573</v>
      </c>
      <c r="AA20" s="31">
        <v>12.092857142857143</v>
      </c>
      <c r="AB20" s="31">
        <v>0.98571428571428577</v>
      </c>
      <c r="AC20" s="31">
        <v>18.964285714285715</v>
      </c>
      <c r="AD20" s="32">
        <v>10.057142857142857</v>
      </c>
    </row>
    <row r="21" spans="2:30" ht="21.75" customHeight="1" x14ac:dyDescent="0.15">
      <c r="B21" s="24"/>
      <c r="C21" s="25" t="s">
        <v>37</v>
      </c>
      <c r="D21" s="26">
        <f t="shared" ref="D21:AD21" si="8">IFERROR(D20/$D20,0)</f>
        <v>1</v>
      </c>
      <c r="E21" s="27">
        <f t="shared" si="8"/>
        <v>4.158859284310589E-3</v>
      </c>
      <c r="F21" s="27">
        <f t="shared" si="8"/>
        <v>1.1425437594259861E-3</v>
      </c>
      <c r="G21" s="27">
        <f t="shared" si="8"/>
        <v>8.0435080663589405E-3</v>
      </c>
      <c r="H21" s="27">
        <f t="shared" si="8"/>
        <v>2.0794296421552945E-3</v>
      </c>
      <c r="I21" s="27">
        <f t="shared" si="8"/>
        <v>7.8607010648507839E-3</v>
      </c>
      <c r="J21" s="27">
        <f t="shared" si="8"/>
        <v>7.5864905625885473E-3</v>
      </c>
      <c r="K21" s="27">
        <f t="shared" si="8"/>
        <v>1.2842191855948083E-2</v>
      </c>
      <c r="L21" s="27">
        <f t="shared" si="8"/>
        <v>6.5810520542936785E-3</v>
      </c>
      <c r="M21" s="27">
        <f t="shared" si="8"/>
        <v>0.1309583657054065</v>
      </c>
      <c r="N21" s="27">
        <f t="shared" si="8"/>
        <v>0.14080709291165852</v>
      </c>
      <c r="O21" s="27">
        <f t="shared" si="8"/>
        <v>1.2065262099538412E-2</v>
      </c>
      <c r="P21" s="27">
        <f t="shared" si="8"/>
        <v>0.100818061331749</v>
      </c>
      <c r="Q21" s="27">
        <f t="shared" si="8"/>
        <v>1.307070060783328E-2</v>
      </c>
      <c r="R21" s="27">
        <f t="shared" si="8"/>
        <v>3.2905260271468392E-3</v>
      </c>
      <c r="S21" s="27">
        <f t="shared" si="8"/>
        <v>1.5995612631963804E-4</v>
      </c>
      <c r="T21" s="27">
        <f t="shared" si="8"/>
        <v>3.0483067501485307E-2</v>
      </c>
      <c r="U21" s="27">
        <f t="shared" si="8"/>
        <v>6.5810520542936785E-3</v>
      </c>
      <c r="V21" s="27">
        <f t="shared" si="8"/>
        <v>1.2499428728120286E-2</v>
      </c>
      <c r="W21" s="27">
        <f t="shared" si="8"/>
        <v>0.13383757597916002</v>
      </c>
      <c r="X21" s="27">
        <f t="shared" si="8"/>
        <v>4.7826881769571769E-2</v>
      </c>
      <c r="Y21" s="27">
        <f t="shared" si="8"/>
        <v>3.427631278277958E-3</v>
      </c>
      <c r="Z21" s="27">
        <f t="shared" si="8"/>
        <v>4.4513504867236417E-2</v>
      </c>
      <c r="AA21" s="27">
        <f t="shared" si="8"/>
        <v>7.7373063388327779E-2</v>
      </c>
      <c r="AB21" s="27">
        <f t="shared" si="8"/>
        <v>6.3068415520314428E-3</v>
      </c>
      <c r="AC21" s="27">
        <f t="shared" si="8"/>
        <v>0.12133814725103972</v>
      </c>
      <c r="AD21" s="28">
        <f t="shared" si="8"/>
        <v>6.4348064530871524E-2</v>
      </c>
    </row>
    <row r="22" spans="2:30" ht="21.75" customHeight="1" x14ac:dyDescent="0.15">
      <c r="B22" s="24"/>
      <c r="C22" s="29" t="s">
        <v>47</v>
      </c>
      <c r="D22" s="30">
        <f>SUM(E22:AD22)</f>
        <v>156.29606251878567</v>
      </c>
      <c r="E22" s="31">
        <v>11.790501953712052</v>
      </c>
      <c r="F22" s="31">
        <v>2.6747820859633302</v>
      </c>
      <c r="G22" s="31">
        <v>10.816651638112413</v>
      </c>
      <c r="H22" s="31">
        <v>1.9314697926059512</v>
      </c>
      <c r="I22" s="31">
        <v>3.6639615269011121</v>
      </c>
      <c r="J22" s="31">
        <v>1.2858431018935979</v>
      </c>
      <c r="K22" s="31">
        <v>1.7667568379921852</v>
      </c>
      <c r="L22" s="31">
        <v>12.633303276224828</v>
      </c>
      <c r="M22" s="31">
        <v>13.232642019837691</v>
      </c>
      <c r="N22" s="31">
        <v>15.633303276224828</v>
      </c>
      <c r="O22" s="31">
        <v>0.59903817252780278</v>
      </c>
      <c r="P22" s="31">
        <v>13.52058911932672</v>
      </c>
      <c r="Q22" s="31">
        <v>1.6302975653742111</v>
      </c>
      <c r="R22" s="31">
        <v>0.37541328524195972</v>
      </c>
      <c r="S22" s="31">
        <v>6.7027351968740601E-2</v>
      </c>
      <c r="T22" s="31">
        <v>1.9924857228734596</v>
      </c>
      <c r="U22" s="31">
        <v>0.8055305079651337</v>
      </c>
      <c r="V22" s="31">
        <v>0.8229636308987075</v>
      </c>
      <c r="W22" s="31">
        <v>8.2209197475202878</v>
      </c>
      <c r="X22" s="31">
        <v>1.9504057709648333</v>
      </c>
      <c r="Y22" s="31">
        <v>0.23715058611361586</v>
      </c>
      <c r="Z22" s="31">
        <v>8.5344153892395553</v>
      </c>
      <c r="AA22" s="31">
        <v>3.7547339945897207</v>
      </c>
      <c r="AB22" s="31">
        <v>2.5019537120529005</v>
      </c>
      <c r="AC22" s="31">
        <v>31.501352569882776</v>
      </c>
      <c r="AD22" s="32">
        <v>4.352569882777277</v>
      </c>
    </row>
    <row r="23" spans="2:30" ht="21.75" customHeight="1" x14ac:dyDescent="0.15">
      <c r="B23" s="24"/>
      <c r="C23" s="25" t="s">
        <v>37</v>
      </c>
      <c r="D23" s="26">
        <f t="shared" ref="D23:AD23" si="9">IFERROR(D22/$D22,0)</f>
        <v>1</v>
      </c>
      <c r="E23" s="27">
        <f t="shared" si="9"/>
        <v>7.5436973674848126E-2</v>
      </c>
      <c r="F23" s="27">
        <f t="shared" si="9"/>
        <v>1.7113560270540024E-2</v>
      </c>
      <c r="G23" s="27">
        <f t="shared" si="9"/>
        <v>6.920616849712595E-2</v>
      </c>
      <c r="H23" s="27">
        <f t="shared" si="9"/>
        <v>1.2357763602482323E-2</v>
      </c>
      <c r="I23" s="27">
        <f t="shared" si="9"/>
        <v>2.3442442937170793E-2</v>
      </c>
      <c r="J23" s="27">
        <f t="shared" si="9"/>
        <v>8.2269705402146561E-3</v>
      </c>
      <c r="K23" s="27">
        <f t="shared" si="9"/>
        <v>1.1303911368719437E-2</v>
      </c>
      <c r="L23" s="27">
        <f t="shared" si="9"/>
        <v>8.0829312476802764E-2</v>
      </c>
      <c r="M23" s="27">
        <f t="shared" si="9"/>
        <v>8.4663949984326831E-2</v>
      </c>
      <c r="N23" s="27">
        <f t="shared" si="9"/>
        <v>0.10002365398261914</v>
      </c>
      <c r="O23" s="27">
        <f t="shared" si="9"/>
        <v>3.8327144195062666E-3</v>
      </c>
      <c r="P23" s="27">
        <f t="shared" si="9"/>
        <v>8.6506268305394082E-2</v>
      </c>
      <c r="Q23" s="27">
        <f t="shared" si="9"/>
        <v>1.0430829408631206E-2</v>
      </c>
      <c r="R23" s="27">
        <f t="shared" si="9"/>
        <v>2.4019369342515441E-3</v>
      </c>
      <c r="S23" s="27">
        <f t="shared" si="9"/>
        <v>4.2884862797285369E-4</v>
      </c>
      <c r="T23" s="27">
        <f t="shared" si="9"/>
        <v>1.2748150470098868E-2</v>
      </c>
      <c r="U23" s="27">
        <f t="shared" si="9"/>
        <v>5.153875887745506E-3</v>
      </c>
      <c r="V23" s="27">
        <f t="shared" si="9"/>
        <v>5.2654149927788049E-3</v>
      </c>
      <c r="W23" s="27">
        <f t="shared" si="9"/>
        <v>5.2598380375271397E-2</v>
      </c>
      <c r="X23" s="27">
        <f t="shared" si="9"/>
        <v>1.24789181476047E-2</v>
      </c>
      <c r="Y23" s="27">
        <f t="shared" si="9"/>
        <v>1.5173164460564198E-3</v>
      </c>
      <c r="Z23" s="27">
        <f t="shared" si="9"/>
        <v>5.460416117785296E-2</v>
      </c>
      <c r="AA23" s="27">
        <f t="shared" si="9"/>
        <v>2.4023215518551074E-2</v>
      </c>
      <c r="AB23" s="27">
        <f t="shared" si="9"/>
        <v>1.600778466029612E-2</v>
      </c>
      <c r="AC23" s="27">
        <f t="shared" si="9"/>
        <v>0.20154923970715216</v>
      </c>
      <c r="AD23" s="28">
        <f t="shared" si="9"/>
        <v>2.7848237585986077E-2</v>
      </c>
    </row>
    <row r="24" spans="2:30" ht="21.75" customHeight="1" x14ac:dyDescent="0.15">
      <c r="B24" s="24"/>
      <c r="C24" s="29" t="s">
        <v>48</v>
      </c>
      <c r="D24" s="30">
        <f>SUM(E24:AD24)</f>
        <v>170.00000000000003</v>
      </c>
      <c r="E24" s="31">
        <v>1.631578947368421</v>
      </c>
      <c r="F24" s="31">
        <v>0.47368421052631576</v>
      </c>
      <c r="G24" s="31">
        <v>2.3157894736842106</v>
      </c>
      <c r="H24" s="31">
        <v>1</v>
      </c>
      <c r="I24" s="31">
        <v>2.1578947368421053</v>
      </c>
      <c r="J24" s="31">
        <v>0.26315789473684209</v>
      </c>
      <c r="K24" s="31">
        <v>1.3157894736842106</v>
      </c>
      <c r="L24" s="31">
        <v>2.5789473684210527</v>
      </c>
      <c r="M24" s="31">
        <v>35.842105263157897</v>
      </c>
      <c r="N24" s="31">
        <v>16.263157894736842</v>
      </c>
      <c r="O24" s="31">
        <v>1.368421052631579</v>
      </c>
      <c r="P24" s="31">
        <v>5.4210526315789478</v>
      </c>
      <c r="Q24" s="31">
        <v>0</v>
      </c>
      <c r="R24" s="31">
        <v>5.2631578947368418E-2</v>
      </c>
      <c r="S24" s="31">
        <v>0</v>
      </c>
      <c r="T24" s="31">
        <v>30.842105263157894</v>
      </c>
      <c r="U24" s="31">
        <v>2.5263157894736841</v>
      </c>
      <c r="V24" s="31">
        <v>0.21052631578947367</v>
      </c>
      <c r="W24" s="31">
        <v>3.5789473684210527</v>
      </c>
      <c r="X24" s="31">
        <v>6.2105263157894735</v>
      </c>
      <c r="Y24" s="31">
        <v>0</v>
      </c>
      <c r="Z24" s="31">
        <v>8.1578947368421044</v>
      </c>
      <c r="AA24" s="31">
        <v>2.7894736842105261</v>
      </c>
      <c r="AB24" s="31">
        <v>0.42105263157894735</v>
      </c>
      <c r="AC24" s="31">
        <v>35.210526315789473</v>
      </c>
      <c r="AD24" s="32">
        <v>9.3684210526315788</v>
      </c>
    </row>
    <row r="25" spans="2:30" ht="21.75" customHeight="1" x14ac:dyDescent="0.15">
      <c r="B25" s="33"/>
      <c r="C25" s="25" t="s">
        <v>37</v>
      </c>
      <c r="D25" s="26">
        <f t="shared" ref="D25:AD25" si="10">IFERROR(D24/$D24,0)</f>
        <v>1</v>
      </c>
      <c r="E25" s="27">
        <f t="shared" si="10"/>
        <v>9.5975232198142399E-3</v>
      </c>
      <c r="F25" s="27">
        <f t="shared" si="10"/>
        <v>2.7863777089783275E-3</v>
      </c>
      <c r="G25" s="27">
        <f t="shared" si="10"/>
        <v>1.3622291021671826E-2</v>
      </c>
      <c r="H25" s="27">
        <f t="shared" si="10"/>
        <v>5.8823529411764696E-3</v>
      </c>
      <c r="I25" s="27">
        <f t="shared" si="10"/>
        <v>1.2693498452012382E-2</v>
      </c>
      <c r="J25" s="27">
        <f t="shared" si="10"/>
        <v>1.5479876160990709E-3</v>
      </c>
      <c r="K25" s="27">
        <f t="shared" si="10"/>
        <v>7.7399380804953552E-3</v>
      </c>
      <c r="L25" s="27">
        <f t="shared" si="10"/>
        <v>1.5170278637770896E-2</v>
      </c>
      <c r="M25" s="27">
        <f t="shared" si="10"/>
        <v>0.21083591331269347</v>
      </c>
      <c r="N25" s="27">
        <f t="shared" si="10"/>
        <v>9.5665634674922589E-2</v>
      </c>
      <c r="O25" s="27">
        <f t="shared" si="10"/>
        <v>8.0495356037151699E-3</v>
      </c>
      <c r="P25" s="27">
        <f t="shared" si="10"/>
        <v>3.1888544891640863E-2</v>
      </c>
      <c r="Q25" s="27">
        <f t="shared" si="10"/>
        <v>0</v>
      </c>
      <c r="R25" s="27">
        <f t="shared" si="10"/>
        <v>3.0959752321981415E-4</v>
      </c>
      <c r="S25" s="27">
        <f t="shared" si="10"/>
        <v>0</v>
      </c>
      <c r="T25" s="27">
        <f t="shared" si="10"/>
        <v>0.18142414860681111</v>
      </c>
      <c r="U25" s="27">
        <f t="shared" si="10"/>
        <v>1.4860681114551081E-2</v>
      </c>
      <c r="V25" s="27">
        <f t="shared" si="10"/>
        <v>1.2383900928792566E-3</v>
      </c>
      <c r="W25" s="27">
        <f t="shared" si="10"/>
        <v>2.1052631578947364E-2</v>
      </c>
      <c r="X25" s="27">
        <f t="shared" si="10"/>
        <v>3.6532507739938075E-2</v>
      </c>
      <c r="Y25" s="27">
        <f t="shared" si="10"/>
        <v>0</v>
      </c>
      <c r="Z25" s="27">
        <f t="shared" si="10"/>
        <v>4.7987616099071193E-2</v>
      </c>
      <c r="AA25" s="27">
        <f t="shared" si="10"/>
        <v>1.6408668730650149E-2</v>
      </c>
      <c r="AB25" s="27">
        <f t="shared" si="10"/>
        <v>2.4767801857585132E-3</v>
      </c>
      <c r="AC25" s="27">
        <f t="shared" si="10"/>
        <v>0.2071207430340557</v>
      </c>
      <c r="AD25" s="28">
        <f t="shared" si="10"/>
        <v>5.5108359133126922E-2</v>
      </c>
    </row>
    <row r="26" spans="2:30" ht="21.75" customHeight="1" x14ac:dyDescent="0.15">
      <c r="B26" s="35" t="s">
        <v>49</v>
      </c>
      <c r="C26" s="36" t="s">
        <v>50</v>
      </c>
      <c r="D26" s="30">
        <f>SUM(E26:AD26)</f>
        <v>156.29787234042556</v>
      </c>
      <c r="E26" s="31">
        <v>1.5886524822695036</v>
      </c>
      <c r="F26" s="31">
        <v>6.7872340425531918</v>
      </c>
      <c r="G26" s="31">
        <v>9.6524822695035457</v>
      </c>
      <c r="H26" s="31">
        <v>4.9645390070921988E-2</v>
      </c>
      <c r="I26" s="31">
        <v>9.2198581560283692</v>
      </c>
      <c r="J26" s="31">
        <v>1.6737588652482269</v>
      </c>
      <c r="K26" s="31">
        <v>0.3546099290780142</v>
      </c>
      <c r="L26" s="31">
        <v>13.070921985815604</v>
      </c>
      <c r="M26" s="31">
        <v>12.48936170212766</v>
      </c>
      <c r="N26" s="31">
        <v>20.553191489361701</v>
      </c>
      <c r="O26" s="31">
        <v>0.52482269503546097</v>
      </c>
      <c r="P26" s="31">
        <v>14.099290780141844</v>
      </c>
      <c r="Q26" s="31">
        <v>1.4539007092198581</v>
      </c>
      <c r="R26" s="31">
        <v>1.5815602836879432</v>
      </c>
      <c r="S26" s="31">
        <v>5.6737588652482268E-2</v>
      </c>
      <c r="T26" s="31">
        <v>0.12056737588652482</v>
      </c>
      <c r="U26" s="31">
        <v>0.62411347517730498</v>
      </c>
      <c r="V26" s="31">
        <v>0.86524822695035464</v>
      </c>
      <c r="W26" s="31">
        <v>15.141843971631205</v>
      </c>
      <c r="X26" s="31">
        <v>1.1631205673758864</v>
      </c>
      <c r="Y26" s="31">
        <v>0.15602836879432624</v>
      </c>
      <c r="Z26" s="31">
        <v>5.8510638297872344</v>
      </c>
      <c r="AA26" s="31">
        <v>0.6028368794326241</v>
      </c>
      <c r="AB26" s="31">
        <v>0.78014184397163122</v>
      </c>
      <c r="AC26" s="31">
        <v>30.893617021276597</v>
      </c>
      <c r="AD26" s="32">
        <v>6.9432624113475176</v>
      </c>
    </row>
    <row r="27" spans="2:30" ht="21.75" customHeight="1" x14ac:dyDescent="0.15">
      <c r="B27" s="37"/>
      <c r="C27" s="25" t="s">
        <v>37</v>
      </c>
      <c r="D27" s="26">
        <f t="shared" ref="D27:AD27" si="11">IFERROR(D26/$D26,0)</f>
        <v>1</v>
      </c>
      <c r="E27" s="27">
        <f t="shared" si="11"/>
        <v>1.016426172973954E-2</v>
      </c>
      <c r="F27" s="27">
        <f t="shared" si="11"/>
        <v>4.3424993193574728E-2</v>
      </c>
      <c r="G27" s="27">
        <f t="shared" si="11"/>
        <v>6.1756965241854964E-2</v>
      </c>
      <c r="H27" s="27">
        <f t="shared" si="11"/>
        <v>3.1763317905436064E-4</v>
      </c>
      <c r="I27" s="27">
        <f t="shared" si="11"/>
        <v>5.8989018967238398E-2</v>
      </c>
      <c r="J27" s="27">
        <f t="shared" si="11"/>
        <v>1.0708775750975586E-2</v>
      </c>
      <c r="K27" s="27">
        <f t="shared" si="11"/>
        <v>2.2688084218168616E-3</v>
      </c>
      <c r="L27" s="27">
        <f t="shared" si="11"/>
        <v>8.3628278428169514E-2</v>
      </c>
      <c r="M27" s="27">
        <f t="shared" si="11"/>
        <v>7.9907432616389856E-2</v>
      </c>
      <c r="N27" s="27">
        <f t="shared" si="11"/>
        <v>0.13150013612850528</v>
      </c>
      <c r="O27" s="27">
        <f t="shared" si="11"/>
        <v>3.3578364642889548E-3</v>
      </c>
      <c r="P27" s="27">
        <f t="shared" si="11"/>
        <v>9.0207822851438413E-2</v>
      </c>
      <c r="Q27" s="27">
        <f t="shared" si="11"/>
        <v>9.3021145294491323E-3</v>
      </c>
      <c r="R27" s="27">
        <f t="shared" si="11"/>
        <v>1.0118885561303201E-2</v>
      </c>
      <c r="S27" s="27">
        <f t="shared" si="11"/>
        <v>3.630093474906978E-4</v>
      </c>
      <c r="T27" s="27">
        <f t="shared" si="11"/>
        <v>7.7139486341773283E-4</v>
      </c>
      <c r="U27" s="27">
        <f t="shared" si="11"/>
        <v>3.9931028223976761E-3</v>
      </c>
      <c r="V27" s="27">
        <f t="shared" si="11"/>
        <v>5.5358925492331422E-3</v>
      </c>
      <c r="W27" s="27">
        <f t="shared" si="11"/>
        <v>9.687811961157998E-2</v>
      </c>
      <c r="X27" s="27">
        <f t="shared" si="11"/>
        <v>7.4416916235593052E-3</v>
      </c>
      <c r="Y27" s="27">
        <f t="shared" si="11"/>
        <v>9.9827570559941903E-4</v>
      </c>
      <c r="Z27" s="27">
        <f t="shared" si="11"/>
        <v>3.7435338959978214E-2</v>
      </c>
      <c r="AA27" s="27">
        <f t="shared" si="11"/>
        <v>3.8569743170886643E-3</v>
      </c>
      <c r="AB27" s="27">
        <f t="shared" si="11"/>
        <v>4.9913785279970951E-3</v>
      </c>
      <c r="AC27" s="27">
        <f t="shared" si="11"/>
        <v>0.19765858970868497</v>
      </c>
      <c r="AD27" s="28">
        <f t="shared" si="11"/>
        <v>4.4423268899174147E-2</v>
      </c>
    </row>
    <row r="28" spans="2:30" ht="21.75" customHeight="1" x14ac:dyDescent="0.15">
      <c r="B28" s="37"/>
      <c r="C28" s="36" t="s">
        <v>51</v>
      </c>
      <c r="D28" s="30">
        <f>SUM(E28:AD28)</f>
        <v>154.5</v>
      </c>
      <c r="E28" s="31">
        <v>11</v>
      </c>
      <c r="F28" s="31">
        <v>0</v>
      </c>
      <c r="G28" s="31">
        <v>4</v>
      </c>
      <c r="H28" s="31">
        <v>1.5</v>
      </c>
      <c r="I28" s="31">
        <v>6.5</v>
      </c>
      <c r="J28" s="31">
        <v>0</v>
      </c>
      <c r="K28" s="31">
        <v>0</v>
      </c>
      <c r="L28" s="31">
        <v>13.5</v>
      </c>
      <c r="M28" s="31">
        <v>3.5</v>
      </c>
      <c r="N28" s="31">
        <v>29</v>
      </c>
      <c r="O28" s="31">
        <v>0</v>
      </c>
      <c r="P28" s="31">
        <v>4.5</v>
      </c>
      <c r="Q28" s="31">
        <v>0</v>
      </c>
      <c r="R28" s="31">
        <v>2.5</v>
      </c>
      <c r="S28" s="31">
        <v>0</v>
      </c>
      <c r="T28" s="31">
        <v>0</v>
      </c>
      <c r="U28" s="31">
        <v>0</v>
      </c>
      <c r="V28" s="31">
        <v>1</v>
      </c>
      <c r="W28" s="31">
        <v>2</v>
      </c>
      <c r="X28" s="31">
        <v>0</v>
      </c>
      <c r="Y28" s="31">
        <v>0</v>
      </c>
      <c r="Z28" s="31">
        <v>8.5</v>
      </c>
      <c r="AA28" s="31">
        <v>2</v>
      </c>
      <c r="AB28" s="31">
        <v>0</v>
      </c>
      <c r="AC28" s="31">
        <v>0</v>
      </c>
      <c r="AD28" s="32">
        <v>65</v>
      </c>
    </row>
    <row r="29" spans="2:30" ht="21.75" customHeight="1" x14ac:dyDescent="0.15">
      <c r="B29" s="37"/>
      <c r="C29" s="25" t="s">
        <v>37</v>
      </c>
      <c r="D29" s="26">
        <f t="shared" ref="D29:AD29" si="12">IFERROR(D28/$D28,0)</f>
        <v>1</v>
      </c>
      <c r="E29" s="27">
        <f t="shared" si="12"/>
        <v>7.1197411003236247E-2</v>
      </c>
      <c r="F29" s="27">
        <f t="shared" si="12"/>
        <v>0</v>
      </c>
      <c r="G29" s="27">
        <f t="shared" si="12"/>
        <v>2.5889967637540454E-2</v>
      </c>
      <c r="H29" s="27">
        <f t="shared" si="12"/>
        <v>9.7087378640776691E-3</v>
      </c>
      <c r="I29" s="27">
        <f t="shared" si="12"/>
        <v>4.2071197411003236E-2</v>
      </c>
      <c r="J29" s="27">
        <f t="shared" si="12"/>
        <v>0</v>
      </c>
      <c r="K29" s="27">
        <f t="shared" si="12"/>
        <v>0</v>
      </c>
      <c r="L29" s="27">
        <f t="shared" si="12"/>
        <v>8.7378640776699032E-2</v>
      </c>
      <c r="M29" s="27">
        <f t="shared" si="12"/>
        <v>2.2653721682847898E-2</v>
      </c>
      <c r="N29" s="27">
        <f t="shared" si="12"/>
        <v>0.18770226537216828</v>
      </c>
      <c r="O29" s="27">
        <f t="shared" si="12"/>
        <v>0</v>
      </c>
      <c r="P29" s="27">
        <f t="shared" si="12"/>
        <v>2.9126213592233011E-2</v>
      </c>
      <c r="Q29" s="27">
        <f t="shared" si="12"/>
        <v>0</v>
      </c>
      <c r="R29" s="27">
        <f t="shared" si="12"/>
        <v>1.6181229773462782E-2</v>
      </c>
      <c r="S29" s="27">
        <f t="shared" si="12"/>
        <v>0</v>
      </c>
      <c r="T29" s="27">
        <f t="shared" si="12"/>
        <v>0</v>
      </c>
      <c r="U29" s="27">
        <f t="shared" si="12"/>
        <v>0</v>
      </c>
      <c r="V29" s="27">
        <f t="shared" si="12"/>
        <v>6.4724919093851136E-3</v>
      </c>
      <c r="W29" s="27">
        <f t="shared" si="12"/>
        <v>1.2944983818770227E-2</v>
      </c>
      <c r="X29" s="27">
        <f t="shared" si="12"/>
        <v>0</v>
      </c>
      <c r="Y29" s="27">
        <f t="shared" si="12"/>
        <v>0</v>
      </c>
      <c r="Z29" s="27">
        <f t="shared" si="12"/>
        <v>5.5016181229773461E-2</v>
      </c>
      <c r="AA29" s="27">
        <f t="shared" si="12"/>
        <v>1.2944983818770227E-2</v>
      </c>
      <c r="AB29" s="27">
        <f t="shared" si="12"/>
        <v>0</v>
      </c>
      <c r="AC29" s="27">
        <f t="shared" si="12"/>
        <v>0</v>
      </c>
      <c r="AD29" s="28">
        <f t="shared" si="12"/>
        <v>0.42071197411003236</v>
      </c>
    </row>
    <row r="30" spans="2:30" ht="21.75" customHeight="1" x14ac:dyDescent="0.15">
      <c r="B30" s="37"/>
      <c r="C30" s="36" t="s">
        <v>52</v>
      </c>
      <c r="D30" s="30">
        <f>SUM(E30:AD30)</f>
        <v>163.86486486486484</v>
      </c>
      <c r="E30" s="31">
        <v>38.648648648648646</v>
      </c>
      <c r="F30" s="31">
        <v>8.0878378378378386</v>
      </c>
      <c r="G30" s="31">
        <v>12.135135135135135</v>
      </c>
      <c r="H30" s="31">
        <v>1.3243243243243243</v>
      </c>
      <c r="I30" s="31">
        <v>1.6081081081081081</v>
      </c>
      <c r="J30" s="31">
        <v>0.70270270270270274</v>
      </c>
      <c r="K30" s="31">
        <v>0.79729729729729726</v>
      </c>
      <c r="L30" s="31">
        <v>31.554054054054053</v>
      </c>
      <c r="M30" s="31">
        <v>9.3310810810810807</v>
      </c>
      <c r="N30" s="31">
        <v>3.1959459459459461</v>
      </c>
      <c r="O30" s="31">
        <v>0.13513513513513514</v>
      </c>
      <c r="P30" s="31">
        <v>6.5878378378378377</v>
      </c>
      <c r="Q30" s="31">
        <v>0.48648648648648651</v>
      </c>
      <c r="R30" s="31">
        <v>2.0270270270270271E-2</v>
      </c>
      <c r="S30" s="31">
        <v>4.72972972972973E-2</v>
      </c>
      <c r="T30" s="31">
        <v>0</v>
      </c>
      <c r="U30" s="31">
        <v>0.3108108108108108</v>
      </c>
      <c r="V30" s="31">
        <v>0.4391891891891892</v>
      </c>
      <c r="W30" s="31">
        <v>4.2837837837837842</v>
      </c>
      <c r="X30" s="31">
        <v>0.44594594594594594</v>
      </c>
      <c r="Y30" s="31">
        <v>0.14864864864864866</v>
      </c>
      <c r="Z30" s="31">
        <v>9.0270270270270263</v>
      </c>
      <c r="AA30" s="31">
        <v>0.19594594594594594</v>
      </c>
      <c r="AB30" s="31">
        <v>0.32432432432432434</v>
      </c>
      <c r="AC30" s="31">
        <v>27.72972972972973</v>
      </c>
      <c r="AD30" s="32">
        <v>6.2972972972972974</v>
      </c>
    </row>
    <row r="31" spans="2:30" ht="21.75" customHeight="1" x14ac:dyDescent="0.15">
      <c r="B31" s="37"/>
      <c r="C31" s="25" t="s">
        <v>37</v>
      </c>
      <c r="D31" s="26">
        <f t="shared" ref="D31:AD31" si="13">IFERROR(D30/$D30,0)</f>
        <v>1</v>
      </c>
      <c r="E31" s="27">
        <f t="shared" si="13"/>
        <v>0.23585683654956294</v>
      </c>
      <c r="F31" s="27">
        <f t="shared" si="13"/>
        <v>4.935675408213757E-2</v>
      </c>
      <c r="G31" s="27">
        <f t="shared" si="13"/>
        <v>7.4055747979548087E-2</v>
      </c>
      <c r="H31" s="27">
        <f t="shared" si="13"/>
        <v>8.0818076859640459E-3</v>
      </c>
      <c r="I31" s="27">
        <f t="shared" si="13"/>
        <v>9.8136236186706274E-3</v>
      </c>
      <c r="J31" s="27">
        <f t="shared" si="13"/>
        <v>4.2883061190829627E-3</v>
      </c>
      <c r="K31" s="27">
        <f t="shared" si="13"/>
        <v>4.8655780966518226E-3</v>
      </c>
      <c r="L31" s="27">
        <f t="shared" si="13"/>
        <v>0.19256143823189842</v>
      </c>
      <c r="M31" s="27">
        <f t="shared" si="13"/>
        <v>5.6943757215899726E-2</v>
      </c>
      <c r="N31" s="27">
        <f t="shared" si="13"/>
        <v>1.9503546099290784E-2</v>
      </c>
      <c r="O31" s="27">
        <f t="shared" si="13"/>
        <v>8.2467425366980062E-4</v>
      </c>
      <c r="P31" s="27">
        <f t="shared" si="13"/>
        <v>4.0202869866402778E-2</v>
      </c>
      <c r="Q31" s="27">
        <f t="shared" si="13"/>
        <v>2.9688273132112823E-3</v>
      </c>
      <c r="R31" s="27">
        <f t="shared" si="13"/>
        <v>1.2370113805047008E-4</v>
      </c>
      <c r="S31" s="27">
        <f t="shared" si="13"/>
        <v>2.8863598878443023E-4</v>
      </c>
      <c r="T31" s="27">
        <f t="shared" si="13"/>
        <v>0</v>
      </c>
      <c r="U31" s="27">
        <f t="shared" si="13"/>
        <v>1.8967507834405412E-3</v>
      </c>
      <c r="V31" s="27">
        <f t="shared" si="13"/>
        <v>2.6801913244268519E-3</v>
      </c>
      <c r="W31" s="27">
        <f t="shared" si="13"/>
        <v>2.6142173841332678E-2</v>
      </c>
      <c r="X31" s="27">
        <f t="shared" si="13"/>
        <v>2.7214250371103417E-3</v>
      </c>
      <c r="Y31" s="27">
        <f t="shared" si="13"/>
        <v>9.0714167903678067E-4</v>
      </c>
      <c r="Z31" s="27">
        <f t="shared" si="13"/>
        <v>5.5088240145142672E-2</v>
      </c>
      <c r="AA31" s="27">
        <f t="shared" si="13"/>
        <v>1.1957776678212107E-3</v>
      </c>
      <c r="AB31" s="27">
        <f t="shared" si="13"/>
        <v>1.9792182088075212E-3</v>
      </c>
      <c r="AC31" s="27">
        <f t="shared" si="13"/>
        <v>0.16922315685304307</v>
      </c>
      <c r="AD31" s="28">
        <f t="shared" si="13"/>
        <v>3.8429820221012705E-2</v>
      </c>
    </row>
    <row r="32" spans="2:30" ht="21.75" customHeight="1" x14ac:dyDescent="0.15">
      <c r="B32" s="37"/>
      <c r="C32" s="36" t="s">
        <v>53</v>
      </c>
      <c r="D32" s="30">
        <f>SUM(E32:AD32)</f>
        <v>149.21428571428572</v>
      </c>
      <c r="E32" s="31">
        <v>9.2857142857142865</v>
      </c>
      <c r="F32" s="31">
        <v>3.5</v>
      </c>
      <c r="G32" s="31">
        <v>15.214285714285714</v>
      </c>
      <c r="H32" s="31">
        <v>11.571428571428571</v>
      </c>
      <c r="I32" s="31">
        <v>21.071428571428573</v>
      </c>
      <c r="J32" s="31">
        <v>0</v>
      </c>
      <c r="K32" s="31">
        <v>0</v>
      </c>
      <c r="L32" s="31">
        <v>15.642857142857142</v>
      </c>
      <c r="M32" s="31">
        <v>0.42857142857142855</v>
      </c>
      <c r="N32" s="31">
        <v>9.4285714285714288</v>
      </c>
      <c r="O32" s="31">
        <v>0</v>
      </c>
      <c r="P32" s="31">
        <v>13</v>
      </c>
      <c r="Q32" s="31">
        <v>0</v>
      </c>
      <c r="R32" s="31">
        <v>7.1428571428571425E-2</v>
      </c>
      <c r="S32" s="31">
        <v>0</v>
      </c>
      <c r="T32" s="31">
        <v>0</v>
      </c>
      <c r="U32" s="31">
        <v>0</v>
      </c>
      <c r="V32" s="31">
        <v>0.14285714285714285</v>
      </c>
      <c r="W32" s="31">
        <v>2.6428571428571428</v>
      </c>
      <c r="X32" s="31">
        <v>7.1428571428571425E-2</v>
      </c>
      <c r="Y32" s="31">
        <v>0</v>
      </c>
      <c r="Z32" s="31">
        <v>2.2857142857142856</v>
      </c>
      <c r="AA32" s="31">
        <v>6.5714285714285712</v>
      </c>
      <c r="AB32" s="31">
        <v>2.5</v>
      </c>
      <c r="AC32" s="31">
        <v>10.785714285714286</v>
      </c>
      <c r="AD32" s="32">
        <v>25</v>
      </c>
    </row>
    <row r="33" spans="2:30" ht="21.75" customHeight="1" x14ac:dyDescent="0.15">
      <c r="B33" s="37"/>
      <c r="C33" s="25" t="s">
        <v>37</v>
      </c>
      <c r="D33" s="26">
        <f t="shared" ref="D33:AD33" si="14">IFERROR(D32/$D32,0)</f>
        <v>1</v>
      </c>
      <c r="E33" s="27">
        <f t="shared" si="14"/>
        <v>6.2230732407850646E-2</v>
      </c>
      <c r="F33" s="27">
        <f t="shared" si="14"/>
        <v>2.3456199138343705E-2</v>
      </c>
      <c r="G33" s="27">
        <f t="shared" si="14"/>
        <v>0.10196266156055528</v>
      </c>
      <c r="H33" s="27">
        <f t="shared" si="14"/>
        <v>7.7549066539013875E-2</v>
      </c>
      <c r="I33" s="27">
        <f t="shared" si="14"/>
        <v>0.14121589277166108</v>
      </c>
      <c r="J33" s="27">
        <f t="shared" si="14"/>
        <v>0</v>
      </c>
      <c r="K33" s="27">
        <f t="shared" si="14"/>
        <v>0</v>
      </c>
      <c r="L33" s="27">
        <f t="shared" si="14"/>
        <v>0.10483484921014839</v>
      </c>
      <c r="M33" s="27">
        <f t="shared" si="14"/>
        <v>2.8721876495931063E-3</v>
      </c>
      <c r="N33" s="27">
        <f t="shared" si="14"/>
        <v>6.3188128291048348E-2</v>
      </c>
      <c r="O33" s="27">
        <f t="shared" si="14"/>
        <v>0</v>
      </c>
      <c r="P33" s="27">
        <f t="shared" si="14"/>
        <v>8.7123025370990897E-2</v>
      </c>
      <c r="Q33" s="27">
        <f t="shared" si="14"/>
        <v>0</v>
      </c>
      <c r="R33" s="27">
        <f t="shared" si="14"/>
        <v>4.7869794159885107E-4</v>
      </c>
      <c r="S33" s="27">
        <f t="shared" si="14"/>
        <v>0</v>
      </c>
      <c r="T33" s="27">
        <f t="shared" si="14"/>
        <v>0</v>
      </c>
      <c r="U33" s="27">
        <f t="shared" si="14"/>
        <v>0</v>
      </c>
      <c r="V33" s="27">
        <f t="shared" si="14"/>
        <v>9.5739588319770214E-4</v>
      </c>
      <c r="W33" s="27">
        <f t="shared" si="14"/>
        <v>1.7711823839157492E-2</v>
      </c>
      <c r="X33" s="27">
        <f t="shared" si="14"/>
        <v>4.7869794159885107E-4</v>
      </c>
      <c r="Y33" s="27">
        <f t="shared" si="14"/>
        <v>0</v>
      </c>
      <c r="Z33" s="27">
        <f t="shared" si="14"/>
        <v>1.5318334131163234E-2</v>
      </c>
      <c r="AA33" s="27">
        <f t="shared" si="14"/>
        <v>4.4040210627094296E-2</v>
      </c>
      <c r="AB33" s="27">
        <f t="shared" si="14"/>
        <v>1.6754427955959789E-2</v>
      </c>
      <c r="AC33" s="27">
        <f t="shared" si="14"/>
        <v>7.2283389181426516E-2</v>
      </c>
      <c r="AD33" s="28">
        <f t="shared" si="14"/>
        <v>0.16754427955959789</v>
      </c>
    </row>
    <row r="34" spans="2:30" ht="21.75" customHeight="1" x14ac:dyDescent="0.15">
      <c r="B34" s="37"/>
      <c r="C34" s="36" t="s">
        <v>54</v>
      </c>
      <c r="D34" s="30">
        <f>SUM(E34:AD34)</f>
        <v>152.99999999999997</v>
      </c>
      <c r="E34" s="31">
        <v>12.571428571428571</v>
      </c>
      <c r="F34" s="31">
        <v>1.0714285714285714</v>
      </c>
      <c r="G34" s="31">
        <v>29.857142857142858</v>
      </c>
      <c r="H34" s="31">
        <v>0.8571428571428571</v>
      </c>
      <c r="I34" s="31">
        <v>1.2857142857142858</v>
      </c>
      <c r="J34" s="31">
        <v>0.35714285714285715</v>
      </c>
      <c r="K34" s="31">
        <v>0</v>
      </c>
      <c r="L34" s="31">
        <v>12.785714285714286</v>
      </c>
      <c r="M34" s="31">
        <v>0.7142857142857143</v>
      </c>
      <c r="N34" s="31">
        <v>8.3571428571428577</v>
      </c>
      <c r="O34" s="31">
        <v>1.4285714285714286</v>
      </c>
      <c r="P34" s="31">
        <v>27.785714285714285</v>
      </c>
      <c r="Q34" s="31">
        <v>5.7857142857142856</v>
      </c>
      <c r="R34" s="31">
        <v>0.5</v>
      </c>
      <c r="S34" s="31">
        <v>0</v>
      </c>
      <c r="T34" s="31">
        <v>0.14285714285714285</v>
      </c>
      <c r="U34" s="31">
        <v>0</v>
      </c>
      <c r="V34" s="31">
        <v>1.5714285714285714</v>
      </c>
      <c r="W34" s="31">
        <v>2.3571428571428572</v>
      </c>
      <c r="X34" s="31">
        <v>0.5</v>
      </c>
      <c r="Y34" s="31">
        <v>0</v>
      </c>
      <c r="Z34" s="31">
        <v>6.2142857142857144</v>
      </c>
      <c r="AA34" s="31">
        <v>0.9285714285714286</v>
      </c>
      <c r="AB34" s="31">
        <v>0.14285714285714285</v>
      </c>
      <c r="AC34" s="31">
        <v>23.928571428571427</v>
      </c>
      <c r="AD34" s="32">
        <v>13.857142857142858</v>
      </c>
    </row>
    <row r="35" spans="2:30" ht="21.75" customHeight="1" x14ac:dyDescent="0.15">
      <c r="B35" s="37"/>
      <c r="C35" s="25" t="s">
        <v>37</v>
      </c>
      <c r="D35" s="26">
        <f t="shared" ref="D35:AD35" si="15">IFERROR(D34/$D34,0)</f>
        <v>1</v>
      </c>
      <c r="E35" s="27">
        <f t="shared" si="15"/>
        <v>8.216619981325865E-2</v>
      </c>
      <c r="F35" s="27">
        <f t="shared" si="15"/>
        <v>7.0028011204481804E-3</v>
      </c>
      <c r="G35" s="27">
        <f t="shared" si="15"/>
        <v>0.19514472455648929</v>
      </c>
      <c r="H35" s="27">
        <f t="shared" si="15"/>
        <v>5.6022408963585443E-3</v>
      </c>
      <c r="I35" s="27">
        <f t="shared" si="15"/>
        <v>8.4033613445378165E-3</v>
      </c>
      <c r="J35" s="27">
        <f t="shared" si="15"/>
        <v>2.3342670401493935E-3</v>
      </c>
      <c r="K35" s="27">
        <f t="shared" si="15"/>
        <v>0</v>
      </c>
      <c r="L35" s="27">
        <f t="shared" si="15"/>
        <v>8.3566760037348295E-2</v>
      </c>
      <c r="M35" s="27">
        <f t="shared" si="15"/>
        <v>4.6685340802987869E-3</v>
      </c>
      <c r="N35" s="27">
        <f t="shared" si="15"/>
        <v>5.4621848739495812E-2</v>
      </c>
      <c r="O35" s="27">
        <f t="shared" si="15"/>
        <v>9.3370681605975739E-3</v>
      </c>
      <c r="P35" s="27">
        <f t="shared" si="15"/>
        <v>0.1816059757236228</v>
      </c>
      <c r="Q35" s="27">
        <f t="shared" si="15"/>
        <v>3.7815126050420172E-2</v>
      </c>
      <c r="R35" s="27">
        <f t="shared" si="15"/>
        <v>3.2679738562091509E-3</v>
      </c>
      <c r="S35" s="27">
        <f t="shared" si="15"/>
        <v>0</v>
      </c>
      <c r="T35" s="27">
        <f t="shared" si="15"/>
        <v>9.3370681605975739E-4</v>
      </c>
      <c r="U35" s="27">
        <f t="shared" si="15"/>
        <v>0</v>
      </c>
      <c r="V35" s="27">
        <f t="shared" si="15"/>
        <v>1.0270774976657331E-2</v>
      </c>
      <c r="W35" s="27">
        <f t="shared" si="15"/>
        <v>1.5406162464985997E-2</v>
      </c>
      <c r="X35" s="27">
        <f t="shared" si="15"/>
        <v>3.2679738562091509E-3</v>
      </c>
      <c r="Y35" s="27">
        <f t="shared" si="15"/>
        <v>0</v>
      </c>
      <c r="Z35" s="27">
        <f t="shared" si="15"/>
        <v>4.0616246498599448E-2</v>
      </c>
      <c r="AA35" s="27">
        <f t="shared" si="15"/>
        <v>6.069094304388423E-3</v>
      </c>
      <c r="AB35" s="27">
        <f t="shared" si="15"/>
        <v>9.3370681605975739E-4</v>
      </c>
      <c r="AC35" s="27">
        <f t="shared" si="15"/>
        <v>0.15639589169000936</v>
      </c>
      <c r="AD35" s="28">
        <f t="shared" si="15"/>
        <v>9.0569561157796477E-2</v>
      </c>
    </row>
    <row r="36" spans="2:30" ht="21.75" customHeight="1" x14ac:dyDescent="0.15">
      <c r="B36" s="37"/>
      <c r="C36" s="36" t="s">
        <v>55</v>
      </c>
      <c r="D36" s="30">
        <f>SUM(E36:AD36)</f>
        <v>162.81818181818184</v>
      </c>
      <c r="E36" s="31">
        <v>0.36363636363636365</v>
      </c>
      <c r="F36" s="31">
        <v>16</v>
      </c>
      <c r="G36" s="31">
        <v>5.1818181818181817</v>
      </c>
      <c r="H36" s="31">
        <v>1.9090909090909092</v>
      </c>
      <c r="I36" s="31">
        <v>13.818181818181818</v>
      </c>
      <c r="J36" s="31">
        <v>0</v>
      </c>
      <c r="K36" s="31">
        <v>0</v>
      </c>
      <c r="L36" s="31">
        <v>6.3636363636363633</v>
      </c>
      <c r="M36" s="31">
        <v>21.545454545454547</v>
      </c>
      <c r="N36" s="31">
        <v>24.181818181818183</v>
      </c>
      <c r="O36" s="31">
        <v>0</v>
      </c>
      <c r="P36" s="31">
        <v>12.636363636363637</v>
      </c>
      <c r="Q36" s="31">
        <v>0.18181818181818182</v>
      </c>
      <c r="R36" s="31">
        <v>3.7272727272727271</v>
      </c>
      <c r="S36" s="31">
        <v>0</v>
      </c>
      <c r="T36" s="31">
        <v>0</v>
      </c>
      <c r="U36" s="31">
        <v>0</v>
      </c>
      <c r="V36" s="31">
        <v>0.36363636363636365</v>
      </c>
      <c r="W36" s="31">
        <v>19.818181818181817</v>
      </c>
      <c r="X36" s="31">
        <v>9.0909090909090912E-2</v>
      </c>
      <c r="Y36" s="31">
        <v>0</v>
      </c>
      <c r="Z36" s="31">
        <v>5.1818181818181817</v>
      </c>
      <c r="AA36" s="31">
        <v>0.36363636363636365</v>
      </c>
      <c r="AB36" s="31">
        <v>0</v>
      </c>
      <c r="AC36" s="31">
        <v>15.181818181818182</v>
      </c>
      <c r="AD36" s="32">
        <v>15.909090909090908</v>
      </c>
    </row>
    <row r="37" spans="2:30" ht="21.75" customHeight="1" x14ac:dyDescent="0.15">
      <c r="B37" s="37"/>
      <c r="C37" s="25" t="s">
        <v>37</v>
      </c>
      <c r="D37" s="26">
        <f t="shared" ref="D37:AD37" si="16">IFERROR(D36/$D36,0)</f>
        <v>1</v>
      </c>
      <c r="E37" s="27">
        <f t="shared" si="16"/>
        <v>2.2333891680625345E-3</v>
      </c>
      <c r="F37" s="27">
        <f t="shared" si="16"/>
        <v>9.8269123394751523E-2</v>
      </c>
      <c r="G37" s="27">
        <f t="shared" si="16"/>
        <v>3.1825795644891117E-2</v>
      </c>
      <c r="H37" s="27">
        <f t="shared" si="16"/>
        <v>1.1725293132328308E-2</v>
      </c>
      <c r="I37" s="27">
        <f t="shared" si="16"/>
        <v>8.486878838637632E-2</v>
      </c>
      <c r="J37" s="27">
        <f t="shared" si="16"/>
        <v>0</v>
      </c>
      <c r="K37" s="27">
        <f t="shared" si="16"/>
        <v>0</v>
      </c>
      <c r="L37" s="27">
        <f t="shared" si="16"/>
        <v>3.9084310441094353E-2</v>
      </c>
      <c r="M37" s="27">
        <f t="shared" si="16"/>
        <v>0.13232830820770519</v>
      </c>
      <c r="N37" s="27">
        <f t="shared" si="16"/>
        <v>0.14852037967615855</v>
      </c>
      <c r="O37" s="27">
        <f t="shared" si="16"/>
        <v>0</v>
      </c>
      <c r="P37" s="27">
        <f t="shared" si="16"/>
        <v>7.7610273590173084E-2</v>
      </c>
      <c r="Q37" s="27">
        <f t="shared" si="16"/>
        <v>1.1166945840312672E-3</v>
      </c>
      <c r="R37" s="27">
        <f t="shared" si="16"/>
        <v>2.2892238972640977E-2</v>
      </c>
      <c r="S37" s="27">
        <f t="shared" si="16"/>
        <v>0</v>
      </c>
      <c r="T37" s="27">
        <f t="shared" si="16"/>
        <v>0</v>
      </c>
      <c r="U37" s="27">
        <f t="shared" si="16"/>
        <v>0</v>
      </c>
      <c r="V37" s="27">
        <f t="shared" si="16"/>
        <v>2.2333891680625345E-3</v>
      </c>
      <c r="W37" s="27">
        <f t="shared" si="16"/>
        <v>0.12171970965940812</v>
      </c>
      <c r="X37" s="27">
        <f t="shared" si="16"/>
        <v>5.5834729201563362E-4</v>
      </c>
      <c r="Y37" s="27">
        <f t="shared" si="16"/>
        <v>0</v>
      </c>
      <c r="Z37" s="27">
        <f t="shared" si="16"/>
        <v>3.1825795644891117E-2</v>
      </c>
      <c r="AA37" s="27">
        <f t="shared" si="16"/>
        <v>2.2333891680625345E-3</v>
      </c>
      <c r="AB37" s="27">
        <f t="shared" si="16"/>
        <v>0</v>
      </c>
      <c r="AC37" s="27">
        <f t="shared" si="16"/>
        <v>9.3243997766610812E-2</v>
      </c>
      <c r="AD37" s="28">
        <f t="shared" si="16"/>
        <v>9.7710776102735888E-2</v>
      </c>
    </row>
    <row r="38" spans="2:30" ht="21.75" customHeight="1" x14ac:dyDescent="0.15">
      <c r="B38" s="37"/>
      <c r="C38" s="36" t="s">
        <v>56</v>
      </c>
      <c r="D38" s="30">
        <f>SUM(E38:AD38)</f>
        <v>151.20000000000005</v>
      </c>
      <c r="E38" s="31">
        <v>0</v>
      </c>
      <c r="F38" s="31">
        <v>21.6</v>
      </c>
      <c r="G38" s="31">
        <v>5.2</v>
      </c>
      <c r="H38" s="31">
        <v>0.6</v>
      </c>
      <c r="I38" s="31">
        <v>0</v>
      </c>
      <c r="J38" s="31">
        <v>0</v>
      </c>
      <c r="K38" s="31">
        <v>0</v>
      </c>
      <c r="L38" s="31">
        <v>3.8</v>
      </c>
      <c r="M38" s="31">
        <v>3.2</v>
      </c>
      <c r="N38" s="31">
        <v>11.2</v>
      </c>
      <c r="O38" s="31">
        <v>0</v>
      </c>
      <c r="P38" s="31">
        <v>18.600000000000001</v>
      </c>
      <c r="Q38" s="31">
        <v>0.2</v>
      </c>
      <c r="R38" s="31">
        <v>3.4</v>
      </c>
      <c r="S38" s="31">
        <v>0</v>
      </c>
      <c r="T38" s="31">
        <v>0</v>
      </c>
      <c r="U38" s="31">
        <v>0</v>
      </c>
      <c r="V38" s="31">
        <v>1.6</v>
      </c>
      <c r="W38" s="31">
        <v>7.6</v>
      </c>
      <c r="X38" s="31">
        <v>0</v>
      </c>
      <c r="Y38" s="31">
        <v>0.4</v>
      </c>
      <c r="Z38" s="31">
        <v>0.2</v>
      </c>
      <c r="AA38" s="31">
        <v>1.4</v>
      </c>
      <c r="AB38" s="31">
        <v>0</v>
      </c>
      <c r="AC38" s="31">
        <v>71.2</v>
      </c>
      <c r="AD38" s="32">
        <v>1</v>
      </c>
    </row>
    <row r="39" spans="2:30" ht="21.75" customHeight="1" x14ac:dyDescent="0.15">
      <c r="B39" s="37"/>
      <c r="C39" s="25" t="s">
        <v>37</v>
      </c>
      <c r="D39" s="26">
        <f t="shared" ref="D39:AD39" si="17">IFERROR(D38/$D38,0)</f>
        <v>1</v>
      </c>
      <c r="E39" s="27">
        <f t="shared" si="17"/>
        <v>0</v>
      </c>
      <c r="F39" s="27">
        <f t="shared" si="17"/>
        <v>0.14285714285714282</v>
      </c>
      <c r="G39" s="27">
        <f t="shared" si="17"/>
        <v>3.4391534391534383E-2</v>
      </c>
      <c r="H39" s="27">
        <f t="shared" si="17"/>
        <v>3.9682539682539672E-3</v>
      </c>
      <c r="I39" s="27">
        <f t="shared" si="17"/>
        <v>0</v>
      </c>
      <c r="J39" s="27">
        <f t="shared" si="17"/>
        <v>0</v>
      </c>
      <c r="K39" s="27">
        <f t="shared" si="17"/>
        <v>0</v>
      </c>
      <c r="L39" s="27">
        <f t="shared" si="17"/>
        <v>2.5132275132275124E-2</v>
      </c>
      <c r="M39" s="27">
        <f t="shared" si="17"/>
        <v>2.1164021164021159E-2</v>
      </c>
      <c r="N39" s="27">
        <f t="shared" si="17"/>
        <v>7.4074074074074042E-2</v>
      </c>
      <c r="O39" s="27">
        <f t="shared" si="17"/>
        <v>0</v>
      </c>
      <c r="P39" s="27">
        <f t="shared" si="17"/>
        <v>0.123015873015873</v>
      </c>
      <c r="Q39" s="27">
        <f t="shared" si="17"/>
        <v>1.3227513227513225E-3</v>
      </c>
      <c r="R39" s="27">
        <f t="shared" si="17"/>
        <v>2.2486772486772479E-2</v>
      </c>
      <c r="S39" s="27">
        <f t="shared" si="17"/>
        <v>0</v>
      </c>
      <c r="T39" s="27">
        <f t="shared" si="17"/>
        <v>0</v>
      </c>
      <c r="U39" s="27">
        <f t="shared" si="17"/>
        <v>0</v>
      </c>
      <c r="V39" s="27">
        <f t="shared" si="17"/>
        <v>1.058201058201058E-2</v>
      </c>
      <c r="W39" s="27">
        <f t="shared" si="17"/>
        <v>5.0264550264550248E-2</v>
      </c>
      <c r="X39" s="27">
        <f t="shared" si="17"/>
        <v>0</v>
      </c>
      <c r="Y39" s="27">
        <f t="shared" si="17"/>
        <v>2.6455026455026449E-3</v>
      </c>
      <c r="Z39" s="27">
        <f t="shared" si="17"/>
        <v>1.3227513227513225E-3</v>
      </c>
      <c r="AA39" s="27">
        <f t="shared" si="17"/>
        <v>9.2592592592592553E-3</v>
      </c>
      <c r="AB39" s="27">
        <f t="shared" si="17"/>
        <v>0</v>
      </c>
      <c r="AC39" s="27">
        <f t="shared" si="17"/>
        <v>0.47089947089947076</v>
      </c>
      <c r="AD39" s="28">
        <f t="shared" si="17"/>
        <v>6.6137566137566117E-3</v>
      </c>
    </row>
    <row r="40" spans="2:30" ht="21.75" customHeight="1" x14ac:dyDescent="0.15">
      <c r="B40" s="37"/>
      <c r="C40" s="36" t="s">
        <v>57</v>
      </c>
      <c r="D40" s="30">
        <f>SUM(E40:AD40)</f>
        <v>159.44999999999999</v>
      </c>
      <c r="E40" s="31">
        <v>5.6</v>
      </c>
      <c r="F40" s="31">
        <v>6.7750000000000004</v>
      </c>
      <c r="G40" s="31">
        <v>2.4750000000000001</v>
      </c>
      <c r="H40" s="31">
        <v>14.175000000000001</v>
      </c>
      <c r="I40" s="31">
        <v>5.9</v>
      </c>
      <c r="J40" s="31">
        <v>0</v>
      </c>
      <c r="K40" s="31">
        <v>0.67500000000000004</v>
      </c>
      <c r="L40" s="31">
        <v>6.4249999999999998</v>
      </c>
      <c r="M40" s="31">
        <v>12.525</v>
      </c>
      <c r="N40" s="31">
        <v>35.4</v>
      </c>
      <c r="O40" s="31">
        <v>0.9</v>
      </c>
      <c r="P40" s="31">
        <v>25.75</v>
      </c>
      <c r="Q40" s="31">
        <v>4.95</v>
      </c>
      <c r="R40" s="31">
        <v>2.1</v>
      </c>
      <c r="S40" s="31">
        <v>0.45</v>
      </c>
      <c r="T40" s="31">
        <v>7.4999999999999997E-2</v>
      </c>
      <c r="U40" s="31">
        <v>0</v>
      </c>
      <c r="V40" s="31">
        <v>0.95</v>
      </c>
      <c r="W40" s="31">
        <v>4.4000000000000004</v>
      </c>
      <c r="X40" s="31">
        <v>0</v>
      </c>
      <c r="Y40" s="31">
        <v>0</v>
      </c>
      <c r="Z40" s="31">
        <v>3.8250000000000002</v>
      </c>
      <c r="AA40" s="31">
        <v>2.5000000000000001E-2</v>
      </c>
      <c r="AB40" s="31">
        <v>0</v>
      </c>
      <c r="AC40" s="31">
        <v>21.2</v>
      </c>
      <c r="AD40" s="32">
        <v>4.875</v>
      </c>
    </row>
    <row r="41" spans="2:30" ht="21.75" customHeight="1" x14ac:dyDescent="0.15">
      <c r="B41" s="37"/>
      <c r="C41" s="25" t="s">
        <v>37</v>
      </c>
      <c r="D41" s="26">
        <f t="shared" ref="D41:AD41" si="18">IFERROR(D40/$D40,0)</f>
        <v>1</v>
      </c>
      <c r="E41" s="27">
        <f t="shared" si="18"/>
        <v>3.5120727500783946E-2</v>
      </c>
      <c r="F41" s="27">
        <f t="shared" si="18"/>
        <v>4.2489808717466299E-2</v>
      </c>
      <c r="G41" s="27">
        <f t="shared" si="18"/>
        <v>1.5522107243650048E-2</v>
      </c>
      <c r="H41" s="27">
        <f t="shared" si="18"/>
        <v>8.8899341486359376E-2</v>
      </c>
      <c r="I41" s="27">
        <f t="shared" si="18"/>
        <v>3.7002195045468804E-2</v>
      </c>
      <c r="J41" s="27">
        <f t="shared" si="18"/>
        <v>0</v>
      </c>
      <c r="K41" s="27">
        <f t="shared" si="18"/>
        <v>4.2333019755409224E-3</v>
      </c>
      <c r="L41" s="27">
        <f t="shared" si="18"/>
        <v>4.0294763248667292E-2</v>
      </c>
      <c r="M41" s="27">
        <f t="shared" si="18"/>
        <v>7.855126999059267E-2</v>
      </c>
      <c r="N41" s="27">
        <f t="shared" si="18"/>
        <v>0.22201317027281281</v>
      </c>
      <c r="O41" s="27">
        <f t="shared" si="18"/>
        <v>5.6444026340545629E-3</v>
      </c>
      <c r="P41" s="27">
        <f t="shared" si="18"/>
        <v>0.16149263091878333</v>
      </c>
      <c r="Q41" s="27">
        <f t="shared" si="18"/>
        <v>3.1044214487300097E-2</v>
      </c>
      <c r="R41" s="27">
        <f t="shared" si="18"/>
        <v>1.3170272812793982E-2</v>
      </c>
      <c r="S41" s="27">
        <f t="shared" si="18"/>
        <v>2.8222013170272815E-3</v>
      </c>
      <c r="T41" s="27">
        <f t="shared" si="18"/>
        <v>4.7036688617121356E-4</v>
      </c>
      <c r="U41" s="27">
        <f t="shared" si="18"/>
        <v>0</v>
      </c>
      <c r="V41" s="27">
        <f t="shared" si="18"/>
        <v>5.9579805581687047E-3</v>
      </c>
      <c r="W41" s="27">
        <f t="shared" si="18"/>
        <v>2.7594857322044534E-2</v>
      </c>
      <c r="X41" s="27">
        <f t="shared" si="18"/>
        <v>0</v>
      </c>
      <c r="Y41" s="27">
        <f t="shared" si="18"/>
        <v>0</v>
      </c>
      <c r="Z41" s="27">
        <f t="shared" si="18"/>
        <v>2.3988711194731893E-2</v>
      </c>
      <c r="AA41" s="27">
        <f t="shared" si="18"/>
        <v>1.5678896205707121E-4</v>
      </c>
      <c r="AB41" s="27">
        <f t="shared" si="18"/>
        <v>0</v>
      </c>
      <c r="AC41" s="27">
        <f t="shared" si="18"/>
        <v>0.13295703982439636</v>
      </c>
      <c r="AD41" s="28">
        <f t="shared" si="18"/>
        <v>3.0573847601128884E-2</v>
      </c>
    </row>
    <row r="42" spans="2:30" ht="21.75" customHeight="1" x14ac:dyDescent="0.15">
      <c r="B42" s="37"/>
      <c r="C42" s="36" t="s">
        <v>58</v>
      </c>
      <c r="D42" s="30">
        <f>SUM(E42:AD42)</f>
        <v>167.39999999999998</v>
      </c>
      <c r="E42" s="31">
        <v>4.666666666666667</v>
      </c>
      <c r="F42" s="31">
        <v>3.9333333333333331</v>
      </c>
      <c r="G42" s="31">
        <v>6.2</v>
      </c>
      <c r="H42" s="31">
        <v>21.2</v>
      </c>
      <c r="I42" s="31">
        <v>18.866666666666667</v>
      </c>
      <c r="J42" s="31">
        <v>0</v>
      </c>
      <c r="K42" s="31">
        <v>0.26666666666666666</v>
      </c>
      <c r="L42" s="31">
        <v>9.3333333333333339</v>
      </c>
      <c r="M42" s="31">
        <v>1.6</v>
      </c>
      <c r="N42" s="31">
        <v>9.9333333333333336</v>
      </c>
      <c r="O42" s="31">
        <v>0.6</v>
      </c>
      <c r="P42" s="31">
        <v>22</v>
      </c>
      <c r="Q42" s="31">
        <v>4.666666666666667</v>
      </c>
      <c r="R42" s="31">
        <v>0.8666666666666667</v>
      </c>
      <c r="S42" s="31">
        <v>0.8</v>
      </c>
      <c r="T42" s="31">
        <v>0</v>
      </c>
      <c r="U42" s="31">
        <v>0</v>
      </c>
      <c r="V42" s="31">
        <v>3.7333333333333334</v>
      </c>
      <c r="W42" s="31">
        <v>4.9333333333333336</v>
      </c>
      <c r="X42" s="31">
        <v>0</v>
      </c>
      <c r="Y42" s="31">
        <v>0</v>
      </c>
      <c r="Z42" s="31">
        <v>4.5999999999999996</v>
      </c>
      <c r="AA42" s="31">
        <v>6.6666666666666666E-2</v>
      </c>
      <c r="AB42" s="31">
        <v>6.6666666666666666E-2</v>
      </c>
      <c r="AC42" s="31">
        <v>39.6</v>
      </c>
      <c r="AD42" s="32">
        <v>9.4666666666666668</v>
      </c>
    </row>
    <row r="43" spans="2:30" ht="21.75" customHeight="1" x14ac:dyDescent="0.15">
      <c r="B43" s="37"/>
      <c r="C43" s="25" t="s">
        <v>37</v>
      </c>
      <c r="D43" s="26">
        <f t="shared" ref="D43:AD43" si="19">IFERROR(D42/$D42,0)</f>
        <v>1</v>
      </c>
      <c r="E43" s="27">
        <f t="shared" si="19"/>
        <v>2.78773397052967E-2</v>
      </c>
      <c r="F43" s="27">
        <f t="shared" si="19"/>
        <v>2.3496614894464359E-2</v>
      </c>
      <c r="G43" s="27">
        <f t="shared" si="19"/>
        <v>3.7037037037037042E-2</v>
      </c>
      <c r="H43" s="27">
        <f t="shared" si="19"/>
        <v>0.12664277180406214</v>
      </c>
      <c r="I43" s="27">
        <f t="shared" si="19"/>
        <v>0.1127041019514138</v>
      </c>
      <c r="J43" s="27">
        <f t="shared" si="19"/>
        <v>0</v>
      </c>
      <c r="K43" s="27">
        <f t="shared" si="19"/>
        <v>1.5929908403026685E-3</v>
      </c>
      <c r="L43" s="27">
        <f t="shared" si="19"/>
        <v>5.5754679410593401E-2</v>
      </c>
      <c r="M43" s="27">
        <f t="shared" si="19"/>
        <v>9.5579450418160107E-3</v>
      </c>
      <c r="N43" s="27">
        <f t="shared" si="19"/>
        <v>5.9338908801274404E-2</v>
      </c>
      <c r="O43" s="27">
        <f t="shared" si="19"/>
        <v>3.584229390681004E-3</v>
      </c>
      <c r="P43" s="27">
        <f t="shared" si="19"/>
        <v>0.13142174432497014</v>
      </c>
      <c r="Q43" s="27">
        <f t="shared" si="19"/>
        <v>2.78773397052967E-2</v>
      </c>
      <c r="R43" s="27">
        <f t="shared" si="19"/>
        <v>5.1772202309836729E-3</v>
      </c>
      <c r="S43" s="27">
        <f t="shared" si="19"/>
        <v>4.7789725209080054E-3</v>
      </c>
      <c r="T43" s="27">
        <f t="shared" si="19"/>
        <v>0</v>
      </c>
      <c r="U43" s="27">
        <f t="shared" si="19"/>
        <v>0</v>
      </c>
      <c r="V43" s="27">
        <f t="shared" si="19"/>
        <v>2.2301871764237358E-2</v>
      </c>
      <c r="W43" s="27">
        <f t="shared" si="19"/>
        <v>2.9470330545599367E-2</v>
      </c>
      <c r="X43" s="27">
        <f t="shared" si="19"/>
        <v>0</v>
      </c>
      <c r="Y43" s="27">
        <f t="shared" si="19"/>
        <v>0</v>
      </c>
      <c r="Z43" s="27">
        <f t="shared" si="19"/>
        <v>2.7479091995221028E-2</v>
      </c>
      <c r="AA43" s="27">
        <f t="shared" si="19"/>
        <v>3.9824771007566711E-4</v>
      </c>
      <c r="AB43" s="27">
        <f t="shared" si="19"/>
        <v>3.9824771007566711E-4</v>
      </c>
      <c r="AC43" s="27">
        <f t="shared" si="19"/>
        <v>0.23655913978494628</v>
      </c>
      <c r="AD43" s="28">
        <f t="shared" si="19"/>
        <v>5.6551174830744733E-2</v>
      </c>
    </row>
    <row r="44" spans="2:30" ht="21.75" customHeight="1" x14ac:dyDescent="0.15">
      <c r="B44" s="37"/>
      <c r="C44" s="36" t="s">
        <v>59</v>
      </c>
      <c r="D44" s="30">
        <f>SUM(E44:AD44)</f>
        <v>154.20000000000002</v>
      </c>
      <c r="E44" s="31">
        <v>0.26666666666666666</v>
      </c>
      <c r="F44" s="31">
        <v>1.2</v>
      </c>
      <c r="G44" s="31">
        <v>35.333333333333336</v>
      </c>
      <c r="H44" s="31">
        <v>1.6</v>
      </c>
      <c r="I44" s="31">
        <v>30.266666666666666</v>
      </c>
      <c r="J44" s="31">
        <v>0.8</v>
      </c>
      <c r="K44" s="31">
        <v>0</v>
      </c>
      <c r="L44" s="31">
        <v>30.933333333333334</v>
      </c>
      <c r="M44" s="31">
        <v>5.666666666666667</v>
      </c>
      <c r="N44" s="31">
        <v>21.666666666666668</v>
      </c>
      <c r="O44" s="31">
        <v>0</v>
      </c>
      <c r="P44" s="31">
        <v>1.1333333333333333</v>
      </c>
      <c r="Q44" s="31">
        <v>0.46666666666666667</v>
      </c>
      <c r="R44" s="31">
        <v>6.6666666666666666E-2</v>
      </c>
      <c r="S44" s="31">
        <v>0</v>
      </c>
      <c r="T44" s="31">
        <v>0</v>
      </c>
      <c r="U44" s="31">
        <v>6.6666666666666666E-2</v>
      </c>
      <c r="V44" s="31">
        <v>6.6666666666666666E-2</v>
      </c>
      <c r="W44" s="31">
        <v>9.4</v>
      </c>
      <c r="X44" s="31">
        <v>0</v>
      </c>
      <c r="Y44" s="31">
        <v>0.33333333333333331</v>
      </c>
      <c r="Z44" s="31">
        <v>2.0666666666666669</v>
      </c>
      <c r="AA44" s="31">
        <v>0.8666666666666667</v>
      </c>
      <c r="AB44" s="31">
        <v>0.46666666666666667</v>
      </c>
      <c r="AC44" s="31">
        <v>10.066666666666666</v>
      </c>
      <c r="AD44" s="32">
        <v>1.4666666666666666</v>
      </c>
    </row>
    <row r="45" spans="2:30" ht="21.75" customHeight="1" x14ac:dyDescent="0.15">
      <c r="B45" s="37"/>
      <c r="C45" s="25" t="s">
        <v>37</v>
      </c>
      <c r="D45" s="26">
        <f t="shared" ref="D45:AD45" si="20">IFERROR(D44/$D44,0)</f>
        <v>1</v>
      </c>
      <c r="E45" s="27">
        <f t="shared" si="20"/>
        <v>1.7293558149589275E-3</v>
      </c>
      <c r="F45" s="27">
        <f t="shared" si="20"/>
        <v>7.7821011673151743E-3</v>
      </c>
      <c r="G45" s="27">
        <f t="shared" si="20"/>
        <v>0.22913964548205792</v>
      </c>
      <c r="H45" s="27">
        <f t="shared" si="20"/>
        <v>1.0376134889753566E-2</v>
      </c>
      <c r="I45" s="27">
        <f t="shared" si="20"/>
        <v>0.19628188499783827</v>
      </c>
      <c r="J45" s="27">
        <f t="shared" si="20"/>
        <v>5.1880674448767832E-3</v>
      </c>
      <c r="K45" s="27">
        <f t="shared" si="20"/>
        <v>0</v>
      </c>
      <c r="L45" s="27">
        <f t="shared" si="20"/>
        <v>0.20060527453523561</v>
      </c>
      <c r="M45" s="27">
        <f t="shared" si="20"/>
        <v>3.6748811067877217E-2</v>
      </c>
      <c r="N45" s="27">
        <f t="shared" si="20"/>
        <v>0.14051015996541288</v>
      </c>
      <c r="O45" s="27">
        <f t="shared" si="20"/>
        <v>0</v>
      </c>
      <c r="P45" s="27">
        <f t="shared" si="20"/>
        <v>7.3497622135754422E-3</v>
      </c>
      <c r="Q45" s="27">
        <f t="shared" si="20"/>
        <v>3.0263726761781233E-3</v>
      </c>
      <c r="R45" s="27">
        <f t="shared" si="20"/>
        <v>4.3233895373973188E-4</v>
      </c>
      <c r="S45" s="27">
        <f t="shared" si="20"/>
        <v>0</v>
      </c>
      <c r="T45" s="27">
        <f t="shared" si="20"/>
        <v>0</v>
      </c>
      <c r="U45" s="27">
        <f t="shared" si="20"/>
        <v>4.3233895373973188E-4</v>
      </c>
      <c r="V45" s="27">
        <f t="shared" si="20"/>
        <v>4.3233895373973188E-4</v>
      </c>
      <c r="W45" s="27">
        <f t="shared" si="20"/>
        <v>6.0959792477302203E-2</v>
      </c>
      <c r="X45" s="27">
        <f t="shared" si="20"/>
        <v>0</v>
      </c>
      <c r="Y45" s="27">
        <f t="shared" si="20"/>
        <v>2.1616947686986594E-3</v>
      </c>
      <c r="Z45" s="27">
        <f t="shared" si="20"/>
        <v>1.340250756593169E-2</v>
      </c>
      <c r="AA45" s="27">
        <f t="shared" si="20"/>
        <v>5.6204063986165153E-3</v>
      </c>
      <c r="AB45" s="27">
        <f t="shared" si="20"/>
        <v>3.0263726761781233E-3</v>
      </c>
      <c r="AC45" s="27">
        <f t="shared" si="20"/>
        <v>6.5283182014699515E-2</v>
      </c>
      <c r="AD45" s="28">
        <f t="shared" si="20"/>
        <v>9.5114569822741003E-3</v>
      </c>
    </row>
    <row r="46" spans="2:30" ht="21.75" customHeight="1" x14ac:dyDescent="0.15">
      <c r="B46" s="37"/>
      <c r="C46" s="36" t="s">
        <v>60</v>
      </c>
      <c r="D46" s="30">
        <f>SUM(E46:AD46)</f>
        <v>174.21428571428575</v>
      </c>
      <c r="E46" s="31">
        <v>0</v>
      </c>
      <c r="F46" s="31">
        <v>0</v>
      </c>
      <c r="G46" s="31">
        <v>7.2857142857142856</v>
      </c>
      <c r="H46" s="31">
        <v>3.1428571428571428</v>
      </c>
      <c r="I46" s="31">
        <v>0</v>
      </c>
      <c r="J46" s="31">
        <v>0</v>
      </c>
      <c r="K46" s="31">
        <v>0</v>
      </c>
      <c r="L46" s="31">
        <v>0.42857142857142855</v>
      </c>
      <c r="M46" s="31">
        <v>0.2857142857142857</v>
      </c>
      <c r="N46" s="31">
        <v>3.5</v>
      </c>
      <c r="O46" s="31">
        <v>0</v>
      </c>
      <c r="P46" s="31">
        <v>22.785714285714285</v>
      </c>
      <c r="Q46" s="31">
        <v>4.3571428571428568</v>
      </c>
      <c r="R46" s="31">
        <v>1.1428571428571428</v>
      </c>
      <c r="S46" s="31">
        <v>0</v>
      </c>
      <c r="T46" s="31">
        <v>0</v>
      </c>
      <c r="U46" s="31">
        <v>0</v>
      </c>
      <c r="V46" s="31">
        <v>0</v>
      </c>
      <c r="W46" s="31">
        <v>1.1428571428571428</v>
      </c>
      <c r="X46" s="31">
        <v>0</v>
      </c>
      <c r="Y46" s="31">
        <v>117</v>
      </c>
      <c r="Z46" s="31">
        <v>1.0714285714285714</v>
      </c>
      <c r="AA46" s="31">
        <v>0</v>
      </c>
      <c r="AB46" s="31">
        <v>0</v>
      </c>
      <c r="AC46" s="31">
        <v>0.5714285714285714</v>
      </c>
      <c r="AD46" s="32">
        <v>11.5</v>
      </c>
    </row>
    <row r="47" spans="2:30" ht="21.75" customHeight="1" x14ac:dyDescent="0.15">
      <c r="B47" s="37"/>
      <c r="C47" s="25" t="s">
        <v>37</v>
      </c>
      <c r="D47" s="26">
        <f t="shared" ref="D47:AD47" si="21">IFERROR(D46/$D46,0)</f>
        <v>1</v>
      </c>
      <c r="E47" s="27">
        <f t="shared" si="21"/>
        <v>0</v>
      </c>
      <c r="F47" s="27">
        <f t="shared" si="21"/>
        <v>0</v>
      </c>
      <c r="G47" s="27">
        <f t="shared" si="21"/>
        <v>4.182041820418203E-2</v>
      </c>
      <c r="H47" s="27">
        <f t="shared" si="21"/>
        <v>1.8040180401804013E-2</v>
      </c>
      <c r="I47" s="27">
        <f t="shared" si="21"/>
        <v>0</v>
      </c>
      <c r="J47" s="27">
        <f t="shared" si="21"/>
        <v>0</v>
      </c>
      <c r="K47" s="27">
        <f t="shared" si="21"/>
        <v>0</v>
      </c>
      <c r="L47" s="27">
        <f t="shared" si="21"/>
        <v>2.4600246002460017E-3</v>
      </c>
      <c r="M47" s="27">
        <f t="shared" si="21"/>
        <v>1.6400164001640011E-3</v>
      </c>
      <c r="N47" s="27">
        <f t="shared" si="21"/>
        <v>2.0090200902009015E-2</v>
      </c>
      <c r="O47" s="27">
        <f t="shared" si="21"/>
        <v>0</v>
      </c>
      <c r="P47" s="27">
        <f t="shared" si="21"/>
        <v>0.13079130791307911</v>
      </c>
      <c r="Q47" s="27">
        <f t="shared" si="21"/>
        <v>2.5010250102501016E-2</v>
      </c>
      <c r="R47" s="27">
        <f t="shared" si="21"/>
        <v>6.5600656006560044E-3</v>
      </c>
      <c r="S47" s="27">
        <f t="shared" si="21"/>
        <v>0</v>
      </c>
      <c r="T47" s="27">
        <f t="shared" si="21"/>
        <v>0</v>
      </c>
      <c r="U47" s="27">
        <f t="shared" si="21"/>
        <v>0</v>
      </c>
      <c r="V47" s="27">
        <f t="shared" si="21"/>
        <v>0</v>
      </c>
      <c r="W47" s="27">
        <f t="shared" si="21"/>
        <v>6.5600656006560044E-3</v>
      </c>
      <c r="X47" s="27">
        <f t="shared" si="21"/>
        <v>0</v>
      </c>
      <c r="Y47" s="27">
        <f t="shared" si="21"/>
        <v>0.67158671586715857</v>
      </c>
      <c r="Z47" s="27">
        <f t="shared" si="21"/>
        <v>6.1500615006150044E-3</v>
      </c>
      <c r="AA47" s="27">
        <f t="shared" si="21"/>
        <v>0</v>
      </c>
      <c r="AB47" s="27">
        <f t="shared" si="21"/>
        <v>0</v>
      </c>
      <c r="AC47" s="27">
        <f t="shared" si="21"/>
        <v>3.2800328003280022E-3</v>
      </c>
      <c r="AD47" s="28">
        <f t="shared" si="21"/>
        <v>6.6010660106601046E-2</v>
      </c>
    </row>
    <row r="48" spans="2:30" ht="21.75" customHeight="1" x14ac:dyDescent="0.15">
      <c r="B48" s="37"/>
      <c r="C48" s="36" t="s">
        <v>61</v>
      </c>
      <c r="D48" s="30">
        <f>SUM(E48:AD48)</f>
        <v>157.20833333333334</v>
      </c>
      <c r="E48" s="31">
        <v>1.2916666666666667</v>
      </c>
      <c r="F48" s="31">
        <v>3.5</v>
      </c>
      <c r="G48" s="31">
        <v>8.7083333333333339</v>
      </c>
      <c r="H48" s="31">
        <v>4.1666666666666664E-2</v>
      </c>
      <c r="I48" s="31">
        <v>6.6875</v>
      </c>
      <c r="J48" s="31">
        <v>1.4791666666666667</v>
      </c>
      <c r="K48" s="31">
        <v>2.7291666666666665</v>
      </c>
      <c r="L48" s="31">
        <v>8.3125</v>
      </c>
      <c r="M48" s="31">
        <v>14.229166666666666</v>
      </c>
      <c r="N48" s="31">
        <v>19.125</v>
      </c>
      <c r="O48" s="31">
        <v>0.10416666666666667</v>
      </c>
      <c r="P48" s="31">
        <v>11.145833333333334</v>
      </c>
      <c r="Q48" s="31">
        <v>2.4583333333333335</v>
      </c>
      <c r="R48" s="31">
        <v>1.8541666666666667</v>
      </c>
      <c r="S48" s="31">
        <v>0</v>
      </c>
      <c r="T48" s="31">
        <v>0</v>
      </c>
      <c r="U48" s="31">
        <v>1.9166666666666667</v>
      </c>
      <c r="V48" s="31">
        <v>2.1666666666666665</v>
      </c>
      <c r="W48" s="31">
        <v>12.75</v>
      </c>
      <c r="X48" s="31">
        <v>0.5625</v>
      </c>
      <c r="Y48" s="31">
        <v>2.6041666666666665</v>
      </c>
      <c r="Z48" s="31">
        <v>4.375</v>
      </c>
      <c r="AA48" s="31">
        <v>6.208333333333333</v>
      </c>
      <c r="AB48" s="31">
        <v>2.5</v>
      </c>
      <c r="AC48" s="31">
        <v>21.520833333333332</v>
      </c>
      <c r="AD48" s="32">
        <v>20.9375</v>
      </c>
    </row>
    <row r="49" spans="2:30" ht="21.75" customHeight="1" thickBot="1" x14ac:dyDescent="0.2">
      <c r="B49" s="38"/>
      <c r="C49" s="39" t="s">
        <v>37</v>
      </c>
      <c r="D49" s="40">
        <f t="shared" ref="D49:AD49" si="22">IFERROR(D48/$D48,0)</f>
        <v>1</v>
      </c>
      <c r="E49" s="41">
        <f t="shared" si="22"/>
        <v>8.2162735223959716E-3</v>
      </c>
      <c r="F49" s="41">
        <f t="shared" si="22"/>
        <v>2.2263450834879406E-2</v>
      </c>
      <c r="G49" s="41">
        <f t="shared" si="22"/>
        <v>5.5393586005830907E-2</v>
      </c>
      <c r="H49" s="41">
        <f t="shared" si="22"/>
        <v>2.6504108136761196E-4</v>
      </c>
      <c r="I49" s="41">
        <f t="shared" si="22"/>
        <v>4.2539093559501723E-2</v>
      </c>
      <c r="J49" s="41">
        <f t="shared" si="22"/>
        <v>9.4089583885502252E-3</v>
      </c>
      <c r="K49" s="41">
        <f t="shared" si="22"/>
        <v>1.7360190829578584E-2</v>
      </c>
      <c r="L49" s="41">
        <f t="shared" si="22"/>
        <v>5.2875695732838589E-2</v>
      </c>
      <c r="M49" s="41">
        <f t="shared" si="22"/>
        <v>9.0511529287039483E-2</v>
      </c>
      <c r="N49" s="41">
        <f t="shared" si="22"/>
        <v>0.12165385634773389</v>
      </c>
      <c r="O49" s="41">
        <f t="shared" si="22"/>
        <v>6.6260270341902993E-4</v>
      </c>
      <c r="P49" s="41">
        <f t="shared" si="22"/>
        <v>7.0898489265836209E-2</v>
      </c>
      <c r="Q49" s="41">
        <f t="shared" si="22"/>
        <v>1.5637423800689106E-2</v>
      </c>
      <c r="R49" s="41">
        <f t="shared" si="22"/>
        <v>1.1794328120858733E-2</v>
      </c>
      <c r="S49" s="41">
        <f t="shared" si="22"/>
        <v>0</v>
      </c>
      <c r="T49" s="41">
        <f t="shared" si="22"/>
        <v>0</v>
      </c>
      <c r="U49" s="41">
        <f t="shared" si="22"/>
        <v>1.2191889742910151E-2</v>
      </c>
      <c r="V49" s="41">
        <f t="shared" si="22"/>
        <v>1.3782136231115821E-2</v>
      </c>
      <c r="W49" s="41">
        <f t="shared" si="22"/>
        <v>8.1102570898489254E-2</v>
      </c>
      <c r="X49" s="41">
        <f t="shared" si="22"/>
        <v>3.5780545984627613E-3</v>
      </c>
      <c r="Y49" s="41">
        <f t="shared" si="22"/>
        <v>1.6565067585475747E-2</v>
      </c>
      <c r="Z49" s="41">
        <f t="shared" si="22"/>
        <v>2.7829313543599257E-2</v>
      </c>
      <c r="AA49" s="41">
        <f t="shared" si="22"/>
        <v>3.9491121123774182E-2</v>
      </c>
      <c r="AB49" s="41">
        <f t="shared" si="22"/>
        <v>1.5902464882056717E-2</v>
      </c>
      <c r="AC49" s="41">
        <f t="shared" si="22"/>
        <v>0.13689371852637158</v>
      </c>
      <c r="AD49" s="42">
        <f t="shared" si="22"/>
        <v>0.13318314338722501</v>
      </c>
    </row>
    <row r="50" spans="2:30" ht="14.25" customHeight="1" x14ac:dyDescent="0.15"/>
    <row r="51" spans="2:30" ht="23.25" customHeight="1" thickBot="1" x14ac:dyDescent="0.25">
      <c r="B51" s="1" t="s">
        <v>62</v>
      </c>
      <c r="C51" s="1"/>
      <c r="D51" s="2"/>
      <c r="E51" s="2"/>
      <c r="AD51" s="4" t="s">
        <v>1</v>
      </c>
    </row>
    <row r="52" spans="2:30" ht="17.25" customHeight="1" x14ac:dyDescent="0.15">
      <c r="B52" s="5" t="s">
        <v>2</v>
      </c>
      <c r="C52" s="6"/>
      <c r="D52" s="7" t="s">
        <v>3</v>
      </c>
      <c r="E52" s="8" t="s">
        <v>4</v>
      </c>
      <c r="F52" s="9"/>
      <c r="G52" s="9"/>
      <c r="H52" s="9"/>
      <c r="I52" s="10"/>
      <c r="J52" s="8" t="s">
        <v>5</v>
      </c>
      <c r="K52" s="9"/>
      <c r="L52" s="9"/>
      <c r="M52" s="10"/>
      <c r="N52" s="8" t="s">
        <v>6</v>
      </c>
      <c r="O52" s="9"/>
      <c r="P52" s="9"/>
      <c r="Q52" s="9"/>
      <c r="R52" s="9"/>
      <c r="S52" s="9"/>
      <c r="T52" s="9"/>
      <c r="U52" s="9"/>
      <c r="V52" s="10"/>
      <c r="W52" s="8" t="s">
        <v>7</v>
      </c>
      <c r="X52" s="9"/>
      <c r="Y52" s="9"/>
      <c r="Z52" s="10"/>
      <c r="AA52" s="8" t="s">
        <v>8</v>
      </c>
      <c r="AB52" s="10"/>
      <c r="AC52" s="11" t="s">
        <v>9</v>
      </c>
      <c r="AD52" s="12" t="s">
        <v>10</v>
      </c>
    </row>
    <row r="53" spans="2:30" ht="135.75" customHeight="1" thickBot="1" x14ac:dyDescent="0.2">
      <c r="B53" s="13"/>
      <c r="C53" s="14"/>
      <c r="D53" s="15"/>
      <c r="E53" s="16" t="s">
        <v>11</v>
      </c>
      <c r="F53" s="16" t="s">
        <v>12</v>
      </c>
      <c r="G53" s="16" t="s">
        <v>13</v>
      </c>
      <c r="H53" s="16" t="s">
        <v>14</v>
      </c>
      <c r="I53" s="16" t="s">
        <v>15</v>
      </c>
      <c r="J53" s="16" t="s">
        <v>16</v>
      </c>
      <c r="K53" s="16" t="s">
        <v>17</v>
      </c>
      <c r="L53" s="16" t="s">
        <v>18</v>
      </c>
      <c r="M53" s="16" t="s">
        <v>19</v>
      </c>
      <c r="N53" s="16" t="s">
        <v>20</v>
      </c>
      <c r="O53" s="16" t="s">
        <v>21</v>
      </c>
      <c r="P53" s="16" t="s">
        <v>22</v>
      </c>
      <c r="Q53" s="16" t="s">
        <v>23</v>
      </c>
      <c r="R53" s="16" t="s">
        <v>24</v>
      </c>
      <c r="S53" s="16" t="s">
        <v>25</v>
      </c>
      <c r="T53" s="16" t="s">
        <v>26</v>
      </c>
      <c r="U53" s="16" t="s">
        <v>27</v>
      </c>
      <c r="V53" s="16" t="s">
        <v>28</v>
      </c>
      <c r="W53" s="16" t="s">
        <v>29</v>
      </c>
      <c r="X53" s="16" t="s">
        <v>30</v>
      </c>
      <c r="Y53" s="16" t="s">
        <v>31</v>
      </c>
      <c r="Z53" s="16" t="s">
        <v>32</v>
      </c>
      <c r="AA53" s="16" t="s">
        <v>33</v>
      </c>
      <c r="AB53" s="16" t="s">
        <v>34</v>
      </c>
      <c r="AC53" s="17"/>
      <c r="AD53" s="18"/>
    </row>
    <row r="54" spans="2:30" ht="21.75" customHeight="1" x14ac:dyDescent="0.15">
      <c r="B54" s="19" t="s">
        <v>35</v>
      </c>
      <c r="C54" s="20" t="s">
        <v>36</v>
      </c>
      <c r="D54" s="43">
        <f t="shared" ref="D54" si="23">SUM(E54:AD54)</f>
        <v>175.08354430379745</v>
      </c>
      <c r="E54" s="44">
        <f>SUM(E4:I4)</f>
        <v>2.1493670886075948</v>
      </c>
      <c r="F54" s="45"/>
      <c r="G54" s="45"/>
      <c r="H54" s="45"/>
      <c r="I54" s="46"/>
      <c r="J54" s="44">
        <f>SUM(J4:M4)</f>
        <v>22.063291139240505</v>
      </c>
      <c r="K54" s="45"/>
      <c r="L54" s="45"/>
      <c r="M54" s="46"/>
      <c r="N54" s="44">
        <f>SUM(N4:V4)</f>
        <v>81.99240506329113</v>
      </c>
      <c r="O54" s="45"/>
      <c r="P54" s="45"/>
      <c r="Q54" s="45"/>
      <c r="R54" s="45"/>
      <c r="S54" s="45"/>
      <c r="T54" s="45"/>
      <c r="U54" s="45"/>
      <c r="V54" s="46"/>
      <c r="W54" s="44">
        <f>SUM(W4:Z4)</f>
        <v>20.443037974683545</v>
      </c>
      <c r="X54" s="45"/>
      <c r="Y54" s="45"/>
      <c r="Z54" s="46"/>
      <c r="AA54" s="44">
        <f>SUM(AA4:AB4)</f>
        <v>8.1797468354430389</v>
      </c>
      <c r="AB54" s="46"/>
      <c r="AC54" s="47">
        <f>SUM(AC4)</f>
        <v>30.154430379746834</v>
      </c>
      <c r="AD54" s="48">
        <f>SUM(AD4)</f>
        <v>10.101265822784811</v>
      </c>
    </row>
    <row r="55" spans="2:30" ht="21.75" customHeight="1" x14ac:dyDescent="0.15">
      <c r="B55" s="24"/>
      <c r="C55" s="25" t="s">
        <v>37</v>
      </c>
      <c r="D55" s="26">
        <f>IFERROR(D54/$D54,0)</f>
        <v>1</v>
      </c>
      <c r="E55" s="49">
        <f>IFERROR(E54/$D54,0)</f>
        <v>1.2276237022470287E-2</v>
      </c>
      <c r="F55" s="50"/>
      <c r="G55" s="50"/>
      <c r="H55" s="50"/>
      <c r="I55" s="51"/>
      <c r="J55" s="49">
        <f>IFERROR(J54/$D54,0)</f>
        <v>0.12601578993030452</v>
      </c>
      <c r="K55" s="50"/>
      <c r="L55" s="50"/>
      <c r="M55" s="51"/>
      <c r="N55" s="49">
        <f>IFERROR(N54/$D54,0)</f>
        <v>0.46830446224587174</v>
      </c>
      <c r="O55" s="50"/>
      <c r="P55" s="50"/>
      <c r="Q55" s="50"/>
      <c r="R55" s="50"/>
      <c r="S55" s="50"/>
      <c r="T55" s="50"/>
      <c r="U55" s="50"/>
      <c r="V55" s="51"/>
      <c r="W55" s="49">
        <f>IFERROR(W54/$D54,0)</f>
        <v>0.11676161832325979</v>
      </c>
      <c r="X55" s="50"/>
      <c r="Y55" s="50"/>
      <c r="Z55" s="51"/>
      <c r="AA55" s="49">
        <f>IFERROR(AA54/$D54,0)</f>
        <v>4.671910697243993E-2</v>
      </c>
      <c r="AB55" s="51"/>
      <c r="AC55" s="27">
        <f>IFERROR(AC54/$D54,0)</f>
        <v>0.17222880939298418</v>
      </c>
      <c r="AD55" s="52">
        <f>IFERROR(AD54/$D54,0)</f>
        <v>5.7693976112669548E-2</v>
      </c>
    </row>
    <row r="56" spans="2:30" ht="21.75" customHeight="1" x14ac:dyDescent="0.15">
      <c r="B56" s="24"/>
      <c r="C56" s="29" t="s">
        <v>38</v>
      </c>
      <c r="D56" s="53">
        <f t="shared" ref="D56" si="24">SUM(E56:AD56)</f>
        <v>180.73856209150327</v>
      </c>
      <c r="E56" s="54">
        <f>SUM(E6:I6)</f>
        <v>2.4705882352941178</v>
      </c>
      <c r="F56" s="55"/>
      <c r="G56" s="55"/>
      <c r="H56" s="55"/>
      <c r="I56" s="56"/>
      <c r="J56" s="54">
        <f>SUM(J6:M6)</f>
        <v>22.196078431372548</v>
      </c>
      <c r="K56" s="55"/>
      <c r="L56" s="55"/>
      <c r="M56" s="56"/>
      <c r="N56" s="54">
        <f>SUM(N6:V6)</f>
        <v>90.928104575163417</v>
      </c>
      <c r="O56" s="55"/>
      <c r="P56" s="55"/>
      <c r="Q56" s="55"/>
      <c r="R56" s="55"/>
      <c r="S56" s="55"/>
      <c r="T56" s="55"/>
      <c r="U56" s="55"/>
      <c r="V56" s="56"/>
      <c r="W56" s="54">
        <f>SUM(W6:Z6)</f>
        <v>12.18954248366013</v>
      </c>
      <c r="X56" s="55"/>
      <c r="Y56" s="55"/>
      <c r="Z56" s="56"/>
      <c r="AA56" s="54">
        <f>SUM(AA6:AB6)</f>
        <v>3.8169934640522878</v>
      </c>
      <c r="AB56" s="56"/>
      <c r="AC56" s="57">
        <f>SUM(AC6)</f>
        <v>40.947712418300654</v>
      </c>
      <c r="AD56" s="58">
        <f>SUM(AD6)</f>
        <v>8.18954248366013</v>
      </c>
    </row>
    <row r="57" spans="2:30" ht="21.75" customHeight="1" x14ac:dyDescent="0.15">
      <c r="B57" s="24"/>
      <c r="C57" s="25" t="s">
        <v>37</v>
      </c>
      <c r="D57" s="26">
        <f>IFERROR(D56/$D56,0)</f>
        <v>1</v>
      </c>
      <c r="E57" s="49">
        <f>IFERROR(E56/$D56,0)</f>
        <v>1.3669402958087731E-2</v>
      </c>
      <c r="F57" s="50"/>
      <c r="G57" s="50"/>
      <c r="H57" s="50"/>
      <c r="I57" s="51"/>
      <c r="J57" s="49">
        <f>IFERROR(J56/$D56,0)</f>
        <v>0.12280765197266119</v>
      </c>
      <c r="K57" s="50"/>
      <c r="L57" s="50"/>
      <c r="M57" s="51"/>
      <c r="N57" s="49">
        <f>IFERROR(N56/$D56,0)</f>
        <v>0.50309188876432942</v>
      </c>
      <c r="O57" s="50"/>
      <c r="P57" s="50"/>
      <c r="Q57" s="50"/>
      <c r="R57" s="50"/>
      <c r="S57" s="50"/>
      <c r="T57" s="50"/>
      <c r="U57" s="50"/>
      <c r="V57" s="51"/>
      <c r="W57" s="49">
        <f>IFERROR(W56/$D56,0)</f>
        <v>6.7442953748237083E-2</v>
      </c>
      <c r="X57" s="50"/>
      <c r="Y57" s="50"/>
      <c r="Z57" s="51"/>
      <c r="AA57" s="49">
        <f>IFERROR(AA56/$D56,0)</f>
        <v>2.1118865945828662E-2</v>
      </c>
      <c r="AB57" s="51"/>
      <c r="AC57" s="27">
        <f>IFERROR(AC56/$D56,0)</f>
        <v>0.22655769717571331</v>
      </c>
      <c r="AD57" s="52">
        <f>IFERROR(AD56/$D56,0)</f>
        <v>4.5311539435142656E-2</v>
      </c>
    </row>
    <row r="58" spans="2:30" ht="21.75" customHeight="1" x14ac:dyDescent="0.15">
      <c r="B58" s="24"/>
      <c r="C58" s="29" t="s">
        <v>39</v>
      </c>
      <c r="D58" s="53">
        <f t="shared" ref="D58" si="25">SUM(E58:AD58)</f>
        <v>176.87500000000003</v>
      </c>
      <c r="E58" s="54">
        <f>SUM(E8:I8)</f>
        <v>4.333333333333333</v>
      </c>
      <c r="F58" s="55"/>
      <c r="G58" s="55"/>
      <c r="H58" s="55"/>
      <c r="I58" s="56"/>
      <c r="J58" s="54">
        <f>SUM(J8:M8)</f>
        <v>30.5625</v>
      </c>
      <c r="K58" s="55"/>
      <c r="L58" s="55"/>
      <c r="M58" s="56"/>
      <c r="N58" s="54">
        <f>SUM(N8:V8)</f>
        <v>77.958333333333357</v>
      </c>
      <c r="O58" s="55"/>
      <c r="P58" s="55"/>
      <c r="Q58" s="55"/>
      <c r="R58" s="55"/>
      <c r="S58" s="55"/>
      <c r="T58" s="55"/>
      <c r="U58" s="55"/>
      <c r="V58" s="56"/>
      <c r="W58" s="54">
        <f>SUM(W8:Z8)</f>
        <v>11.875</v>
      </c>
      <c r="X58" s="55"/>
      <c r="Y58" s="55"/>
      <c r="Z58" s="56"/>
      <c r="AA58" s="54">
        <f>SUM(AA8:AB8)</f>
        <v>0.85416666666666674</v>
      </c>
      <c r="AB58" s="56"/>
      <c r="AC58" s="57">
        <f>SUM(AC8)</f>
        <v>29.416666666666668</v>
      </c>
      <c r="AD58" s="58">
        <f>SUM(AD8)</f>
        <v>21.875</v>
      </c>
    </row>
    <row r="59" spans="2:30" ht="21.75" customHeight="1" x14ac:dyDescent="0.15">
      <c r="B59" s="24"/>
      <c r="C59" s="25" t="s">
        <v>37</v>
      </c>
      <c r="D59" s="26">
        <f>IFERROR(D58/$D58,0)</f>
        <v>1</v>
      </c>
      <c r="E59" s="49">
        <f>IFERROR(E58/$D58,0)</f>
        <v>2.449941107184923E-2</v>
      </c>
      <c r="F59" s="50"/>
      <c r="G59" s="50"/>
      <c r="H59" s="50"/>
      <c r="I59" s="51"/>
      <c r="J59" s="49">
        <f>IFERROR(J58/$D58,0)</f>
        <v>0.17279151943462895</v>
      </c>
      <c r="K59" s="50"/>
      <c r="L59" s="50"/>
      <c r="M59" s="51"/>
      <c r="N59" s="49">
        <f>IFERROR(N58/$D58,0)</f>
        <v>0.44075382803298002</v>
      </c>
      <c r="O59" s="50"/>
      <c r="P59" s="50"/>
      <c r="Q59" s="50"/>
      <c r="R59" s="50"/>
      <c r="S59" s="50"/>
      <c r="T59" s="50"/>
      <c r="U59" s="50"/>
      <c r="V59" s="51"/>
      <c r="W59" s="49">
        <f>IFERROR(W58/$D58,0)</f>
        <v>6.7137809187279143E-2</v>
      </c>
      <c r="X59" s="50"/>
      <c r="Y59" s="50"/>
      <c r="Z59" s="51"/>
      <c r="AA59" s="49">
        <f>IFERROR(AA58/$D58,0)</f>
        <v>4.8292108362779735E-3</v>
      </c>
      <c r="AB59" s="51"/>
      <c r="AC59" s="27">
        <f>IFERROR(AC58/$D58,0)</f>
        <v>0.16631330977620729</v>
      </c>
      <c r="AD59" s="52">
        <f>IFERROR(AD58/$D58,0)</f>
        <v>0.12367491166077736</v>
      </c>
    </row>
    <row r="60" spans="2:30" ht="21.75" customHeight="1" x14ac:dyDescent="0.15">
      <c r="B60" s="24"/>
      <c r="C60" s="29" t="s">
        <v>40</v>
      </c>
      <c r="D60" s="53">
        <f t="shared" ref="D60" si="26">SUM(E60:AD60)</f>
        <v>181.35051546391753</v>
      </c>
      <c r="E60" s="54">
        <f>SUM(E10:I10)</f>
        <v>2.65979381443299</v>
      </c>
      <c r="F60" s="55"/>
      <c r="G60" s="55"/>
      <c r="H60" s="55"/>
      <c r="I60" s="56"/>
      <c r="J60" s="54">
        <f>SUM(J10:M10)</f>
        <v>15.587628865979381</v>
      </c>
      <c r="K60" s="55"/>
      <c r="L60" s="55"/>
      <c r="M60" s="56"/>
      <c r="N60" s="54">
        <f>SUM(N10:V10)</f>
        <v>81.247422680412384</v>
      </c>
      <c r="O60" s="55"/>
      <c r="P60" s="55"/>
      <c r="Q60" s="55"/>
      <c r="R60" s="55"/>
      <c r="S60" s="55"/>
      <c r="T60" s="55"/>
      <c r="U60" s="55"/>
      <c r="V60" s="56"/>
      <c r="W60" s="54">
        <f>SUM(W10:Z10)</f>
        <v>15.618556701030927</v>
      </c>
      <c r="X60" s="55"/>
      <c r="Y60" s="55"/>
      <c r="Z60" s="56"/>
      <c r="AA60" s="54">
        <f>SUM(AA10:AB10)</f>
        <v>4.7422680412371134</v>
      </c>
      <c r="AB60" s="56"/>
      <c r="AC60" s="57">
        <f>SUM(AC10)</f>
        <v>46.061855670103093</v>
      </c>
      <c r="AD60" s="58">
        <f>SUM(AD10)</f>
        <v>15.43298969072165</v>
      </c>
    </row>
    <row r="61" spans="2:30" ht="21.75" customHeight="1" x14ac:dyDescent="0.15">
      <c r="B61" s="24"/>
      <c r="C61" s="25" t="s">
        <v>37</v>
      </c>
      <c r="D61" s="26">
        <f>IFERROR(D60/$D60,0)</f>
        <v>1</v>
      </c>
      <c r="E61" s="49">
        <f>IFERROR(E60/$D60,0)</f>
        <v>1.466659087033142E-2</v>
      </c>
      <c r="F61" s="50"/>
      <c r="G61" s="50"/>
      <c r="H61" s="50"/>
      <c r="I61" s="51"/>
      <c r="J61" s="49">
        <f>IFERROR(J60/$D60,0)</f>
        <v>8.5953044170314366E-2</v>
      </c>
      <c r="K61" s="50"/>
      <c r="L61" s="50"/>
      <c r="M61" s="51"/>
      <c r="N61" s="49">
        <f>IFERROR(N60/$D60,0)</f>
        <v>0.44801318856233308</v>
      </c>
      <c r="O61" s="50"/>
      <c r="P61" s="50"/>
      <c r="Q61" s="50"/>
      <c r="R61" s="50"/>
      <c r="S61" s="50"/>
      <c r="T61" s="50"/>
      <c r="U61" s="50"/>
      <c r="V61" s="51"/>
      <c r="W61" s="49">
        <f>IFERROR(W60/$D60,0)</f>
        <v>8.6123585924620535E-2</v>
      </c>
      <c r="X61" s="50"/>
      <c r="Y61" s="50"/>
      <c r="Z61" s="51"/>
      <c r="AA61" s="49">
        <f>IFERROR(AA60/$D60,0)</f>
        <v>2.6149735660280823E-2</v>
      </c>
      <c r="AB61" s="51"/>
      <c r="AC61" s="27">
        <f>IFERROR(AC60/$D60,0)</f>
        <v>0.25399351941333637</v>
      </c>
      <c r="AD61" s="52">
        <f>IFERROR(AD60/$D60,0)</f>
        <v>8.5100335398783464E-2</v>
      </c>
    </row>
    <row r="62" spans="2:30" ht="21.75" customHeight="1" x14ac:dyDescent="0.15">
      <c r="B62" s="24"/>
      <c r="C62" s="29" t="s">
        <v>41</v>
      </c>
      <c r="D62" s="53">
        <f t="shared" ref="D62" si="27">SUM(E62:AD62)</f>
        <v>174.65714285714287</v>
      </c>
      <c r="E62" s="54">
        <f>SUM(E12:I12)</f>
        <v>1.2</v>
      </c>
      <c r="F62" s="55"/>
      <c r="G62" s="55"/>
      <c r="H62" s="55"/>
      <c r="I62" s="56"/>
      <c r="J62" s="54">
        <f>SUM(J12:M12)</f>
        <v>35.714285714285715</v>
      </c>
      <c r="K62" s="55"/>
      <c r="L62" s="55"/>
      <c r="M62" s="56"/>
      <c r="N62" s="54">
        <f>SUM(N12:V12)</f>
        <v>74.657142857142858</v>
      </c>
      <c r="O62" s="55"/>
      <c r="P62" s="55"/>
      <c r="Q62" s="55"/>
      <c r="R62" s="55"/>
      <c r="S62" s="55"/>
      <c r="T62" s="55"/>
      <c r="U62" s="55"/>
      <c r="V62" s="56"/>
      <c r="W62" s="54">
        <f>SUM(W12:Z12)</f>
        <v>23.657142857142855</v>
      </c>
      <c r="X62" s="55"/>
      <c r="Y62" s="55"/>
      <c r="Z62" s="56"/>
      <c r="AA62" s="54">
        <f>SUM(AA12:AB12)</f>
        <v>1.2285714285714284</v>
      </c>
      <c r="AB62" s="56"/>
      <c r="AC62" s="57">
        <f>SUM(AC12)</f>
        <v>33.028571428571432</v>
      </c>
      <c r="AD62" s="58">
        <f>SUM(AD12)</f>
        <v>5.1714285714285717</v>
      </c>
    </row>
    <row r="63" spans="2:30" ht="21.75" customHeight="1" x14ac:dyDescent="0.15">
      <c r="B63" s="24"/>
      <c r="C63" s="25" t="s">
        <v>37</v>
      </c>
      <c r="D63" s="26">
        <f>IFERROR(D62/$D62,0)</f>
        <v>1</v>
      </c>
      <c r="E63" s="49">
        <f>IFERROR(E62/$D62,0)</f>
        <v>6.8706036316047757E-3</v>
      </c>
      <c r="F63" s="50"/>
      <c r="G63" s="50"/>
      <c r="H63" s="50"/>
      <c r="I63" s="51"/>
      <c r="J63" s="49">
        <f>IFERROR(J62/$D62,0)</f>
        <v>0.20448225094061834</v>
      </c>
      <c r="K63" s="50"/>
      <c r="L63" s="50"/>
      <c r="M63" s="51"/>
      <c r="N63" s="49">
        <f>IFERROR(N62/$D62,0)</f>
        <v>0.42744969736626859</v>
      </c>
      <c r="O63" s="50"/>
      <c r="P63" s="50"/>
      <c r="Q63" s="50"/>
      <c r="R63" s="50"/>
      <c r="S63" s="50"/>
      <c r="T63" s="50"/>
      <c r="U63" s="50"/>
      <c r="V63" s="51"/>
      <c r="W63" s="49">
        <f>IFERROR(W62/$D62,0)</f>
        <v>0.13544904302306557</v>
      </c>
      <c r="X63" s="50"/>
      <c r="Y63" s="50"/>
      <c r="Z63" s="51"/>
      <c r="AA63" s="49">
        <f>IFERROR(AA62/$D62,0)</f>
        <v>7.0341894323572704E-3</v>
      </c>
      <c r="AB63" s="51"/>
      <c r="AC63" s="27">
        <f>IFERROR(AC62/$D62,0)</f>
        <v>0.18910518566988385</v>
      </c>
      <c r="AD63" s="52">
        <f>IFERROR(AD62/$D62,0)</f>
        <v>2.9609029936201538E-2</v>
      </c>
    </row>
    <row r="64" spans="2:30" ht="21.75" customHeight="1" x14ac:dyDescent="0.15">
      <c r="B64" s="24"/>
      <c r="C64" s="29" t="s">
        <v>42</v>
      </c>
      <c r="D64" s="53">
        <f t="shared" ref="D64" si="28">SUM(E64:AD64)</f>
        <v>172.75</v>
      </c>
      <c r="E64" s="54">
        <f>SUM(E14:I14)</f>
        <v>0.6785714285714286</v>
      </c>
      <c r="F64" s="55"/>
      <c r="G64" s="55"/>
      <c r="H64" s="55"/>
      <c r="I64" s="56"/>
      <c r="J64" s="54">
        <f>SUM(J14:M14)</f>
        <v>42.857142857142854</v>
      </c>
      <c r="K64" s="55"/>
      <c r="L64" s="55"/>
      <c r="M64" s="56"/>
      <c r="N64" s="54">
        <f>SUM(N14:V14)</f>
        <v>74.25</v>
      </c>
      <c r="O64" s="55"/>
      <c r="P64" s="55"/>
      <c r="Q64" s="55"/>
      <c r="R64" s="55"/>
      <c r="S64" s="55"/>
      <c r="T64" s="55"/>
      <c r="U64" s="55"/>
      <c r="V64" s="56"/>
      <c r="W64" s="54">
        <f>SUM(W14:Z14)</f>
        <v>6.9285714285714288</v>
      </c>
      <c r="X64" s="55"/>
      <c r="Y64" s="55"/>
      <c r="Z64" s="56"/>
      <c r="AA64" s="54">
        <f>SUM(AA14:AB14)</f>
        <v>0.5357142857142857</v>
      </c>
      <c r="AB64" s="56"/>
      <c r="AC64" s="57">
        <f>SUM(AC14)</f>
        <v>31.464285714285715</v>
      </c>
      <c r="AD64" s="58">
        <f>SUM(AD14)</f>
        <v>16.035714285714285</v>
      </c>
    </row>
    <row r="65" spans="2:30" ht="21.75" customHeight="1" x14ac:dyDescent="0.15">
      <c r="B65" s="24"/>
      <c r="C65" s="25" t="s">
        <v>37</v>
      </c>
      <c r="D65" s="26">
        <f>IFERROR(D64/$D64,0)</f>
        <v>1</v>
      </c>
      <c r="E65" s="49">
        <f>IFERROR(E64/$D64,0)</f>
        <v>3.9280545792846804E-3</v>
      </c>
      <c r="F65" s="50"/>
      <c r="G65" s="50"/>
      <c r="H65" s="50"/>
      <c r="I65" s="51"/>
      <c r="J65" s="49">
        <f>IFERROR(J64/$D64,0)</f>
        <v>0.24808765763903243</v>
      </c>
      <c r="K65" s="50"/>
      <c r="L65" s="50"/>
      <c r="M65" s="51"/>
      <c r="N65" s="49">
        <f>IFERROR(N64/$D64,0)</f>
        <v>0.42981186685962375</v>
      </c>
      <c r="O65" s="50"/>
      <c r="P65" s="50"/>
      <c r="Q65" s="50"/>
      <c r="R65" s="50"/>
      <c r="S65" s="50"/>
      <c r="T65" s="50"/>
      <c r="U65" s="50"/>
      <c r="V65" s="51"/>
      <c r="W65" s="49">
        <f>IFERROR(W64/$D64,0)</f>
        <v>4.0107504651643582E-2</v>
      </c>
      <c r="X65" s="50"/>
      <c r="Y65" s="50"/>
      <c r="Z65" s="51"/>
      <c r="AA65" s="49">
        <f>IFERROR(AA64/$D64,0)</f>
        <v>3.1010957204879058E-3</v>
      </c>
      <c r="AB65" s="51"/>
      <c r="AC65" s="27">
        <f>IFERROR(AC64/$D64,0)</f>
        <v>0.18213768864998967</v>
      </c>
      <c r="AD65" s="52">
        <f>IFERROR(AD64/$D64,0)</f>
        <v>9.2826131899937978E-2</v>
      </c>
    </row>
    <row r="66" spans="2:30" ht="21.75" customHeight="1" x14ac:dyDescent="0.15">
      <c r="B66" s="24"/>
      <c r="C66" s="29" t="s">
        <v>43</v>
      </c>
      <c r="D66" s="53">
        <f t="shared" ref="D66" si="29">SUM(E66:AD66)</f>
        <v>160.45695364238409</v>
      </c>
      <c r="E66" s="54">
        <f>SUM(E16:I16)</f>
        <v>61.748344370860934</v>
      </c>
      <c r="F66" s="55"/>
      <c r="G66" s="55"/>
      <c r="H66" s="55"/>
      <c r="I66" s="56"/>
      <c r="J66" s="54">
        <f>SUM(J16:M16)</f>
        <v>12.344370860927153</v>
      </c>
      <c r="K66" s="55"/>
      <c r="L66" s="55"/>
      <c r="M66" s="56"/>
      <c r="N66" s="54">
        <f>SUM(N16:V16)</f>
        <v>45.609271523178798</v>
      </c>
      <c r="O66" s="55"/>
      <c r="P66" s="55"/>
      <c r="Q66" s="55"/>
      <c r="R66" s="55"/>
      <c r="S66" s="55"/>
      <c r="T66" s="55"/>
      <c r="U66" s="55"/>
      <c r="V66" s="56"/>
      <c r="W66" s="54">
        <f>SUM(W16:Z16)</f>
        <v>5.9801324503311264</v>
      </c>
      <c r="X66" s="55"/>
      <c r="Y66" s="55"/>
      <c r="Z66" s="56"/>
      <c r="AA66" s="54">
        <f>SUM(AA16:AB16)</f>
        <v>1.1059602649006623</v>
      </c>
      <c r="AB66" s="56"/>
      <c r="AC66" s="57">
        <f>SUM(AC16)</f>
        <v>28.344370860927153</v>
      </c>
      <c r="AD66" s="58">
        <f>SUM(AD16)</f>
        <v>5.3245033112582778</v>
      </c>
    </row>
    <row r="67" spans="2:30" ht="21.75" customHeight="1" x14ac:dyDescent="0.15">
      <c r="B67" s="24"/>
      <c r="C67" s="25" t="s">
        <v>37</v>
      </c>
      <c r="D67" s="26">
        <f>IFERROR(D66/$D66,0)</f>
        <v>1</v>
      </c>
      <c r="E67" s="49">
        <f>IFERROR(E66/$D66,0)</f>
        <v>0.38482809855957745</v>
      </c>
      <c r="F67" s="50"/>
      <c r="G67" s="50"/>
      <c r="H67" s="50"/>
      <c r="I67" s="51"/>
      <c r="J67" s="49">
        <f>IFERROR(J66/$D66,0)</f>
        <v>7.6932601428040787E-2</v>
      </c>
      <c r="K67" s="50"/>
      <c r="L67" s="50"/>
      <c r="M67" s="51"/>
      <c r="N67" s="49">
        <f>IFERROR(N66/$D66,0)</f>
        <v>0.28424615130628583</v>
      </c>
      <c r="O67" s="50"/>
      <c r="P67" s="50"/>
      <c r="Q67" s="50"/>
      <c r="R67" s="50"/>
      <c r="S67" s="50"/>
      <c r="T67" s="50"/>
      <c r="U67" s="50"/>
      <c r="V67" s="51"/>
      <c r="W67" s="49">
        <f>IFERROR(W66/$D66,0)</f>
        <v>3.7269387923562679E-2</v>
      </c>
      <c r="X67" s="50"/>
      <c r="Y67" s="50"/>
      <c r="Z67" s="51"/>
      <c r="AA67" s="49">
        <f>IFERROR(AA66/$D66,0)</f>
        <v>6.8925667588427102E-3</v>
      </c>
      <c r="AB67" s="51"/>
      <c r="AC67" s="27">
        <f>IFERROR(AC66/$D66,0)</f>
        <v>0.17664781872962154</v>
      </c>
      <c r="AD67" s="52">
        <f>IFERROR(AD66/$D66,0)</f>
        <v>3.318337529406909E-2</v>
      </c>
    </row>
    <row r="68" spans="2:30" ht="21.75" customHeight="1" x14ac:dyDescent="0.15">
      <c r="B68" s="24"/>
      <c r="C68" s="29" t="s">
        <v>44</v>
      </c>
      <c r="D68" s="53">
        <f t="shared" ref="D68" si="30">SUM(E68:AD68)</f>
        <v>163.07142857142858</v>
      </c>
      <c r="E68" s="54">
        <f>SUM(E18:I18)</f>
        <v>0</v>
      </c>
      <c r="F68" s="55"/>
      <c r="G68" s="55"/>
      <c r="H68" s="55"/>
      <c r="I68" s="56"/>
      <c r="J68" s="54">
        <f>SUM(J18:M18)</f>
        <v>17.142857142857142</v>
      </c>
      <c r="K68" s="55"/>
      <c r="L68" s="55"/>
      <c r="M68" s="56"/>
      <c r="N68" s="54">
        <f>SUM(N18:V18)</f>
        <v>52.571428571428577</v>
      </c>
      <c r="O68" s="55"/>
      <c r="P68" s="55"/>
      <c r="Q68" s="55"/>
      <c r="R68" s="55"/>
      <c r="S68" s="55"/>
      <c r="T68" s="55"/>
      <c r="U68" s="55"/>
      <c r="V68" s="56"/>
      <c r="W68" s="54">
        <f>SUM(W18:Z18)</f>
        <v>11.714285714285714</v>
      </c>
      <c r="X68" s="55"/>
      <c r="Y68" s="55"/>
      <c r="Z68" s="56"/>
      <c r="AA68" s="54">
        <f>SUM(AA18:AB18)</f>
        <v>5.8571428571428568</v>
      </c>
      <c r="AB68" s="56"/>
      <c r="AC68" s="57">
        <f>SUM(AC18)</f>
        <v>59.071428571428569</v>
      </c>
      <c r="AD68" s="58">
        <f>SUM(AD18)</f>
        <v>16.714285714285715</v>
      </c>
    </row>
    <row r="69" spans="2:30" ht="21.75" customHeight="1" x14ac:dyDescent="0.15">
      <c r="B69" s="33"/>
      <c r="C69" s="25" t="s">
        <v>37</v>
      </c>
      <c r="D69" s="26">
        <f>IFERROR(D68/$D68,0)</f>
        <v>1</v>
      </c>
      <c r="E69" s="49">
        <f>IFERROR(E68/$D68,0)</f>
        <v>0</v>
      </c>
      <c r="F69" s="50"/>
      <c r="G69" s="50"/>
      <c r="H69" s="50"/>
      <c r="I69" s="51"/>
      <c r="J69" s="49">
        <f>IFERROR(J68/$D68,0)</f>
        <v>0.10512483574244415</v>
      </c>
      <c r="K69" s="50"/>
      <c r="L69" s="50"/>
      <c r="M69" s="51"/>
      <c r="N69" s="49">
        <f>IFERROR(N68/$D68,0)</f>
        <v>0.32238282961016207</v>
      </c>
      <c r="O69" s="50"/>
      <c r="P69" s="50"/>
      <c r="Q69" s="50"/>
      <c r="R69" s="50"/>
      <c r="S69" s="50"/>
      <c r="T69" s="50"/>
      <c r="U69" s="50"/>
      <c r="V69" s="51"/>
      <c r="W69" s="49">
        <f>IFERROR(W68/$D68,0)</f>
        <v>7.1835304424003488E-2</v>
      </c>
      <c r="X69" s="50"/>
      <c r="Y69" s="50"/>
      <c r="Z69" s="51"/>
      <c r="AA69" s="49">
        <f>IFERROR(AA68/$D68,0)</f>
        <v>3.5917652212001744E-2</v>
      </c>
      <c r="AB69" s="51"/>
      <c r="AC69" s="27">
        <f>IFERROR(AC68/$D68,0)</f>
        <v>0.36224266316250542</v>
      </c>
      <c r="AD69" s="52">
        <f>IFERROR(AD68/$D68,0)</f>
        <v>0.10249671484888305</v>
      </c>
    </row>
    <row r="70" spans="2:30" ht="21.75" customHeight="1" x14ac:dyDescent="0.15">
      <c r="B70" s="34" t="s">
        <v>45</v>
      </c>
      <c r="C70" s="29" t="s">
        <v>46</v>
      </c>
      <c r="D70" s="53">
        <f t="shared" ref="D70" si="31">SUM(E70:AD70)</f>
        <v>156.29285714285714</v>
      </c>
      <c r="E70" s="54">
        <f>SUM(E20:I20)</f>
        <v>3.6392857142857147</v>
      </c>
      <c r="F70" s="55"/>
      <c r="G70" s="55"/>
      <c r="H70" s="55"/>
      <c r="I70" s="56"/>
      <c r="J70" s="54">
        <f>SUM(J20:M20)</f>
        <v>24.689285714285713</v>
      </c>
      <c r="K70" s="55"/>
      <c r="L70" s="55"/>
      <c r="M70" s="56"/>
      <c r="N70" s="54">
        <f>SUM(N20:V20)</f>
        <v>49.978571428571421</v>
      </c>
      <c r="O70" s="55"/>
      <c r="P70" s="55"/>
      <c r="Q70" s="55"/>
      <c r="R70" s="55"/>
      <c r="S70" s="55"/>
      <c r="T70" s="55"/>
      <c r="U70" s="55"/>
      <c r="V70" s="56"/>
      <c r="W70" s="54">
        <f>SUM(W20:Z20)</f>
        <v>35.885714285714286</v>
      </c>
      <c r="X70" s="55"/>
      <c r="Y70" s="55"/>
      <c r="Z70" s="56"/>
      <c r="AA70" s="54">
        <f>SUM(AA20:AB20)</f>
        <v>13.078571428571429</v>
      </c>
      <c r="AB70" s="56"/>
      <c r="AC70" s="57">
        <f>SUM(AC20)</f>
        <v>18.964285714285715</v>
      </c>
      <c r="AD70" s="58">
        <f>SUM(AD20)</f>
        <v>10.057142857142857</v>
      </c>
    </row>
    <row r="71" spans="2:30" ht="21.75" customHeight="1" x14ac:dyDescent="0.15">
      <c r="B71" s="24"/>
      <c r="C71" s="25" t="s">
        <v>37</v>
      </c>
      <c r="D71" s="26">
        <f>IFERROR(D70/$D70,0)</f>
        <v>1</v>
      </c>
      <c r="E71" s="49">
        <f>IFERROR(E70/$D70,0)</f>
        <v>2.3285041817101598E-2</v>
      </c>
      <c r="F71" s="50"/>
      <c r="G71" s="50"/>
      <c r="H71" s="50"/>
      <c r="I71" s="51"/>
      <c r="J71" s="49">
        <f>IFERROR(J70/$D70,0)</f>
        <v>0.15796810017823681</v>
      </c>
      <c r="K71" s="50"/>
      <c r="L71" s="50"/>
      <c r="M71" s="51"/>
      <c r="N71" s="49">
        <f>IFERROR(N70/$D70,0)</f>
        <v>0.31977514738814489</v>
      </c>
      <c r="O71" s="50"/>
      <c r="P71" s="50"/>
      <c r="Q71" s="50"/>
      <c r="R71" s="50"/>
      <c r="S71" s="50"/>
      <c r="T71" s="50"/>
      <c r="U71" s="50"/>
      <c r="V71" s="51"/>
      <c r="W71" s="49">
        <f>IFERROR(W70/$D70,0)</f>
        <v>0.22960559389424615</v>
      </c>
      <c r="X71" s="50"/>
      <c r="Y71" s="50"/>
      <c r="Z71" s="51"/>
      <c r="AA71" s="49">
        <f>IFERROR(AA70/$D70,0)</f>
        <v>8.367990494035922E-2</v>
      </c>
      <c r="AB71" s="51"/>
      <c r="AC71" s="27">
        <f>IFERROR(AC70/$D70,0)</f>
        <v>0.12133814725103972</v>
      </c>
      <c r="AD71" s="52">
        <f>IFERROR(AD70/$D70,0)</f>
        <v>6.4348064530871524E-2</v>
      </c>
    </row>
    <row r="72" spans="2:30" ht="21.75" customHeight="1" x14ac:dyDescent="0.15">
      <c r="B72" s="24"/>
      <c r="C72" s="29" t="s">
        <v>47</v>
      </c>
      <c r="D72" s="53">
        <f t="shared" ref="D72" si="32">SUM(E72:AD72)</f>
        <v>156.2960625187857</v>
      </c>
      <c r="E72" s="54">
        <f>SUM(E22:I22)</f>
        <v>30.877366997294857</v>
      </c>
      <c r="F72" s="55"/>
      <c r="G72" s="55"/>
      <c r="H72" s="55"/>
      <c r="I72" s="56"/>
      <c r="J72" s="54">
        <f>SUM(J22:M22)</f>
        <v>28.918545235948301</v>
      </c>
      <c r="K72" s="55"/>
      <c r="L72" s="55"/>
      <c r="M72" s="56"/>
      <c r="N72" s="54">
        <f>SUM(N22:V22)</f>
        <v>35.446648632401555</v>
      </c>
      <c r="O72" s="55"/>
      <c r="P72" s="55"/>
      <c r="Q72" s="55"/>
      <c r="R72" s="55"/>
      <c r="S72" s="55"/>
      <c r="T72" s="55"/>
      <c r="U72" s="55"/>
      <c r="V72" s="56"/>
      <c r="W72" s="54">
        <f>SUM(W22:Z22)</f>
        <v>18.942891493838292</v>
      </c>
      <c r="X72" s="55"/>
      <c r="Y72" s="55"/>
      <c r="Z72" s="56"/>
      <c r="AA72" s="54">
        <f>SUM(AA22:AB22)</f>
        <v>6.2566877066426212</v>
      </c>
      <c r="AB72" s="56"/>
      <c r="AC72" s="57">
        <f>SUM(AC22)</f>
        <v>31.501352569882776</v>
      </c>
      <c r="AD72" s="58">
        <f>SUM(AD22)</f>
        <v>4.352569882777277</v>
      </c>
    </row>
    <row r="73" spans="2:30" ht="21.75" customHeight="1" x14ac:dyDescent="0.15">
      <c r="B73" s="24"/>
      <c r="C73" s="25" t="s">
        <v>37</v>
      </c>
      <c r="D73" s="26">
        <f>IFERROR(D72/$D72,0)</f>
        <v>1</v>
      </c>
      <c r="E73" s="49">
        <f>IFERROR(E72/$D72,0)</f>
        <v>0.19755690898216716</v>
      </c>
      <c r="F73" s="50"/>
      <c r="G73" s="50"/>
      <c r="H73" s="50"/>
      <c r="I73" s="51"/>
      <c r="J73" s="49">
        <f>IFERROR(J72/$D72,0)</f>
        <v>0.18502414437006365</v>
      </c>
      <c r="K73" s="50"/>
      <c r="L73" s="50"/>
      <c r="M73" s="51"/>
      <c r="N73" s="49">
        <f>IFERROR(N72/$D72,0)</f>
        <v>0.22679169302899818</v>
      </c>
      <c r="O73" s="50"/>
      <c r="P73" s="50"/>
      <c r="Q73" s="50"/>
      <c r="R73" s="50"/>
      <c r="S73" s="50"/>
      <c r="T73" s="50"/>
      <c r="U73" s="50"/>
      <c r="V73" s="51"/>
      <c r="W73" s="49">
        <f>IFERROR(W72/$D72,0)</f>
        <v>0.12119877614678545</v>
      </c>
      <c r="X73" s="50"/>
      <c r="Y73" s="50"/>
      <c r="Z73" s="51"/>
      <c r="AA73" s="49">
        <f>IFERROR(AA72/$D72,0)</f>
        <v>4.0031000178847184E-2</v>
      </c>
      <c r="AB73" s="51"/>
      <c r="AC73" s="27">
        <f>IFERROR(AC72/$D72,0)</f>
        <v>0.20154923970715213</v>
      </c>
      <c r="AD73" s="52">
        <f>IFERROR(AD72/$D72,0)</f>
        <v>2.7848237585986074E-2</v>
      </c>
    </row>
    <row r="74" spans="2:30" ht="21.75" customHeight="1" x14ac:dyDescent="0.15">
      <c r="B74" s="24"/>
      <c r="C74" s="29" t="s">
        <v>48</v>
      </c>
      <c r="D74" s="53">
        <f t="shared" ref="D74" si="33">SUM(E74:AD74)</f>
        <v>170.00000000000003</v>
      </c>
      <c r="E74" s="54">
        <f>SUM(E24:I24)</f>
        <v>7.5789473684210522</v>
      </c>
      <c r="F74" s="55"/>
      <c r="G74" s="55"/>
      <c r="H74" s="55"/>
      <c r="I74" s="56"/>
      <c r="J74" s="54">
        <f>SUM(J24:M24)</f>
        <v>40</v>
      </c>
      <c r="K74" s="55"/>
      <c r="L74" s="55"/>
      <c r="M74" s="56"/>
      <c r="N74" s="54">
        <f>SUM(N24:V24)</f>
        <v>56.684210526315788</v>
      </c>
      <c r="O74" s="55"/>
      <c r="P74" s="55"/>
      <c r="Q74" s="55"/>
      <c r="R74" s="55"/>
      <c r="S74" s="55"/>
      <c r="T74" s="55"/>
      <c r="U74" s="55"/>
      <c r="V74" s="56"/>
      <c r="W74" s="54">
        <f>SUM(W24:Z24)</f>
        <v>17.94736842105263</v>
      </c>
      <c r="X74" s="55"/>
      <c r="Y74" s="55"/>
      <c r="Z74" s="56"/>
      <c r="AA74" s="54">
        <f>SUM(AA24:AB24)</f>
        <v>3.2105263157894735</v>
      </c>
      <c r="AB74" s="56"/>
      <c r="AC74" s="57">
        <f>SUM(AC24)</f>
        <v>35.210526315789473</v>
      </c>
      <c r="AD74" s="58">
        <f>SUM(AD24)</f>
        <v>9.3684210526315788</v>
      </c>
    </row>
    <row r="75" spans="2:30" ht="21.75" customHeight="1" x14ac:dyDescent="0.15">
      <c r="B75" s="33"/>
      <c r="C75" s="25" t="s">
        <v>37</v>
      </c>
      <c r="D75" s="26">
        <f>IFERROR(D74/$D74,0)</f>
        <v>1</v>
      </c>
      <c r="E75" s="49">
        <f>IFERROR(E74/$D74,0)</f>
        <v>4.458204334365324E-2</v>
      </c>
      <c r="F75" s="50"/>
      <c r="G75" s="50"/>
      <c r="H75" s="50"/>
      <c r="I75" s="51"/>
      <c r="J75" s="49">
        <f>IFERROR(J74/$D74,0)</f>
        <v>0.23529411764705879</v>
      </c>
      <c r="K75" s="50"/>
      <c r="L75" s="50"/>
      <c r="M75" s="51"/>
      <c r="N75" s="49">
        <f>IFERROR(N74/$D74,0)</f>
        <v>0.33343653250773986</v>
      </c>
      <c r="O75" s="50"/>
      <c r="P75" s="50"/>
      <c r="Q75" s="50"/>
      <c r="R75" s="50"/>
      <c r="S75" s="50"/>
      <c r="T75" s="50"/>
      <c r="U75" s="50"/>
      <c r="V75" s="51"/>
      <c r="W75" s="49">
        <f>IFERROR(W74/$D74,0)</f>
        <v>0.10557275541795663</v>
      </c>
      <c r="X75" s="50"/>
      <c r="Y75" s="50"/>
      <c r="Z75" s="51"/>
      <c r="AA75" s="49">
        <f>IFERROR(AA74/$D74,0)</f>
        <v>1.8885448916408663E-2</v>
      </c>
      <c r="AB75" s="51"/>
      <c r="AC75" s="27">
        <f>IFERROR(AC74/$D74,0)</f>
        <v>0.2071207430340557</v>
      </c>
      <c r="AD75" s="52">
        <f>IFERROR(AD74/$D74,0)</f>
        <v>5.5108359133126922E-2</v>
      </c>
    </row>
    <row r="76" spans="2:30" ht="21.75" customHeight="1" x14ac:dyDescent="0.15">
      <c r="B76" s="35" t="s">
        <v>49</v>
      </c>
      <c r="C76" s="36" t="s">
        <v>50</v>
      </c>
      <c r="D76" s="53">
        <f t="shared" ref="D76" si="34">SUM(E76:AD76)</f>
        <v>156.2978723404255</v>
      </c>
      <c r="E76" s="54">
        <f>SUM(E26:I26)</f>
        <v>27.297872340425531</v>
      </c>
      <c r="F76" s="55"/>
      <c r="G76" s="55"/>
      <c r="H76" s="55"/>
      <c r="I76" s="56"/>
      <c r="J76" s="54">
        <f>SUM(J26:M26)</f>
        <v>27.588652482269502</v>
      </c>
      <c r="K76" s="55"/>
      <c r="L76" s="55"/>
      <c r="M76" s="56"/>
      <c r="N76" s="54">
        <f>SUM(N26:V26)</f>
        <v>39.87943262411347</v>
      </c>
      <c r="O76" s="55"/>
      <c r="P76" s="55"/>
      <c r="Q76" s="55"/>
      <c r="R76" s="55"/>
      <c r="S76" s="55"/>
      <c r="T76" s="55"/>
      <c r="U76" s="55"/>
      <c r="V76" s="56"/>
      <c r="W76" s="54">
        <f>SUM(W26:Z26)</f>
        <v>22.312056737588655</v>
      </c>
      <c r="X76" s="55"/>
      <c r="Y76" s="55"/>
      <c r="Z76" s="56"/>
      <c r="AA76" s="54">
        <f>SUM(AA26:AB26)</f>
        <v>1.3829787234042552</v>
      </c>
      <c r="AB76" s="56"/>
      <c r="AC76" s="57">
        <f>SUM(AC26)</f>
        <v>30.893617021276597</v>
      </c>
      <c r="AD76" s="58">
        <f>SUM(AD26)</f>
        <v>6.9432624113475176</v>
      </c>
    </row>
    <row r="77" spans="2:30" ht="21.75" customHeight="1" x14ac:dyDescent="0.15">
      <c r="B77" s="37"/>
      <c r="C77" s="25" t="s">
        <v>37</v>
      </c>
      <c r="D77" s="26">
        <f>IFERROR(D76/$D76,0)</f>
        <v>1</v>
      </c>
      <c r="E77" s="49">
        <f>IFERROR(E76/$D76,0)</f>
        <v>0.17465287231146207</v>
      </c>
      <c r="F77" s="50"/>
      <c r="G77" s="50"/>
      <c r="H77" s="50"/>
      <c r="I77" s="51"/>
      <c r="J77" s="49">
        <f>IFERROR(J76/$D76,0)</f>
        <v>0.17651329521735187</v>
      </c>
      <c r="K77" s="50"/>
      <c r="L77" s="50"/>
      <c r="M77" s="51"/>
      <c r="N77" s="49">
        <f>IFERROR(N76/$D76,0)</f>
        <v>0.25515019511752429</v>
      </c>
      <c r="O77" s="50"/>
      <c r="P77" s="50"/>
      <c r="Q77" s="50"/>
      <c r="R77" s="50"/>
      <c r="S77" s="50"/>
      <c r="T77" s="50"/>
      <c r="U77" s="50"/>
      <c r="V77" s="51"/>
      <c r="W77" s="49">
        <f>IFERROR(W76/$D76,0)</f>
        <v>0.14275342590071699</v>
      </c>
      <c r="X77" s="50"/>
      <c r="Y77" s="50"/>
      <c r="Z77" s="51"/>
      <c r="AA77" s="49">
        <f>IFERROR(AA76/$D76,0)</f>
        <v>8.8483528450857621E-3</v>
      </c>
      <c r="AB77" s="51"/>
      <c r="AC77" s="27">
        <f>IFERROR(AC76/$D76,0)</f>
        <v>0.19765858970868505</v>
      </c>
      <c r="AD77" s="52">
        <f>IFERROR(AD76/$D76,0)</f>
        <v>4.4423268899174161E-2</v>
      </c>
    </row>
    <row r="78" spans="2:30" ht="21.75" customHeight="1" x14ac:dyDescent="0.15">
      <c r="B78" s="37"/>
      <c r="C78" s="36" t="s">
        <v>51</v>
      </c>
      <c r="D78" s="53">
        <f t="shared" ref="D78" si="35">SUM(E78:AD78)</f>
        <v>154.5</v>
      </c>
      <c r="E78" s="54">
        <f>SUM(E28:I28)</f>
        <v>23</v>
      </c>
      <c r="F78" s="55"/>
      <c r="G78" s="55"/>
      <c r="H78" s="55"/>
      <c r="I78" s="56"/>
      <c r="J78" s="54">
        <f>SUM(J28:M28)</f>
        <v>17</v>
      </c>
      <c r="K78" s="55"/>
      <c r="L78" s="55"/>
      <c r="M78" s="56"/>
      <c r="N78" s="54">
        <f>SUM(N28:V28)</f>
        <v>37</v>
      </c>
      <c r="O78" s="55"/>
      <c r="P78" s="55"/>
      <c r="Q78" s="55"/>
      <c r="R78" s="55"/>
      <c r="S78" s="55"/>
      <c r="T78" s="55"/>
      <c r="U78" s="55"/>
      <c r="V78" s="56"/>
      <c r="W78" s="54">
        <f>SUM(W28:Z28)</f>
        <v>10.5</v>
      </c>
      <c r="X78" s="55"/>
      <c r="Y78" s="55"/>
      <c r="Z78" s="56"/>
      <c r="AA78" s="54">
        <f>SUM(AA28:AB28)</f>
        <v>2</v>
      </c>
      <c r="AB78" s="56"/>
      <c r="AC78" s="57">
        <f>SUM(AC28)</f>
        <v>0</v>
      </c>
      <c r="AD78" s="58">
        <f>SUM(AD28)</f>
        <v>65</v>
      </c>
    </row>
    <row r="79" spans="2:30" ht="21.75" customHeight="1" x14ac:dyDescent="0.15">
      <c r="B79" s="37"/>
      <c r="C79" s="25" t="s">
        <v>37</v>
      </c>
      <c r="D79" s="26">
        <f>IFERROR(D78/$D78,0)</f>
        <v>1</v>
      </c>
      <c r="E79" s="49">
        <f>IFERROR(E78/$D78,0)</f>
        <v>0.14886731391585761</v>
      </c>
      <c r="F79" s="50"/>
      <c r="G79" s="50"/>
      <c r="H79" s="50"/>
      <c r="I79" s="51"/>
      <c r="J79" s="49">
        <f>IFERROR(J78/$D78,0)</f>
        <v>0.11003236245954692</v>
      </c>
      <c r="K79" s="50"/>
      <c r="L79" s="50"/>
      <c r="M79" s="51"/>
      <c r="N79" s="49">
        <f>IFERROR(N78/$D78,0)</f>
        <v>0.23948220064724918</v>
      </c>
      <c r="O79" s="50"/>
      <c r="P79" s="50"/>
      <c r="Q79" s="50"/>
      <c r="R79" s="50"/>
      <c r="S79" s="50"/>
      <c r="T79" s="50"/>
      <c r="U79" s="50"/>
      <c r="V79" s="51"/>
      <c r="W79" s="49">
        <f>IFERROR(W78/$D78,0)</f>
        <v>6.7961165048543687E-2</v>
      </c>
      <c r="X79" s="50"/>
      <c r="Y79" s="50"/>
      <c r="Z79" s="51"/>
      <c r="AA79" s="49">
        <f>IFERROR(AA78/$D78,0)</f>
        <v>1.2944983818770227E-2</v>
      </c>
      <c r="AB79" s="51"/>
      <c r="AC79" s="27">
        <f>IFERROR(AC78/$D78,0)</f>
        <v>0</v>
      </c>
      <c r="AD79" s="52">
        <f>IFERROR(AD78/$D78,0)</f>
        <v>0.42071197411003236</v>
      </c>
    </row>
    <row r="80" spans="2:30" ht="21.75" customHeight="1" x14ac:dyDescent="0.15">
      <c r="B80" s="37"/>
      <c r="C80" s="36" t="s">
        <v>52</v>
      </c>
      <c r="D80" s="53">
        <f t="shared" ref="D80" si="36">SUM(E80:AD80)</f>
        <v>163.86486486486484</v>
      </c>
      <c r="E80" s="54">
        <f>SUM(E30:I30)</f>
        <v>61.804054054054049</v>
      </c>
      <c r="F80" s="55"/>
      <c r="G80" s="55"/>
      <c r="H80" s="55"/>
      <c r="I80" s="56"/>
      <c r="J80" s="54">
        <f>SUM(J30:M30)</f>
        <v>42.38513513513513</v>
      </c>
      <c r="K80" s="55"/>
      <c r="L80" s="55"/>
      <c r="M80" s="56"/>
      <c r="N80" s="54">
        <f>SUM(N30:V30)</f>
        <v>11.222972972972972</v>
      </c>
      <c r="O80" s="55"/>
      <c r="P80" s="55"/>
      <c r="Q80" s="55"/>
      <c r="R80" s="55"/>
      <c r="S80" s="55"/>
      <c r="T80" s="55"/>
      <c r="U80" s="55"/>
      <c r="V80" s="56"/>
      <c r="W80" s="54">
        <f>SUM(W30:Z30)</f>
        <v>13.905405405405403</v>
      </c>
      <c r="X80" s="55"/>
      <c r="Y80" s="55"/>
      <c r="Z80" s="56"/>
      <c r="AA80" s="54">
        <f>SUM(AA30:AB30)</f>
        <v>0.52027027027027029</v>
      </c>
      <c r="AB80" s="56"/>
      <c r="AC80" s="57">
        <f>SUM(AC30)</f>
        <v>27.72972972972973</v>
      </c>
      <c r="AD80" s="58">
        <f>SUM(AD30)</f>
        <v>6.2972972972972974</v>
      </c>
    </row>
    <row r="81" spans="2:30" ht="21.75" customHeight="1" x14ac:dyDescent="0.15">
      <c r="B81" s="37"/>
      <c r="C81" s="25" t="s">
        <v>37</v>
      </c>
      <c r="D81" s="26">
        <f>IFERROR(D80/$D80,0)</f>
        <v>1</v>
      </c>
      <c r="E81" s="49">
        <f>IFERROR(E80/$D80,0)</f>
        <v>0.37716476991588327</v>
      </c>
      <c r="F81" s="50"/>
      <c r="G81" s="50"/>
      <c r="H81" s="50"/>
      <c r="I81" s="51"/>
      <c r="J81" s="49">
        <f>IFERROR(J80/$D80,0)</f>
        <v>0.25865907966353291</v>
      </c>
      <c r="K81" s="50"/>
      <c r="L81" s="50"/>
      <c r="M81" s="51"/>
      <c r="N81" s="49">
        <f>IFERROR(N80/$D80,0)</f>
        <v>6.8489196767276925E-2</v>
      </c>
      <c r="O81" s="50"/>
      <c r="P81" s="50"/>
      <c r="Q81" s="50"/>
      <c r="R81" s="50"/>
      <c r="S81" s="50"/>
      <c r="T81" s="50"/>
      <c r="U81" s="50"/>
      <c r="V81" s="51"/>
      <c r="W81" s="49">
        <f>IFERROR(W80/$D80,0)</f>
        <v>8.4858980702622461E-2</v>
      </c>
      <c r="X81" s="50"/>
      <c r="Y81" s="50"/>
      <c r="Z81" s="51"/>
      <c r="AA81" s="49">
        <f>IFERROR(AA80/$D80,0)</f>
        <v>3.1749958766287322E-3</v>
      </c>
      <c r="AB81" s="51"/>
      <c r="AC81" s="27">
        <f>IFERROR(AC80/$D80,0)</f>
        <v>0.16922315685304307</v>
      </c>
      <c r="AD81" s="52">
        <f>IFERROR(AD80/$D80,0)</f>
        <v>3.8429820221012705E-2</v>
      </c>
    </row>
    <row r="82" spans="2:30" ht="21.75" customHeight="1" x14ac:dyDescent="0.15">
      <c r="B82" s="37"/>
      <c r="C82" s="36" t="s">
        <v>53</v>
      </c>
      <c r="D82" s="53">
        <f t="shared" ref="D82" si="37">SUM(E82:AD82)</f>
        <v>149.21428571428572</v>
      </c>
      <c r="E82" s="54">
        <f>SUM(E32:I32)</f>
        <v>60.642857142857139</v>
      </c>
      <c r="F82" s="55"/>
      <c r="G82" s="55"/>
      <c r="H82" s="55"/>
      <c r="I82" s="56"/>
      <c r="J82" s="54">
        <f>SUM(J32:M32)</f>
        <v>16.071428571428569</v>
      </c>
      <c r="K82" s="55"/>
      <c r="L82" s="55"/>
      <c r="M82" s="56"/>
      <c r="N82" s="54">
        <f>SUM(N32:V32)</f>
        <v>22.642857142857146</v>
      </c>
      <c r="O82" s="55"/>
      <c r="P82" s="55"/>
      <c r="Q82" s="55"/>
      <c r="R82" s="55"/>
      <c r="S82" s="55"/>
      <c r="T82" s="55"/>
      <c r="U82" s="55"/>
      <c r="V82" s="56"/>
      <c r="W82" s="54">
        <f>SUM(W32:Z32)</f>
        <v>5</v>
      </c>
      <c r="X82" s="55"/>
      <c r="Y82" s="55"/>
      <c r="Z82" s="56"/>
      <c r="AA82" s="54">
        <f>SUM(AA32:AB32)</f>
        <v>9.0714285714285712</v>
      </c>
      <c r="AB82" s="56"/>
      <c r="AC82" s="57">
        <f>SUM(AC32)</f>
        <v>10.785714285714286</v>
      </c>
      <c r="AD82" s="58">
        <f>SUM(AD32)</f>
        <v>25</v>
      </c>
    </row>
    <row r="83" spans="2:30" ht="21.75" customHeight="1" x14ac:dyDescent="0.15">
      <c r="B83" s="37"/>
      <c r="C83" s="25" t="s">
        <v>37</v>
      </c>
      <c r="D83" s="26">
        <f>IFERROR(D82/$D82,0)</f>
        <v>1</v>
      </c>
      <c r="E83" s="49">
        <f>IFERROR(E82/$D82,0)</f>
        <v>0.40641455241742458</v>
      </c>
      <c r="F83" s="50"/>
      <c r="G83" s="50"/>
      <c r="H83" s="50"/>
      <c r="I83" s="51"/>
      <c r="J83" s="49">
        <f>IFERROR(J82/$D82,0)</f>
        <v>0.10770703685974148</v>
      </c>
      <c r="K83" s="50"/>
      <c r="L83" s="50"/>
      <c r="M83" s="51"/>
      <c r="N83" s="49">
        <f>IFERROR(N82/$D82,0)</f>
        <v>0.15174724748683582</v>
      </c>
      <c r="O83" s="50"/>
      <c r="P83" s="50"/>
      <c r="Q83" s="50"/>
      <c r="R83" s="50"/>
      <c r="S83" s="50"/>
      <c r="T83" s="50"/>
      <c r="U83" s="50"/>
      <c r="V83" s="51"/>
      <c r="W83" s="49">
        <f>IFERROR(W82/$D82,0)</f>
        <v>3.3508855911919579E-2</v>
      </c>
      <c r="X83" s="50"/>
      <c r="Y83" s="50"/>
      <c r="Z83" s="51"/>
      <c r="AA83" s="49">
        <f>IFERROR(AA82/$D82,0)</f>
        <v>6.0794638583054089E-2</v>
      </c>
      <c r="AB83" s="51"/>
      <c r="AC83" s="27">
        <f>IFERROR(AC82/$D82,0)</f>
        <v>7.2283389181426516E-2</v>
      </c>
      <c r="AD83" s="52">
        <f>IFERROR(AD82/$D82,0)</f>
        <v>0.16754427955959789</v>
      </c>
    </row>
    <row r="84" spans="2:30" ht="21.75" customHeight="1" x14ac:dyDescent="0.15">
      <c r="B84" s="37"/>
      <c r="C84" s="36" t="s">
        <v>54</v>
      </c>
      <c r="D84" s="53">
        <f t="shared" ref="D84" si="38">SUM(E84:AD84)</f>
        <v>153</v>
      </c>
      <c r="E84" s="54">
        <f>SUM(E34:I34)</f>
        <v>45.642857142857139</v>
      </c>
      <c r="F84" s="55"/>
      <c r="G84" s="55"/>
      <c r="H84" s="55"/>
      <c r="I84" s="56"/>
      <c r="J84" s="54">
        <f>SUM(J34:M34)</f>
        <v>13.857142857142858</v>
      </c>
      <c r="K84" s="55"/>
      <c r="L84" s="55"/>
      <c r="M84" s="56"/>
      <c r="N84" s="54">
        <f>SUM(N34:V34)</f>
        <v>45.571428571428569</v>
      </c>
      <c r="O84" s="55"/>
      <c r="P84" s="55"/>
      <c r="Q84" s="55"/>
      <c r="R84" s="55"/>
      <c r="S84" s="55"/>
      <c r="T84" s="55"/>
      <c r="U84" s="55"/>
      <c r="V84" s="56"/>
      <c r="W84" s="54">
        <f>SUM(W34:Z34)</f>
        <v>9.0714285714285712</v>
      </c>
      <c r="X84" s="55"/>
      <c r="Y84" s="55"/>
      <c r="Z84" s="56"/>
      <c r="AA84" s="54">
        <f>SUM(AA34:AB34)</f>
        <v>1.0714285714285714</v>
      </c>
      <c r="AB84" s="56"/>
      <c r="AC84" s="57">
        <f>SUM(AC34)</f>
        <v>23.928571428571427</v>
      </c>
      <c r="AD84" s="58">
        <f>SUM(AD34)</f>
        <v>13.857142857142858</v>
      </c>
    </row>
    <row r="85" spans="2:30" ht="21.75" customHeight="1" x14ac:dyDescent="0.15">
      <c r="B85" s="37"/>
      <c r="C85" s="25" t="s">
        <v>37</v>
      </c>
      <c r="D85" s="26">
        <f>IFERROR(D84/$D84,0)</f>
        <v>1</v>
      </c>
      <c r="E85" s="49">
        <f>IFERROR(E84/$D84,0)</f>
        <v>0.29831932773109243</v>
      </c>
      <c r="F85" s="50"/>
      <c r="G85" s="50"/>
      <c r="H85" s="50"/>
      <c r="I85" s="51"/>
      <c r="J85" s="49">
        <f>IFERROR(J84/$D84,0)</f>
        <v>9.0569561157796449E-2</v>
      </c>
      <c r="K85" s="50"/>
      <c r="L85" s="50"/>
      <c r="M85" s="51"/>
      <c r="N85" s="49">
        <f>IFERROR(N84/$D84,0)</f>
        <v>0.29785247432306255</v>
      </c>
      <c r="O85" s="50"/>
      <c r="P85" s="50"/>
      <c r="Q85" s="50"/>
      <c r="R85" s="50"/>
      <c r="S85" s="50"/>
      <c r="T85" s="50"/>
      <c r="U85" s="50"/>
      <c r="V85" s="51"/>
      <c r="W85" s="49">
        <f>IFERROR(W84/$D84,0)</f>
        <v>5.9290382819794582E-2</v>
      </c>
      <c r="X85" s="50"/>
      <c r="Y85" s="50"/>
      <c r="Z85" s="51"/>
      <c r="AA85" s="49">
        <f>IFERROR(AA84/$D84,0)</f>
        <v>7.0028011204481787E-3</v>
      </c>
      <c r="AB85" s="51"/>
      <c r="AC85" s="27">
        <f>IFERROR(AC84/$D84,0)</f>
        <v>0.15639589169000934</v>
      </c>
      <c r="AD85" s="52">
        <f>IFERROR(AD84/$D84,0)</f>
        <v>9.0569561157796449E-2</v>
      </c>
    </row>
    <row r="86" spans="2:30" ht="21.75" customHeight="1" x14ac:dyDescent="0.15">
      <c r="B86" s="37"/>
      <c r="C86" s="36" t="s">
        <v>55</v>
      </c>
      <c r="D86" s="53">
        <f t="shared" ref="D86" si="39">SUM(E86:AD86)</f>
        <v>162.81818181818184</v>
      </c>
      <c r="E86" s="54">
        <f>SUM(E36:I36)</f>
        <v>37.272727272727273</v>
      </c>
      <c r="F86" s="55"/>
      <c r="G86" s="55"/>
      <c r="H86" s="55"/>
      <c r="I86" s="56"/>
      <c r="J86" s="54">
        <f>SUM(J36:M36)</f>
        <v>27.90909090909091</v>
      </c>
      <c r="K86" s="55"/>
      <c r="L86" s="55"/>
      <c r="M86" s="56"/>
      <c r="N86" s="54">
        <f>SUM(N36:V36)</f>
        <v>41.090909090909093</v>
      </c>
      <c r="O86" s="55"/>
      <c r="P86" s="55"/>
      <c r="Q86" s="55"/>
      <c r="R86" s="55"/>
      <c r="S86" s="55"/>
      <c r="T86" s="55"/>
      <c r="U86" s="55"/>
      <c r="V86" s="56"/>
      <c r="W86" s="54">
        <f>SUM(W36:Z36)</f>
        <v>25.090909090909086</v>
      </c>
      <c r="X86" s="55"/>
      <c r="Y86" s="55"/>
      <c r="Z86" s="56"/>
      <c r="AA86" s="54">
        <f>SUM(AA36:AB36)</f>
        <v>0.36363636363636365</v>
      </c>
      <c r="AB86" s="56"/>
      <c r="AC86" s="57">
        <f>SUM(AC36)</f>
        <v>15.181818181818182</v>
      </c>
      <c r="AD86" s="58">
        <f>SUM(AD36)</f>
        <v>15.909090909090908</v>
      </c>
    </row>
    <row r="87" spans="2:30" ht="21.75" customHeight="1" x14ac:dyDescent="0.15">
      <c r="B87" s="37"/>
      <c r="C87" s="25" t="s">
        <v>37</v>
      </c>
      <c r="D87" s="26">
        <f>IFERROR(D86/$D86,0)</f>
        <v>1</v>
      </c>
      <c r="E87" s="49">
        <f>IFERROR(E86/$D86,0)</f>
        <v>0.2289223897264098</v>
      </c>
      <c r="F87" s="50"/>
      <c r="G87" s="50"/>
      <c r="H87" s="50"/>
      <c r="I87" s="51"/>
      <c r="J87" s="49">
        <f>IFERROR(J86/$D86,0)</f>
        <v>0.17141261864879953</v>
      </c>
      <c r="K87" s="50"/>
      <c r="L87" s="50"/>
      <c r="M87" s="51"/>
      <c r="N87" s="49">
        <f>IFERROR(N86/$D86,0)</f>
        <v>0.25237297599106645</v>
      </c>
      <c r="O87" s="50"/>
      <c r="P87" s="50"/>
      <c r="Q87" s="50"/>
      <c r="R87" s="50"/>
      <c r="S87" s="50"/>
      <c r="T87" s="50"/>
      <c r="U87" s="50"/>
      <c r="V87" s="51"/>
      <c r="W87" s="49">
        <f>IFERROR(W86/$D86,0)</f>
        <v>0.15410385259631484</v>
      </c>
      <c r="X87" s="50"/>
      <c r="Y87" s="50"/>
      <c r="Z87" s="51"/>
      <c r="AA87" s="49">
        <f>IFERROR(AA86/$D86,0)</f>
        <v>2.2333891680625345E-3</v>
      </c>
      <c r="AB87" s="51"/>
      <c r="AC87" s="27">
        <f>IFERROR(AC86/$D86,0)</f>
        <v>9.3243997766610812E-2</v>
      </c>
      <c r="AD87" s="52">
        <f>IFERROR(AD86/$D86,0)</f>
        <v>9.7710776102735888E-2</v>
      </c>
    </row>
    <row r="88" spans="2:30" ht="21.75" customHeight="1" x14ac:dyDescent="0.15">
      <c r="B88" s="37"/>
      <c r="C88" s="36" t="s">
        <v>56</v>
      </c>
      <c r="D88" s="53">
        <f t="shared" ref="D88" si="40">SUM(E88:AD88)</f>
        <v>151.20000000000002</v>
      </c>
      <c r="E88" s="54">
        <f>SUM(E38:I38)</f>
        <v>27.400000000000002</v>
      </c>
      <c r="F88" s="55"/>
      <c r="G88" s="55"/>
      <c r="H88" s="55"/>
      <c r="I88" s="56"/>
      <c r="J88" s="54">
        <f>SUM(J38:M38)</f>
        <v>7</v>
      </c>
      <c r="K88" s="55"/>
      <c r="L88" s="55"/>
      <c r="M88" s="56"/>
      <c r="N88" s="54">
        <f>SUM(N38:V38)</f>
        <v>35</v>
      </c>
      <c r="O88" s="55"/>
      <c r="P88" s="55"/>
      <c r="Q88" s="55"/>
      <c r="R88" s="55"/>
      <c r="S88" s="55"/>
      <c r="T88" s="55"/>
      <c r="U88" s="55"/>
      <c r="V88" s="56"/>
      <c r="W88" s="54">
        <f>SUM(W38:Z38)</f>
        <v>8.1999999999999993</v>
      </c>
      <c r="X88" s="55"/>
      <c r="Y88" s="55"/>
      <c r="Z88" s="56"/>
      <c r="AA88" s="54">
        <f>SUM(AA38:AB38)</f>
        <v>1.4</v>
      </c>
      <c r="AB88" s="56"/>
      <c r="AC88" s="57">
        <f>SUM(AC38)</f>
        <v>71.2</v>
      </c>
      <c r="AD88" s="58">
        <f>SUM(AD38)</f>
        <v>1</v>
      </c>
    </row>
    <row r="89" spans="2:30" ht="21.75" customHeight="1" x14ac:dyDescent="0.15">
      <c r="B89" s="37"/>
      <c r="C89" s="25" t="s">
        <v>37</v>
      </c>
      <c r="D89" s="26">
        <f>IFERROR(D88/$D88,0)</f>
        <v>1</v>
      </c>
      <c r="E89" s="49">
        <f>IFERROR(E88/$D88,0)</f>
        <v>0.18121693121693122</v>
      </c>
      <c r="F89" s="50"/>
      <c r="G89" s="50"/>
      <c r="H89" s="50"/>
      <c r="I89" s="51"/>
      <c r="J89" s="49">
        <f>IFERROR(J88/$D88,0)</f>
        <v>4.6296296296296294E-2</v>
      </c>
      <c r="K89" s="50"/>
      <c r="L89" s="50"/>
      <c r="M89" s="51"/>
      <c r="N89" s="49">
        <f>IFERROR(N88/$D88,0)</f>
        <v>0.23148148148148145</v>
      </c>
      <c r="O89" s="50"/>
      <c r="P89" s="50"/>
      <c r="Q89" s="50"/>
      <c r="R89" s="50"/>
      <c r="S89" s="50"/>
      <c r="T89" s="50"/>
      <c r="U89" s="50"/>
      <c r="V89" s="51"/>
      <c r="W89" s="49">
        <f>IFERROR(W88/$D88,0)</f>
        <v>5.4232804232804223E-2</v>
      </c>
      <c r="X89" s="50"/>
      <c r="Y89" s="50"/>
      <c r="Z89" s="51"/>
      <c r="AA89" s="49">
        <f>IFERROR(AA88/$D88,0)</f>
        <v>9.259259259259257E-3</v>
      </c>
      <c r="AB89" s="51"/>
      <c r="AC89" s="27">
        <f>IFERROR(AC88/$D88,0)</f>
        <v>0.47089947089947087</v>
      </c>
      <c r="AD89" s="52">
        <f>IFERROR(AD88/$D88,0)</f>
        <v>6.6137566137566134E-3</v>
      </c>
    </row>
    <row r="90" spans="2:30" ht="21.75" customHeight="1" x14ac:dyDescent="0.15">
      <c r="B90" s="37"/>
      <c r="C90" s="36" t="s">
        <v>57</v>
      </c>
      <c r="D90" s="53">
        <f t="shared" ref="D90" si="41">SUM(E90:AD90)</f>
        <v>159.44999999999999</v>
      </c>
      <c r="E90" s="54">
        <f>SUM(E40:I40)</f>
        <v>34.924999999999997</v>
      </c>
      <c r="F90" s="55"/>
      <c r="G90" s="55"/>
      <c r="H90" s="55"/>
      <c r="I90" s="56"/>
      <c r="J90" s="54">
        <f>SUM(J40:M40)</f>
        <v>19.625</v>
      </c>
      <c r="K90" s="55"/>
      <c r="L90" s="55"/>
      <c r="M90" s="56"/>
      <c r="N90" s="54">
        <f>SUM(N40:V40)</f>
        <v>70.575000000000003</v>
      </c>
      <c r="O90" s="55"/>
      <c r="P90" s="55"/>
      <c r="Q90" s="55"/>
      <c r="R90" s="55"/>
      <c r="S90" s="55"/>
      <c r="T90" s="55"/>
      <c r="U90" s="55"/>
      <c r="V90" s="56"/>
      <c r="W90" s="54">
        <f>SUM(W40:Z40)</f>
        <v>8.2250000000000014</v>
      </c>
      <c r="X90" s="55"/>
      <c r="Y90" s="55"/>
      <c r="Z90" s="56"/>
      <c r="AA90" s="54">
        <f>SUM(AA40:AB40)</f>
        <v>2.5000000000000001E-2</v>
      </c>
      <c r="AB90" s="56"/>
      <c r="AC90" s="57">
        <f>SUM(AC40)</f>
        <v>21.2</v>
      </c>
      <c r="AD90" s="58">
        <f>SUM(AD40)</f>
        <v>4.875</v>
      </c>
    </row>
    <row r="91" spans="2:30" ht="21.75" customHeight="1" x14ac:dyDescent="0.15">
      <c r="B91" s="37"/>
      <c r="C91" s="25" t="s">
        <v>37</v>
      </c>
      <c r="D91" s="26">
        <f>IFERROR(D90/$D90,0)</f>
        <v>1</v>
      </c>
      <c r="E91" s="49">
        <f>IFERROR(E90/$D90,0)</f>
        <v>0.21903417999372843</v>
      </c>
      <c r="F91" s="50"/>
      <c r="G91" s="50"/>
      <c r="H91" s="50"/>
      <c r="I91" s="51"/>
      <c r="J91" s="49">
        <f>IFERROR(J90/$D90,0)</f>
        <v>0.12307933521480088</v>
      </c>
      <c r="K91" s="50"/>
      <c r="L91" s="50"/>
      <c r="M91" s="51"/>
      <c r="N91" s="49">
        <f>IFERROR(N90/$D90,0)</f>
        <v>0.44261523988711199</v>
      </c>
      <c r="O91" s="50"/>
      <c r="P91" s="50"/>
      <c r="Q91" s="50"/>
      <c r="R91" s="50"/>
      <c r="S91" s="50"/>
      <c r="T91" s="50"/>
      <c r="U91" s="50"/>
      <c r="V91" s="51"/>
      <c r="W91" s="49">
        <f>IFERROR(W90/$D90,0)</f>
        <v>5.158356851677643E-2</v>
      </c>
      <c r="X91" s="50"/>
      <c r="Y91" s="50"/>
      <c r="Z91" s="51"/>
      <c r="AA91" s="49">
        <f>IFERROR(AA90/$D90,0)</f>
        <v>1.5678896205707121E-4</v>
      </c>
      <c r="AB91" s="51"/>
      <c r="AC91" s="27">
        <f>IFERROR(AC90/$D90,0)</f>
        <v>0.13295703982439636</v>
      </c>
      <c r="AD91" s="52">
        <f>IFERROR(AD90/$D90,0)</f>
        <v>3.0573847601128884E-2</v>
      </c>
    </row>
    <row r="92" spans="2:30" ht="21.75" customHeight="1" x14ac:dyDescent="0.15">
      <c r="B92" s="37"/>
      <c r="C92" s="36" t="s">
        <v>58</v>
      </c>
      <c r="D92" s="53">
        <f t="shared" ref="D92" si="42">SUM(E92:AD92)</f>
        <v>167.4</v>
      </c>
      <c r="E92" s="54">
        <f>SUM(E42:I42)</f>
        <v>54.866666666666667</v>
      </c>
      <c r="F92" s="55"/>
      <c r="G92" s="55"/>
      <c r="H92" s="55"/>
      <c r="I92" s="56"/>
      <c r="J92" s="54">
        <f>SUM(J42:M42)</f>
        <v>11.200000000000001</v>
      </c>
      <c r="K92" s="55"/>
      <c r="L92" s="55"/>
      <c r="M92" s="56"/>
      <c r="N92" s="54">
        <f>SUM(N42:V42)</f>
        <v>42.599999999999994</v>
      </c>
      <c r="O92" s="55"/>
      <c r="P92" s="55"/>
      <c r="Q92" s="55"/>
      <c r="R92" s="55"/>
      <c r="S92" s="55"/>
      <c r="T92" s="55"/>
      <c r="U92" s="55"/>
      <c r="V92" s="56"/>
      <c r="W92" s="54">
        <f>SUM(W42:Z42)</f>
        <v>9.5333333333333332</v>
      </c>
      <c r="X92" s="55"/>
      <c r="Y92" s="55"/>
      <c r="Z92" s="56"/>
      <c r="AA92" s="54">
        <f>SUM(AA42:AB42)</f>
        <v>0.13333333333333333</v>
      </c>
      <c r="AB92" s="56"/>
      <c r="AC92" s="57">
        <f>SUM(AC42)</f>
        <v>39.6</v>
      </c>
      <c r="AD92" s="58">
        <f>SUM(AD42)</f>
        <v>9.4666666666666668</v>
      </c>
    </row>
    <row r="93" spans="2:30" ht="21.75" customHeight="1" x14ac:dyDescent="0.15">
      <c r="B93" s="37"/>
      <c r="C93" s="25" t="s">
        <v>37</v>
      </c>
      <c r="D93" s="26">
        <f>IFERROR(D92/$D92,0)</f>
        <v>1</v>
      </c>
      <c r="E93" s="49">
        <f>IFERROR(E92/$D92,0)</f>
        <v>0.32775786539227397</v>
      </c>
      <c r="F93" s="50"/>
      <c r="G93" s="50"/>
      <c r="H93" s="50"/>
      <c r="I93" s="51"/>
      <c r="J93" s="49">
        <f>IFERROR(J92/$D92,0)</f>
        <v>6.6905615292712065E-2</v>
      </c>
      <c r="K93" s="50"/>
      <c r="L93" s="50"/>
      <c r="M93" s="51"/>
      <c r="N93" s="49">
        <f>IFERROR(N92/$D92,0)</f>
        <v>0.25448028673835121</v>
      </c>
      <c r="O93" s="50"/>
      <c r="P93" s="50"/>
      <c r="Q93" s="50"/>
      <c r="R93" s="50"/>
      <c r="S93" s="50"/>
      <c r="T93" s="50"/>
      <c r="U93" s="50"/>
      <c r="V93" s="51"/>
      <c r="W93" s="49">
        <f>IFERROR(W92/$D92,0)</f>
        <v>5.6949422540820388E-2</v>
      </c>
      <c r="X93" s="50"/>
      <c r="Y93" s="50"/>
      <c r="Z93" s="51"/>
      <c r="AA93" s="49">
        <f>IFERROR(AA92/$D92,0)</f>
        <v>7.9649542015133412E-4</v>
      </c>
      <c r="AB93" s="51"/>
      <c r="AC93" s="27">
        <f>IFERROR(AC92/$D92,0)</f>
        <v>0.23655913978494625</v>
      </c>
      <c r="AD93" s="52">
        <f>IFERROR(AD92/$D92,0)</f>
        <v>5.6551174830744719E-2</v>
      </c>
    </row>
    <row r="94" spans="2:30" ht="21.75" customHeight="1" x14ac:dyDescent="0.15">
      <c r="B94" s="37"/>
      <c r="C94" s="36" t="s">
        <v>59</v>
      </c>
      <c r="D94" s="53">
        <f t="shared" ref="D94" si="43">SUM(E94:AD94)</f>
        <v>154.20000000000002</v>
      </c>
      <c r="E94" s="54">
        <f>SUM(E44:I44)</f>
        <v>68.666666666666671</v>
      </c>
      <c r="F94" s="55"/>
      <c r="G94" s="55"/>
      <c r="H94" s="55"/>
      <c r="I94" s="56"/>
      <c r="J94" s="54">
        <f>SUM(J44:M44)</f>
        <v>37.4</v>
      </c>
      <c r="K94" s="55"/>
      <c r="L94" s="55"/>
      <c r="M94" s="56"/>
      <c r="N94" s="54">
        <f>SUM(N44:V44)</f>
        <v>23.466666666666665</v>
      </c>
      <c r="O94" s="55"/>
      <c r="P94" s="55"/>
      <c r="Q94" s="55"/>
      <c r="R94" s="55"/>
      <c r="S94" s="55"/>
      <c r="T94" s="55"/>
      <c r="U94" s="55"/>
      <c r="V94" s="56"/>
      <c r="W94" s="54">
        <f>SUM(W44:Z44)</f>
        <v>11.8</v>
      </c>
      <c r="X94" s="55"/>
      <c r="Y94" s="55"/>
      <c r="Z94" s="56"/>
      <c r="AA94" s="54">
        <f>SUM(AA44:AB44)</f>
        <v>1.3333333333333335</v>
      </c>
      <c r="AB94" s="56"/>
      <c r="AC94" s="57">
        <f>SUM(AC44)</f>
        <v>10.066666666666666</v>
      </c>
      <c r="AD94" s="58">
        <f>SUM(AD44)</f>
        <v>1.4666666666666666</v>
      </c>
    </row>
    <row r="95" spans="2:30" ht="21.75" customHeight="1" x14ac:dyDescent="0.15">
      <c r="B95" s="37"/>
      <c r="C95" s="25" t="s">
        <v>37</v>
      </c>
      <c r="D95" s="26">
        <f>IFERROR(D94/$D94,0)</f>
        <v>1</v>
      </c>
      <c r="E95" s="49">
        <f>IFERROR(E94/$D94,0)</f>
        <v>0.44530912235192388</v>
      </c>
      <c r="F95" s="50"/>
      <c r="G95" s="50"/>
      <c r="H95" s="50"/>
      <c r="I95" s="51"/>
      <c r="J95" s="49">
        <f>IFERROR(J94/$D94,0)</f>
        <v>0.24254215304798959</v>
      </c>
      <c r="K95" s="50"/>
      <c r="L95" s="50"/>
      <c r="M95" s="51"/>
      <c r="N95" s="49">
        <f>IFERROR(N94/$D94,0)</f>
        <v>0.15218331171638561</v>
      </c>
      <c r="O95" s="50"/>
      <c r="P95" s="50"/>
      <c r="Q95" s="50"/>
      <c r="R95" s="50"/>
      <c r="S95" s="50"/>
      <c r="T95" s="50"/>
      <c r="U95" s="50"/>
      <c r="V95" s="51"/>
      <c r="W95" s="49">
        <f>IFERROR(W94/$D94,0)</f>
        <v>7.6523994811932547E-2</v>
      </c>
      <c r="X95" s="50"/>
      <c r="Y95" s="50"/>
      <c r="Z95" s="51"/>
      <c r="AA95" s="49">
        <f>IFERROR(AA94/$D94,0)</f>
        <v>8.6467790747946395E-3</v>
      </c>
      <c r="AB95" s="51"/>
      <c r="AC95" s="27">
        <f>IFERROR(AC94/$D94,0)</f>
        <v>6.5283182014699515E-2</v>
      </c>
      <c r="AD95" s="52">
        <f>IFERROR(AD94/$D94,0)</f>
        <v>9.5114569822741003E-3</v>
      </c>
    </row>
    <row r="96" spans="2:30" ht="21.75" customHeight="1" x14ac:dyDescent="0.15">
      <c r="B96" s="37"/>
      <c r="C96" s="36" t="s">
        <v>60</v>
      </c>
      <c r="D96" s="53">
        <f t="shared" ref="D96" si="44">SUM(E96:AD96)</f>
        <v>174.21428571428572</v>
      </c>
      <c r="E96" s="54">
        <f>SUM(E46:I46)</f>
        <v>10.428571428571429</v>
      </c>
      <c r="F96" s="55"/>
      <c r="G96" s="55"/>
      <c r="H96" s="55"/>
      <c r="I96" s="56"/>
      <c r="J96" s="54">
        <f>SUM(J46:M46)</f>
        <v>0.71428571428571419</v>
      </c>
      <c r="K96" s="55"/>
      <c r="L96" s="55"/>
      <c r="M96" s="56"/>
      <c r="N96" s="54">
        <f>SUM(N46:V46)</f>
        <v>31.785714285714285</v>
      </c>
      <c r="O96" s="55"/>
      <c r="P96" s="55"/>
      <c r="Q96" s="55"/>
      <c r="R96" s="55"/>
      <c r="S96" s="55"/>
      <c r="T96" s="55"/>
      <c r="U96" s="55"/>
      <c r="V96" s="56"/>
      <c r="W96" s="54">
        <f>SUM(W46:Z46)</f>
        <v>119.21428571428571</v>
      </c>
      <c r="X96" s="55"/>
      <c r="Y96" s="55"/>
      <c r="Z96" s="56"/>
      <c r="AA96" s="54">
        <f>SUM(AA46:AB46)</f>
        <v>0</v>
      </c>
      <c r="AB96" s="56"/>
      <c r="AC96" s="57">
        <f>SUM(AC46)</f>
        <v>0.5714285714285714</v>
      </c>
      <c r="AD96" s="58">
        <f>SUM(AD46)</f>
        <v>11.5</v>
      </c>
    </row>
    <row r="97" spans="2:30" ht="21.75" customHeight="1" x14ac:dyDescent="0.15">
      <c r="B97" s="37"/>
      <c r="C97" s="25" t="s">
        <v>37</v>
      </c>
      <c r="D97" s="26">
        <f>IFERROR(D96/$D96,0)</f>
        <v>1</v>
      </c>
      <c r="E97" s="49">
        <f>IFERROR(E96/$D96,0)</f>
        <v>5.9860598605986061E-2</v>
      </c>
      <c r="F97" s="50"/>
      <c r="G97" s="50"/>
      <c r="H97" s="50"/>
      <c r="I97" s="51"/>
      <c r="J97" s="49">
        <f>IFERROR(J96/$D96,0)</f>
        <v>4.1000410004100032E-3</v>
      </c>
      <c r="K97" s="50"/>
      <c r="L97" s="50"/>
      <c r="M97" s="51"/>
      <c r="N97" s="49">
        <f>IFERROR(N96/$D96,0)</f>
        <v>0.18245182451824518</v>
      </c>
      <c r="O97" s="50"/>
      <c r="P97" s="50"/>
      <c r="Q97" s="50"/>
      <c r="R97" s="50"/>
      <c r="S97" s="50"/>
      <c r="T97" s="50"/>
      <c r="U97" s="50"/>
      <c r="V97" s="51"/>
      <c r="W97" s="49">
        <f>IFERROR(W96/$D96,0)</f>
        <v>0.68429684296842963</v>
      </c>
      <c r="X97" s="50"/>
      <c r="Y97" s="50"/>
      <c r="Z97" s="51"/>
      <c r="AA97" s="49">
        <f>IFERROR(AA96/$D96,0)</f>
        <v>0</v>
      </c>
      <c r="AB97" s="51"/>
      <c r="AC97" s="27">
        <f>IFERROR(AC96/$D96,0)</f>
        <v>3.2800328003280031E-3</v>
      </c>
      <c r="AD97" s="52">
        <f>IFERROR(AD96/$D96,0)</f>
        <v>6.601066010660106E-2</v>
      </c>
    </row>
    <row r="98" spans="2:30" ht="21.75" customHeight="1" x14ac:dyDescent="0.15">
      <c r="B98" s="37"/>
      <c r="C98" s="36" t="s">
        <v>61</v>
      </c>
      <c r="D98" s="30">
        <f t="shared" ref="D98" si="45">SUM(E98:AD98)</f>
        <v>157.20833333333331</v>
      </c>
      <c r="E98" s="59">
        <f>SUM(E48:I48)</f>
        <v>20.229166666666664</v>
      </c>
      <c r="F98" s="60"/>
      <c r="G98" s="60"/>
      <c r="H98" s="60"/>
      <c r="I98" s="61"/>
      <c r="J98" s="59">
        <f>SUM(J48:M48)</f>
        <v>26.75</v>
      </c>
      <c r="K98" s="60"/>
      <c r="L98" s="60"/>
      <c r="M98" s="61"/>
      <c r="N98" s="59">
        <f>SUM(N48:V48)</f>
        <v>38.770833333333329</v>
      </c>
      <c r="O98" s="60"/>
      <c r="P98" s="60"/>
      <c r="Q98" s="60"/>
      <c r="R98" s="60"/>
      <c r="S98" s="60"/>
      <c r="T98" s="60"/>
      <c r="U98" s="60"/>
      <c r="V98" s="61"/>
      <c r="W98" s="59">
        <f>SUM(W48:Z48)</f>
        <v>20.291666666666664</v>
      </c>
      <c r="X98" s="60"/>
      <c r="Y98" s="60"/>
      <c r="Z98" s="61"/>
      <c r="AA98" s="59">
        <f>SUM(AA48:AB48)</f>
        <v>8.7083333333333321</v>
      </c>
      <c r="AB98" s="61"/>
      <c r="AC98" s="62">
        <f>SUM(AC48)</f>
        <v>21.520833333333332</v>
      </c>
      <c r="AD98" s="63">
        <f>SUM(AD48)</f>
        <v>20.9375</v>
      </c>
    </row>
    <row r="99" spans="2:30" ht="21.75" customHeight="1" thickBot="1" x14ac:dyDescent="0.2">
      <c r="B99" s="38"/>
      <c r="C99" s="39" t="s">
        <v>37</v>
      </c>
      <c r="D99" s="40">
        <f>IFERROR(D98/$D98,0)</f>
        <v>1</v>
      </c>
      <c r="E99" s="64">
        <f>IFERROR(E98/$D98,0)</f>
        <v>0.12867744500397563</v>
      </c>
      <c r="F99" s="65"/>
      <c r="G99" s="65"/>
      <c r="H99" s="65"/>
      <c r="I99" s="66"/>
      <c r="J99" s="64">
        <f>IFERROR(J98/$D98,0)</f>
        <v>0.17015637423800692</v>
      </c>
      <c r="K99" s="65"/>
      <c r="L99" s="65"/>
      <c r="M99" s="66"/>
      <c r="N99" s="64">
        <f>IFERROR(N98/$D98,0)</f>
        <v>0.24662072621256295</v>
      </c>
      <c r="O99" s="65"/>
      <c r="P99" s="65"/>
      <c r="Q99" s="65"/>
      <c r="R99" s="65"/>
      <c r="S99" s="65"/>
      <c r="T99" s="65"/>
      <c r="U99" s="65"/>
      <c r="V99" s="66"/>
      <c r="W99" s="64">
        <f>IFERROR(W98/$D98,0)</f>
        <v>0.12907500662602703</v>
      </c>
      <c r="X99" s="65"/>
      <c r="Y99" s="65"/>
      <c r="Z99" s="66"/>
      <c r="AA99" s="64">
        <f>IFERROR(AA98/$D98,0)</f>
        <v>5.53935860058309E-2</v>
      </c>
      <c r="AB99" s="66"/>
      <c r="AC99" s="41">
        <f>IFERROR(AC98/$D98,0)</f>
        <v>0.13689371852637158</v>
      </c>
      <c r="AD99" s="67">
        <f>IFERROR(AD98/$D98,0)</f>
        <v>0.13318314338722503</v>
      </c>
    </row>
  </sheetData>
  <mergeCells count="254">
    <mergeCell ref="E99:I99"/>
    <mergeCell ref="J99:M99"/>
    <mergeCell ref="N99:V99"/>
    <mergeCell ref="W99:Z99"/>
    <mergeCell ref="AA99:AB99"/>
    <mergeCell ref="E97:I97"/>
    <mergeCell ref="J97:M97"/>
    <mergeCell ref="N97:V97"/>
    <mergeCell ref="W97:Z97"/>
    <mergeCell ref="AA97:AB97"/>
    <mergeCell ref="E98:I98"/>
    <mergeCell ref="J98:M98"/>
    <mergeCell ref="N98:V98"/>
    <mergeCell ref="W98:Z98"/>
    <mergeCell ref="AA98:AB98"/>
    <mergeCell ref="E95:I95"/>
    <mergeCell ref="J95:M95"/>
    <mergeCell ref="N95:V95"/>
    <mergeCell ref="W95:Z95"/>
    <mergeCell ref="AA95:AB95"/>
    <mergeCell ref="E96:I96"/>
    <mergeCell ref="J96:M96"/>
    <mergeCell ref="N96:V96"/>
    <mergeCell ref="W96:Z96"/>
    <mergeCell ref="AA96:AB96"/>
    <mergeCell ref="E93:I93"/>
    <mergeCell ref="J93:M93"/>
    <mergeCell ref="N93:V93"/>
    <mergeCell ref="W93:Z93"/>
    <mergeCell ref="AA93:AB93"/>
    <mergeCell ref="E94:I94"/>
    <mergeCell ref="J94:M94"/>
    <mergeCell ref="N94:V94"/>
    <mergeCell ref="W94:Z94"/>
    <mergeCell ref="AA94:AB94"/>
    <mergeCell ref="E91:I91"/>
    <mergeCell ref="J91:M91"/>
    <mergeCell ref="N91:V91"/>
    <mergeCell ref="W91:Z91"/>
    <mergeCell ref="AA91:AB91"/>
    <mergeCell ref="E92:I92"/>
    <mergeCell ref="J92:M92"/>
    <mergeCell ref="N92:V92"/>
    <mergeCell ref="W92:Z92"/>
    <mergeCell ref="AA92:AB92"/>
    <mergeCell ref="E89:I89"/>
    <mergeCell ref="J89:M89"/>
    <mergeCell ref="N89:V89"/>
    <mergeCell ref="W89:Z89"/>
    <mergeCell ref="AA89:AB89"/>
    <mergeCell ref="E90:I90"/>
    <mergeCell ref="J90:M90"/>
    <mergeCell ref="N90:V90"/>
    <mergeCell ref="W90:Z90"/>
    <mergeCell ref="AA90:AB90"/>
    <mergeCell ref="E87:I87"/>
    <mergeCell ref="J87:M87"/>
    <mergeCell ref="N87:V87"/>
    <mergeCell ref="W87:Z87"/>
    <mergeCell ref="AA87:AB87"/>
    <mergeCell ref="E88:I88"/>
    <mergeCell ref="J88:M88"/>
    <mergeCell ref="N88:V88"/>
    <mergeCell ref="W88:Z88"/>
    <mergeCell ref="AA88:AB88"/>
    <mergeCell ref="E85:I85"/>
    <mergeCell ref="J85:M85"/>
    <mergeCell ref="N85:V85"/>
    <mergeCell ref="W85:Z85"/>
    <mergeCell ref="AA85:AB85"/>
    <mergeCell ref="E86:I86"/>
    <mergeCell ref="J86:M86"/>
    <mergeCell ref="N86:V86"/>
    <mergeCell ref="W86:Z86"/>
    <mergeCell ref="AA86:AB86"/>
    <mergeCell ref="E83:I83"/>
    <mergeCell ref="J83:M83"/>
    <mergeCell ref="N83:V83"/>
    <mergeCell ref="W83:Z83"/>
    <mergeCell ref="AA83:AB83"/>
    <mergeCell ref="E84:I84"/>
    <mergeCell ref="J84:M84"/>
    <mergeCell ref="N84:V84"/>
    <mergeCell ref="W84:Z84"/>
    <mergeCell ref="AA84:AB84"/>
    <mergeCell ref="E81:I81"/>
    <mergeCell ref="J81:M81"/>
    <mergeCell ref="N81:V81"/>
    <mergeCell ref="W81:Z81"/>
    <mergeCell ref="AA81:AB81"/>
    <mergeCell ref="E82:I82"/>
    <mergeCell ref="J82:M82"/>
    <mergeCell ref="N82:V82"/>
    <mergeCell ref="W82:Z82"/>
    <mergeCell ref="AA82:AB82"/>
    <mergeCell ref="E79:I79"/>
    <mergeCell ref="J79:M79"/>
    <mergeCell ref="N79:V79"/>
    <mergeCell ref="W79:Z79"/>
    <mergeCell ref="AA79:AB79"/>
    <mergeCell ref="E80:I80"/>
    <mergeCell ref="J80:M80"/>
    <mergeCell ref="N80:V80"/>
    <mergeCell ref="W80:Z80"/>
    <mergeCell ref="AA80:AB80"/>
    <mergeCell ref="AA77:AB77"/>
    <mergeCell ref="E78:I78"/>
    <mergeCell ref="J78:M78"/>
    <mergeCell ref="N78:V78"/>
    <mergeCell ref="W78:Z78"/>
    <mergeCell ref="AA78:AB78"/>
    <mergeCell ref="B76:B99"/>
    <mergeCell ref="E76:I76"/>
    <mergeCell ref="J76:M76"/>
    <mergeCell ref="N76:V76"/>
    <mergeCell ref="W76:Z76"/>
    <mergeCell ref="AA76:AB76"/>
    <mergeCell ref="E77:I77"/>
    <mergeCell ref="J77:M77"/>
    <mergeCell ref="N77:V77"/>
    <mergeCell ref="W77:Z77"/>
    <mergeCell ref="E74:I74"/>
    <mergeCell ref="J74:M74"/>
    <mergeCell ref="N74:V74"/>
    <mergeCell ref="W74:Z74"/>
    <mergeCell ref="AA74:AB74"/>
    <mergeCell ref="E75:I75"/>
    <mergeCell ref="J75:M75"/>
    <mergeCell ref="N75:V75"/>
    <mergeCell ref="W75:Z75"/>
    <mergeCell ref="AA75:AB75"/>
    <mergeCell ref="E72:I72"/>
    <mergeCell ref="J72:M72"/>
    <mergeCell ref="N72:V72"/>
    <mergeCell ref="W72:Z72"/>
    <mergeCell ref="AA72:AB72"/>
    <mergeCell ref="E73:I73"/>
    <mergeCell ref="J73:M73"/>
    <mergeCell ref="N73:V73"/>
    <mergeCell ref="W73:Z73"/>
    <mergeCell ref="AA73:AB73"/>
    <mergeCell ref="AA70:AB70"/>
    <mergeCell ref="E71:I71"/>
    <mergeCell ref="J71:M71"/>
    <mergeCell ref="N71:V71"/>
    <mergeCell ref="W71:Z71"/>
    <mergeCell ref="AA71:AB71"/>
    <mergeCell ref="E69:I69"/>
    <mergeCell ref="J69:M69"/>
    <mergeCell ref="N69:V69"/>
    <mergeCell ref="W69:Z69"/>
    <mergeCell ref="AA69:AB69"/>
    <mergeCell ref="B70:B75"/>
    <mergeCell ref="E70:I70"/>
    <mergeCell ref="J70:M70"/>
    <mergeCell ref="N70:V70"/>
    <mergeCell ref="W70:Z70"/>
    <mergeCell ref="E67:I67"/>
    <mergeCell ref="J67:M67"/>
    <mergeCell ref="N67:V67"/>
    <mergeCell ref="W67:Z67"/>
    <mergeCell ref="AA67:AB67"/>
    <mergeCell ref="E68:I68"/>
    <mergeCell ref="J68:M68"/>
    <mergeCell ref="N68:V68"/>
    <mergeCell ref="W68:Z68"/>
    <mergeCell ref="AA68:AB68"/>
    <mergeCell ref="E65:I65"/>
    <mergeCell ref="J65:M65"/>
    <mergeCell ref="N65:V65"/>
    <mergeCell ref="W65:Z65"/>
    <mergeCell ref="AA65:AB65"/>
    <mergeCell ref="E66:I66"/>
    <mergeCell ref="J66:M66"/>
    <mergeCell ref="N66:V66"/>
    <mergeCell ref="W66:Z66"/>
    <mergeCell ref="AA66:AB66"/>
    <mergeCell ref="E63:I63"/>
    <mergeCell ref="J63:M63"/>
    <mergeCell ref="N63:V63"/>
    <mergeCell ref="W63:Z63"/>
    <mergeCell ref="AA63:AB63"/>
    <mergeCell ref="E64:I64"/>
    <mergeCell ref="J64:M64"/>
    <mergeCell ref="N64:V64"/>
    <mergeCell ref="W64:Z64"/>
    <mergeCell ref="AA64:AB64"/>
    <mergeCell ref="E61:I61"/>
    <mergeCell ref="J61:M61"/>
    <mergeCell ref="N61:V61"/>
    <mergeCell ref="W61:Z61"/>
    <mergeCell ref="AA61:AB61"/>
    <mergeCell ref="E62:I62"/>
    <mergeCell ref="J62:M62"/>
    <mergeCell ref="N62:V62"/>
    <mergeCell ref="W62:Z62"/>
    <mergeCell ref="AA62:AB62"/>
    <mergeCell ref="E59:I59"/>
    <mergeCell ref="J59:M59"/>
    <mergeCell ref="N59:V59"/>
    <mergeCell ref="W59:Z59"/>
    <mergeCell ref="AA59:AB59"/>
    <mergeCell ref="E60:I60"/>
    <mergeCell ref="J60:M60"/>
    <mergeCell ref="N60:V60"/>
    <mergeCell ref="W60:Z60"/>
    <mergeCell ref="AA60:AB60"/>
    <mergeCell ref="E57:I57"/>
    <mergeCell ref="J57:M57"/>
    <mergeCell ref="N57:V57"/>
    <mergeCell ref="W57:Z57"/>
    <mergeCell ref="AA57:AB57"/>
    <mergeCell ref="E58:I58"/>
    <mergeCell ref="J58:M58"/>
    <mergeCell ref="N58:V58"/>
    <mergeCell ref="W58:Z58"/>
    <mergeCell ref="AA58:AB58"/>
    <mergeCell ref="J55:M55"/>
    <mergeCell ref="N55:V55"/>
    <mergeCell ref="W55:Z55"/>
    <mergeCell ref="AA55:AB55"/>
    <mergeCell ref="E56:I56"/>
    <mergeCell ref="J56:M56"/>
    <mergeCell ref="N56:V56"/>
    <mergeCell ref="W56:Z56"/>
    <mergeCell ref="AA56:AB56"/>
    <mergeCell ref="AA52:AB52"/>
    <mergeCell ref="AC52:AC53"/>
    <mergeCell ref="AD52:AD53"/>
    <mergeCell ref="B54:B69"/>
    <mergeCell ref="E54:I54"/>
    <mergeCell ref="J54:M54"/>
    <mergeCell ref="N54:V54"/>
    <mergeCell ref="W54:Z54"/>
    <mergeCell ref="AA54:AB54"/>
    <mergeCell ref="E55:I55"/>
    <mergeCell ref="B52:C53"/>
    <mergeCell ref="D52:D53"/>
    <mergeCell ref="E52:I52"/>
    <mergeCell ref="J52:M52"/>
    <mergeCell ref="N52:V52"/>
    <mergeCell ref="W52:Z52"/>
    <mergeCell ref="AA2:AB2"/>
    <mergeCell ref="AC2:AC3"/>
    <mergeCell ref="AD2:AD3"/>
    <mergeCell ref="B4:B19"/>
    <mergeCell ref="B20:B25"/>
    <mergeCell ref="B26:B49"/>
    <mergeCell ref="B2:C3"/>
    <mergeCell ref="D2:D3"/>
    <mergeCell ref="E2:I2"/>
    <mergeCell ref="J2:M2"/>
    <mergeCell ref="N2:V2"/>
    <mergeCell ref="W2:Z2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&amp;P+15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899AC42-D151-4BB3-B91C-27FA236C3A5A}"/>
</file>

<file path=customXml/itemProps2.xml><?xml version="1.0" encoding="utf-8"?>
<ds:datastoreItem xmlns:ds="http://schemas.openxmlformats.org/officeDocument/2006/customXml" ds:itemID="{0E685BB3-B985-4AF3-94B6-CDA62E3F4C51}"/>
</file>

<file path=customXml/itemProps3.xml><?xml version="1.0" encoding="utf-8"?>
<ds:datastoreItem xmlns:ds="http://schemas.openxmlformats.org/officeDocument/2006/customXml" ds:itemID="{BADCF40B-D86E-4950-BEBF-B1742CF45BB3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