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D941AC1E-3BD0-47FA-9338-998CB076CE47}" xr6:coauthVersionLast="47" xr6:coauthVersionMax="47" xr10:uidLastSave="{00000000-0000-0000-0000-000000000000}"/>
  <bookViews>
    <workbookView xWindow="-28920" yWindow="-120" windowWidth="29040" windowHeight="15720" xr2:uid="{07EDD74D-2ECD-4014-8D29-9D1AC4B5E8FC}"/>
  </bookViews>
  <sheets>
    <sheet name="016" sheetId="1" r:id="rId1"/>
  </sheets>
  <definedNames>
    <definedName name="_xlnm.Print_Area" localSheetId="0">'016'!$A$1:$AD$24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2" i="1" l="1"/>
  <c r="AC23" i="1" s="1"/>
  <c r="AB22" i="1"/>
  <c r="AB23" i="1" s="1"/>
  <c r="Z22" i="1"/>
  <c r="V22" i="1"/>
  <c r="M22" i="1"/>
  <c r="M23" i="1" s="1"/>
  <c r="I22" i="1"/>
  <c r="I23" i="1" s="1"/>
  <c r="D22" i="1"/>
  <c r="D23" i="1" s="1"/>
  <c r="C22" i="1"/>
  <c r="C23" i="1" s="1"/>
  <c r="AC20" i="1"/>
  <c r="AB20" i="1"/>
  <c r="Z20" i="1"/>
  <c r="V20" i="1"/>
  <c r="M20" i="1"/>
  <c r="I20" i="1"/>
  <c r="D20" i="1"/>
  <c r="AC18" i="1"/>
  <c r="AB18" i="1"/>
  <c r="Z18" i="1"/>
  <c r="V18" i="1"/>
  <c r="M18" i="1"/>
  <c r="I18" i="1"/>
  <c r="D18" i="1"/>
  <c r="AC16" i="1"/>
  <c r="AC17" i="1" s="1"/>
  <c r="AB16" i="1"/>
  <c r="AB17" i="1" s="1"/>
  <c r="Z16" i="1"/>
  <c r="V16" i="1"/>
  <c r="M16" i="1"/>
  <c r="M17" i="1" s="1"/>
  <c r="I16" i="1"/>
  <c r="I17" i="1" s="1"/>
  <c r="D16" i="1"/>
  <c r="D17" i="1" s="1"/>
  <c r="C16" i="1"/>
  <c r="C17" i="1" s="1"/>
  <c r="X11" i="1"/>
  <c r="R11" i="1"/>
  <c r="L11" i="1"/>
  <c r="F11" i="1"/>
  <c r="C10" i="1"/>
  <c r="AA11" i="1" s="1"/>
  <c r="AC9" i="1"/>
  <c r="AB9" i="1"/>
  <c r="Y9" i="1"/>
  <c r="X9" i="1"/>
  <c r="W9" i="1"/>
  <c r="V9" i="1"/>
  <c r="S9" i="1"/>
  <c r="R9" i="1"/>
  <c r="Q9" i="1"/>
  <c r="P9" i="1"/>
  <c r="M9" i="1"/>
  <c r="L9" i="1"/>
  <c r="K9" i="1"/>
  <c r="J9" i="1"/>
  <c r="G9" i="1"/>
  <c r="F9" i="1"/>
  <c r="E9" i="1"/>
  <c r="D9" i="1"/>
  <c r="C8" i="1"/>
  <c r="AA9" i="1" s="1"/>
  <c r="H7" i="1"/>
  <c r="C6" i="1"/>
  <c r="AC7" i="1" s="1"/>
  <c r="X5" i="1"/>
  <c r="R5" i="1"/>
  <c r="L5" i="1"/>
  <c r="F5" i="1"/>
  <c r="C4" i="1"/>
  <c r="AA5" i="1" s="1"/>
  <c r="Z21" i="1" l="1"/>
  <c r="I19" i="1"/>
  <c r="AB7" i="1"/>
  <c r="D5" i="1"/>
  <c r="J5" i="1"/>
  <c r="P5" i="1"/>
  <c r="V5" i="1"/>
  <c r="AB5" i="1"/>
  <c r="F7" i="1"/>
  <c r="L7" i="1"/>
  <c r="R7" i="1"/>
  <c r="X7" i="1"/>
  <c r="H9" i="1"/>
  <c r="N9" i="1"/>
  <c r="T9" i="1"/>
  <c r="Z9" i="1"/>
  <c r="D11" i="1"/>
  <c r="J11" i="1"/>
  <c r="P11" i="1"/>
  <c r="V11" i="1"/>
  <c r="AB11" i="1"/>
  <c r="C18" i="1"/>
  <c r="P7" i="1"/>
  <c r="E5" i="1"/>
  <c r="K5" i="1"/>
  <c r="Q5" i="1"/>
  <c r="W5" i="1"/>
  <c r="AC5" i="1"/>
  <c r="G7" i="1"/>
  <c r="M7" i="1"/>
  <c r="S7" i="1"/>
  <c r="Y7" i="1"/>
  <c r="C9" i="1"/>
  <c r="I9" i="1"/>
  <c r="O9" i="1"/>
  <c r="U9" i="1"/>
  <c r="E11" i="1"/>
  <c r="K11" i="1"/>
  <c r="Q11" i="1"/>
  <c r="W11" i="1"/>
  <c r="AC11" i="1"/>
  <c r="N7" i="1"/>
  <c r="T7" i="1"/>
  <c r="Z7" i="1"/>
  <c r="V17" i="1"/>
  <c r="V23" i="1"/>
  <c r="G5" i="1"/>
  <c r="M5" i="1"/>
  <c r="S5" i="1"/>
  <c r="Y5" i="1"/>
  <c r="C7" i="1"/>
  <c r="I7" i="1"/>
  <c r="O7" i="1"/>
  <c r="U7" i="1"/>
  <c r="AA7" i="1"/>
  <c r="G11" i="1"/>
  <c r="M11" i="1"/>
  <c r="S11" i="1"/>
  <c r="Y11" i="1"/>
  <c r="Z17" i="1"/>
  <c r="Z23" i="1"/>
  <c r="H5" i="1"/>
  <c r="N5" i="1"/>
  <c r="T5" i="1"/>
  <c r="Z5" i="1"/>
  <c r="D7" i="1"/>
  <c r="J7" i="1"/>
  <c r="H11" i="1"/>
  <c r="N11" i="1"/>
  <c r="T11" i="1"/>
  <c r="Z11" i="1"/>
  <c r="C20" i="1"/>
  <c r="V21" i="1" s="1"/>
  <c r="V7" i="1"/>
  <c r="C5" i="1"/>
  <c r="I5" i="1"/>
  <c r="O5" i="1"/>
  <c r="U5" i="1"/>
  <c r="E7" i="1"/>
  <c r="K7" i="1"/>
  <c r="Q7" i="1"/>
  <c r="W7" i="1"/>
  <c r="C11" i="1"/>
  <c r="I11" i="1"/>
  <c r="O11" i="1"/>
  <c r="U11" i="1"/>
  <c r="AB21" i="1" l="1"/>
  <c r="AC19" i="1"/>
  <c r="D19" i="1"/>
  <c r="AB19" i="1"/>
  <c r="C19" i="1"/>
  <c r="V19" i="1"/>
  <c r="M19" i="1"/>
  <c r="Z19" i="1"/>
  <c r="M21" i="1"/>
  <c r="I21" i="1"/>
  <c r="C21" i="1"/>
  <c r="AC21" i="1"/>
  <c r="D21" i="1"/>
</calcChain>
</file>

<file path=xl/sharedStrings.xml><?xml version="1.0" encoding="utf-8"?>
<sst xmlns="http://schemas.openxmlformats.org/spreadsheetml/2006/main" count="86" uniqueCount="41">
  <si>
    <t>表016（1） 都道府県常勤保健師の休日の実働時間　人口規模別（活動項目別）</t>
    <phoneticPr fontId="3"/>
  </si>
  <si>
    <t>(単位：時間)</t>
    <rPh sb="1" eb="3">
      <t>タンイ</t>
    </rPh>
    <rPh sb="4" eb="6">
      <t>ジカン</t>
    </rPh>
    <phoneticPr fontId="3"/>
  </si>
  <si>
    <t>人口規模</t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</si>
  <si>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</si>
  <si>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</si>
  <si>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</si>
  <si>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</si>
  <si>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</si>
  <si>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</si>
  <si>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</si>
  <si>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</si>
  <si>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</si>
  <si>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</si>
  <si>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</si>
  <si>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</si>
  <si>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</si>
  <si>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</si>
  <si>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</si>
  <si>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</si>
  <si>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</si>
  <si>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</si>
  <si>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</si>
  <si>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</si>
  <si>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</si>
  <si>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</si>
  <si>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</si>
  <si>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</si>
  <si>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</si>
  <si>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</si>
  <si>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</si>
  <si>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</si>
  <si>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</si>
  <si>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</si>
  <si>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</si>
  <si>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</si>
  <si>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100万人未満</t>
    <rPh sb="3" eb="4">
      <t>マン</t>
    </rPh>
    <rPh sb="4" eb="5">
      <t>ニン</t>
    </rPh>
    <rPh sb="5" eb="7">
      <t>ミマン</t>
    </rPh>
    <phoneticPr fontId="3"/>
  </si>
  <si>
    <t>割合(%)</t>
    <phoneticPr fontId="3"/>
  </si>
  <si>
    <t>100万人～200万人未満</t>
    <rPh sb="3" eb="4">
      <t>マン</t>
    </rPh>
    <rPh sb="4" eb="5">
      <t>ニン</t>
    </rPh>
    <phoneticPr fontId="3"/>
  </si>
  <si>
    <t>200万人～300万人未満</t>
    <rPh sb="9" eb="10">
      <t>マン</t>
    </rPh>
    <rPh sb="10" eb="11">
      <t>ニン</t>
    </rPh>
    <rPh sb="11" eb="13">
      <t>ミマン</t>
    </rPh>
    <phoneticPr fontId="3"/>
  </si>
  <si>
    <t>300万人以上</t>
    <rPh sb="3" eb="4">
      <t>マン</t>
    </rPh>
    <rPh sb="4" eb="5">
      <t>ニン</t>
    </rPh>
    <rPh sb="5" eb="7">
      <t>イジョウ</t>
    </rPh>
    <phoneticPr fontId="3"/>
  </si>
  <si>
    <t>表016（2） 都道府県常勤保健師の休日の実働時間　人口規模別（活動分類別）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キュウジツ</t>
    </rPh>
    <rPh sb="21" eb="23">
      <t>ジツドウ</t>
    </rPh>
    <rPh sb="23" eb="25">
      <t>ジカン</t>
    </rPh>
    <rPh sb="26" eb="28">
      <t>ジンコウ</t>
    </rPh>
    <rPh sb="28" eb="30">
      <t>キボ</t>
    </rPh>
    <rPh sb="30" eb="31">
      <t>ベツ</t>
    </rPh>
    <rPh sb="32" eb="34">
      <t>カツドウ</t>
    </rPh>
    <rPh sb="34" eb="36">
      <t>ブンルイ</t>
    </rPh>
    <rPh sb="36" eb="37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</si>
</sst>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5" xfId="0" applyFont="1" applyFill="1" applyBorder="1" applyAlignment="1">
      <alignment horizontal="center"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176" fontId="4" fillId="0" borderId="2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44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CB509D02-BF8D-42D5-9F0D-3D51DD0A5B2E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CF20F-18E0-4C04-9ED4-8F989F0080DA}">
  <sheetPr codeName="Sheet19">
    <tabColor rgb="FF00B0F0"/>
    <pageSetUpPr fitToPage="1"/>
  </sheetPr>
  <dimension ref="B1:AD31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75" style="3" customWidth="1"/>
    <col min="4" max="29" width="7.125" style="3" customWidth="1"/>
    <col min="30" max="30" width="1.5" style="3" customWidth="1"/>
    <col min="31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2.2705601907032187</v>
      </c>
      <c r="D4" s="19">
        <v>7.508939213349225E-2</v>
      </c>
      <c r="E4" s="19">
        <v>4.7675804529201428E-3</v>
      </c>
      <c r="F4" s="19">
        <v>4.5292014302741358E-2</v>
      </c>
      <c r="G4" s="19">
        <v>6.0786650774731825E-2</v>
      </c>
      <c r="H4" s="19">
        <v>0.31227651966626935</v>
      </c>
      <c r="I4" s="19">
        <v>6.6746126340882006E-2</v>
      </c>
      <c r="J4" s="19">
        <v>0</v>
      </c>
      <c r="K4" s="19">
        <v>8.7008343265792612E-2</v>
      </c>
      <c r="L4" s="19">
        <v>0.15613825983313467</v>
      </c>
      <c r="M4" s="19">
        <v>9.2967818831942786E-2</v>
      </c>
      <c r="N4" s="19">
        <v>0</v>
      </c>
      <c r="O4" s="19">
        <v>8.1048867699642438E-2</v>
      </c>
      <c r="P4" s="19">
        <v>8.7008343265792612E-2</v>
      </c>
      <c r="Q4" s="19">
        <v>2.0262216924910609E-2</v>
      </c>
      <c r="R4" s="19">
        <v>6.4362336114421936E-2</v>
      </c>
      <c r="S4" s="19">
        <v>7.1513706793802142E-3</v>
      </c>
      <c r="T4" s="19">
        <v>9.5351609058402856E-3</v>
      </c>
      <c r="U4" s="19">
        <v>2.6221692491060787E-2</v>
      </c>
      <c r="V4" s="19">
        <v>7.1513706793802145E-2</v>
      </c>
      <c r="W4" s="19">
        <v>5.9594755661501785E-3</v>
      </c>
      <c r="X4" s="19">
        <v>1.6686531585220502E-2</v>
      </c>
      <c r="Y4" s="19">
        <v>0.3635280095351609</v>
      </c>
      <c r="Z4" s="19">
        <v>0.15852205005959474</v>
      </c>
      <c r="AA4" s="19">
        <v>8.2240762812872473E-2</v>
      </c>
      <c r="AB4" s="19">
        <v>0.12991656734207391</v>
      </c>
      <c r="AC4" s="20">
        <v>0.24553039332538737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3.3070866141732276E-2</v>
      </c>
      <c r="E5" s="23">
        <f t="shared" si="0"/>
        <v>2.0997375328083985E-3</v>
      </c>
      <c r="F5" s="23">
        <f t="shared" si="0"/>
        <v>1.9947506561679786E-2</v>
      </c>
      <c r="G5" s="23">
        <f t="shared" si="0"/>
        <v>2.6771653543307079E-2</v>
      </c>
      <c r="H5" s="23">
        <f t="shared" si="0"/>
        <v>0.1375328083989501</v>
      </c>
      <c r="I5" s="23">
        <f t="shared" si="0"/>
        <v>2.9396325459317578E-2</v>
      </c>
      <c r="J5" s="23">
        <f t="shared" si="0"/>
        <v>0</v>
      </c>
      <c r="K5" s="23">
        <f t="shared" si="0"/>
        <v>3.8320209973753273E-2</v>
      </c>
      <c r="L5" s="23">
        <f t="shared" si="0"/>
        <v>6.8766404199475051E-2</v>
      </c>
      <c r="M5" s="23">
        <f t="shared" si="0"/>
        <v>4.0944881889763765E-2</v>
      </c>
      <c r="N5" s="23">
        <f t="shared" si="0"/>
        <v>0</v>
      </c>
      <c r="O5" s="23">
        <f t="shared" si="0"/>
        <v>3.5695538057742775E-2</v>
      </c>
      <c r="P5" s="23">
        <f t="shared" si="0"/>
        <v>3.8320209973753273E-2</v>
      </c>
      <c r="Q5" s="23">
        <f t="shared" si="0"/>
        <v>8.9238845144356937E-3</v>
      </c>
      <c r="R5" s="23">
        <f t="shared" si="0"/>
        <v>2.8346456692913382E-2</v>
      </c>
      <c r="S5" s="23">
        <f t="shared" si="0"/>
        <v>3.1496062992125975E-3</v>
      </c>
      <c r="T5" s="23">
        <f t="shared" si="0"/>
        <v>4.199475065616797E-3</v>
      </c>
      <c r="U5" s="23">
        <f t="shared" si="0"/>
        <v>1.1548556430446192E-2</v>
      </c>
      <c r="V5" s="23">
        <f t="shared" si="0"/>
        <v>3.1496062992125977E-2</v>
      </c>
      <c r="W5" s="23">
        <f t="shared" si="0"/>
        <v>2.6246719160104978E-3</v>
      </c>
      <c r="X5" s="23">
        <f t="shared" si="0"/>
        <v>7.3490813648293945E-3</v>
      </c>
      <c r="Y5" s="23">
        <f t="shared" si="0"/>
        <v>0.16010498687664038</v>
      </c>
      <c r="Z5" s="23">
        <f t="shared" si="0"/>
        <v>6.9816272965879236E-2</v>
      </c>
      <c r="AA5" s="23">
        <f t="shared" si="0"/>
        <v>3.6220472440944874E-2</v>
      </c>
      <c r="AB5" s="23">
        <f t="shared" si="0"/>
        <v>5.7217847769028864E-2</v>
      </c>
      <c r="AC5" s="24">
        <f t="shared" si="0"/>
        <v>0.10813648293963252</v>
      </c>
    </row>
    <row r="6" spans="2:30" ht="18" customHeight="1" x14ac:dyDescent="0.15">
      <c r="B6" s="25" t="s">
        <v>37</v>
      </c>
      <c r="C6" s="26">
        <f>SUM(D6:AC6)</f>
        <v>2.2416576964477937</v>
      </c>
      <c r="D6" s="27">
        <v>0.13132400430570507</v>
      </c>
      <c r="E6" s="26">
        <v>2.2604951560818085E-2</v>
      </c>
      <c r="F6" s="27">
        <v>5.3283100107642624E-2</v>
      </c>
      <c r="G6" s="27">
        <v>2.2066738428417654E-2</v>
      </c>
      <c r="H6" s="27">
        <v>0.13240043057050593</v>
      </c>
      <c r="I6" s="27">
        <v>0.10064585575888052</v>
      </c>
      <c r="J6" s="27">
        <v>4.8977395048439183E-2</v>
      </c>
      <c r="K6" s="27">
        <v>0.23196986006458559</v>
      </c>
      <c r="L6" s="27">
        <v>0.18191603875134554</v>
      </c>
      <c r="M6" s="27">
        <v>9.5263724434876212E-2</v>
      </c>
      <c r="N6" s="27">
        <v>2.0990312163616791E-2</v>
      </c>
      <c r="O6" s="27">
        <v>5.4897739504843918E-2</v>
      </c>
      <c r="P6" s="27">
        <v>2.3143164693218515E-2</v>
      </c>
      <c r="Q6" s="27">
        <v>2.5834230355220669E-2</v>
      </c>
      <c r="R6" s="27">
        <v>1.2917115177610334E-2</v>
      </c>
      <c r="S6" s="27">
        <v>5.3821313240043061E-3</v>
      </c>
      <c r="T6" s="27">
        <v>1.9913885898815931E-2</v>
      </c>
      <c r="U6" s="27">
        <v>8.0731969860064583E-3</v>
      </c>
      <c r="V6" s="27">
        <v>0.10548977395048439</v>
      </c>
      <c r="W6" s="27">
        <v>5.3821313240043061E-3</v>
      </c>
      <c r="X6" s="27">
        <v>2.5296017222820238E-2</v>
      </c>
      <c r="Y6" s="27">
        <v>0.38051668460710442</v>
      </c>
      <c r="Z6" s="27">
        <v>0.10279870828848224</v>
      </c>
      <c r="AA6" s="27">
        <v>0.10387513455328309</v>
      </c>
      <c r="AB6" s="27">
        <v>0.19913885898815931</v>
      </c>
      <c r="AC6" s="28">
        <v>0.12755651237890203</v>
      </c>
    </row>
    <row r="7" spans="2:30" ht="18" customHeight="1" x14ac:dyDescent="0.15">
      <c r="B7" s="29" t="s">
        <v>36</v>
      </c>
      <c r="C7" s="22">
        <f t="shared" ref="C7:AC9" si="1">IFERROR(C6/$C6,0)</f>
        <v>1</v>
      </c>
      <c r="D7" s="23">
        <f t="shared" si="1"/>
        <v>5.8583433373349335E-2</v>
      </c>
      <c r="E7" s="23">
        <f t="shared" si="1"/>
        <v>1.0084033613445377E-2</v>
      </c>
      <c r="F7" s="23">
        <f t="shared" si="1"/>
        <v>2.3769507803121245E-2</v>
      </c>
      <c r="G7" s="23">
        <f t="shared" si="1"/>
        <v>9.8439375750300102E-3</v>
      </c>
      <c r="H7" s="23">
        <f t="shared" si="1"/>
        <v>5.9063625450180068E-2</v>
      </c>
      <c r="I7" s="23">
        <f t="shared" si="1"/>
        <v>4.4897959183673466E-2</v>
      </c>
      <c r="J7" s="23">
        <f t="shared" si="1"/>
        <v>2.1848739495798318E-2</v>
      </c>
      <c r="K7" s="23">
        <f t="shared" si="1"/>
        <v>0.10348139255702279</v>
      </c>
      <c r="L7" s="23">
        <f t="shared" si="1"/>
        <v>8.1152460984393757E-2</v>
      </c>
      <c r="M7" s="23">
        <f t="shared" si="1"/>
        <v>4.2496998799519799E-2</v>
      </c>
      <c r="N7" s="23">
        <f t="shared" si="1"/>
        <v>9.3637454981992784E-3</v>
      </c>
      <c r="O7" s="23">
        <f t="shared" si="1"/>
        <v>2.4489795918367342E-2</v>
      </c>
      <c r="P7" s="23">
        <f t="shared" si="1"/>
        <v>1.0324129651860742E-2</v>
      </c>
      <c r="Q7" s="23">
        <f t="shared" si="1"/>
        <v>1.1524609843937574E-2</v>
      </c>
      <c r="R7" s="23">
        <f t="shared" si="1"/>
        <v>5.7623049219687871E-3</v>
      </c>
      <c r="S7" s="23">
        <f t="shared" si="1"/>
        <v>2.4009603841536613E-3</v>
      </c>
      <c r="T7" s="23">
        <f t="shared" si="1"/>
        <v>8.8835534213685466E-3</v>
      </c>
      <c r="U7" s="23">
        <f t="shared" si="1"/>
        <v>3.6014405762304917E-3</v>
      </c>
      <c r="V7" s="23">
        <f t="shared" si="1"/>
        <v>4.7058823529411757E-2</v>
      </c>
      <c r="W7" s="23">
        <f t="shared" si="1"/>
        <v>2.4009603841536613E-3</v>
      </c>
      <c r="X7" s="23">
        <f t="shared" si="1"/>
        <v>1.1284513805522207E-2</v>
      </c>
      <c r="Y7" s="23">
        <f t="shared" si="1"/>
        <v>0.16974789915966385</v>
      </c>
      <c r="Z7" s="23">
        <f t="shared" si="1"/>
        <v>4.5858343337334927E-2</v>
      </c>
      <c r="AA7" s="23">
        <f t="shared" si="1"/>
        <v>4.6338535414165653E-2</v>
      </c>
      <c r="AB7" s="23">
        <f t="shared" si="1"/>
        <v>8.8835534213685452E-2</v>
      </c>
      <c r="AC7" s="24">
        <f t="shared" si="1"/>
        <v>5.6902761104441764E-2</v>
      </c>
    </row>
    <row r="8" spans="2:30" ht="18" customHeight="1" x14ac:dyDescent="0.15">
      <c r="B8" s="30" t="s">
        <v>38</v>
      </c>
      <c r="C8" s="26">
        <f>SUM(D8:AC8)</f>
        <v>1.694510739856802</v>
      </c>
      <c r="D8" s="27">
        <v>5.0119331742243436E-2</v>
      </c>
      <c r="E8" s="27">
        <v>0</v>
      </c>
      <c r="F8" s="27">
        <v>5.4892601431980909E-2</v>
      </c>
      <c r="G8" s="27">
        <v>1.6706443914081145E-2</v>
      </c>
      <c r="H8" s="27">
        <v>9.7852028639618144E-2</v>
      </c>
      <c r="I8" s="27">
        <v>4.77326968973747E-2</v>
      </c>
      <c r="J8" s="27">
        <v>1.4319809069212411E-2</v>
      </c>
      <c r="K8" s="27">
        <v>0.15274463007159905</v>
      </c>
      <c r="L8" s="27">
        <v>0.14319809069212411</v>
      </c>
      <c r="M8" s="27">
        <v>5.0119331742243436E-2</v>
      </c>
      <c r="N8" s="27">
        <v>0</v>
      </c>
      <c r="O8" s="27">
        <v>5.2505966587112173E-2</v>
      </c>
      <c r="P8" s="27">
        <v>3.8186157517899763E-2</v>
      </c>
      <c r="Q8" s="27">
        <v>2.386634844868735E-2</v>
      </c>
      <c r="R8" s="27">
        <v>1.9093078758949882E-2</v>
      </c>
      <c r="S8" s="27">
        <v>3.1026252983293555E-2</v>
      </c>
      <c r="T8" s="27">
        <v>0</v>
      </c>
      <c r="U8" s="27">
        <v>0</v>
      </c>
      <c r="V8" s="27">
        <v>6.9212410501193311E-2</v>
      </c>
      <c r="W8" s="27">
        <v>0</v>
      </c>
      <c r="X8" s="27">
        <v>7.1599045346062056E-3</v>
      </c>
      <c r="Y8" s="27">
        <v>0.14797136038186157</v>
      </c>
      <c r="Z8" s="27">
        <v>3.5799522673031027E-2</v>
      </c>
      <c r="AA8" s="27">
        <v>7.3985680190930783E-2</v>
      </c>
      <c r="AB8" s="27">
        <v>0.19809069212410502</v>
      </c>
      <c r="AC8" s="28">
        <v>0.36992840095465396</v>
      </c>
    </row>
    <row r="9" spans="2:30" ht="18" customHeight="1" x14ac:dyDescent="0.15">
      <c r="B9" s="21" t="s">
        <v>36</v>
      </c>
      <c r="C9" s="22">
        <f t="shared" si="1"/>
        <v>1</v>
      </c>
      <c r="D9" s="23">
        <f t="shared" si="1"/>
        <v>2.9577464788732393E-2</v>
      </c>
      <c r="E9" s="23">
        <f t="shared" si="1"/>
        <v>0</v>
      </c>
      <c r="F9" s="23">
        <f t="shared" si="1"/>
        <v>3.2394366197183097E-2</v>
      </c>
      <c r="G9" s="23">
        <f t="shared" si="1"/>
        <v>9.8591549295774638E-3</v>
      </c>
      <c r="H9" s="23">
        <f t="shared" si="1"/>
        <v>5.7746478873239436E-2</v>
      </c>
      <c r="I9" s="23">
        <f t="shared" si="1"/>
        <v>2.8169014084507039E-2</v>
      </c>
      <c r="J9" s="23">
        <f t="shared" si="1"/>
        <v>8.4507042253521118E-3</v>
      </c>
      <c r="K9" s="23">
        <f t="shared" si="1"/>
        <v>9.014084507042254E-2</v>
      </c>
      <c r="L9" s="23">
        <f t="shared" si="1"/>
        <v>8.4507042253521125E-2</v>
      </c>
      <c r="M9" s="23">
        <f t="shared" si="1"/>
        <v>2.9577464788732393E-2</v>
      </c>
      <c r="N9" s="23">
        <f t="shared" si="1"/>
        <v>0</v>
      </c>
      <c r="O9" s="23">
        <f t="shared" si="1"/>
        <v>3.0985915492957747E-2</v>
      </c>
      <c r="P9" s="23">
        <f t="shared" si="1"/>
        <v>2.2535211267605635E-2</v>
      </c>
      <c r="Q9" s="23">
        <f t="shared" si="1"/>
        <v>1.408450704225352E-2</v>
      </c>
      <c r="R9" s="23">
        <f t="shared" si="1"/>
        <v>1.1267605633802818E-2</v>
      </c>
      <c r="S9" s="23">
        <f t="shared" si="1"/>
        <v>1.8309859154929577E-2</v>
      </c>
      <c r="T9" s="23">
        <f t="shared" si="1"/>
        <v>0</v>
      </c>
      <c r="U9" s="23">
        <f t="shared" si="1"/>
        <v>0</v>
      </c>
      <c r="V9" s="23">
        <f t="shared" si="1"/>
        <v>4.0845070422535205E-2</v>
      </c>
      <c r="W9" s="23">
        <f t="shared" si="1"/>
        <v>0</v>
      </c>
      <c r="X9" s="23">
        <f t="shared" si="1"/>
        <v>4.2253521126760559E-3</v>
      </c>
      <c r="Y9" s="23">
        <f t="shared" si="1"/>
        <v>8.7323943661971826E-2</v>
      </c>
      <c r="Z9" s="23">
        <f t="shared" si="1"/>
        <v>2.1126760563380281E-2</v>
      </c>
      <c r="AA9" s="23">
        <f t="shared" si="1"/>
        <v>4.3661971830985913E-2</v>
      </c>
      <c r="AB9" s="23">
        <f t="shared" si="1"/>
        <v>0.11690140845070422</v>
      </c>
      <c r="AC9" s="24">
        <f t="shared" si="1"/>
        <v>0.21830985915492956</v>
      </c>
    </row>
    <row r="10" spans="2:30" ht="18" customHeight="1" x14ac:dyDescent="0.15">
      <c r="B10" s="31" t="s">
        <v>39</v>
      </c>
      <c r="C10" s="26">
        <f>SUM(D10:AC10)</f>
        <v>1.4720758693361431</v>
      </c>
      <c r="D10" s="27">
        <v>6.5858798735511065E-2</v>
      </c>
      <c r="E10" s="26">
        <v>4.7418335089567968E-3</v>
      </c>
      <c r="F10" s="27">
        <v>5.8482613277133826E-2</v>
      </c>
      <c r="G10" s="27">
        <v>2.5289778714436249E-2</v>
      </c>
      <c r="H10" s="27">
        <v>0.12065331928345627</v>
      </c>
      <c r="I10" s="27">
        <v>7.8503688092729187E-2</v>
      </c>
      <c r="J10" s="27">
        <v>3.1612223393045311E-3</v>
      </c>
      <c r="K10" s="27">
        <v>6.6912539515279243E-2</v>
      </c>
      <c r="L10" s="27">
        <v>0.10695468914646997</v>
      </c>
      <c r="M10" s="27">
        <v>9.0094836670179132E-2</v>
      </c>
      <c r="N10" s="27">
        <v>4.2149631190727078E-3</v>
      </c>
      <c r="O10" s="27">
        <v>5.0579557428872497E-2</v>
      </c>
      <c r="P10" s="27">
        <v>3.9515279241306642E-2</v>
      </c>
      <c r="Q10" s="27">
        <v>8.9567966280295046E-3</v>
      </c>
      <c r="R10" s="27">
        <v>3.1612223393045311E-3</v>
      </c>
      <c r="S10" s="27">
        <v>1.3698630136986301E-2</v>
      </c>
      <c r="T10" s="27">
        <v>1.9494204425711276E-2</v>
      </c>
      <c r="U10" s="27">
        <v>9.4836670179135937E-3</v>
      </c>
      <c r="V10" s="27">
        <v>0.12118018967334036</v>
      </c>
      <c r="W10" s="27">
        <v>9.4836670179135937E-3</v>
      </c>
      <c r="X10" s="27">
        <v>0</v>
      </c>
      <c r="Y10" s="27">
        <v>0.17281348788198103</v>
      </c>
      <c r="Z10" s="27">
        <v>7.2181243414120133E-2</v>
      </c>
      <c r="AA10" s="27">
        <v>7.3234984193888297E-2</v>
      </c>
      <c r="AB10" s="27">
        <v>0.11327713382507903</v>
      </c>
      <c r="AC10" s="28">
        <v>0.14014752370916755</v>
      </c>
    </row>
    <row r="11" spans="2:30" ht="18" customHeight="1" thickBot="1" x14ac:dyDescent="0.2">
      <c r="B11" s="32" t="s">
        <v>36</v>
      </c>
      <c r="C11" s="33">
        <f t="shared" ref="C11:AC11" si="2">IFERROR(C10/$C10,0)</f>
        <v>1</v>
      </c>
      <c r="D11" s="34">
        <f t="shared" si="2"/>
        <v>4.4738725841088053E-2</v>
      </c>
      <c r="E11" s="34">
        <f t="shared" si="2"/>
        <v>3.2211882605583399E-3</v>
      </c>
      <c r="F11" s="34">
        <f t="shared" si="2"/>
        <v>3.9727988546886188E-2</v>
      </c>
      <c r="G11" s="34">
        <f t="shared" si="2"/>
        <v>1.7179670722977811E-2</v>
      </c>
      <c r="H11" s="34">
        <f t="shared" si="2"/>
        <v>8.1961345740873312E-2</v>
      </c>
      <c r="I11" s="34">
        <f t="shared" si="2"/>
        <v>5.3328561202576959E-2</v>
      </c>
      <c r="J11" s="34">
        <f t="shared" si="2"/>
        <v>2.1474588403722263E-3</v>
      </c>
      <c r="K11" s="34">
        <f t="shared" si="2"/>
        <v>4.5454545454545463E-2</v>
      </c>
      <c r="L11" s="34">
        <f t="shared" si="2"/>
        <v>7.2655690765926997E-2</v>
      </c>
      <c r="M11" s="34">
        <f t="shared" si="2"/>
        <v>6.1202576950608455E-2</v>
      </c>
      <c r="N11" s="34">
        <f t="shared" si="2"/>
        <v>2.8632784538296352E-3</v>
      </c>
      <c r="O11" s="34">
        <f t="shared" si="2"/>
        <v>3.4359341445955621E-2</v>
      </c>
      <c r="P11" s="34">
        <f t="shared" si="2"/>
        <v>2.6843235504652833E-2</v>
      </c>
      <c r="Q11" s="34">
        <f t="shared" si="2"/>
        <v>6.0844667143879752E-3</v>
      </c>
      <c r="R11" s="34">
        <f t="shared" si="2"/>
        <v>2.1474588403722263E-3</v>
      </c>
      <c r="S11" s="34">
        <f t="shared" si="2"/>
        <v>9.3056549749463147E-3</v>
      </c>
      <c r="T11" s="34">
        <f t="shared" si="2"/>
        <v>1.3242662848962064E-2</v>
      </c>
      <c r="U11" s="34">
        <f t="shared" si="2"/>
        <v>6.4423765211166798E-3</v>
      </c>
      <c r="V11" s="34">
        <f t="shared" si="2"/>
        <v>8.2319255547602013E-2</v>
      </c>
      <c r="W11" s="34">
        <f t="shared" si="2"/>
        <v>6.4423765211166798E-3</v>
      </c>
      <c r="X11" s="34">
        <f t="shared" si="2"/>
        <v>0</v>
      </c>
      <c r="Y11" s="34">
        <f t="shared" si="2"/>
        <v>0.11739441660701505</v>
      </c>
      <c r="Z11" s="34">
        <f t="shared" si="2"/>
        <v>4.903364352183251E-2</v>
      </c>
      <c r="AA11" s="34">
        <f t="shared" si="2"/>
        <v>4.9749463135289912E-2</v>
      </c>
      <c r="AB11" s="34">
        <f t="shared" si="2"/>
        <v>7.6950608446671453E-2</v>
      </c>
      <c r="AC11" s="35">
        <f t="shared" si="2"/>
        <v>9.5204008589835382E-2</v>
      </c>
    </row>
    <row r="12" spans="2:30" x14ac:dyDescent="0.15"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</row>
    <row r="13" spans="2:30" ht="23.25" customHeight="1" thickBot="1" x14ac:dyDescent="0.25">
      <c r="B13" s="1" t="s">
        <v>40</v>
      </c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4" t="s">
        <v>1</v>
      </c>
    </row>
    <row r="14" spans="2:30" ht="17.25" customHeight="1" x14ac:dyDescent="0.15">
      <c r="B14" s="5" t="s">
        <v>2</v>
      </c>
      <c r="C14" s="6" t="s">
        <v>3</v>
      </c>
      <c r="D14" s="7" t="s">
        <v>4</v>
      </c>
      <c r="E14" s="8"/>
      <c r="F14" s="8"/>
      <c r="G14" s="8"/>
      <c r="H14" s="9"/>
      <c r="I14" s="7" t="s">
        <v>5</v>
      </c>
      <c r="J14" s="8"/>
      <c r="K14" s="8"/>
      <c r="L14" s="9"/>
      <c r="M14" s="7" t="s">
        <v>6</v>
      </c>
      <c r="N14" s="8"/>
      <c r="O14" s="8"/>
      <c r="P14" s="8"/>
      <c r="Q14" s="8"/>
      <c r="R14" s="8"/>
      <c r="S14" s="8"/>
      <c r="T14" s="8"/>
      <c r="U14" s="9"/>
      <c r="V14" s="7" t="s">
        <v>7</v>
      </c>
      <c r="W14" s="8"/>
      <c r="X14" s="8"/>
      <c r="Y14" s="9"/>
      <c r="Z14" s="7" t="s">
        <v>8</v>
      </c>
      <c r="AA14" s="9"/>
      <c r="AB14" s="10" t="s">
        <v>9</v>
      </c>
      <c r="AC14" s="11" t="s">
        <v>10</v>
      </c>
    </row>
    <row r="15" spans="2:30" ht="135.75" customHeight="1" thickBot="1" x14ac:dyDescent="0.2">
      <c r="B15" s="12"/>
      <c r="C15" s="13"/>
      <c r="D15" s="14" t="s">
        <v>11</v>
      </c>
      <c r="E15" s="14" t="s">
        <v>12</v>
      </c>
      <c r="F15" s="14" t="s">
        <v>13</v>
      </c>
      <c r="G15" s="14" t="s">
        <v>14</v>
      </c>
      <c r="H15" s="14" t="s">
        <v>15</v>
      </c>
      <c r="I15" s="14" t="s">
        <v>16</v>
      </c>
      <c r="J15" s="14" t="s">
        <v>17</v>
      </c>
      <c r="K15" s="14" t="s">
        <v>18</v>
      </c>
      <c r="L15" s="14" t="s">
        <v>19</v>
      </c>
      <c r="M15" s="14" t="s">
        <v>20</v>
      </c>
      <c r="N15" s="14" t="s">
        <v>21</v>
      </c>
      <c r="O15" s="14" t="s">
        <v>22</v>
      </c>
      <c r="P15" s="14" t="s">
        <v>23</v>
      </c>
      <c r="Q15" s="14" t="s">
        <v>24</v>
      </c>
      <c r="R15" s="14" t="s">
        <v>25</v>
      </c>
      <c r="S15" s="14" t="s">
        <v>26</v>
      </c>
      <c r="T15" s="14" t="s">
        <v>27</v>
      </c>
      <c r="U15" s="14" t="s">
        <v>28</v>
      </c>
      <c r="V15" s="14" t="s">
        <v>29</v>
      </c>
      <c r="W15" s="14" t="s">
        <v>30</v>
      </c>
      <c r="X15" s="14" t="s">
        <v>31</v>
      </c>
      <c r="Y15" s="14" t="s">
        <v>32</v>
      </c>
      <c r="Z15" s="14" t="s">
        <v>33</v>
      </c>
      <c r="AA15" s="14" t="s">
        <v>34</v>
      </c>
      <c r="AB15" s="15"/>
      <c r="AC15" s="16"/>
    </row>
    <row r="16" spans="2:30" ht="18" customHeight="1" x14ac:dyDescent="0.15">
      <c r="B16" s="17" t="s">
        <v>35</v>
      </c>
      <c r="C16" s="40">
        <f t="shared" ref="C16" si="3">SUM(D16:AC16)</f>
        <v>2.2705601907032182</v>
      </c>
      <c r="D16" s="41">
        <f>SUM(D4:H4)</f>
        <v>0.49821215733015489</v>
      </c>
      <c r="E16" s="42"/>
      <c r="F16" s="42"/>
      <c r="G16" s="42"/>
      <c r="H16" s="43"/>
      <c r="I16" s="41">
        <f>SUM(I4:L4)</f>
        <v>0.30989272943980928</v>
      </c>
      <c r="J16" s="42"/>
      <c r="K16" s="42"/>
      <c r="L16" s="43"/>
      <c r="M16" s="41">
        <f>SUM(M4:U4)</f>
        <v>0.38855780691299163</v>
      </c>
      <c r="N16" s="42"/>
      <c r="O16" s="42"/>
      <c r="P16" s="42"/>
      <c r="Q16" s="42"/>
      <c r="R16" s="42"/>
      <c r="S16" s="42"/>
      <c r="T16" s="42"/>
      <c r="U16" s="43"/>
      <c r="V16" s="41">
        <f>SUM(V4:Y4)</f>
        <v>0.45768772348033371</v>
      </c>
      <c r="W16" s="42"/>
      <c r="X16" s="42"/>
      <c r="Y16" s="43"/>
      <c r="Z16" s="41">
        <f>SUM(Z4:AA4)</f>
        <v>0.2407628128724672</v>
      </c>
      <c r="AA16" s="43"/>
      <c r="AB16" s="44">
        <f>SUM(AB4)</f>
        <v>0.12991656734207391</v>
      </c>
      <c r="AC16" s="45">
        <f>SUM(AC4)</f>
        <v>0.24553039332538737</v>
      </c>
      <c r="AD16" s="46"/>
    </row>
    <row r="17" spans="2:30" ht="18" customHeight="1" x14ac:dyDescent="0.15">
      <c r="B17" s="21" t="s">
        <v>36</v>
      </c>
      <c r="C17" s="22">
        <f>IFERROR(C16/$C16,0)</f>
        <v>1</v>
      </c>
      <c r="D17" s="47">
        <f>IFERROR(D16/$C16,0)</f>
        <v>0.21942257217847766</v>
      </c>
      <c r="E17" s="48"/>
      <c r="F17" s="48"/>
      <c r="G17" s="48"/>
      <c r="H17" s="49"/>
      <c r="I17" s="47">
        <f>IFERROR(I16/$C16,0)</f>
        <v>0.13648293963254593</v>
      </c>
      <c r="J17" s="48"/>
      <c r="K17" s="48"/>
      <c r="L17" s="49"/>
      <c r="M17" s="47">
        <f>IFERROR(M16/$C16,0)</f>
        <v>0.17112860892388448</v>
      </c>
      <c r="N17" s="48"/>
      <c r="O17" s="48"/>
      <c r="P17" s="48"/>
      <c r="Q17" s="48"/>
      <c r="R17" s="48"/>
      <c r="S17" s="48"/>
      <c r="T17" s="48"/>
      <c r="U17" s="49"/>
      <c r="V17" s="47">
        <f>IFERROR(V16/$C16,0)</f>
        <v>0.20157480314960627</v>
      </c>
      <c r="W17" s="48"/>
      <c r="X17" s="48"/>
      <c r="Y17" s="49"/>
      <c r="Z17" s="47">
        <f>IFERROR(Z16/$C16,0)</f>
        <v>0.10603674540682413</v>
      </c>
      <c r="AA17" s="49"/>
      <c r="AB17" s="23">
        <f>IFERROR(AB16/$C16,0)</f>
        <v>5.7217847769028871E-2</v>
      </c>
      <c r="AC17" s="50">
        <f>IFERROR(AC16/$C16,0)</f>
        <v>0.10813648293963254</v>
      </c>
      <c r="AD17" s="46"/>
    </row>
    <row r="18" spans="2:30" ht="18" customHeight="1" x14ac:dyDescent="0.15">
      <c r="B18" s="25" t="s">
        <v>37</v>
      </c>
      <c r="C18" s="18">
        <f t="shared" ref="C18" si="4">SUM(D18:AC18)</f>
        <v>2.2416576964477937</v>
      </c>
      <c r="D18" s="51">
        <f>SUM(D6:H6)</f>
        <v>0.36167922497308935</v>
      </c>
      <c r="E18" s="52"/>
      <c r="F18" s="52"/>
      <c r="G18" s="52"/>
      <c r="H18" s="53"/>
      <c r="I18" s="51">
        <f>SUM(I6:L6)</f>
        <v>0.56350914962325083</v>
      </c>
      <c r="J18" s="52"/>
      <c r="K18" s="52"/>
      <c r="L18" s="53"/>
      <c r="M18" s="51">
        <f>SUM(M6:U6)</f>
        <v>0.26641550053821311</v>
      </c>
      <c r="N18" s="52"/>
      <c r="O18" s="52"/>
      <c r="P18" s="52"/>
      <c r="Q18" s="52"/>
      <c r="R18" s="52"/>
      <c r="S18" s="52"/>
      <c r="T18" s="52"/>
      <c r="U18" s="53"/>
      <c r="V18" s="51">
        <f>SUM(V6:Y6)</f>
        <v>0.51668460710441333</v>
      </c>
      <c r="W18" s="52"/>
      <c r="X18" s="52"/>
      <c r="Y18" s="53"/>
      <c r="Z18" s="51">
        <f>SUM(Z6:AA6)</f>
        <v>0.20667384284176532</v>
      </c>
      <c r="AA18" s="53"/>
      <c r="AB18" s="54">
        <f>SUM(AB6)</f>
        <v>0.19913885898815931</v>
      </c>
      <c r="AC18" s="55">
        <f>SUM(AC6)</f>
        <v>0.12755651237890203</v>
      </c>
      <c r="AD18" s="46"/>
    </row>
    <row r="19" spans="2:30" ht="18" customHeight="1" x14ac:dyDescent="0.15">
      <c r="B19" s="29" t="s">
        <v>36</v>
      </c>
      <c r="C19" s="22">
        <f>IFERROR(C18/$C18,0)</f>
        <v>1</v>
      </c>
      <c r="D19" s="47">
        <f>IFERROR(D18/$C18,0)</f>
        <v>0.16134453781512603</v>
      </c>
      <c r="E19" s="48"/>
      <c r="F19" s="48"/>
      <c r="G19" s="48"/>
      <c r="H19" s="49"/>
      <c r="I19" s="47">
        <f>IFERROR(I18/$C18,0)</f>
        <v>0.25138055222088834</v>
      </c>
      <c r="J19" s="48"/>
      <c r="K19" s="48"/>
      <c r="L19" s="49"/>
      <c r="M19" s="47">
        <f>IFERROR(M18/$C18,0)</f>
        <v>0.11884753901560621</v>
      </c>
      <c r="N19" s="48"/>
      <c r="O19" s="48"/>
      <c r="P19" s="48"/>
      <c r="Q19" s="48"/>
      <c r="R19" s="48"/>
      <c r="S19" s="48"/>
      <c r="T19" s="48"/>
      <c r="U19" s="49"/>
      <c r="V19" s="47">
        <f>IFERROR(V18/$C18,0)</f>
        <v>0.23049219687875147</v>
      </c>
      <c r="W19" s="48"/>
      <c r="X19" s="48"/>
      <c r="Y19" s="49"/>
      <c r="Z19" s="47">
        <f>IFERROR(Z18/$C18,0)</f>
        <v>9.219687875150058E-2</v>
      </c>
      <c r="AA19" s="49"/>
      <c r="AB19" s="23">
        <f>IFERROR(AB18/$C18,0)</f>
        <v>8.8835534213685452E-2</v>
      </c>
      <c r="AC19" s="50">
        <f>IFERROR(AC18/$C18,0)</f>
        <v>5.6902761104441764E-2</v>
      </c>
      <c r="AD19" s="46"/>
    </row>
    <row r="20" spans="2:30" ht="18" customHeight="1" x14ac:dyDescent="0.15">
      <c r="B20" s="30" t="s">
        <v>38</v>
      </c>
      <c r="C20" s="18">
        <f t="shared" ref="C20" si="5">SUM(D20:AC20)</f>
        <v>1.694510739856802</v>
      </c>
      <c r="D20" s="51">
        <f>SUM(D8:H8)</f>
        <v>0.21957040572792363</v>
      </c>
      <c r="E20" s="52"/>
      <c r="F20" s="52"/>
      <c r="G20" s="52"/>
      <c r="H20" s="53"/>
      <c r="I20" s="51">
        <f>SUM(I8:L8)</f>
        <v>0.35799522673031026</v>
      </c>
      <c r="J20" s="52"/>
      <c r="K20" s="52"/>
      <c r="L20" s="53"/>
      <c r="M20" s="51">
        <f>SUM(M8:U8)</f>
        <v>0.21479713603818615</v>
      </c>
      <c r="N20" s="52"/>
      <c r="O20" s="52"/>
      <c r="P20" s="52"/>
      <c r="Q20" s="52"/>
      <c r="R20" s="52"/>
      <c r="S20" s="52"/>
      <c r="T20" s="52"/>
      <c r="U20" s="53"/>
      <c r="V20" s="51">
        <f>SUM(V8:Y8)</f>
        <v>0.22434367541766109</v>
      </c>
      <c r="W20" s="52"/>
      <c r="X20" s="52"/>
      <c r="Y20" s="53"/>
      <c r="Z20" s="51">
        <f>SUM(Z8:AA8)</f>
        <v>0.10978520286396182</v>
      </c>
      <c r="AA20" s="53"/>
      <c r="AB20" s="54">
        <f>SUM(AB8)</f>
        <v>0.19809069212410502</v>
      </c>
      <c r="AC20" s="55">
        <f>SUM(AC8)</f>
        <v>0.36992840095465396</v>
      </c>
      <c r="AD20" s="46"/>
    </row>
    <row r="21" spans="2:30" ht="18" customHeight="1" x14ac:dyDescent="0.15">
      <c r="B21" s="21" t="s">
        <v>36</v>
      </c>
      <c r="C21" s="22">
        <f>IFERROR(C20/$C20,0)</f>
        <v>1</v>
      </c>
      <c r="D21" s="47">
        <f>IFERROR(D20/$C20,0)</f>
        <v>0.12957746478873239</v>
      </c>
      <c r="E21" s="48"/>
      <c r="F21" s="48"/>
      <c r="G21" s="48"/>
      <c r="H21" s="49"/>
      <c r="I21" s="47">
        <f>IFERROR(I20/$C20,0)</f>
        <v>0.21126760563380281</v>
      </c>
      <c r="J21" s="48"/>
      <c r="K21" s="48"/>
      <c r="L21" s="49"/>
      <c r="M21" s="47">
        <f>IFERROR(M20/$C20,0)</f>
        <v>0.12676056338028169</v>
      </c>
      <c r="N21" s="48"/>
      <c r="O21" s="48"/>
      <c r="P21" s="48"/>
      <c r="Q21" s="48"/>
      <c r="R21" s="48"/>
      <c r="S21" s="48"/>
      <c r="T21" s="48"/>
      <c r="U21" s="49"/>
      <c r="V21" s="47">
        <f>IFERROR(V20/$C20,0)</f>
        <v>0.13239436619718309</v>
      </c>
      <c r="W21" s="48"/>
      <c r="X21" s="48"/>
      <c r="Y21" s="49"/>
      <c r="Z21" s="47">
        <f>IFERROR(Z20/$C20,0)</f>
        <v>6.4788732394366194E-2</v>
      </c>
      <c r="AA21" s="49"/>
      <c r="AB21" s="23">
        <f>IFERROR(AB20/$C20,0)</f>
        <v>0.11690140845070422</v>
      </c>
      <c r="AC21" s="50">
        <f>IFERROR(AC20/$C20,0)</f>
        <v>0.21830985915492956</v>
      </c>
      <c r="AD21" s="46"/>
    </row>
    <row r="22" spans="2:30" ht="18" customHeight="1" x14ac:dyDescent="0.15">
      <c r="B22" s="31" t="s">
        <v>39</v>
      </c>
      <c r="C22" s="18">
        <f t="shared" ref="C22" si="6">SUM(D22:AC22)</f>
        <v>1.4720758693361435</v>
      </c>
      <c r="D22" s="51">
        <f>SUM(D10:H10)</f>
        <v>0.27502634351949418</v>
      </c>
      <c r="E22" s="52"/>
      <c r="F22" s="52"/>
      <c r="G22" s="52"/>
      <c r="H22" s="53"/>
      <c r="I22" s="51">
        <f>SUM(I10:L10)</f>
        <v>0.25553213909378292</v>
      </c>
      <c r="J22" s="52"/>
      <c r="K22" s="52"/>
      <c r="L22" s="53"/>
      <c r="M22" s="51">
        <f>SUM(M10:U10)</f>
        <v>0.23919915700737621</v>
      </c>
      <c r="N22" s="52"/>
      <c r="O22" s="52"/>
      <c r="P22" s="52"/>
      <c r="Q22" s="52"/>
      <c r="R22" s="52"/>
      <c r="S22" s="52"/>
      <c r="T22" s="52"/>
      <c r="U22" s="53"/>
      <c r="V22" s="51">
        <f>SUM(V10:Y10)</f>
        <v>0.303477344573235</v>
      </c>
      <c r="W22" s="52"/>
      <c r="X22" s="52"/>
      <c r="Y22" s="53"/>
      <c r="Z22" s="51">
        <f>SUM(Z10:AA10)</f>
        <v>0.14541622760800843</v>
      </c>
      <c r="AA22" s="53"/>
      <c r="AB22" s="54">
        <f>SUM(AB10)</f>
        <v>0.11327713382507903</v>
      </c>
      <c r="AC22" s="55">
        <f>SUM(AC10)</f>
        <v>0.14014752370916755</v>
      </c>
      <c r="AD22" s="46"/>
    </row>
    <row r="23" spans="2:30" ht="18" customHeight="1" thickBot="1" x14ac:dyDescent="0.2">
      <c r="B23" s="32" t="s">
        <v>36</v>
      </c>
      <c r="C23" s="33">
        <f>IFERROR(C22/$C22,0)</f>
        <v>1</v>
      </c>
      <c r="D23" s="56">
        <f>IFERROR(D22/$C22,0)</f>
        <v>0.18682891911238364</v>
      </c>
      <c r="E23" s="57"/>
      <c r="F23" s="57"/>
      <c r="G23" s="57"/>
      <c r="H23" s="58"/>
      <c r="I23" s="56">
        <f>IFERROR(I22/$C22,0)</f>
        <v>0.17358625626342158</v>
      </c>
      <c r="J23" s="57"/>
      <c r="K23" s="57"/>
      <c r="L23" s="58"/>
      <c r="M23" s="56">
        <f>IFERROR(M22/$C22,0)</f>
        <v>0.16249105225483176</v>
      </c>
      <c r="N23" s="57"/>
      <c r="O23" s="57"/>
      <c r="P23" s="57"/>
      <c r="Q23" s="57"/>
      <c r="R23" s="57"/>
      <c r="S23" s="57"/>
      <c r="T23" s="57"/>
      <c r="U23" s="58"/>
      <c r="V23" s="56">
        <f>IFERROR(V22/$C22,0)</f>
        <v>0.2061560486757337</v>
      </c>
      <c r="W23" s="57"/>
      <c r="X23" s="57"/>
      <c r="Y23" s="58"/>
      <c r="Z23" s="56">
        <f>IFERROR(Z22/$C22,0)</f>
        <v>9.8783106657122394E-2</v>
      </c>
      <c r="AA23" s="58"/>
      <c r="AB23" s="34">
        <f>IFERROR(AB22/$C22,0)</f>
        <v>7.6950608446671426E-2</v>
      </c>
      <c r="AC23" s="59">
        <f>IFERROR(AC22/$C22,0)</f>
        <v>9.5204008589835354E-2</v>
      </c>
      <c r="AD23" s="46"/>
    </row>
    <row r="24" spans="2:30" ht="6.75" customHeight="1" x14ac:dyDescent="0.15"/>
    <row r="29" spans="2:30" x14ac:dyDescent="0.15">
      <c r="J29" s="60"/>
    </row>
    <row r="31" spans="2:30" x14ac:dyDescent="0.15">
      <c r="L31" s="60"/>
    </row>
  </sheetData>
  <mergeCells count="58">
    <mergeCell ref="D23:H23"/>
    <mergeCell ref="I23:L23"/>
    <mergeCell ref="M23:U23"/>
    <mergeCell ref="V23:Y23"/>
    <mergeCell ref="Z23:AA23"/>
    <mergeCell ref="D21:H21"/>
    <mergeCell ref="I21:L21"/>
    <mergeCell ref="M21:U21"/>
    <mergeCell ref="V21:Y21"/>
    <mergeCell ref="Z21:AA21"/>
    <mergeCell ref="D22:H22"/>
    <mergeCell ref="I22:L22"/>
    <mergeCell ref="M22:U22"/>
    <mergeCell ref="V22:Y22"/>
    <mergeCell ref="Z22:AA22"/>
    <mergeCell ref="D19:H19"/>
    <mergeCell ref="I19:L19"/>
    <mergeCell ref="M19:U19"/>
    <mergeCell ref="V19:Y19"/>
    <mergeCell ref="Z19:AA19"/>
    <mergeCell ref="D20:H20"/>
    <mergeCell ref="I20:L20"/>
    <mergeCell ref="M20:U20"/>
    <mergeCell ref="V20:Y20"/>
    <mergeCell ref="Z20:AA20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AB14:AB15"/>
    <mergeCell ref="AC14:AC15"/>
    <mergeCell ref="D16:H16"/>
    <mergeCell ref="I16:L16"/>
    <mergeCell ref="M16:U16"/>
    <mergeCell ref="V16:Y16"/>
    <mergeCell ref="Z16:AA16"/>
    <mergeCell ref="Z2:AA2"/>
    <mergeCell ref="AB2:AB3"/>
    <mergeCell ref="AC2:AC3"/>
    <mergeCell ref="B14:B15"/>
    <mergeCell ref="C14:C15"/>
    <mergeCell ref="D14:H14"/>
    <mergeCell ref="I14:L14"/>
    <mergeCell ref="M14:U14"/>
    <mergeCell ref="V14:Y14"/>
    <mergeCell ref="Z14:AA14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&amp;P+25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AF3D822-392D-48F9-A7BF-C21B151AAD26}"/>
</file>

<file path=customXml/itemProps2.xml><?xml version="1.0" encoding="utf-8"?>
<ds:datastoreItem xmlns:ds="http://schemas.openxmlformats.org/officeDocument/2006/customXml" ds:itemID="{54CD2014-1C0D-4B3A-9C0B-193AD5BD1B22}"/>
</file>

<file path=customXml/itemProps3.xml><?xml version="1.0" encoding="utf-8"?>
<ds:datastoreItem xmlns:ds="http://schemas.openxmlformats.org/officeDocument/2006/customXml" ds:itemID="{52F97D22-4629-4864-9905-CD5FC88C1DB9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