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A733AB14-24C8-434E-BF77-EE5EEC1B5F21}" xr6:coauthVersionLast="47" xr6:coauthVersionMax="47" xr10:uidLastSave="{00000000-0000-0000-0000-000000000000}"/>
  <bookViews>
    <workbookView xWindow="-28920" yWindow="-120" windowWidth="29040" windowHeight="15720" xr2:uid="{CC0C6807-AA3B-4FF9-BC94-4470CD5B203E}"/>
  </bookViews>
  <sheets>
    <sheet name="017" sheetId="1" r:id="rId1"/>
  </sheets>
  <definedNames>
    <definedName name="_xlnm.Print_Area" localSheetId="0">'017'!$A$1:$AD$28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6" i="1" l="1"/>
  <c r="AB26" i="1"/>
  <c r="Z26" i="1"/>
  <c r="V26" i="1"/>
  <c r="M26" i="1"/>
  <c r="I26" i="1"/>
  <c r="D26" i="1"/>
  <c r="AC24" i="1"/>
  <c r="AB24" i="1"/>
  <c r="Z24" i="1"/>
  <c r="V24" i="1"/>
  <c r="M24" i="1"/>
  <c r="I24" i="1"/>
  <c r="D24" i="1"/>
  <c r="AC22" i="1"/>
  <c r="AB22" i="1"/>
  <c r="Z22" i="1"/>
  <c r="V22" i="1"/>
  <c r="M22" i="1"/>
  <c r="I22" i="1"/>
  <c r="D22" i="1"/>
  <c r="C22" i="1" s="1"/>
  <c r="AC20" i="1"/>
  <c r="AB20" i="1"/>
  <c r="Z20" i="1"/>
  <c r="V20" i="1"/>
  <c r="M20" i="1"/>
  <c r="I20" i="1"/>
  <c r="D20" i="1"/>
  <c r="AC18" i="1"/>
  <c r="AB18" i="1"/>
  <c r="Z18" i="1"/>
  <c r="V18" i="1"/>
  <c r="M18" i="1"/>
  <c r="I18" i="1"/>
  <c r="D18" i="1"/>
  <c r="AC13" i="1"/>
  <c r="AA13" i="1"/>
  <c r="X13" i="1"/>
  <c r="W13" i="1"/>
  <c r="U13" i="1"/>
  <c r="R13" i="1"/>
  <c r="Q13" i="1"/>
  <c r="O13" i="1"/>
  <c r="L13" i="1"/>
  <c r="K13" i="1"/>
  <c r="I13" i="1"/>
  <c r="F13" i="1"/>
  <c r="E13" i="1"/>
  <c r="C13" i="1"/>
  <c r="C12" i="1"/>
  <c r="Y13" i="1" s="1"/>
  <c r="AB11" i="1"/>
  <c r="AA11" i="1"/>
  <c r="Y11" i="1"/>
  <c r="V11" i="1"/>
  <c r="U11" i="1"/>
  <c r="S11" i="1"/>
  <c r="P11" i="1"/>
  <c r="O11" i="1"/>
  <c r="M11" i="1"/>
  <c r="J11" i="1"/>
  <c r="I11" i="1"/>
  <c r="G11" i="1"/>
  <c r="D11" i="1"/>
  <c r="C11" i="1"/>
  <c r="C10" i="1"/>
  <c r="AC11" i="1" s="1"/>
  <c r="Y9" i="1"/>
  <c r="S9" i="1"/>
  <c r="M9" i="1"/>
  <c r="G9" i="1"/>
  <c r="C8" i="1"/>
  <c r="AA9" i="1" s="1"/>
  <c r="AC7" i="1"/>
  <c r="AA7" i="1"/>
  <c r="X7" i="1"/>
  <c r="W7" i="1"/>
  <c r="U7" i="1"/>
  <c r="R7" i="1"/>
  <c r="Q7" i="1"/>
  <c r="O7" i="1"/>
  <c r="L7" i="1"/>
  <c r="K7" i="1"/>
  <c r="I7" i="1"/>
  <c r="F7" i="1"/>
  <c r="E7" i="1"/>
  <c r="C7" i="1"/>
  <c r="C6" i="1"/>
  <c r="Y7" i="1" s="1"/>
  <c r="AB5" i="1"/>
  <c r="AA5" i="1"/>
  <c r="Y5" i="1"/>
  <c r="V5" i="1"/>
  <c r="U5" i="1"/>
  <c r="S5" i="1"/>
  <c r="P5" i="1"/>
  <c r="O5" i="1"/>
  <c r="M5" i="1"/>
  <c r="J5" i="1"/>
  <c r="I5" i="1"/>
  <c r="G5" i="1"/>
  <c r="D5" i="1"/>
  <c r="C5" i="1"/>
  <c r="C4" i="1"/>
  <c r="AC5" i="1" s="1"/>
  <c r="I23" i="1" l="1"/>
  <c r="AC23" i="1"/>
  <c r="D23" i="1"/>
  <c r="C23" i="1"/>
  <c r="Z23" i="1"/>
  <c r="M23" i="1"/>
  <c r="I25" i="1"/>
  <c r="AC27" i="1"/>
  <c r="V23" i="1"/>
  <c r="I27" i="1"/>
  <c r="I21" i="1"/>
  <c r="AB23" i="1"/>
  <c r="Z25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E9" i="1"/>
  <c r="K9" i="1"/>
  <c r="Q9" i="1"/>
  <c r="W9" i="1"/>
  <c r="AC9" i="1"/>
  <c r="H5" i="1"/>
  <c r="N5" i="1"/>
  <c r="T5" i="1"/>
  <c r="Z5" i="1"/>
  <c r="D7" i="1"/>
  <c r="J7" i="1"/>
  <c r="P7" i="1"/>
  <c r="V7" i="1"/>
  <c r="AB7" i="1"/>
  <c r="F9" i="1"/>
  <c r="L9" i="1"/>
  <c r="R9" i="1"/>
  <c r="X9" i="1"/>
  <c r="H11" i="1"/>
  <c r="N11" i="1"/>
  <c r="T11" i="1"/>
  <c r="Z11" i="1"/>
  <c r="D13" i="1"/>
  <c r="J13" i="1"/>
  <c r="P13" i="1"/>
  <c r="V13" i="1"/>
  <c r="AB13" i="1"/>
  <c r="C20" i="1"/>
  <c r="D21" i="1" s="1"/>
  <c r="C26" i="1"/>
  <c r="H9" i="1"/>
  <c r="N9" i="1"/>
  <c r="T9" i="1"/>
  <c r="Z9" i="1"/>
  <c r="C18" i="1"/>
  <c r="Z19" i="1" s="1"/>
  <c r="C24" i="1"/>
  <c r="E5" i="1"/>
  <c r="K5" i="1"/>
  <c r="Q5" i="1"/>
  <c r="W5" i="1"/>
  <c r="G7" i="1"/>
  <c r="M7" i="1"/>
  <c r="S7" i="1"/>
  <c r="C9" i="1"/>
  <c r="I9" i="1"/>
  <c r="O9" i="1"/>
  <c r="U9" i="1"/>
  <c r="E11" i="1"/>
  <c r="K11" i="1"/>
  <c r="Q11" i="1"/>
  <c r="W11" i="1"/>
  <c r="G13" i="1"/>
  <c r="M13" i="1"/>
  <c r="S13" i="1"/>
  <c r="AC21" i="1" l="1"/>
  <c r="V21" i="1"/>
  <c r="V25" i="1"/>
  <c r="M25" i="1"/>
  <c r="AC25" i="1"/>
  <c r="D25" i="1"/>
  <c r="C25" i="1"/>
  <c r="AB27" i="1"/>
  <c r="C27" i="1"/>
  <c r="Z27" i="1"/>
  <c r="M27" i="1"/>
  <c r="AB19" i="1"/>
  <c r="V19" i="1"/>
  <c r="M19" i="1"/>
  <c r="AC19" i="1"/>
  <c r="D19" i="1"/>
  <c r="C19" i="1"/>
  <c r="AB21" i="1"/>
  <c r="C21" i="1"/>
  <c r="Z21" i="1"/>
  <c r="M21" i="1"/>
  <c r="I19" i="1"/>
  <c r="V27" i="1"/>
  <c r="AB25" i="1"/>
  <c r="D27" i="1"/>
</calcChain>
</file>

<file path=xl/sharedStrings.xml><?xml version="1.0" encoding="utf-8"?>
<sst xmlns="http://schemas.openxmlformats.org/spreadsheetml/2006/main" count="90" uniqueCount="42">
  <si>
    <t>表017（1） 都道府県常勤保健師の休日の実働時間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</si>
  <si>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</si>
  <si>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</si>
  <si>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</si>
  <si>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</si>
  <si>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</si>
  <si>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</si>
  <si>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</si>
  <si>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</si>
  <si>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</si>
  <si>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</si>
  <si>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</si>
  <si>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</si>
  <si>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</si>
  <si>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</si>
  <si>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</si>
  <si>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</si>
  <si>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</si>
  <si>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</si>
  <si>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</si>
  <si>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</si>
  <si>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</si>
  <si>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</si>
  <si>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</si>
  <si>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</si>
  <si>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</si>
  <si>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</si>
  <si>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</si>
  <si>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</si>
  <si>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</si>
  <si>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</si>
  <si>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</si>
  <si>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</si>
  <si>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</si>
  <si>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</si>
  <si>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1万人未満</t>
    <rPh sb="1" eb="3">
      <t>マンニン</t>
    </rPh>
    <rPh sb="3" eb="5">
      <t>ミマン</t>
    </rPh>
    <phoneticPr fontId="3"/>
  </si>
  <si>
    <t>割合(%)</t>
    <phoneticPr fontId="3"/>
  </si>
  <si>
    <t>1万人～1万5千人未満</t>
    <rPh sb="1" eb="3">
      <t>マンニン</t>
    </rPh>
    <rPh sb="5" eb="6">
      <t>マン</t>
    </rPh>
    <rPh sb="7" eb="8">
      <t>セン</t>
    </rPh>
    <rPh sb="8" eb="9">
      <t>ニン</t>
    </rPh>
    <rPh sb="9" eb="11">
      <t>ミマン</t>
    </rPh>
    <phoneticPr fontId="3"/>
  </si>
  <si>
    <t>1万5千人～2万人未満</t>
    <rPh sb="4" eb="5">
      <t>ニン</t>
    </rPh>
    <rPh sb="7" eb="9">
      <t>マンニン</t>
    </rPh>
    <rPh sb="9" eb="11">
      <t>ミマン</t>
    </rPh>
    <phoneticPr fontId="3"/>
  </si>
  <si>
    <t>2万人～3万人未満</t>
    <rPh sb="1" eb="3">
      <t>バンニン</t>
    </rPh>
    <rPh sb="2" eb="3">
      <t>ニン</t>
    </rPh>
    <rPh sb="5" eb="7">
      <t>マンニン</t>
    </rPh>
    <rPh sb="7" eb="9">
      <t>ミマン</t>
    </rPh>
    <phoneticPr fontId="3"/>
  </si>
  <si>
    <t>3万人以上</t>
    <rPh sb="1" eb="3">
      <t>バンニン</t>
    </rPh>
    <rPh sb="2" eb="3">
      <t>ニン</t>
    </rPh>
    <rPh sb="3" eb="5">
      <t>イジョウ</t>
    </rPh>
    <phoneticPr fontId="3"/>
  </si>
  <si>
    <t>表017（2） 都道府県常勤保健師の休日の実働時間　受持人口別（活動分類別）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キュウジツ</t>
    </rPh>
    <rPh sb="21" eb="23">
      <t>ジツドウ</t>
    </rPh>
    <rPh sb="23" eb="25">
      <t>ジカン</t>
    </rPh>
    <rPh sb="26" eb="28">
      <t>ジュジ</t>
    </rPh>
    <rPh sb="28" eb="30">
      <t>ジンコウ</t>
    </rPh>
    <rPh sb="30" eb="31">
      <t>ベツ</t>
    </rPh>
    <rPh sb="32" eb="34">
      <t>カツドウ</t>
    </rPh>
    <rPh sb="34" eb="36">
      <t>ブンルイ</t>
    </rPh>
    <rPh sb="36" eb="37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</si>
</sst>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0" fontId="6" fillId="2" borderId="1" xfId="0" applyFont="1" applyFill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2A5156AA-AF7B-4C21-AF68-F0CF4D75B357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397FE-2E4D-47F1-ADCB-C8D332FC05FC}">
  <sheetPr codeName="Sheet20">
    <tabColor rgb="FF00B0F0"/>
    <pageSetUpPr fitToPage="1"/>
  </sheetPr>
  <dimension ref="B1:AD3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2.0578778135048235</v>
      </c>
      <c r="D4" s="19">
        <v>3.215434083601286E-2</v>
      </c>
      <c r="E4" s="19">
        <v>6.4308681672025723E-3</v>
      </c>
      <c r="F4" s="19">
        <v>4.8231511254019289E-2</v>
      </c>
      <c r="G4" s="19">
        <v>1.7684887459807074E-2</v>
      </c>
      <c r="H4" s="19">
        <v>0.2861736334405145</v>
      </c>
      <c r="I4" s="19">
        <v>8.1993569131832797E-2</v>
      </c>
      <c r="J4" s="19">
        <v>6.4308681672025723E-3</v>
      </c>
      <c r="K4" s="19">
        <v>9.3247588424437297E-2</v>
      </c>
      <c r="L4" s="19">
        <v>0.16237942122186494</v>
      </c>
      <c r="M4" s="19">
        <v>8.5209003215434079E-2</v>
      </c>
      <c r="N4" s="19">
        <v>0</v>
      </c>
      <c r="O4" s="19">
        <v>8.8424437299035374E-2</v>
      </c>
      <c r="P4" s="19">
        <v>1.2861736334405145E-2</v>
      </c>
      <c r="Q4" s="19">
        <v>1.4469453376205787E-2</v>
      </c>
      <c r="R4" s="19">
        <v>7.0739549839228297E-2</v>
      </c>
      <c r="S4" s="19">
        <v>1.607717041800643E-2</v>
      </c>
      <c r="T4" s="19">
        <v>4.8231511254019296E-3</v>
      </c>
      <c r="U4" s="19">
        <v>3.5369774919614148E-2</v>
      </c>
      <c r="V4" s="19">
        <v>6.7524115755627015E-2</v>
      </c>
      <c r="W4" s="19">
        <v>1.1254019292604502E-2</v>
      </c>
      <c r="X4" s="19">
        <v>2.2508038585209004E-2</v>
      </c>
      <c r="Y4" s="19">
        <v>0.2861736334405145</v>
      </c>
      <c r="Z4" s="19">
        <v>0.11254019292604502</v>
      </c>
      <c r="AA4" s="19">
        <v>0.12379421221864952</v>
      </c>
      <c r="AB4" s="19">
        <v>0.11897106109324759</v>
      </c>
      <c r="AC4" s="20">
        <v>0.25241157556270094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1.5624999999999997E-2</v>
      </c>
      <c r="E5" s="23">
        <f t="shared" si="0"/>
        <v>3.1249999999999993E-3</v>
      </c>
      <c r="F5" s="23">
        <f t="shared" si="0"/>
        <v>2.3437499999999997E-2</v>
      </c>
      <c r="G5" s="23">
        <f t="shared" si="0"/>
        <v>8.593749999999999E-3</v>
      </c>
      <c r="H5" s="23">
        <f t="shared" si="0"/>
        <v>0.13906250000000001</v>
      </c>
      <c r="I5" s="23">
        <f t="shared" si="0"/>
        <v>3.9843749999999997E-2</v>
      </c>
      <c r="J5" s="23">
        <f t="shared" si="0"/>
        <v>3.1249999999999993E-3</v>
      </c>
      <c r="K5" s="23">
        <f t="shared" si="0"/>
        <v>4.5312499999999992E-2</v>
      </c>
      <c r="L5" s="23">
        <f t="shared" si="0"/>
        <v>7.8906249999999983E-2</v>
      </c>
      <c r="M5" s="23">
        <f t="shared" si="0"/>
        <v>4.1406249999999992E-2</v>
      </c>
      <c r="N5" s="23">
        <f t="shared" si="0"/>
        <v>0</v>
      </c>
      <c r="O5" s="23">
        <f t="shared" si="0"/>
        <v>4.2968749999999993E-2</v>
      </c>
      <c r="P5" s="23">
        <f t="shared" si="0"/>
        <v>6.2499999999999986E-3</v>
      </c>
      <c r="Q5" s="23">
        <f t="shared" si="0"/>
        <v>7.0312499999999984E-3</v>
      </c>
      <c r="R5" s="23">
        <f t="shared" si="0"/>
        <v>3.4374999999999996E-2</v>
      </c>
      <c r="S5" s="23">
        <f t="shared" si="0"/>
        <v>7.8124999999999983E-3</v>
      </c>
      <c r="T5" s="23">
        <f t="shared" si="0"/>
        <v>2.3437499999999999E-3</v>
      </c>
      <c r="U5" s="23">
        <f t="shared" si="0"/>
        <v>1.7187499999999998E-2</v>
      </c>
      <c r="V5" s="23">
        <f t="shared" si="0"/>
        <v>3.2812499999999994E-2</v>
      </c>
      <c r="W5" s="23">
        <f t="shared" si="0"/>
        <v>5.4687499999999997E-3</v>
      </c>
      <c r="X5" s="23">
        <f t="shared" si="0"/>
        <v>1.0937499999999999E-2</v>
      </c>
      <c r="Y5" s="23">
        <f t="shared" si="0"/>
        <v>0.13906250000000001</v>
      </c>
      <c r="Z5" s="23">
        <f t="shared" si="0"/>
        <v>5.4687499999999993E-2</v>
      </c>
      <c r="AA5" s="23">
        <f t="shared" si="0"/>
        <v>6.0156249999999988E-2</v>
      </c>
      <c r="AB5" s="23">
        <f t="shared" si="0"/>
        <v>5.7812499999999996E-2</v>
      </c>
      <c r="AC5" s="24">
        <f t="shared" si="0"/>
        <v>0.12265624999999997</v>
      </c>
    </row>
    <row r="6" spans="2:30" ht="18" customHeight="1" x14ac:dyDescent="0.15">
      <c r="B6" s="25" t="s">
        <v>37</v>
      </c>
      <c r="C6" s="26">
        <f>SUM(D6:AC6)</f>
        <v>2.298554368321811</v>
      </c>
      <c r="D6" s="27">
        <v>0.13576367064739159</v>
      </c>
      <c r="E6" s="26">
        <v>1.5713387806411062E-2</v>
      </c>
      <c r="F6" s="27">
        <v>4.9654305468258955E-2</v>
      </c>
      <c r="G6" s="27">
        <v>4.5883092394720298E-2</v>
      </c>
      <c r="H6" s="27">
        <v>0.15461973601508486</v>
      </c>
      <c r="I6" s="27">
        <v>9.5537397862979254E-2</v>
      </c>
      <c r="J6" s="27">
        <v>4.9025769956002517E-2</v>
      </c>
      <c r="K6" s="27">
        <v>0.18227529855436833</v>
      </c>
      <c r="L6" s="27">
        <v>0.1671904462602137</v>
      </c>
      <c r="M6" s="27">
        <v>0.10622250157133878</v>
      </c>
      <c r="N6" s="27">
        <v>2.0741671904462602E-2</v>
      </c>
      <c r="O6" s="27">
        <v>5.1539912005028284E-2</v>
      </c>
      <c r="P6" s="27">
        <v>6.2225015713387809E-2</v>
      </c>
      <c r="Q6" s="27">
        <v>3.0798240100565682E-2</v>
      </c>
      <c r="R6" s="27">
        <v>2.0741671904462602E-2</v>
      </c>
      <c r="S6" s="27">
        <v>3.771213073538655E-3</v>
      </c>
      <c r="T6" s="27">
        <v>1.759899434318039E-2</v>
      </c>
      <c r="U6" s="27">
        <v>4.3997485857950975E-3</v>
      </c>
      <c r="V6" s="27">
        <v>0.10559396605908233</v>
      </c>
      <c r="W6" s="27">
        <v>5.02828409805154E-3</v>
      </c>
      <c r="X6" s="27">
        <v>4.3997485857950975E-3</v>
      </c>
      <c r="Y6" s="27">
        <v>0.41546197360150849</v>
      </c>
      <c r="Z6" s="27">
        <v>0.15273412947831552</v>
      </c>
      <c r="AA6" s="27">
        <v>8.1081081081081086E-2</v>
      </c>
      <c r="AB6" s="27">
        <v>0.17976115650534255</v>
      </c>
      <c r="AC6" s="28">
        <v>0.14079195474544312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5.9064807219031977E-2</v>
      </c>
      <c r="E7" s="23">
        <f t="shared" si="1"/>
        <v>6.836204539239811E-3</v>
      </c>
      <c r="F7" s="23">
        <f t="shared" si="1"/>
        <v>2.1602406343997804E-2</v>
      </c>
      <c r="G7" s="23">
        <f t="shared" si="1"/>
        <v>1.996171725458025E-2</v>
      </c>
      <c r="H7" s="23">
        <f t="shared" si="1"/>
        <v>6.7268252666119743E-2</v>
      </c>
      <c r="I7" s="23">
        <f t="shared" si="1"/>
        <v>4.156412359857805E-2</v>
      </c>
      <c r="J7" s="23">
        <f t="shared" si="1"/>
        <v>2.1328958162428212E-2</v>
      </c>
      <c r="K7" s="23">
        <f t="shared" si="1"/>
        <v>7.9299972655181822E-2</v>
      </c>
      <c r="L7" s="23">
        <f t="shared" si="1"/>
        <v>7.2737216297511592E-2</v>
      </c>
      <c r="M7" s="23">
        <f t="shared" si="1"/>
        <v>4.6212742685261127E-2</v>
      </c>
      <c r="N7" s="23">
        <f t="shared" si="1"/>
        <v>9.0237899917965502E-3</v>
      </c>
      <c r="O7" s="23">
        <f t="shared" si="1"/>
        <v>2.2422750888706582E-2</v>
      </c>
      <c r="P7" s="23">
        <f t="shared" si="1"/>
        <v>2.7071369975389656E-2</v>
      </c>
      <c r="Q7" s="23">
        <f t="shared" si="1"/>
        <v>1.339896089691003E-2</v>
      </c>
      <c r="R7" s="23">
        <f t="shared" si="1"/>
        <v>9.0237899917965502E-3</v>
      </c>
      <c r="S7" s="23">
        <f t="shared" si="1"/>
        <v>1.6406890894175548E-3</v>
      </c>
      <c r="T7" s="23">
        <f t="shared" si="1"/>
        <v>7.6565490839485889E-3</v>
      </c>
      <c r="U7" s="23">
        <f t="shared" si="1"/>
        <v>1.9141372709871472E-3</v>
      </c>
      <c r="V7" s="23">
        <f t="shared" si="1"/>
        <v>4.5939294503691532E-2</v>
      </c>
      <c r="W7" s="23">
        <f t="shared" si="1"/>
        <v>2.1875854525567396E-3</v>
      </c>
      <c r="X7" s="23">
        <f t="shared" si="1"/>
        <v>1.9141372709871472E-3</v>
      </c>
      <c r="Y7" s="23">
        <f t="shared" si="1"/>
        <v>0.18074924801750061</v>
      </c>
      <c r="Z7" s="23">
        <f t="shared" si="1"/>
        <v>6.6447908121410965E-2</v>
      </c>
      <c r="AA7" s="23">
        <f t="shared" si="1"/>
        <v>3.5274815422477429E-2</v>
      </c>
      <c r="AB7" s="23">
        <f t="shared" si="1"/>
        <v>7.8206179928903441E-2</v>
      </c>
      <c r="AC7" s="24">
        <f t="shared" si="1"/>
        <v>6.1252392671588711E-2</v>
      </c>
    </row>
    <row r="8" spans="2:30" ht="18" customHeight="1" x14ac:dyDescent="0.15">
      <c r="B8" s="30" t="s">
        <v>38</v>
      </c>
      <c r="C8" s="26">
        <f>SUM(D8:AC8)</f>
        <v>2.203913491246138</v>
      </c>
      <c r="D8" s="27">
        <v>0.10813594232749743</v>
      </c>
      <c r="E8" s="27">
        <v>1.9567456230690009E-2</v>
      </c>
      <c r="F8" s="27">
        <v>4.7373841400617921E-2</v>
      </c>
      <c r="G8" s="27">
        <v>8.2389289392378988E-3</v>
      </c>
      <c r="H8" s="27">
        <v>0.1462409886714727</v>
      </c>
      <c r="I8" s="27">
        <v>0.15756951596292482</v>
      </c>
      <c r="J8" s="27">
        <v>1.2358393408856848E-2</v>
      </c>
      <c r="K8" s="27">
        <v>0.19567456230690011</v>
      </c>
      <c r="L8" s="27">
        <v>0.19155509783728114</v>
      </c>
      <c r="M8" s="27">
        <v>8.4449021627188467E-2</v>
      </c>
      <c r="N8" s="27">
        <v>6.1791967044284241E-3</v>
      </c>
      <c r="O8" s="27">
        <v>6.2821833161688975E-2</v>
      </c>
      <c r="P8" s="27">
        <v>1.8537590113285273E-2</v>
      </c>
      <c r="Q8" s="27">
        <v>2.2657054582904221E-2</v>
      </c>
      <c r="R8" s="27">
        <v>9.2687950566426366E-3</v>
      </c>
      <c r="S8" s="27">
        <v>1.4418125643666324E-2</v>
      </c>
      <c r="T8" s="27">
        <v>2.4716786817713696E-2</v>
      </c>
      <c r="U8" s="27">
        <v>8.2389289392378988E-3</v>
      </c>
      <c r="V8" s="27">
        <v>7.4150360453141093E-2</v>
      </c>
      <c r="W8" s="27">
        <v>1.4418125643666324E-2</v>
      </c>
      <c r="X8" s="27">
        <v>4.1194644696189497E-2</v>
      </c>
      <c r="Y8" s="27">
        <v>0.2996910401647786</v>
      </c>
      <c r="Z8" s="27">
        <v>4.1194644696189497E-2</v>
      </c>
      <c r="AA8" s="27">
        <v>0.1596292481977343</v>
      </c>
      <c r="AB8" s="27">
        <v>0.17301750772399588</v>
      </c>
      <c r="AC8" s="28">
        <v>0.26261585993820802</v>
      </c>
    </row>
    <row r="9" spans="2:30" ht="18" customHeight="1" x14ac:dyDescent="0.15">
      <c r="B9" s="21" t="s">
        <v>36</v>
      </c>
      <c r="C9" s="22">
        <f t="shared" ref="C9:AC9" si="2">IFERROR(C8/$C8,0)</f>
        <v>1</v>
      </c>
      <c r="D9" s="23">
        <f t="shared" si="2"/>
        <v>4.9065420560747669E-2</v>
      </c>
      <c r="E9" s="23">
        <f t="shared" si="2"/>
        <v>8.8785046728971952E-3</v>
      </c>
      <c r="F9" s="23">
        <f t="shared" si="2"/>
        <v>2.1495327102803739E-2</v>
      </c>
      <c r="G9" s="23">
        <f t="shared" si="2"/>
        <v>3.7383177570093455E-3</v>
      </c>
      <c r="H9" s="23">
        <f t="shared" si="2"/>
        <v>6.6355140186915879E-2</v>
      </c>
      <c r="I9" s="23">
        <f t="shared" si="2"/>
        <v>7.1495327102803735E-2</v>
      </c>
      <c r="J9" s="23">
        <f t="shared" si="2"/>
        <v>5.6074766355140183E-3</v>
      </c>
      <c r="K9" s="23">
        <f t="shared" si="2"/>
        <v>8.8785046728971972E-2</v>
      </c>
      <c r="L9" s="23">
        <f t="shared" si="2"/>
        <v>8.6915887850467277E-2</v>
      </c>
      <c r="M9" s="23">
        <f t="shared" si="2"/>
        <v>3.8317757009345796E-2</v>
      </c>
      <c r="N9" s="23">
        <f t="shared" si="2"/>
        <v>2.8037383177570091E-3</v>
      </c>
      <c r="O9" s="23">
        <f t="shared" si="2"/>
        <v>2.850467289719626E-2</v>
      </c>
      <c r="P9" s="23">
        <f t="shared" si="2"/>
        <v>8.4112149532710283E-3</v>
      </c>
      <c r="Q9" s="23">
        <f t="shared" si="2"/>
        <v>1.0280373831775701E-2</v>
      </c>
      <c r="R9" s="23">
        <f t="shared" si="2"/>
        <v>4.2056074766355141E-3</v>
      </c>
      <c r="S9" s="23">
        <f t="shared" si="2"/>
        <v>6.5420560747663555E-3</v>
      </c>
      <c r="T9" s="23">
        <f t="shared" si="2"/>
        <v>1.1214953271028037E-2</v>
      </c>
      <c r="U9" s="23">
        <f t="shared" si="2"/>
        <v>3.7383177570093455E-3</v>
      </c>
      <c r="V9" s="23">
        <f t="shared" si="2"/>
        <v>3.3644859813084113E-2</v>
      </c>
      <c r="W9" s="23">
        <f t="shared" si="2"/>
        <v>6.5420560747663555E-3</v>
      </c>
      <c r="X9" s="23">
        <f t="shared" si="2"/>
        <v>1.8691588785046731E-2</v>
      </c>
      <c r="Y9" s="23">
        <f t="shared" si="2"/>
        <v>0.13598130841121497</v>
      </c>
      <c r="Z9" s="23">
        <f t="shared" si="2"/>
        <v>1.8691588785046731E-2</v>
      </c>
      <c r="AA9" s="23">
        <f t="shared" si="2"/>
        <v>7.2429906542056083E-2</v>
      </c>
      <c r="AB9" s="23">
        <f t="shared" si="2"/>
        <v>7.8504672897196259E-2</v>
      </c>
      <c r="AC9" s="24">
        <f t="shared" si="2"/>
        <v>0.1191588785046729</v>
      </c>
    </row>
    <row r="10" spans="2:30" ht="18" customHeight="1" x14ac:dyDescent="0.15">
      <c r="B10" s="31" t="s">
        <v>39</v>
      </c>
      <c r="C10" s="26">
        <f>SUM(D10:AC10)</f>
        <v>1.4725643896976486</v>
      </c>
      <c r="D10" s="27">
        <v>7.2788353863381852E-2</v>
      </c>
      <c r="E10" s="26">
        <v>5.5991041433370659E-3</v>
      </c>
      <c r="F10" s="27">
        <v>3.5834266517357223E-2</v>
      </c>
      <c r="G10" s="27">
        <v>1.1198208286674132E-2</v>
      </c>
      <c r="H10" s="27">
        <v>9.182530795072788E-2</v>
      </c>
      <c r="I10" s="27">
        <v>4.0313549832026875E-2</v>
      </c>
      <c r="J10" s="27">
        <v>6.7189249720044789E-3</v>
      </c>
      <c r="K10" s="27">
        <v>0.11870100783874581</v>
      </c>
      <c r="L10" s="27">
        <v>9.9664053751399778E-2</v>
      </c>
      <c r="M10" s="27">
        <v>4.1433370660694288E-2</v>
      </c>
      <c r="N10" s="27">
        <v>0</v>
      </c>
      <c r="O10" s="27">
        <v>7.0548712206047026E-2</v>
      </c>
      <c r="P10" s="27">
        <v>2.3516237402015677E-2</v>
      </c>
      <c r="Q10" s="27">
        <v>3.3594624860022394E-3</v>
      </c>
      <c r="R10" s="27">
        <v>2.2396416573348264E-3</v>
      </c>
      <c r="S10" s="27">
        <v>1.2318029115341545E-2</v>
      </c>
      <c r="T10" s="27">
        <v>3.0235162374020158E-2</v>
      </c>
      <c r="U10" s="27">
        <v>1.2318029115341545E-2</v>
      </c>
      <c r="V10" s="27">
        <v>0.1019036954087346</v>
      </c>
      <c r="W10" s="27">
        <v>0</v>
      </c>
      <c r="X10" s="27">
        <v>3.3594624860022394E-3</v>
      </c>
      <c r="Y10" s="27">
        <v>0.19932810750279956</v>
      </c>
      <c r="Z10" s="27">
        <v>6.2709966405375142E-2</v>
      </c>
      <c r="AA10" s="27">
        <v>5.3751399776035831E-2</v>
      </c>
      <c r="AB10" s="27">
        <v>0.2026875699888018</v>
      </c>
      <c r="AC10" s="28">
        <v>0.1702127659574468</v>
      </c>
    </row>
    <row r="11" spans="2:30" ht="18" customHeight="1" x14ac:dyDescent="0.15">
      <c r="B11" s="29" t="s">
        <v>36</v>
      </c>
      <c r="C11" s="22">
        <f t="shared" ref="C11:AC11" si="3">IFERROR(C10/$C10,0)</f>
        <v>1</v>
      </c>
      <c r="D11" s="23">
        <f t="shared" si="3"/>
        <v>4.9429657794676791E-2</v>
      </c>
      <c r="E11" s="23">
        <f t="shared" si="3"/>
        <v>3.8022813688212923E-3</v>
      </c>
      <c r="F11" s="23">
        <f t="shared" si="3"/>
        <v>2.4334600760456272E-2</v>
      </c>
      <c r="G11" s="23">
        <f t="shared" si="3"/>
        <v>7.6045627376425846E-3</v>
      </c>
      <c r="H11" s="23">
        <f t="shared" si="3"/>
        <v>6.2357414448669192E-2</v>
      </c>
      <c r="I11" s="23">
        <f t="shared" si="3"/>
        <v>2.7376425855513305E-2</v>
      </c>
      <c r="J11" s="23">
        <f t="shared" si="3"/>
        <v>4.5627376425855506E-3</v>
      </c>
      <c r="K11" s="23">
        <f t="shared" si="3"/>
        <v>8.0608365019011405E-2</v>
      </c>
      <c r="L11" s="23">
        <f t="shared" si="3"/>
        <v>6.7680608365019004E-2</v>
      </c>
      <c r="M11" s="23">
        <f t="shared" si="3"/>
        <v>2.8136882129277563E-2</v>
      </c>
      <c r="N11" s="23">
        <f t="shared" si="3"/>
        <v>0</v>
      </c>
      <c r="O11" s="23">
        <f t="shared" si="3"/>
        <v>4.7908745247148277E-2</v>
      </c>
      <c r="P11" s="23">
        <f t="shared" si="3"/>
        <v>1.5969581749049427E-2</v>
      </c>
      <c r="Q11" s="23">
        <f t="shared" si="3"/>
        <v>2.2813688212927753E-3</v>
      </c>
      <c r="R11" s="23">
        <f t="shared" si="3"/>
        <v>1.520912547528517E-3</v>
      </c>
      <c r="S11" s="23">
        <f t="shared" si="3"/>
        <v>8.3650190114068421E-3</v>
      </c>
      <c r="T11" s="23">
        <f t="shared" si="3"/>
        <v>2.0532319391634978E-2</v>
      </c>
      <c r="U11" s="23">
        <f t="shared" si="3"/>
        <v>8.3650190114068421E-3</v>
      </c>
      <c r="V11" s="23">
        <f t="shared" si="3"/>
        <v>6.9201520912547526E-2</v>
      </c>
      <c r="W11" s="23">
        <f t="shared" si="3"/>
        <v>0</v>
      </c>
      <c r="X11" s="23">
        <f t="shared" si="3"/>
        <v>2.2813688212927753E-3</v>
      </c>
      <c r="Y11" s="23">
        <f t="shared" si="3"/>
        <v>0.13536121673003801</v>
      </c>
      <c r="Z11" s="23">
        <f t="shared" si="3"/>
        <v>4.2585551330798471E-2</v>
      </c>
      <c r="AA11" s="23">
        <f t="shared" si="3"/>
        <v>3.6501901140684405E-2</v>
      </c>
      <c r="AB11" s="23">
        <f t="shared" si="3"/>
        <v>0.1376425855513308</v>
      </c>
      <c r="AC11" s="24">
        <f t="shared" si="3"/>
        <v>0.11558935361216728</v>
      </c>
    </row>
    <row r="12" spans="2:30" ht="18" customHeight="1" x14ac:dyDescent="0.15">
      <c r="B12" s="31" t="s">
        <v>40</v>
      </c>
      <c r="C12" s="26">
        <f>SUM(D12:AC12)</f>
        <v>1.2614727854855921</v>
      </c>
      <c r="D12" s="27">
        <v>5.0160085378868728E-2</v>
      </c>
      <c r="E12" s="26">
        <v>2.1344717182497333E-3</v>
      </c>
      <c r="F12" s="27">
        <v>8.9647812166488788E-2</v>
      </c>
      <c r="G12" s="27">
        <v>4.8025613660618999E-2</v>
      </c>
      <c r="H12" s="27">
        <v>0.13874066168623267</v>
      </c>
      <c r="I12" s="27">
        <v>2.1344717182497332E-2</v>
      </c>
      <c r="J12" s="27">
        <v>3.2017075773745998E-3</v>
      </c>
      <c r="K12" s="27">
        <v>5.4429028815368194E-2</v>
      </c>
      <c r="L12" s="27">
        <v>9.6051227321237997E-2</v>
      </c>
      <c r="M12" s="27">
        <v>0.11312700106723586</v>
      </c>
      <c r="N12" s="27">
        <v>8.5378868729989333E-3</v>
      </c>
      <c r="O12" s="27">
        <v>2.8815368196371399E-2</v>
      </c>
      <c r="P12" s="27">
        <v>6.5101387406616862E-2</v>
      </c>
      <c r="Q12" s="27">
        <v>9.6051227321237997E-3</v>
      </c>
      <c r="R12" s="27">
        <v>4.2689434364994666E-3</v>
      </c>
      <c r="S12" s="27">
        <v>1.4941302027748132E-2</v>
      </c>
      <c r="T12" s="27">
        <v>0</v>
      </c>
      <c r="U12" s="27">
        <v>7.470651013874066E-3</v>
      </c>
      <c r="V12" s="27">
        <v>0.15154749199573106</v>
      </c>
      <c r="W12" s="27">
        <v>4.2689434364994666E-3</v>
      </c>
      <c r="X12" s="27">
        <v>0</v>
      </c>
      <c r="Y12" s="27">
        <v>0.10032017075773746</v>
      </c>
      <c r="Z12" s="27">
        <v>7.1504802561366057E-2</v>
      </c>
      <c r="AA12" s="27">
        <v>2.454642475987193E-2</v>
      </c>
      <c r="AB12" s="27">
        <v>7.2572038420490925E-2</v>
      </c>
      <c r="AC12" s="28">
        <v>8.1109925293489857E-2</v>
      </c>
    </row>
    <row r="13" spans="2:30" ht="18" customHeight="1" thickBot="1" x14ac:dyDescent="0.2">
      <c r="B13" s="32" t="s">
        <v>36</v>
      </c>
      <c r="C13" s="33">
        <f t="shared" ref="C13:AC13" si="4">IFERROR(C12/$C12,0)</f>
        <v>1</v>
      </c>
      <c r="D13" s="34">
        <f t="shared" si="4"/>
        <v>3.9763113367174287E-2</v>
      </c>
      <c r="E13" s="34">
        <f t="shared" si="4"/>
        <v>1.6920473773265655E-3</v>
      </c>
      <c r="F13" s="34">
        <f t="shared" si="4"/>
        <v>7.1065989847715741E-2</v>
      </c>
      <c r="G13" s="34">
        <f t="shared" si="4"/>
        <v>3.8071065989847726E-2</v>
      </c>
      <c r="H13" s="34">
        <f t="shared" si="4"/>
        <v>0.10998307952622677</v>
      </c>
      <c r="I13" s="34">
        <f t="shared" si="4"/>
        <v>1.6920473773265655E-2</v>
      </c>
      <c r="J13" s="34">
        <f t="shared" si="4"/>
        <v>2.5380710659898484E-3</v>
      </c>
      <c r="K13" s="34">
        <f t="shared" si="4"/>
        <v>4.3147208121827416E-2</v>
      </c>
      <c r="L13" s="34">
        <f t="shared" si="4"/>
        <v>7.6142131979695452E-2</v>
      </c>
      <c r="M13" s="34">
        <f t="shared" si="4"/>
        <v>8.9678510998307967E-2</v>
      </c>
      <c r="N13" s="34">
        <f t="shared" si="4"/>
        <v>6.7681895093062621E-3</v>
      </c>
      <c r="O13" s="34">
        <f t="shared" si="4"/>
        <v>2.2842639593908635E-2</v>
      </c>
      <c r="P13" s="34">
        <f t="shared" si="4"/>
        <v>5.1607445008460248E-2</v>
      </c>
      <c r="Q13" s="34">
        <f t="shared" si="4"/>
        <v>7.6142131979695452E-3</v>
      </c>
      <c r="R13" s="34">
        <f t="shared" si="4"/>
        <v>3.384094754653131E-3</v>
      </c>
      <c r="S13" s="34">
        <f t="shared" si="4"/>
        <v>1.1844331641285958E-2</v>
      </c>
      <c r="T13" s="34">
        <f t="shared" si="4"/>
        <v>0</v>
      </c>
      <c r="U13" s="34">
        <f t="shared" si="4"/>
        <v>5.922165820642979E-3</v>
      </c>
      <c r="V13" s="34">
        <f t="shared" si="4"/>
        <v>0.12013536379018615</v>
      </c>
      <c r="W13" s="34">
        <f t="shared" si="4"/>
        <v>3.384094754653131E-3</v>
      </c>
      <c r="X13" s="34">
        <f t="shared" si="4"/>
        <v>0</v>
      </c>
      <c r="Y13" s="34">
        <f t="shared" si="4"/>
        <v>7.9526226734348573E-2</v>
      </c>
      <c r="Z13" s="34">
        <f t="shared" si="4"/>
        <v>5.6683587140439938E-2</v>
      </c>
      <c r="AA13" s="34">
        <f t="shared" si="4"/>
        <v>1.9458544839255503E-2</v>
      </c>
      <c r="AB13" s="34">
        <f t="shared" si="4"/>
        <v>5.7529610829103225E-2</v>
      </c>
      <c r="AC13" s="35">
        <f t="shared" si="4"/>
        <v>6.4297800338409483E-2</v>
      </c>
    </row>
    <row r="14" spans="2:30" x14ac:dyDescent="0.15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2:30" ht="23.25" customHeight="1" thickBot="1" x14ac:dyDescent="0.25">
      <c r="B15" s="1" t="s">
        <v>41</v>
      </c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4" t="s">
        <v>1</v>
      </c>
    </row>
    <row r="16" spans="2:30" ht="17.25" customHeight="1" x14ac:dyDescent="0.15">
      <c r="B16" s="5" t="s">
        <v>2</v>
      </c>
      <c r="C16" s="6" t="s">
        <v>3</v>
      </c>
      <c r="D16" s="7" t="s">
        <v>4</v>
      </c>
      <c r="E16" s="8"/>
      <c r="F16" s="8"/>
      <c r="G16" s="8"/>
      <c r="H16" s="9"/>
      <c r="I16" s="7" t="s">
        <v>5</v>
      </c>
      <c r="J16" s="8"/>
      <c r="K16" s="8"/>
      <c r="L16" s="9"/>
      <c r="M16" s="7" t="s">
        <v>6</v>
      </c>
      <c r="N16" s="8"/>
      <c r="O16" s="8"/>
      <c r="P16" s="8"/>
      <c r="Q16" s="8"/>
      <c r="R16" s="8"/>
      <c r="S16" s="8"/>
      <c r="T16" s="8"/>
      <c r="U16" s="9"/>
      <c r="V16" s="7" t="s">
        <v>7</v>
      </c>
      <c r="W16" s="8"/>
      <c r="X16" s="8"/>
      <c r="Y16" s="9"/>
      <c r="Z16" s="7" t="s">
        <v>8</v>
      </c>
      <c r="AA16" s="9"/>
      <c r="AB16" s="10" t="s">
        <v>9</v>
      </c>
      <c r="AC16" s="11" t="s">
        <v>10</v>
      </c>
    </row>
    <row r="17" spans="2:30" ht="135.75" customHeight="1" thickBot="1" x14ac:dyDescent="0.2">
      <c r="B17" s="12"/>
      <c r="C17" s="13"/>
      <c r="D17" s="14" t="s">
        <v>11</v>
      </c>
      <c r="E17" s="14" t="s">
        <v>12</v>
      </c>
      <c r="F17" s="14" t="s">
        <v>13</v>
      </c>
      <c r="G17" s="14" t="s">
        <v>14</v>
      </c>
      <c r="H17" s="14" t="s">
        <v>15</v>
      </c>
      <c r="I17" s="14" t="s">
        <v>16</v>
      </c>
      <c r="J17" s="14" t="s">
        <v>17</v>
      </c>
      <c r="K17" s="14" t="s">
        <v>18</v>
      </c>
      <c r="L17" s="14" t="s">
        <v>19</v>
      </c>
      <c r="M17" s="14" t="s">
        <v>20</v>
      </c>
      <c r="N17" s="14" t="s">
        <v>21</v>
      </c>
      <c r="O17" s="14" t="s">
        <v>22</v>
      </c>
      <c r="P17" s="14" t="s">
        <v>23</v>
      </c>
      <c r="Q17" s="14" t="s">
        <v>24</v>
      </c>
      <c r="R17" s="14" t="s">
        <v>25</v>
      </c>
      <c r="S17" s="14" t="s">
        <v>26</v>
      </c>
      <c r="T17" s="14" t="s">
        <v>27</v>
      </c>
      <c r="U17" s="14" t="s">
        <v>28</v>
      </c>
      <c r="V17" s="14" t="s">
        <v>29</v>
      </c>
      <c r="W17" s="14" t="s">
        <v>30</v>
      </c>
      <c r="X17" s="14" t="s">
        <v>31</v>
      </c>
      <c r="Y17" s="14" t="s">
        <v>32</v>
      </c>
      <c r="Z17" s="14" t="s">
        <v>33</v>
      </c>
      <c r="AA17" s="14" t="s">
        <v>34</v>
      </c>
      <c r="AB17" s="15"/>
      <c r="AC17" s="16"/>
    </row>
    <row r="18" spans="2:30" ht="18" customHeight="1" x14ac:dyDescent="0.15">
      <c r="B18" s="40" t="s">
        <v>35</v>
      </c>
      <c r="C18" s="41">
        <f t="shared" ref="C18" si="5">SUM(D18:AC18)</f>
        <v>2.057877813504823</v>
      </c>
      <c r="D18" s="42">
        <f>SUM(D4:H4)</f>
        <v>0.39067524115755631</v>
      </c>
      <c r="E18" s="43"/>
      <c r="F18" s="43"/>
      <c r="G18" s="43"/>
      <c r="H18" s="44"/>
      <c r="I18" s="42">
        <f>SUM(I4:L4)</f>
        <v>0.34405144694533762</v>
      </c>
      <c r="J18" s="43"/>
      <c r="K18" s="43"/>
      <c r="L18" s="44"/>
      <c r="M18" s="42">
        <f>SUM(M4:U4)</f>
        <v>0.32797427652733119</v>
      </c>
      <c r="N18" s="43"/>
      <c r="O18" s="43"/>
      <c r="P18" s="43"/>
      <c r="Q18" s="43"/>
      <c r="R18" s="43"/>
      <c r="S18" s="43"/>
      <c r="T18" s="43"/>
      <c r="U18" s="44"/>
      <c r="V18" s="42">
        <f>SUM(V4:Y4)</f>
        <v>0.387459807073955</v>
      </c>
      <c r="W18" s="43"/>
      <c r="X18" s="43"/>
      <c r="Y18" s="44"/>
      <c r="Z18" s="42">
        <f>SUM(Z4:AA4)</f>
        <v>0.23633440514469453</v>
      </c>
      <c r="AA18" s="44"/>
      <c r="AB18" s="45">
        <f>SUM(AB4)</f>
        <v>0.11897106109324759</v>
      </c>
      <c r="AC18" s="46">
        <f>SUM(AC4)</f>
        <v>0.25241157556270094</v>
      </c>
      <c r="AD18" s="47"/>
    </row>
    <row r="19" spans="2:30" ht="18" customHeight="1" x14ac:dyDescent="0.15">
      <c r="B19" s="21" t="s">
        <v>36</v>
      </c>
      <c r="C19" s="22">
        <f>IFERROR(C18/$C18,0)</f>
        <v>1</v>
      </c>
      <c r="D19" s="48">
        <f>IFERROR(D18/$C18,0)</f>
        <v>0.18984375000000003</v>
      </c>
      <c r="E19" s="49"/>
      <c r="F19" s="49"/>
      <c r="G19" s="49"/>
      <c r="H19" s="50"/>
      <c r="I19" s="48">
        <f>IFERROR(I18/$C18,0)</f>
        <v>0.16718750000000002</v>
      </c>
      <c r="J19" s="49"/>
      <c r="K19" s="49"/>
      <c r="L19" s="50"/>
      <c r="M19" s="48">
        <f>IFERROR(M18/$C18,0)</f>
        <v>0.15937500000000002</v>
      </c>
      <c r="N19" s="49"/>
      <c r="O19" s="49"/>
      <c r="P19" s="49"/>
      <c r="Q19" s="49"/>
      <c r="R19" s="49"/>
      <c r="S19" s="49"/>
      <c r="T19" s="49"/>
      <c r="U19" s="50"/>
      <c r="V19" s="48">
        <f>IFERROR(V18/$C18,0)</f>
        <v>0.18828125000000001</v>
      </c>
      <c r="W19" s="49"/>
      <c r="X19" s="49"/>
      <c r="Y19" s="50"/>
      <c r="Z19" s="48">
        <f>IFERROR(Z18/$C18,0)</f>
        <v>0.11484375000000001</v>
      </c>
      <c r="AA19" s="50"/>
      <c r="AB19" s="23">
        <f>IFERROR(AB18/$C18,0)</f>
        <v>5.7812500000000003E-2</v>
      </c>
      <c r="AC19" s="51">
        <f>IFERROR(AC18/$C18,0)</f>
        <v>0.12265624999999999</v>
      </c>
      <c r="AD19" s="47"/>
    </row>
    <row r="20" spans="2:30" ht="18" customHeight="1" x14ac:dyDescent="0.15">
      <c r="B20" s="25" t="s">
        <v>37</v>
      </c>
      <c r="C20" s="18">
        <f t="shared" ref="C20" si="6">SUM(D20:AC20)</f>
        <v>2.2985543683218106</v>
      </c>
      <c r="D20" s="52">
        <f>SUM(D6:H6)</f>
        <v>0.40163419233186676</v>
      </c>
      <c r="E20" s="53"/>
      <c r="F20" s="53"/>
      <c r="G20" s="53"/>
      <c r="H20" s="54"/>
      <c r="I20" s="52">
        <f>SUM(I6:L6)</f>
        <v>0.49402891263356385</v>
      </c>
      <c r="J20" s="53"/>
      <c r="K20" s="53"/>
      <c r="L20" s="54"/>
      <c r="M20" s="52">
        <f>SUM(M6:U6)</f>
        <v>0.31803896920175995</v>
      </c>
      <c r="N20" s="53"/>
      <c r="O20" s="53"/>
      <c r="P20" s="53"/>
      <c r="Q20" s="53"/>
      <c r="R20" s="53"/>
      <c r="S20" s="53"/>
      <c r="T20" s="53"/>
      <c r="U20" s="54"/>
      <c r="V20" s="52">
        <f>SUM(V6:Y6)</f>
        <v>0.53048397234443745</v>
      </c>
      <c r="W20" s="53"/>
      <c r="X20" s="53"/>
      <c r="Y20" s="54"/>
      <c r="Z20" s="52">
        <f>SUM(Z6:AA6)</f>
        <v>0.23381521055939661</v>
      </c>
      <c r="AA20" s="54"/>
      <c r="AB20" s="55">
        <f>SUM(AB6)</f>
        <v>0.17976115650534255</v>
      </c>
      <c r="AC20" s="56">
        <f>SUM(AC6)</f>
        <v>0.14079195474544312</v>
      </c>
      <c r="AD20" s="47"/>
    </row>
    <row r="21" spans="2:30" ht="18" customHeight="1" x14ac:dyDescent="0.15">
      <c r="B21" s="29" t="s">
        <v>36</v>
      </c>
      <c r="C21" s="22">
        <f>IFERROR(C20/$C20,0)</f>
        <v>1</v>
      </c>
      <c r="D21" s="48">
        <f>IFERROR(D20/$C20,0)</f>
        <v>0.17473338802296962</v>
      </c>
      <c r="E21" s="49"/>
      <c r="F21" s="49"/>
      <c r="G21" s="49"/>
      <c r="H21" s="50"/>
      <c r="I21" s="48">
        <f>IFERROR(I20/$C20,0)</f>
        <v>0.21493027071369974</v>
      </c>
      <c r="J21" s="49"/>
      <c r="K21" s="49"/>
      <c r="L21" s="50"/>
      <c r="M21" s="48">
        <f>IFERROR(M20/$C20,0)</f>
        <v>0.13836477987421383</v>
      </c>
      <c r="N21" s="49"/>
      <c r="O21" s="49"/>
      <c r="P21" s="49"/>
      <c r="Q21" s="49"/>
      <c r="R21" s="49"/>
      <c r="S21" s="49"/>
      <c r="T21" s="49"/>
      <c r="U21" s="50"/>
      <c r="V21" s="48">
        <f>IFERROR(V20/$C20,0)</f>
        <v>0.23079026524473609</v>
      </c>
      <c r="W21" s="49"/>
      <c r="X21" s="49"/>
      <c r="Y21" s="50"/>
      <c r="Z21" s="48">
        <f>IFERROR(Z20/$C20,0)</f>
        <v>0.10172272354388842</v>
      </c>
      <c r="AA21" s="50"/>
      <c r="AB21" s="23">
        <f>IFERROR(AB20/$C20,0)</f>
        <v>7.8206179928903455E-2</v>
      </c>
      <c r="AC21" s="51">
        <f>IFERROR(AC20/$C20,0)</f>
        <v>6.1252392671588725E-2</v>
      </c>
      <c r="AD21" s="47"/>
    </row>
    <row r="22" spans="2:30" ht="18" customHeight="1" x14ac:dyDescent="0.15">
      <c r="B22" s="30" t="s">
        <v>38</v>
      </c>
      <c r="C22" s="18">
        <f t="shared" ref="C22" si="7">SUM(D22:AC22)</f>
        <v>2.203913491246138</v>
      </c>
      <c r="D22" s="52">
        <f>SUM(D8:H8)</f>
        <v>0.32955715756951598</v>
      </c>
      <c r="E22" s="53"/>
      <c r="F22" s="53"/>
      <c r="G22" s="53"/>
      <c r="H22" s="54"/>
      <c r="I22" s="52">
        <f>SUM(I8:L8)</f>
        <v>0.55715756951596296</v>
      </c>
      <c r="J22" s="53"/>
      <c r="K22" s="53"/>
      <c r="L22" s="54"/>
      <c r="M22" s="52">
        <f>SUM(M8:U8)</f>
        <v>0.2512873326467559</v>
      </c>
      <c r="N22" s="53"/>
      <c r="O22" s="53"/>
      <c r="P22" s="53"/>
      <c r="Q22" s="53"/>
      <c r="R22" s="53"/>
      <c r="S22" s="53"/>
      <c r="T22" s="53"/>
      <c r="U22" s="54"/>
      <c r="V22" s="52">
        <f>SUM(V8:Y8)</f>
        <v>0.42945417095777549</v>
      </c>
      <c r="W22" s="53"/>
      <c r="X22" s="53"/>
      <c r="Y22" s="54"/>
      <c r="Z22" s="52">
        <f>SUM(Z8:AA8)</f>
        <v>0.2008238928939238</v>
      </c>
      <c r="AA22" s="54"/>
      <c r="AB22" s="55">
        <f>SUM(AB8)</f>
        <v>0.17301750772399588</v>
      </c>
      <c r="AC22" s="56">
        <f>SUM(AC8)</f>
        <v>0.26261585993820802</v>
      </c>
      <c r="AD22" s="47"/>
    </row>
    <row r="23" spans="2:30" ht="18" customHeight="1" x14ac:dyDescent="0.15">
      <c r="B23" s="21" t="s">
        <v>36</v>
      </c>
      <c r="C23" s="22">
        <f>IFERROR(C22/$C22,0)</f>
        <v>1</v>
      </c>
      <c r="D23" s="48">
        <f>IFERROR(D22/$C22,0)</f>
        <v>0.14953271028037385</v>
      </c>
      <c r="E23" s="49"/>
      <c r="F23" s="49"/>
      <c r="G23" s="49"/>
      <c r="H23" s="50"/>
      <c r="I23" s="48">
        <f>IFERROR(I22/$C22,0)</f>
        <v>0.25280373831775704</v>
      </c>
      <c r="J23" s="49"/>
      <c r="K23" s="49"/>
      <c r="L23" s="50"/>
      <c r="M23" s="48">
        <f>IFERROR(M22/$C22,0)</f>
        <v>0.11401869158878504</v>
      </c>
      <c r="N23" s="49"/>
      <c r="O23" s="49"/>
      <c r="P23" s="49"/>
      <c r="Q23" s="49"/>
      <c r="R23" s="49"/>
      <c r="S23" s="49"/>
      <c r="T23" s="49"/>
      <c r="U23" s="50"/>
      <c r="V23" s="48">
        <f>IFERROR(V22/$C22,0)</f>
        <v>0.19485981308411215</v>
      </c>
      <c r="W23" s="49"/>
      <c r="X23" s="49"/>
      <c r="Y23" s="50"/>
      <c r="Z23" s="48">
        <f>IFERROR(Z22/$C22,0)</f>
        <v>9.1121495327102814E-2</v>
      </c>
      <c r="AA23" s="50"/>
      <c r="AB23" s="23">
        <f>IFERROR(AB22/$C22,0)</f>
        <v>7.8504672897196259E-2</v>
      </c>
      <c r="AC23" s="51">
        <f>IFERROR(AC22/$C22,0)</f>
        <v>0.1191588785046729</v>
      </c>
      <c r="AD23" s="47"/>
    </row>
    <row r="24" spans="2:30" ht="18" customHeight="1" x14ac:dyDescent="0.15">
      <c r="B24" s="31" t="s">
        <v>39</v>
      </c>
      <c r="C24" s="18">
        <f t="shared" ref="C24" si="8">SUM(D24:AC24)</f>
        <v>1.4725643896976484</v>
      </c>
      <c r="D24" s="52">
        <f>SUM(D10:H10)</f>
        <v>0.21724524076147816</v>
      </c>
      <c r="E24" s="53"/>
      <c r="F24" s="53"/>
      <c r="G24" s="53"/>
      <c r="H24" s="54"/>
      <c r="I24" s="52">
        <f>SUM(I10:L10)</f>
        <v>0.26539753639417696</v>
      </c>
      <c r="J24" s="53"/>
      <c r="K24" s="53"/>
      <c r="L24" s="54"/>
      <c r="M24" s="52">
        <f>SUM(M10:U10)</f>
        <v>0.19596864501679734</v>
      </c>
      <c r="N24" s="53"/>
      <c r="O24" s="53"/>
      <c r="P24" s="53"/>
      <c r="Q24" s="53"/>
      <c r="R24" s="53"/>
      <c r="S24" s="53"/>
      <c r="T24" s="53"/>
      <c r="U24" s="54"/>
      <c r="V24" s="52">
        <f>SUM(V10:Y10)</f>
        <v>0.30459126539753639</v>
      </c>
      <c r="W24" s="53"/>
      <c r="X24" s="53"/>
      <c r="Y24" s="54"/>
      <c r="Z24" s="52">
        <f>SUM(Z10:AA10)</f>
        <v>0.11646136618141098</v>
      </c>
      <c r="AA24" s="54"/>
      <c r="AB24" s="55">
        <f>SUM(AB10)</f>
        <v>0.2026875699888018</v>
      </c>
      <c r="AC24" s="56">
        <f>SUM(AC10)</f>
        <v>0.1702127659574468</v>
      </c>
      <c r="AD24" s="47"/>
    </row>
    <row r="25" spans="2:30" ht="18" customHeight="1" x14ac:dyDescent="0.15">
      <c r="B25" s="29" t="s">
        <v>36</v>
      </c>
      <c r="C25" s="22">
        <f>IFERROR(C24/$C24,0)</f>
        <v>1</v>
      </c>
      <c r="D25" s="48">
        <f>IFERROR(D24/$C24,0)</f>
        <v>0.14752851711026616</v>
      </c>
      <c r="E25" s="49"/>
      <c r="F25" s="49"/>
      <c r="G25" s="49"/>
      <c r="H25" s="50"/>
      <c r="I25" s="48">
        <f>IFERROR(I24/$C24,0)</f>
        <v>0.1802281368821293</v>
      </c>
      <c r="J25" s="49"/>
      <c r="K25" s="49"/>
      <c r="L25" s="50"/>
      <c r="M25" s="48">
        <f>IFERROR(M24/$C24,0)</f>
        <v>0.13307984790874527</v>
      </c>
      <c r="N25" s="49"/>
      <c r="O25" s="49"/>
      <c r="P25" s="49"/>
      <c r="Q25" s="49"/>
      <c r="R25" s="49"/>
      <c r="S25" s="49"/>
      <c r="T25" s="49"/>
      <c r="U25" s="50"/>
      <c r="V25" s="48">
        <f>IFERROR(V24/$C24,0)</f>
        <v>0.20684410646387832</v>
      </c>
      <c r="W25" s="49"/>
      <c r="X25" s="49"/>
      <c r="Y25" s="50"/>
      <c r="Z25" s="48">
        <f>IFERROR(Z24/$C24,0)</f>
        <v>7.9087452471482897E-2</v>
      </c>
      <c r="AA25" s="50"/>
      <c r="AB25" s="23">
        <f>IFERROR(AB24/$C24,0)</f>
        <v>0.1376425855513308</v>
      </c>
      <c r="AC25" s="51">
        <f>IFERROR(AC24/$C24,0)</f>
        <v>0.11558935361216729</v>
      </c>
      <c r="AD25" s="47"/>
    </row>
    <row r="26" spans="2:30" ht="18" customHeight="1" x14ac:dyDescent="0.15">
      <c r="B26" s="31" t="s">
        <v>40</v>
      </c>
      <c r="C26" s="18">
        <f t="shared" ref="C26" si="9">SUM(D26:AC26)</f>
        <v>1.2614727854855923</v>
      </c>
      <c r="D26" s="52">
        <f>SUM(D12:H12)</f>
        <v>0.3287086446104589</v>
      </c>
      <c r="E26" s="53"/>
      <c r="F26" s="53"/>
      <c r="G26" s="53"/>
      <c r="H26" s="54"/>
      <c r="I26" s="52">
        <f>SUM(I12:L12)</f>
        <v>0.17502668089647813</v>
      </c>
      <c r="J26" s="53"/>
      <c r="K26" s="53"/>
      <c r="L26" s="54"/>
      <c r="M26" s="52">
        <f>SUM(M12:U12)</f>
        <v>0.25186766275346856</v>
      </c>
      <c r="N26" s="53"/>
      <c r="O26" s="53"/>
      <c r="P26" s="53"/>
      <c r="Q26" s="53"/>
      <c r="R26" s="53"/>
      <c r="S26" s="53"/>
      <c r="T26" s="53"/>
      <c r="U26" s="54"/>
      <c r="V26" s="52">
        <f>SUM(V12:Y12)</f>
        <v>0.25613660618996797</v>
      </c>
      <c r="W26" s="53"/>
      <c r="X26" s="53"/>
      <c r="Y26" s="54"/>
      <c r="Z26" s="52">
        <f>SUM(Z12:AA12)</f>
        <v>9.6051227321237984E-2</v>
      </c>
      <c r="AA26" s="54"/>
      <c r="AB26" s="55">
        <f>SUM(AB12)</f>
        <v>7.2572038420490925E-2</v>
      </c>
      <c r="AC26" s="56">
        <f>SUM(AC12)</f>
        <v>8.1109925293489857E-2</v>
      </c>
      <c r="AD26" s="47"/>
    </row>
    <row r="27" spans="2:30" ht="18" customHeight="1" thickBot="1" x14ac:dyDescent="0.2">
      <c r="B27" s="32" t="s">
        <v>36</v>
      </c>
      <c r="C27" s="33">
        <f>IFERROR(C26/$C26,0)</f>
        <v>1</v>
      </c>
      <c r="D27" s="57">
        <f>IFERROR(D26/$C26,0)</f>
        <v>0.26057529610829105</v>
      </c>
      <c r="E27" s="58"/>
      <c r="F27" s="58"/>
      <c r="G27" s="58"/>
      <c r="H27" s="59"/>
      <c r="I27" s="57">
        <f>IFERROR(I26/$C26,0)</f>
        <v>0.13874788494077836</v>
      </c>
      <c r="J27" s="58"/>
      <c r="K27" s="58"/>
      <c r="L27" s="59"/>
      <c r="M27" s="57">
        <f>IFERROR(M26/$C26,0)</f>
        <v>0.19966159052453472</v>
      </c>
      <c r="N27" s="58"/>
      <c r="O27" s="58"/>
      <c r="P27" s="58"/>
      <c r="Q27" s="58"/>
      <c r="R27" s="58"/>
      <c r="S27" s="58"/>
      <c r="T27" s="58"/>
      <c r="U27" s="59"/>
      <c r="V27" s="57">
        <f>IFERROR(V26/$C26,0)</f>
        <v>0.20304568527918782</v>
      </c>
      <c r="W27" s="58"/>
      <c r="X27" s="58"/>
      <c r="Y27" s="59"/>
      <c r="Z27" s="57">
        <f>IFERROR(Z26/$C26,0)</f>
        <v>7.6142131979695424E-2</v>
      </c>
      <c r="AA27" s="59"/>
      <c r="AB27" s="34">
        <f>IFERROR(AB26/$C26,0)</f>
        <v>5.7529610829103212E-2</v>
      </c>
      <c r="AC27" s="60">
        <f>IFERROR(AC26/$C26,0)</f>
        <v>6.4297800338409469E-2</v>
      </c>
      <c r="AD27" s="47"/>
    </row>
    <row r="28" spans="2:30" ht="6.75" customHeight="1" x14ac:dyDescent="0.15"/>
    <row r="33" spans="10:12" x14ac:dyDescent="0.15">
      <c r="J33" s="61"/>
    </row>
    <row r="35" spans="10:12" x14ac:dyDescent="0.15">
      <c r="L35" s="61"/>
    </row>
  </sheetData>
  <mergeCells count="68">
    <mergeCell ref="D27:H27"/>
    <mergeCell ref="I27:L27"/>
    <mergeCell ref="M27:U27"/>
    <mergeCell ref="V27:Y27"/>
    <mergeCell ref="Z27:AA27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AB16:AB17"/>
    <mergeCell ref="AC16:AC17"/>
    <mergeCell ref="D18:H18"/>
    <mergeCell ref="I18:L18"/>
    <mergeCell ref="M18:U18"/>
    <mergeCell ref="V18:Y18"/>
    <mergeCell ref="Z18:AA18"/>
    <mergeCell ref="Z2:AA2"/>
    <mergeCell ref="AB2:AB3"/>
    <mergeCell ref="AC2:AC3"/>
    <mergeCell ref="B16:B17"/>
    <mergeCell ref="C16:C17"/>
    <mergeCell ref="D16:H16"/>
    <mergeCell ref="I16:L16"/>
    <mergeCell ref="M16:U16"/>
    <mergeCell ref="V16:Y16"/>
    <mergeCell ref="Z16:AA16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&amp;P+26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EC83C05-642C-4BFB-9D1A-A416AE29F456}"/>
</file>

<file path=customXml/itemProps2.xml><?xml version="1.0" encoding="utf-8"?>
<ds:datastoreItem xmlns:ds="http://schemas.openxmlformats.org/officeDocument/2006/customXml" ds:itemID="{CBEFFE40-D376-46BE-849F-D2A3948A1347}"/>
</file>

<file path=customXml/itemProps3.xml><?xml version="1.0" encoding="utf-8"?>
<ds:datastoreItem xmlns:ds="http://schemas.openxmlformats.org/officeDocument/2006/customXml" ds:itemID="{1F208593-9C9E-4387-9E91-C7C5D83665FB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