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E5B448A3-A4FB-40FC-A776-D9CDBAD47D40}" xr6:coauthVersionLast="47" xr6:coauthVersionMax="47" xr10:uidLastSave="{00000000-0000-0000-0000-000000000000}"/>
  <bookViews>
    <workbookView xWindow="-28920" yWindow="-120" windowWidth="29040" windowHeight="15720" xr2:uid="{146D7510-C9E8-42B2-B69F-F460105EF03E}"/>
  </bookViews>
  <sheets>
    <sheet name="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41" i="1" l="1"/>
  <c r="AC41" i="1"/>
  <c r="AA41" i="1"/>
  <c r="W41" i="1"/>
  <c r="N41" i="1"/>
  <c r="J41" i="1"/>
  <c r="E41" i="1"/>
  <c r="M36" i="1"/>
  <c r="L36" i="1"/>
  <c r="I36" i="1"/>
  <c r="H36" i="1"/>
  <c r="G36" i="1"/>
  <c r="F36" i="1"/>
  <c r="E36" i="1"/>
  <c r="D36" i="1"/>
  <c r="L35" i="1"/>
  <c r="F35" i="1"/>
  <c r="D35" i="1"/>
  <c r="D34" i="1"/>
  <c r="M35" i="1" s="1"/>
  <c r="M33" i="1"/>
  <c r="L33" i="1"/>
  <c r="I33" i="1"/>
  <c r="H33" i="1"/>
  <c r="G33" i="1"/>
  <c r="F33" i="1"/>
  <c r="E33" i="1"/>
  <c r="M32" i="1"/>
  <c r="E32" i="1"/>
  <c r="D31" i="1"/>
  <c r="L32" i="1" s="1"/>
  <c r="M30" i="1"/>
  <c r="L30" i="1"/>
  <c r="I30" i="1"/>
  <c r="H30" i="1"/>
  <c r="G30" i="1"/>
  <c r="F30" i="1"/>
  <c r="E30" i="1"/>
  <c r="L29" i="1"/>
  <c r="H29" i="1"/>
  <c r="G29" i="1"/>
  <c r="D29" i="1"/>
  <c r="D28" i="1"/>
  <c r="I29" i="1" s="1"/>
  <c r="M27" i="1"/>
  <c r="L27" i="1"/>
  <c r="I27" i="1"/>
  <c r="H27" i="1"/>
  <c r="G27" i="1"/>
  <c r="F27" i="1"/>
  <c r="E27" i="1"/>
  <c r="D25" i="1"/>
  <c r="H26" i="1" s="1"/>
  <c r="M24" i="1"/>
  <c r="L24" i="1"/>
  <c r="I24" i="1"/>
  <c r="H24" i="1"/>
  <c r="G24" i="1"/>
  <c r="F24" i="1"/>
  <c r="E24" i="1"/>
  <c r="D24" i="1"/>
  <c r="M23" i="1"/>
  <c r="H23" i="1"/>
  <c r="G23" i="1"/>
  <c r="F23" i="1"/>
  <c r="E23" i="1"/>
  <c r="D22" i="1"/>
  <c r="L23" i="1" s="1"/>
  <c r="M21" i="1"/>
  <c r="L21" i="1"/>
  <c r="I21" i="1"/>
  <c r="H21" i="1"/>
  <c r="G21" i="1"/>
  <c r="F21" i="1"/>
  <c r="E21" i="1"/>
  <c r="M20" i="1"/>
  <c r="L20" i="1"/>
  <c r="G20" i="1"/>
  <c r="F20" i="1"/>
  <c r="E20" i="1"/>
  <c r="D20" i="1"/>
  <c r="D19" i="1"/>
  <c r="I20" i="1" s="1"/>
  <c r="M18" i="1"/>
  <c r="L18" i="1"/>
  <c r="I18" i="1"/>
  <c r="H18" i="1"/>
  <c r="G18" i="1"/>
  <c r="F18" i="1"/>
  <c r="E18" i="1"/>
  <c r="D18" i="1"/>
  <c r="L17" i="1"/>
  <c r="F17" i="1"/>
  <c r="D17" i="1"/>
  <c r="D16" i="1"/>
  <c r="M17" i="1" s="1"/>
  <c r="M15" i="1"/>
  <c r="L15" i="1"/>
  <c r="I15" i="1"/>
  <c r="H15" i="1"/>
  <c r="G15" i="1"/>
  <c r="F15" i="1"/>
  <c r="E15" i="1"/>
  <c r="M14" i="1"/>
  <c r="E14" i="1"/>
  <c r="D13" i="1"/>
  <c r="L14" i="1" s="1"/>
  <c r="M12" i="1"/>
  <c r="L12" i="1"/>
  <c r="I12" i="1"/>
  <c r="H12" i="1"/>
  <c r="G12" i="1"/>
  <c r="F12" i="1"/>
  <c r="E12" i="1"/>
  <c r="L11" i="1"/>
  <c r="H11" i="1"/>
  <c r="G11" i="1"/>
  <c r="D11" i="1"/>
  <c r="D10" i="1"/>
  <c r="I11" i="1" s="1"/>
  <c r="M9" i="1"/>
  <c r="L9" i="1"/>
  <c r="I9" i="1"/>
  <c r="H9" i="1"/>
  <c r="G9" i="1"/>
  <c r="F9" i="1"/>
  <c r="E9" i="1"/>
  <c r="D7" i="1"/>
  <c r="H8" i="1" s="1"/>
  <c r="AD6" i="1"/>
  <c r="AC6" i="1"/>
  <c r="AB6" i="1"/>
  <c r="Y6" i="1"/>
  <c r="X6" i="1"/>
  <c r="W6" i="1"/>
  <c r="V6" i="1"/>
  <c r="S6" i="1"/>
  <c r="R6" i="1"/>
  <c r="Q6" i="1"/>
  <c r="P6" i="1"/>
  <c r="M6" i="1"/>
  <c r="L6" i="1"/>
  <c r="K6" i="1"/>
  <c r="J6" i="1"/>
  <c r="G6" i="1"/>
  <c r="F6" i="1"/>
  <c r="E6" i="1"/>
  <c r="D6" i="1"/>
  <c r="D5" i="1"/>
  <c r="D21" i="1" s="1"/>
  <c r="N42" i="1" l="1"/>
  <c r="W42" i="1"/>
  <c r="E42" i="1"/>
  <c r="AD42" i="1"/>
  <c r="H6" i="1"/>
  <c r="N6" i="1"/>
  <c r="T6" i="1"/>
  <c r="Z6" i="1"/>
  <c r="D8" i="1"/>
  <c r="L8" i="1"/>
  <c r="E11" i="1"/>
  <c r="M11" i="1"/>
  <c r="F14" i="1"/>
  <c r="D15" i="1"/>
  <c r="G17" i="1"/>
  <c r="H20" i="1"/>
  <c r="I23" i="1"/>
  <c r="D26" i="1"/>
  <c r="L26" i="1"/>
  <c r="E29" i="1"/>
  <c r="M29" i="1"/>
  <c r="F32" i="1"/>
  <c r="D33" i="1"/>
  <c r="G35" i="1"/>
  <c r="I6" i="1"/>
  <c r="O6" i="1"/>
  <c r="U6" i="1"/>
  <c r="AA6" i="1"/>
  <c r="E8" i="1"/>
  <c r="M8" i="1"/>
  <c r="F11" i="1"/>
  <c r="D12" i="1"/>
  <c r="G14" i="1"/>
  <c r="H17" i="1"/>
  <c r="D23" i="1"/>
  <c r="E26" i="1"/>
  <c r="M26" i="1"/>
  <c r="F29" i="1"/>
  <c r="D30" i="1"/>
  <c r="G32" i="1"/>
  <c r="H35" i="1"/>
  <c r="D41" i="1"/>
  <c r="I8" i="1"/>
  <c r="I26" i="1"/>
  <c r="F8" i="1"/>
  <c r="D9" i="1"/>
  <c r="H14" i="1"/>
  <c r="I17" i="1"/>
  <c r="F26" i="1"/>
  <c r="D27" i="1"/>
  <c r="H32" i="1"/>
  <c r="I35" i="1"/>
  <c r="G8" i="1"/>
  <c r="I14" i="1"/>
  <c r="G26" i="1"/>
  <c r="I32" i="1"/>
  <c r="D14" i="1"/>
  <c r="E17" i="1"/>
  <c r="D32" i="1"/>
  <c r="E35" i="1"/>
  <c r="AC42" i="1" l="1"/>
  <c r="D42" i="1"/>
  <c r="AA42" i="1"/>
  <c r="J42" i="1"/>
</calcChain>
</file>

<file path=xl/sharedStrings.xml><?xml version="1.0" encoding="utf-8"?>
<sst xmlns="http://schemas.openxmlformats.org/spreadsheetml/2006/main" count="115" uniqueCount="51">
  <si>
    <t>２）　保健所設置市・特別区常勤保健師の活動状況</t>
  </si>
  <si>
    <t>表025（1） 保健所設置市・特別区常勤保健師の活動状況（活動項目別）</t>
    <phoneticPr fontId="3"/>
  </si>
  <si>
    <t>(単位：時間)</t>
    <rPh sb="1" eb="3">
      <t>タンイ</t>
    </rPh>
    <rPh sb="4" eb="6">
      <t>ジカン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</si>
  <si>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</si>
  <si>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6"/>
  </si>
  <si>
    <t>地域・組織支援</t>
    <rPh sb="0" eb="2">
      <t>チイキ</t>
    </rPh>
    <rPh sb="3" eb="5">
      <t>ソシキ</t>
    </rPh>
    <rPh sb="5" eb="7">
      <t>シエン</t>
    </rPh>
    <phoneticPr fontId="6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</si>
  <si>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6"/>
  </si>
  <si>
    <t>人材育成</t>
    <rPh sb="0" eb="2">
      <t>ジンザイ</t>
    </rPh>
    <rPh sb="2" eb="4">
      <t>イクセイ</t>
    </rPh>
    <phoneticPr fontId="6"/>
  </si>
  <si>
    <t>健康危機管理</t>
    <rPh sb="0" eb="2">
      <t>ケンコウ</t>
    </rPh>
    <rPh sb="2" eb="4">
      <t>キキ</t>
    </rPh>
    <rPh sb="4" eb="6">
      <t>カンリ</t>
    </rPh>
    <phoneticPr fontId="6"/>
  </si>
  <si>
    <t>業務
連絡・
事務</t>
    <rPh sb="0" eb="2">
      <t>ギョウム</t>
    </rPh>
    <rPh sb="3" eb="5">
      <t>レンラク</t>
    </rPh>
    <rPh sb="7" eb="9">
      <t>ジム</t>
    </rPh>
    <phoneticPr fontId="6"/>
  </si>
  <si>
    <t>その他</t>
    <rPh sb="0" eb="3">
      <t>ソノタ</t>
    </rPh>
    <phoneticPr fontId="6"/>
  </si>
  <si>
    <t>訪問</t>
    <rPh sb="0" eb="2">
      <t>ホウモン</t>
    </rPh>
    <phoneticPr fontId="6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</si>
  <si>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6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</si>
  <si>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6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</si>
  <si>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6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</si>
  <si>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6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</si>
  <si>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6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</si>
  <si>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6"/>
  </si>
  <si>
    <t>コー
ディ
ネート
（個別）</t>
    <rPh sb="11" eb="13">
      <t>コベツ</t>
    </rPh>
    <phoneticPr fontId="6"/>
  </si>
  <si>
    <t>コー
ディ
ネート
（地域）</t>
    <rPh sb="11" eb="13">
      <t>チイキ</t>
    </rPh>
    <phoneticPr fontId="6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</si>
  <si>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6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</si>
  <si>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6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</si>
  <si>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6"/>
  </si>
  <si>
    <t>人事
管理</t>
    <rPh sb="0" eb="2">
      <t>ジンジ</t>
    </rPh>
    <rPh sb="3" eb="5">
      <t>カンリ</t>
    </rPh>
    <phoneticPr fontId="6"/>
  </si>
  <si>
    <t>予算
管理</t>
    <rPh sb="0" eb="2">
      <t>ヨサン</t>
    </rPh>
    <rPh sb="3" eb="5">
      <t>カンリ</t>
    </rPh>
    <phoneticPr fontId="6"/>
  </si>
  <si>
    <t>議会
対応</t>
    <rPh sb="0" eb="2">
      <t>ギカイ</t>
    </rPh>
    <rPh sb="3" eb="5">
      <t>タイオウ</t>
    </rPh>
    <phoneticPr fontId="6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</si>
  <si>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6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</si>
  <si>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6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</si>
  <si>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6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</si>
  <si>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6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</si>
  <si>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6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</si>
  <si>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6"/>
  </si>
  <si>
    <t>研修
等へ
の
参加</t>
    <rPh sb="0" eb="2">
      <t>ケンシュウ</t>
    </rPh>
    <rPh sb="3" eb="4">
      <t>ナド</t>
    </rPh>
    <rPh sb="8" eb="10">
      <t>サンカ</t>
    </rPh>
    <phoneticPr fontId="6"/>
  </si>
  <si>
    <t>平時
の
対応</t>
    <rPh sb="0" eb="2">
      <t>ヘイジ</t>
    </rPh>
    <rPh sb="5" eb="7">
      <t>タイオウ</t>
    </rPh>
    <phoneticPr fontId="6"/>
  </si>
  <si>
    <t>発生
時の
対応</t>
    <rPh sb="0" eb="2">
      <t>ハッセイ</t>
    </rPh>
    <rPh sb="3" eb="4">
      <t>ジ</t>
    </rPh>
    <rPh sb="6" eb="8">
      <t>タイオウ</t>
    </rPh>
    <phoneticPr fontId="6"/>
  </si>
  <si>
    <t>総数</t>
    <rPh sb="0" eb="2">
      <t>ソウスウ</t>
    </rPh>
    <phoneticPr fontId="3"/>
  </si>
  <si>
    <t>保健師１人
あたりの
平均時間数</t>
    <rPh sb="3" eb="5">
      <t>ヒトリ</t>
    </rPh>
    <rPh sb="11" eb="13">
      <t>ヘイキン</t>
    </rPh>
    <rPh sb="13" eb="16">
      <t>ジカンスウ</t>
    </rPh>
    <phoneticPr fontId="6"/>
  </si>
  <si>
    <t>割合（%）</t>
    <rPh sb="0" eb="2">
      <t>ワリアイ</t>
    </rPh>
    <phoneticPr fontId="3"/>
  </si>
  <si>
    <t>再掲）
感染症</t>
    <rPh sb="4" eb="7">
      <t>カンセンショウ</t>
    </rPh>
    <phoneticPr fontId="6"/>
  </si>
  <si>
    <t>総数に対する割合</t>
    <rPh sb="0" eb="2">
      <t>ソウスウ</t>
    </rPh>
    <rPh sb="3" eb="4">
      <t>タイ</t>
    </rPh>
    <rPh sb="6" eb="8">
      <t>ワリアイ</t>
    </rPh>
    <phoneticPr fontId="6"/>
  </si>
  <si>
    <t>再掲）
難病</t>
    <rPh sb="4" eb="6">
      <t>ナンビョウ</t>
    </rPh>
    <phoneticPr fontId="6"/>
  </si>
  <si>
    <t>総数に対する割合</t>
    <rPh sb="0" eb="2">
      <t>ソウスウ</t>
    </rPh>
    <rPh sb="3" eb="4">
      <t>タイ</t>
    </rPh>
    <rPh sb="6" eb="8">
      <t>ワリアイ</t>
    </rPh>
    <phoneticPr fontId="3"/>
  </si>
  <si>
    <t>再掲）
障害者保健
福祉</t>
    <rPh sb="4" eb="6">
      <t>ショウガイ</t>
    </rPh>
    <rPh sb="6" eb="7">
      <t>シャ</t>
    </rPh>
    <rPh sb="7" eb="8">
      <t>ホ</t>
    </rPh>
    <rPh sb="8" eb="9">
      <t>ケン</t>
    </rPh>
    <rPh sb="10" eb="12">
      <t>フクシ</t>
    </rPh>
    <phoneticPr fontId="6"/>
  </si>
  <si>
    <t>再掲）
うち
精神</t>
    <rPh sb="7" eb="9">
      <t>セイシン</t>
    </rPh>
    <phoneticPr fontId="6"/>
  </si>
  <si>
    <t>再掲）
母子
保健</t>
    <rPh sb="4" eb="6">
      <t>ボシ</t>
    </rPh>
    <rPh sb="7" eb="9">
      <t>ホケン</t>
    </rPh>
    <phoneticPr fontId="6"/>
  </si>
  <si>
    <t>再掲）
健康
増進</t>
    <rPh sb="4" eb="6">
      <t>ケンコウ</t>
    </rPh>
    <rPh sb="7" eb="9">
      <t>ゾウシン</t>
    </rPh>
    <phoneticPr fontId="6"/>
  </si>
  <si>
    <t>再掲）
高齢者保健
福祉</t>
    <rPh sb="4" eb="6">
      <t>コウレイ</t>
    </rPh>
    <rPh sb="6" eb="7">
      <t>モノ</t>
    </rPh>
    <rPh sb="7" eb="9">
      <t>ホケン</t>
    </rPh>
    <rPh sb="10" eb="12">
      <t>フクシ</t>
    </rPh>
    <phoneticPr fontId="6"/>
  </si>
  <si>
    <t>再掲）
職域
保健</t>
    <rPh sb="4" eb="6">
      <t>ショクイキ</t>
    </rPh>
    <rPh sb="7" eb="9">
      <t>ホケン</t>
    </rPh>
    <phoneticPr fontId="6"/>
  </si>
  <si>
    <t>再掲）
児童
福祉</t>
    <rPh sb="4" eb="6">
      <t>ジドウ</t>
    </rPh>
    <rPh sb="7" eb="9">
      <t>フクシ</t>
    </rPh>
    <phoneticPr fontId="6"/>
  </si>
  <si>
    <t>再掲）
その他</t>
    <rPh sb="6" eb="7">
      <t>ホカ</t>
    </rPh>
    <phoneticPr fontId="6"/>
  </si>
  <si>
    <t>表025（2） 保健所設置市・特別区常勤保健師の活動状況（活動分類別）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</si>
</sst>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-&quot;#,##0.0;&quot;-&quot;"/>
    <numFmt numFmtId="177" formatCode="0.0%"/>
    <numFmt numFmtId="178" formatCode="0.0%;\-0.0%;&quot;-&quot;"/>
    <numFmt numFmtId="179" formatCode="#,##0.0;[Red]\-#,##0.0"/>
    <numFmt numFmtId="180" formatCode="#,##0.0_ ;[Red]\-#,##0.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176" fontId="4" fillId="0" borderId="16" xfId="1" applyNumberFormat="1" applyFont="1" applyBorder="1" applyAlignment="1">
      <alignment vertical="center"/>
    </xf>
    <xf numFmtId="176" fontId="4" fillId="0" borderId="17" xfId="1" applyNumberFormat="1" applyFont="1" applyBorder="1" applyAlignment="1">
      <alignment vertical="center"/>
    </xf>
    <xf numFmtId="176" fontId="4" fillId="0" borderId="18" xfId="1" applyNumberFormat="1" applyFont="1" applyBorder="1" applyAlignment="1">
      <alignment vertical="center"/>
    </xf>
    <xf numFmtId="0" fontId="5" fillId="2" borderId="19" xfId="0" applyFont="1" applyFill="1" applyBorder="1" applyAlignment="1">
      <alignment horizontal="center" vertical="center"/>
    </xf>
    <xf numFmtId="177" fontId="5" fillId="2" borderId="20" xfId="2" applyNumberFormat="1" applyFont="1" applyFill="1" applyBorder="1" applyAlignment="1">
      <alignment horizontal="center" vertical="center"/>
    </xf>
    <xf numFmtId="178" fontId="4" fillId="0" borderId="21" xfId="1" applyNumberFormat="1" applyFont="1" applyBorder="1" applyAlignment="1">
      <alignment vertical="center"/>
    </xf>
    <xf numFmtId="178" fontId="4" fillId="0" borderId="22" xfId="1" applyNumberFormat="1" applyFont="1" applyBorder="1" applyAlignment="1">
      <alignment vertical="center"/>
    </xf>
    <xf numFmtId="178" fontId="4" fillId="0" borderId="23" xfId="1" applyNumberFormat="1" applyFont="1" applyBorder="1" applyAlignment="1">
      <alignment vertical="center"/>
    </xf>
    <xf numFmtId="177" fontId="7" fillId="0" borderId="0" xfId="2" applyNumberFormat="1" applyFont="1" applyAlignment="1">
      <alignment vertical="center"/>
    </xf>
    <xf numFmtId="0" fontId="5" fillId="2" borderId="24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3" borderId="22" xfId="1" applyNumberFormat="1" applyFont="1" applyFill="1" applyBorder="1" applyAlignment="1">
      <alignment vertical="center"/>
    </xf>
    <xf numFmtId="179" fontId="5" fillId="2" borderId="22" xfId="1" applyNumberFormat="1" applyFont="1" applyFill="1" applyBorder="1" applyAlignment="1">
      <alignment horizontal="center" vertical="center"/>
    </xf>
    <xf numFmtId="179" fontId="5" fillId="2" borderId="23" xfId="1" applyNumberFormat="1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vertical="center" wrapText="1"/>
    </xf>
    <xf numFmtId="178" fontId="4" fillId="0" borderId="21" xfId="1" applyNumberFormat="1" applyFont="1" applyFill="1" applyBorder="1" applyAlignment="1">
      <alignment vertical="center"/>
    </xf>
    <xf numFmtId="178" fontId="4" fillId="0" borderId="22" xfId="1" applyNumberFormat="1" applyFont="1" applyFill="1" applyBorder="1" applyAlignment="1">
      <alignment vertical="center"/>
    </xf>
    <xf numFmtId="178" fontId="4" fillId="3" borderId="22" xfId="1" applyNumberFormat="1" applyFont="1" applyFill="1" applyBorder="1" applyAlignment="1">
      <alignment vertical="center"/>
    </xf>
    <xf numFmtId="0" fontId="5" fillId="2" borderId="19" xfId="0" applyFont="1" applyFill="1" applyBorder="1" applyAlignment="1">
      <alignment vertical="center" wrapText="1"/>
    </xf>
    <xf numFmtId="179" fontId="7" fillId="0" borderId="0" xfId="0" applyNumberFormat="1" applyFont="1" applyAlignment="1">
      <alignment vertical="center"/>
    </xf>
    <xf numFmtId="0" fontId="5" fillId="2" borderId="26" xfId="0" applyFont="1" applyFill="1" applyBorder="1" applyAlignment="1">
      <alignment vertical="center" wrapText="1"/>
    </xf>
    <xf numFmtId="176" fontId="4" fillId="0" borderId="19" xfId="1" applyNumberFormat="1" applyFont="1" applyFill="1" applyBorder="1" applyAlignment="1">
      <alignment vertical="center"/>
    </xf>
    <xf numFmtId="176" fontId="4" fillId="0" borderId="27" xfId="1" applyNumberFormat="1" applyFont="1" applyFill="1" applyBorder="1" applyAlignment="1">
      <alignment vertical="center"/>
    </xf>
    <xf numFmtId="176" fontId="4" fillId="3" borderId="27" xfId="1" applyNumberFormat="1" applyFont="1" applyFill="1" applyBorder="1" applyAlignment="1">
      <alignment vertical="center"/>
    </xf>
    <xf numFmtId="179" fontId="5" fillId="2" borderId="27" xfId="1" applyNumberFormat="1" applyFont="1" applyFill="1" applyBorder="1" applyAlignment="1">
      <alignment horizontal="center" vertical="center"/>
    </xf>
    <xf numFmtId="179" fontId="5" fillId="2" borderId="28" xfId="1" applyNumberFormat="1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 wrapText="1"/>
    </xf>
    <xf numFmtId="178" fontId="4" fillId="0" borderId="31" xfId="1" applyNumberFormat="1" applyFont="1" applyBorder="1" applyAlignment="1">
      <alignment vertical="center"/>
    </xf>
    <xf numFmtId="178" fontId="4" fillId="0" borderId="12" xfId="1" applyNumberFormat="1" applyFont="1" applyBorder="1" applyAlignment="1">
      <alignment vertical="center"/>
    </xf>
    <xf numFmtId="178" fontId="4" fillId="3" borderId="12" xfId="1" applyNumberFormat="1" applyFont="1" applyFill="1" applyBorder="1" applyAlignment="1">
      <alignment vertical="center"/>
    </xf>
    <xf numFmtId="178" fontId="4" fillId="0" borderId="12" xfId="1" applyNumberFormat="1" applyFont="1" applyFill="1" applyBorder="1" applyAlignment="1">
      <alignment vertical="center"/>
    </xf>
    <xf numFmtId="179" fontId="5" fillId="2" borderId="12" xfId="1" applyNumberFormat="1" applyFont="1" applyFill="1" applyBorder="1" applyAlignment="1">
      <alignment horizontal="center" vertical="center"/>
    </xf>
    <xf numFmtId="179" fontId="5" fillId="2" borderId="3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79" fontId="5" fillId="2" borderId="28" xfId="1" applyNumberFormat="1" applyFont="1" applyFill="1" applyBorder="1" applyAlignment="1">
      <alignment vertical="center" wrapText="1"/>
    </xf>
    <xf numFmtId="176" fontId="4" fillId="0" borderId="33" xfId="1" applyNumberFormat="1" applyFont="1" applyBorder="1" applyAlignment="1">
      <alignment vertical="center"/>
    </xf>
    <xf numFmtId="176" fontId="4" fillId="0" borderId="4" xfId="1" applyNumberFormat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6" fontId="4" fillId="0" borderId="6" xfId="1" applyNumberFormat="1" applyFont="1" applyBorder="1" applyAlignment="1">
      <alignment vertical="center"/>
    </xf>
    <xf numFmtId="176" fontId="4" fillId="0" borderId="34" xfId="1" applyNumberFormat="1" applyFont="1" applyBorder="1" applyAlignment="1">
      <alignment vertical="center"/>
    </xf>
    <xf numFmtId="180" fontId="7" fillId="0" borderId="0" xfId="0" applyNumberFormat="1" applyFont="1" applyAlignment="1">
      <alignment vertical="center"/>
    </xf>
    <xf numFmtId="0" fontId="5" fillId="2" borderId="31" xfId="0" applyFont="1" applyFill="1" applyBorder="1" applyAlignment="1">
      <alignment horizontal="center" vertical="center"/>
    </xf>
    <xf numFmtId="177" fontId="5" fillId="2" borderId="30" xfId="2" applyNumberFormat="1" applyFont="1" applyFill="1" applyBorder="1" applyAlignment="1">
      <alignment horizontal="center" vertical="center"/>
    </xf>
    <xf numFmtId="178" fontId="4" fillId="0" borderId="30" xfId="1" applyNumberFormat="1" applyFont="1" applyBorder="1" applyAlignment="1">
      <alignment vertical="center"/>
    </xf>
    <xf numFmtId="178" fontId="4" fillId="0" borderId="35" xfId="1" applyNumberFormat="1" applyFont="1" applyBorder="1" applyAlignment="1">
      <alignment vertical="center"/>
    </xf>
    <xf numFmtId="178" fontId="4" fillId="0" borderId="36" xfId="1" applyNumberFormat="1" applyFont="1" applyBorder="1" applyAlignment="1">
      <alignment vertical="center"/>
    </xf>
    <xf numFmtId="178" fontId="4" fillId="0" borderId="37" xfId="1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</cellXfs>
  <cellStyles count="3">
    <cellStyle name="パーセント 2" xfId="2" xr:uid="{238F9861-D6FC-4CC4-A34A-7FDF19262D59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2DEFA-7C35-484B-A49C-961CDFF80253}">
  <sheetPr codeName="Sheet37">
    <tabColor rgb="FFFFC000"/>
    <pageSetUpPr fitToPage="1"/>
  </sheetPr>
  <dimension ref="B1:AF43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2" customWidth="1"/>
    <col min="2" max="2" width="6.875" style="2" customWidth="1"/>
    <col min="3" max="3" width="15" style="2" customWidth="1"/>
    <col min="4" max="4" width="8.75" style="2" customWidth="1"/>
    <col min="5" max="17" width="7.125" style="2" customWidth="1"/>
    <col min="18" max="19" width="8" style="2" customWidth="1"/>
    <col min="20" max="26" width="7.125" style="2" customWidth="1"/>
    <col min="27" max="27" width="6.5" style="2" customWidth="1"/>
    <col min="28" max="16384" width="9" style="2"/>
  </cols>
  <sheetData>
    <row r="1" spans="2:31" ht="23.25" customHeight="1" x14ac:dyDescent="0.15">
      <c r="B1" s="1" t="s">
        <v>0</v>
      </c>
      <c r="C1" s="1"/>
      <c r="D1" s="1"/>
      <c r="E1" s="1"/>
      <c r="F1" s="1"/>
    </row>
    <row r="2" spans="2:31" ht="23.25" customHeight="1" thickBot="1" x14ac:dyDescent="0.2">
      <c r="B2" s="1" t="s">
        <v>1</v>
      </c>
      <c r="C2" s="1"/>
      <c r="D2" s="1"/>
      <c r="Y2" s="3"/>
      <c r="AD2" s="4" t="s">
        <v>2</v>
      </c>
    </row>
    <row r="3" spans="2:31" s="13" customFormat="1" ht="17.25" customHeight="1" x14ac:dyDescent="0.15">
      <c r="B3" s="5"/>
      <c r="C3" s="6"/>
      <c r="D3" s="7" t="s">
        <v>3</v>
      </c>
      <c r="E3" s="8" t="s">
        <v>4</v>
      </c>
      <c r="F3" s="9"/>
      <c r="G3" s="9"/>
      <c r="H3" s="9"/>
      <c r="I3" s="10"/>
      <c r="J3" s="8" t="s">
        <v>5</v>
      </c>
      <c r="K3" s="9"/>
      <c r="L3" s="9"/>
      <c r="M3" s="10"/>
      <c r="N3" s="8" t="s">
        <v>6</v>
      </c>
      <c r="O3" s="9"/>
      <c r="P3" s="9"/>
      <c r="Q3" s="9"/>
      <c r="R3" s="9"/>
      <c r="S3" s="9"/>
      <c r="T3" s="9"/>
      <c r="U3" s="9"/>
      <c r="V3" s="10"/>
      <c r="W3" s="8" t="s">
        <v>7</v>
      </c>
      <c r="X3" s="9"/>
      <c r="Y3" s="9"/>
      <c r="Z3" s="10"/>
      <c r="AA3" s="8" t="s">
        <v>8</v>
      </c>
      <c r="AB3" s="10"/>
      <c r="AC3" s="11" t="s">
        <v>9</v>
      </c>
      <c r="AD3" s="12" t="s">
        <v>10</v>
      </c>
    </row>
    <row r="4" spans="2:31" s="13" customFormat="1" ht="135.75" thickBot="1" x14ac:dyDescent="0.2">
      <c r="B4" s="14"/>
      <c r="C4" s="15"/>
      <c r="D4" s="16"/>
      <c r="E4" s="17" t="s">
        <v>11</v>
      </c>
      <c r="F4" s="17" t="s">
        <v>12</v>
      </c>
      <c r="G4" s="17" t="s">
        <v>13</v>
      </c>
      <c r="H4" s="17" t="s">
        <v>14</v>
      </c>
      <c r="I4" s="17" t="s">
        <v>15</v>
      </c>
      <c r="J4" s="17" t="s">
        <v>16</v>
      </c>
      <c r="K4" s="17" t="s">
        <v>17</v>
      </c>
      <c r="L4" s="17" t="s">
        <v>18</v>
      </c>
      <c r="M4" s="17" t="s">
        <v>19</v>
      </c>
      <c r="N4" s="17" t="s">
        <v>20</v>
      </c>
      <c r="O4" s="17" t="s">
        <v>21</v>
      </c>
      <c r="P4" s="17" t="s">
        <v>22</v>
      </c>
      <c r="Q4" s="17" t="s">
        <v>23</v>
      </c>
      <c r="R4" s="17" t="s">
        <v>24</v>
      </c>
      <c r="S4" s="17" t="s">
        <v>25</v>
      </c>
      <c r="T4" s="17" t="s">
        <v>26</v>
      </c>
      <c r="U4" s="17" t="s">
        <v>27</v>
      </c>
      <c r="V4" s="17" t="s">
        <v>28</v>
      </c>
      <c r="W4" s="17" t="s">
        <v>29</v>
      </c>
      <c r="X4" s="17" t="s">
        <v>30</v>
      </c>
      <c r="Y4" s="17" t="s">
        <v>31</v>
      </c>
      <c r="Z4" s="17" t="s">
        <v>32</v>
      </c>
      <c r="AA4" s="17" t="s">
        <v>33</v>
      </c>
      <c r="AB4" s="17" t="s">
        <v>34</v>
      </c>
      <c r="AC4" s="18"/>
      <c r="AD4" s="19"/>
    </row>
    <row r="5" spans="2:31" s="13" customFormat="1" ht="42" customHeight="1" x14ac:dyDescent="0.15">
      <c r="B5" s="20" t="s">
        <v>35</v>
      </c>
      <c r="C5" s="21" t="s">
        <v>36</v>
      </c>
      <c r="D5" s="22">
        <f>SUM(E5:AD5)</f>
        <v>160.77916666666661</v>
      </c>
      <c r="E5" s="23">
        <v>13.15045045045045</v>
      </c>
      <c r="F5" s="23">
        <v>6.3971846846846843</v>
      </c>
      <c r="G5" s="23">
        <v>21.995495495495497</v>
      </c>
      <c r="H5" s="23">
        <v>10.298198198198198</v>
      </c>
      <c r="I5" s="23">
        <v>8.5468468468468473</v>
      </c>
      <c r="J5" s="23">
        <v>2.456644144144144</v>
      </c>
      <c r="K5" s="23">
        <v>0.98040540540540544</v>
      </c>
      <c r="L5" s="23">
        <v>16.67105855855856</v>
      </c>
      <c r="M5" s="23">
        <v>7.6479729729729726</v>
      </c>
      <c r="N5" s="23">
        <v>11.600563063063063</v>
      </c>
      <c r="O5" s="23">
        <v>1.3125</v>
      </c>
      <c r="P5" s="23">
        <v>15.157207207207207</v>
      </c>
      <c r="Q5" s="23">
        <v>1.6350225225225226</v>
      </c>
      <c r="R5" s="23">
        <v>2.4076576576576576</v>
      </c>
      <c r="S5" s="23">
        <v>1.0694819819819821</v>
      </c>
      <c r="T5" s="23">
        <v>0.61250000000000004</v>
      </c>
      <c r="U5" s="23">
        <v>0.33581081081081082</v>
      </c>
      <c r="V5" s="23">
        <v>0.75585585585585591</v>
      </c>
      <c r="W5" s="23">
        <v>4.4449324324324326</v>
      </c>
      <c r="X5" s="23">
        <v>1.1725225225225224</v>
      </c>
      <c r="Y5" s="23">
        <v>0.14549549549549551</v>
      </c>
      <c r="Z5" s="23">
        <v>5.0804054054054051</v>
      </c>
      <c r="AA5" s="23">
        <v>1.5708333333333333</v>
      </c>
      <c r="AB5" s="23">
        <v>0.63322072072072078</v>
      </c>
      <c r="AC5" s="23">
        <v>19.936486486486487</v>
      </c>
      <c r="AD5" s="24">
        <v>4.7644144144144143</v>
      </c>
    </row>
    <row r="6" spans="2:31" s="30" customFormat="1" ht="21" customHeight="1" x14ac:dyDescent="0.15">
      <c r="B6" s="25"/>
      <c r="C6" s="26" t="s">
        <v>37</v>
      </c>
      <c r="D6" s="27">
        <f t="shared" ref="D6:AD6" si="0">IFERROR(D5/$D5,0)</f>
        <v>1</v>
      </c>
      <c r="E6" s="28">
        <f t="shared" si="0"/>
        <v>8.1792005289556297E-2</v>
      </c>
      <c r="F6" s="28">
        <f t="shared" si="0"/>
        <v>3.9788641882611366E-2</v>
      </c>
      <c r="G6" s="28">
        <f t="shared" si="0"/>
        <v>0.13680563192056705</v>
      </c>
      <c r="H6" s="28">
        <f t="shared" si="0"/>
        <v>6.4051819720827435E-2</v>
      </c>
      <c r="I6" s="28">
        <f t="shared" si="0"/>
        <v>5.3158919927520774E-2</v>
      </c>
      <c r="J6" s="28">
        <f t="shared" si="0"/>
        <v>1.5279617347671359E-2</v>
      </c>
      <c r="K6" s="28">
        <f t="shared" si="0"/>
        <v>6.0978385802808559E-3</v>
      </c>
      <c r="L6" s="28">
        <f t="shared" si="0"/>
        <v>0.10368917132853178</v>
      </c>
      <c r="M6" s="28">
        <f t="shared" si="0"/>
        <v>4.7568183935354239E-2</v>
      </c>
      <c r="N6" s="28">
        <f t="shared" si="0"/>
        <v>7.2152153189808388E-2</v>
      </c>
      <c r="O6" s="28">
        <f t="shared" si="0"/>
        <v>8.1633710835255432E-3</v>
      </c>
      <c r="P6" s="28">
        <f t="shared" si="0"/>
        <v>9.427345296938687E-2</v>
      </c>
      <c r="Q6" s="28">
        <f t="shared" si="0"/>
        <v>1.0169368061922554E-2</v>
      </c>
      <c r="R6" s="28">
        <f t="shared" si="0"/>
        <v>1.4974935544039133E-2</v>
      </c>
      <c r="S6" s="28">
        <f t="shared" si="0"/>
        <v>6.6518691703339409E-3</v>
      </c>
      <c r="T6" s="28">
        <f t="shared" si="0"/>
        <v>3.8095731723119201E-3</v>
      </c>
      <c r="U6" s="28">
        <f t="shared" si="0"/>
        <v>2.0886462952443732E-3</v>
      </c>
      <c r="V6" s="28">
        <f t="shared" si="0"/>
        <v>4.7012052091483011E-3</v>
      </c>
      <c r="W6" s="28">
        <f t="shared" si="0"/>
        <v>2.7646196485442875E-2</v>
      </c>
      <c r="X6" s="28">
        <f t="shared" si="0"/>
        <v>7.2927515848706945E-3</v>
      </c>
      <c r="Y6" s="28">
        <f t="shared" si="0"/>
        <v>9.0493997768468484E-4</v>
      </c>
      <c r="Z6" s="28">
        <f t="shared" si="0"/>
        <v>3.1598654917389217E-2</v>
      </c>
      <c r="AA6" s="28">
        <f t="shared" si="0"/>
        <v>9.7701298364734276E-3</v>
      </c>
      <c r="AB6" s="28">
        <f t="shared" si="0"/>
        <v>3.9384500731586558E-3</v>
      </c>
      <c r="AC6" s="28">
        <f t="shared" si="0"/>
        <v>0.12399919031686212</v>
      </c>
      <c r="AD6" s="29">
        <f t="shared" si="0"/>
        <v>2.9633282179476503E-2</v>
      </c>
    </row>
    <row r="7" spans="2:31" s="13" customFormat="1" ht="41.25" customHeight="1" x14ac:dyDescent="0.15">
      <c r="B7" s="31" t="s">
        <v>38</v>
      </c>
      <c r="C7" s="32" t="s">
        <v>36</v>
      </c>
      <c r="D7" s="33">
        <f>SUM(E7:AD7)</f>
        <v>5.614301801801802</v>
      </c>
      <c r="E7" s="34">
        <v>0.85912162162162165</v>
      </c>
      <c r="F7" s="34">
        <v>0.34864864864864864</v>
      </c>
      <c r="G7" s="34">
        <v>1.2871621621621621</v>
      </c>
      <c r="H7" s="34">
        <v>0.91452702702702704</v>
      </c>
      <c r="I7" s="34">
        <v>0.36306306306306307</v>
      </c>
      <c r="J7" s="35"/>
      <c r="K7" s="35"/>
      <c r="L7" s="34">
        <v>1.3932432432432433</v>
      </c>
      <c r="M7" s="34">
        <v>0.44853603603603603</v>
      </c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7"/>
    </row>
    <row r="8" spans="2:31" s="13" customFormat="1" ht="21" customHeight="1" x14ac:dyDescent="0.15">
      <c r="B8" s="38"/>
      <c r="C8" s="26" t="s">
        <v>37</v>
      </c>
      <c r="D8" s="39">
        <f t="shared" ref="D8:I8" si="1">IFERROR(D7/$D7,0)</f>
        <v>1</v>
      </c>
      <c r="E8" s="40">
        <f t="shared" si="1"/>
        <v>0.15302376892989669</v>
      </c>
      <c r="F8" s="40">
        <f t="shared" si="1"/>
        <v>6.2100090261759097E-2</v>
      </c>
      <c r="G8" s="40">
        <f t="shared" si="1"/>
        <v>0.22926486811754085</v>
      </c>
      <c r="H8" s="40">
        <f t="shared" si="1"/>
        <v>0.16289238792498245</v>
      </c>
      <c r="I8" s="40">
        <f t="shared" si="1"/>
        <v>6.4667535853976527E-2</v>
      </c>
      <c r="J8" s="41"/>
      <c r="K8" s="41"/>
      <c r="L8" s="40">
        <f>IFERROR(L7/$D7,0)</f>
        <v>0.24815966302276601</v>
      </c>
      <c r="M8" s="40">
        <f>IFERROR(M7/$D7,0)</f>
        <v>7.9891685889078329E-2</v>
      </c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2:31" s="13" customFormat="1" ht="30" customHeight="1" x14ac:dyDescent="0.15">
      <c r="B9" s="42"/>
      <c r="C9" s="32" t="s">
        <v>39</v>
      </c>
      <c r="D9" s="39">
        <f t="shared" ref="D9:I9" si="2">IFERROR(D7/D$5,0)</f>
        <v>3.4919336368010805E-2</v>
      </c>
      <c r="E9" s="40">
        <f t="shared" si="2"/>
        <v>6.533020483661027E-2</v>
      </c>
      <c r="F9" s="40">
        <f t="shared" si="2"/>
        <v>5.4500325664090694E-2</v>
      </c>
      <c r="G9" s="40">
        <f t="shared" si="2"/>
        <v>5.8519352856850289E-2</v>
      </c>
      <c r="H9" s="40">
        <f t="shared" si="2"/>
        <v>8.8804566529612453E-2</v>
      </c>
      <c r="I9" s="40">
        <f t="shared" si="2"/>
        <v>4.2479182038579109E-2</v>
      </c>
      <c r="J9" s="41"/>
      <c r="K9" s="41"/>
      <c r="L9" s="40">
        <f>IFERROR(L7/L$5,0)</f>
        <v>8.3572572092489139E-2</v>
      </c>
      <c r="M9" s="40">
        <f>IFERROR(M7/M$5,0)</f>
        <v>5.8647701504844364E-2</v>
      </c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7"/>
    </row>
    <row r="10" spans="2:31" s="13" customFormat="1" ht="42" customHeight="1" x14ac:dyDescent="0.15">
      <c r="B10" s="31" t="s">
        <v>40</v>
      </c>
      <c r="C10" s="32" t="s">
        <v>36</v>
      </c>
      <c r="D10" s="33">
        <f>SUM(E10:AD10)</f>
        <v>1.7536036036036038</v>
      </c>
      <c r="E10" s="34">
        <v>0.36644144144144142</v>
      </c>
      <c r="F10" s="34">
        <v>6.1936936936936936E-2</v>
      </c>
      <c r="G10" s="34">
        <v>0.60945945945945945</v>
      </c>
      <c r="H10" s="34">
        <v>1.9481981981981981E-2</v>
      </c>
      <c r="I10" s="34">
        <v>0.15495495495495495</v>
      </c>
      <c r="J10" s="35"/>
      <c r="K10" s="35"/>
      <c r="L10" s="34">
        <v>0.34504504504504502</v>
      </c>
      <c r="M10" s="34">
        <v>0.19628378378378378</v>
      </c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7"/>
      <c r="AE10" s="43"/>
    </row>
    <row r="11" spans="2:31" s="13" customFormat="1" ht="22.5" customHeight="1" x14ac:dyDescent="0.15">
      <c r="B11" s="38"/>
      <c r="C11" s="26" t="s">
        <v>37</v>
      </c>
      <c r="D11" s="39">
        <f t="shared" ref="D11:I11" si="3">IFERROR(D10/$D10,0)</f>
        <v>1</v>
      </c>
      <c r="E11" s="40">
        <f t="shared" si="3"/>
        <v>0.20896480863087591</v>
      </c>
      <c r="F11" s="40">
        <f t="shared" si="3"/>
        <v>3.5319804777806316E-2</v>
      </c>
      <c r="G11" s="40">
        <f t="shared" si="3"/>
        <v>0.34754687901361414</v>
      </c>
      <c r="H11" s="40">
        <f t="shared" si="3"/>
        <v>1.1109684048291804E-2</v>
      </c>
      <c r="I11" s="40">
        <f t="shared" si="3"/>
        <v>8.8363729771384528E-2</v>
      </c>
      <c r="J11" s="41"/>
      <c r="K11" s="41"/>
      <c r="L11" s="40">
        <f>IFERROR(L10/$D10,0)</f>
        <v>0.19676342152581552</v>
      </c>
      <c r="M11" s="40">
        <f>IFERROR(M10/$D10,0)</f>
        <v>0.11193167223221165</v>
      </c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7"/>
    </row>
    <row r="12" spans="2:31" s="13" customFormat="1" ht="30" customHeight="1" x14ac:dyDescent="0.15">
      <c r="B12" s="42"/>
      <c r="C12" s="32" t="s">
        <v>41</v>
      </c>
      <c r="D12" s="39">
        <f t="shared" ref="D12:I12" si="4">IFERROR(D10/D$5,0)</f>
        <v>1.090690815209436E-2</v>
      </c>
      <c r="E12" s="40">
        <f t="shared" si="4"/>
        <v>2.7865314790710419E-2</v>
      </c>
      <c r="F12" s="40">
        <f t="shared" si="4"/>
        <v>9.68190539898252E-3</v>
      </c>
      <c r="G12" s="40">
        <f t="shared" si="4"/>
        <v>2.7708375998361661E-2</v>
      </c>
      <c r="H12" s="40">
        <f t="shared" si="4"/>
        <v>1.8917854955821886E-3</v>
      </c>
      <c r="I12" s="40">
        <f t="shared" si="4"/>
        <v>1.8130072731105722E-2</v>
      </c>
      <c r="J12" s="41"/>
      <c r="K12" s="41"/>
      <c r="L12" s="40">
        <f>IFERROR(L10/L$5,0)</f>
        <v>2.0697248697978232E-2</v>
      </c>
      <c r="M12" s="40">
        <f>IFERROR(M10/M$5,0)</f>
        <v>2.5664811379097093E-2</v>
      </c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7"/>
    </row>
    <row r="13" spans="2:31" s="13" customFormat="1" ht="42" customHeight="1" x14ac:dyDescent="0.15">
      <c r="B13" s="31" t="s">
        <v>42</v>
      </c>
      <c r="C13" s="32" t="s">
        <v>36</v>
      </c>
      <c r="D13" s="33">
        <f>SUM(E13:AD13)</f>
        <v>13.460810810810813</v>
      </c>
      <c r="E13" s="34">
        <v>2.2774774774774773</v>
      </c>
      <c r="F13" s="34">
        <v>1.3310810810810811</v>
      </c>
      <c r="G13" s="34">
        <v>4.6237612612612615</v>
      </c>
      <c r="H13" s="34">
        <v>8.1869369369369366E-2</v>
      </c>
      <c r="I13" s="34">
        <v>0.7315315315315315</v>
      </c>
      <c r="J13" s="35"/>
      <c r="K13" s="35"/>
      <c r="L13" s="34">
        <v>3.3626126126126126</v>
      </c>
      <c r="M13" s="34">
        <v>1.0524774774774774</v>
      </c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7"/>
      <c r="AE13" s="43"/>
    </row>
    <row r="14" spans="2:31" s="13" customFormat="1" ht="21" customHeight="1" x14ac:dyDescent="0.15">
      <c r="B14" s="38"/>
      <c r="C14" s="26" t="s">
        <v>37</v>
      </c>
      <c r="D14" s="39">
        <f t="shared" ref="D14:I14" si="5">IFERROR(D13/$D13,0)</f>
        <v>1</v>
      </c>
      <c r="E14" s="40">
        <f t="shared" si="5"/>
        <v>0.16919318676170395</v>
      </c>
      <c r="F14" s="40">
        <f t="shared" si="5"/>
        <v>9.8885654050798105E-2</v>
      </c>
      <c r="G14" s="40">
        <f t="shared" si="5"/>
        <v>0.34349797543753974</v>
      </c>
      <c r="H14" s="40">
        <f t="shared" si="5"/>
        <v>6.082053341364654E-3</v>
      </c>
      <c r="I14" s="40">
        <f t="shared" si="5"/>
        <v>5.4345279925040985E-2</v>
      </c>
      <c r="J14" s="41"/>
      <c r="K14" s="41"/>
      <c r="L14" s="40">
        <f>IFERROR(L13/$D13,0)</f>
        <v>0.2498075829066693</v>
      </c>
      <c r="M14" s="40">
        <f>IFERROR(M13/$D13,0)</f>
        <v>7.8188267576883158E-2</v>
      </c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7"/>
    </row>
    <row r="15" spans="2:31" s="13" customFormat="1" ht="30" customHeight="1" x14ac:dyDescent="0.15">
      <c r="B15" s="42"/>
      <c r="C15" s="32" t="s">
        <v>41</v>
      </c>
      <c r="D15" s="39">
        <f t="shared" ref="D15:I15" si="6">IFERROR(D13/D$5,0)</f>
        <v>8.3722357130499803E-2</v>
      </c>
      <c r="E15" s="40">
        <f t="shared" si="6"/>
        <v>0.17318627115160648</v>
      </c>
      <c r="F15" s="40">
        <f t="shared" si="6"/>
        <v>0.20807294875631527</v>
      </c>
      <c r="G15" s="40">
        <f t="shared" si="6"/>
        <v>0.21021400778210117</v>
      </c>
      <c r="H15" s="40">
        <f t="shared" si="6"/>
        <v>7.9498731519552085E-3</v>
      </c>
      <c r="I15" s="40">
        <f t="shared" si="6"/>
        <v>8.559080847475492E-2</v>
      </c>
      <c r="J15" s="41"/>
      <c r="K15" s="41"/>
      <c r="L15" s="40">
        <f>IFERROR(L13/L$5,0)</f>
        <v>0.20170360513108029</v>
      </c>
      <c r="M15" s="40">
        <f>IFERROR(M13/M$5,0)</f>
        <v>0.13761521924787232</v>
      </c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7"/>
    </row>
    <row r="16" spans="2:31" s="13" customFormat="1" ht="41.25" customHeight="1" x14ac:dyDescent="0.15">
      <c r="B16" s="38" t="s">
        <v>43</v>
      </c>
      <c r="C16" s="44" t="s">
        <v>36</v>
      </c>
      <c r="D16" s="45">
        <f>SUM(E16:AD16)</f>
        <v>11.907770270270269</v>
      </c>
      <c r="E16" s="46">
        <v>2.084572072072072</v>
      </c>
      <c r="F16" s="46">
        <v>1.1878378378378378</v>
      </c>
      <c r="G16" s="46">
        <v>4.323648648648649</v>
      </c>
      <c r="H16" s="46">
        <v>6.3851351351351351E-2</v>
      </c>
      <c r="I16" s="46">
        <v>0.64245495495495497</v>
      </c>
      <c r="J16" s="47"/>
      <c r="K16" s="47"/>
      <c r="L16" s="46">
        <v>2.8081081081081081</v>
      </c>
      <c r="M16" s="46">
        <v>0.79729729729729726</v>
      </c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9"/>
    </row>
    <row r="17" spans="2:31" s="13" customFormat="1" ht="21" customHeight="1" x14ac:dyDescent="0.15">
      <c r="B17" s="38"/>
      <c r="C17" s="26" t="s">
        <v>37</v>
      </c>
      <c r="D17" s="39">
        <f t="shared" ref="D17:I17" si="7">IFERROR(D16/$D16,0)</f>
        <v>1</v>
      </c>
      <c r="E17" s="40">
        <f t="shared" si="7"/>
        <v>0.17505981596542494</v>
      </c>
      <c r="F17" s="40">
        <f t="shared" si="7"/>
        <v>9.9753170482594272E-2</v>
      </c>
      <c r="G17" s="40">
        <f t="shared" si="7"/>
        <v>0.36309473146650784</v>
      </c>
      <c r="H17" s="40">
        <f t="shared" si="7"/>
        <v>5.3621584815729002E-3</v>
      </c>
      <c r="I17" s="40">
        <f t="shared" si="7"/>
        <v>5.3952582252863132E-2</v>
      </c>
      <c r="J17" s="41"/>
      <c r="K17" s="41"/>
      <c r="L17" s="40">
        <f>IFERROR(L16/$D16,0)</f>
        <v>0.23582148835361877</v>
      </c>
      <c r="M17" s="40">
        <f>IFERROR(M16/$D16,0)</f>
        <v>6.6956052997418219E-2</v>
      </c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7"/>
    </row>
    <row r="18" spans="2:31" s="13" customFormat="1" ht="30" customHeight="1" x14ac:dyDescent="0.15">
      <c r="B18" s="42"/>
      <c r="C18" s="32" t="s">
        <v>41</v>
      </c>
      <c r="D18" s="39">
        <f t="shared" ref="D18:I18" si="8">IFERROR(D16/D$5,0)</f>
        <v>7.4062893328449106E-2</v>
      </c>
      <c r="E18" s="40">
        <f t="shared" si="8"/>
        <v>0.15851716106049188</v>
      </c>
      <c r="F18" s="40">
        <f t="shared" si="8"/>
        <v>0.18568134208812295</v>
      </c>
      <c r="G18" s="40">
        <f t="shared" si="8"/>
        <v>0.19656973172230185</v>
      </c>
      <c r="H18" s="40">
        <f t="shared" si="8"/>
        <v>6.2002449479485605E-3</v>
      </c>
      <c r="I18" s="40">
        <f t="shared" si="8"/>
        <v>7.5168651839359127E-2</v>
      </c>
      <c r="J18" s="41"/>
      <c r="K18" s="41"/>
      <c r="L18" s="40">
        <f>IFERROR(L16/L$5,0)</f>
        <v>0.16844209971696647</v>
      </c>
      <c r="M18" s="40">
        <f>IFERROR(M16/M$5,0)</f>
        <v>0.10424949200459405</v>
      </c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7"/>
    </row>
    <row r="19" spans="2:31" s="13" customFormat="1" ht="42" customHeight="1" x14ac:dyDescent="0.15">
      <c r="B19" s="31" t="s">
        <v>44</v>
      </c>
      <c r="C19" s="32" t="s">
        <v>36</v>
      </c>
      <c r="D19" s="33">
        <f>SUM(E19:AD19)</f>
        <v>37.43817567567568</v>
      </c>
      <c r="E19" s="34">
        <v>6.8894144144144143</v>
      </c>
      <c r="F19" s="34">
        <v>3.0452702702702701</v>
      </c>
      <c r="G19" s="34">
        <v>11.91722972972973</v>
      </c>
      <c r="H19" s="34">
        <v>6.1010135135135135</v>
      </c>
      <c r="I19" s="34">
        <v>2.7900900900900902</v>
      </c>
      <c r="J19" s="35"/>
      <c r="K19" s="35"/>
      <c r="L19" s="34">
        <v>5.3212837837837839</v>
      </c>
      <c r="M19" s="34">
        <v>1.3738738738738738</v>
      </c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7"/>
      <c r="AE19" s="43"/>
    </row>
    <row r="20" spans="2:31" s="13" customFormat="1" ht="22.5" customHeight="1" x14ac:dyDescent="0.15">
      <c r="B20" s="38"/>
      <c r="C20" s="26" t="s">
        <v>37</v>
      </c>
      <c r="D20" s="39">
        <f t="shared" ref="D20:I20" si="9">IFERROR(D19/$D19,0)</f>
        <v>1</v>
      </c>
      <c r="E20" s="40">
        <f t="shared" si="9"/>
        <v>0.1840211038619225</v>
      </c>
      <c r="F20" s="40">
        <f t="shared" si="9"/>
        <v>8.134131044875785E-2</v>
      </c>
      <c r="G20" s="40">
        <f t="shared" si="9"/>
        <v>0.31831758665186743</v>
      </c>
      <c r="H20" s="40">
        <f t="shared" si="9"/>
        <v>0.16296236137054781</v>
      </c>
      <c r="I20" s="40">
        <f t="shared" si="9"/>
        <v>7.4525268385416191E-2</v>
      </c>
      <c r="J20" s="41"/>
      <c r="K20" s="41"/>
      <c r="L20" s="40">
        <f>IFERROR(L19/$D19,0)</f>
        <v>0.14213523195899544</v>
      </c>
      <c r="M20" s="40">
        <f>IFERROR(M19/$D19,0)</f>
        <v>3.6697137322492634E-2</v>
      </c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7"/>
    </row>
    <row r="21" spans="2:31" s="13" customFormat="1" ht="30" customHeight="1" x14ac:dyDescent="0.15">
      <c r="B21" s="42"/>
      <c r="C21" s="32" t="s">
        <v>41</v>
      </c>
      <c r="D21" s="39">
        <f t="shared" ref="D21:I21" si="10">IFERROR(D19/D$5,0)</f>
        <v>0.23285464436629347</v>
      </c>
      <c r="E21" s="40">
        <f t="shared" si="10"/>
        <v>0.52389189559498528</v>
      </c>
      <c r="F21" s="40">
        <f t="shared" si="10"/>
        <v>0.47603288327142784</v>
      </c>
      <c r="G21" s="40">
        <f t="shared" si="10"/>
        <v>0.5418031947573213</v>
      </c>
      <c r="H21" s="40">
        <f t="shared" si="10"/>
        <v>0.59243504505292621</v>
      </c>
      <c r="I21" s="40">
        <f t="shared" si="10"/>
        <v>0.32644671655950247</v>
      </c>
      <c r="J21" s="41"/>
      <c r="K21" s="41"/>
      <c r="L21" s="40">
        <f>IFERROR(L19/L$5,0)</f>
        <v>0.31919291538040651</v>
      </c>
      <c r="M21" s="40">
        <f>IFERROR(M19/M$5,0)</f>
        <v>0.17963895514915923</v>
      </c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7"/>
    </row>
    <row r="22" spans="2:31" s="13" customFormat="1" ht="42" customHeight="1" x14ac:dyDescent="0.15">
      <c r="B22" s="31" t="s">
        <v>45</v>
      </c>
      <c r="C22" s="32" t="s">
        <v>36</v>
      </c>
      <c r="D22" s="33">
        <f>SUM(E22:AD22)</f>
        <v>7.0568693693693696</v>
      </c>
      <c r="E22" s="34">
        <v>0.38513513513513514</v>
      </c>
      <c r="F22" s="34">
        <v>0.39099099099099099</v>
      </c>
      <c r="G22" s="34">
        <v>0.87252252252252249</v>
      </c>
      <c r="H22" s="34">
        <v>2.2266891891891891</v>
      </c>
      <c r="I22" s="34">
        <v>2.0462837837837839</v>
      </c>
      <c r="J22" s="35"/>
      <c r="K22" s="35"/>
      <c r="L22" s="34">
        <v>0.20934684684684685</v>
      </c>
      <c r="M22" s="34">
        <v>0.92590090090090094</v>
      </c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7"/>
      <c r="AE22" s="43"/>
    </row>
    <row r="23" spans="2:31" s="13" customFormat="1" ht="21" customHeight="1" x14ac:dyDescent="0.15">
      <c r="B23" s="38"/>
      <c r="C23" s="26" t="s">
        <v>37</v>
      </c>
      <c r="D23" s="39">
        <f t="shared" ref="D23:I23" si="11">IFERROR(D22/$D22,0)</f>
        <v>1</v>
      </c>
      <c r="E23" s="40">
        <f t="shared" si="11"/>
        <v>5.4575919572329053E-2</v>
      </c>
      <c r="F23" s="40">
        <f t="shared" si="11"/>
        <v>5.5405728875767973E-2</v>
      </c>
      <c r="G23" s="40">
        <f t="shared" si="11"/>
        <v>0.12364158621239926</v>
      </c>
      <c r="H23" s="40">
        <f t="shared" si="11"/>
        <v>0.31553498763264981</v>
      </c>
      <c r="I23" s="40">
        <f t="shared" si="11"/>
        <v>0.28997047793824304</v>
      </c>
      <c r="J23" s="41"/>
      <c r="K23" s="41"/>
      <c r="L23" s="40">
        <f>IFERROR(L22/$D22,0)</f>
        <v>2.9665682597941435E-2</v>
      </c>
      <c r="M23" s="40">
        <f>IFERROR(M22/$D22,0)</f>
        <v>0.13120561717066942</v>
      </c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7"/>
    </row>
    <row r="24" spans="2:31" s="13" customFormat="1" ht="30" customHeight="1" x14ac:dyDescent="0.15">
      <c r="B24" s="42"/>
      <c r="C24" s="32" t="s">
        <v>41</v>
      </c>
      <c r="D24" s="39">
        <f t="shared" ref="D24:I24" si="12">IFERROR(D22/D$5,0)</f>
        <v>4.3891690171525367E-2</v>
      </c>
      <c r="E24" s="40">
        <f t="shared" si="12"/>
        <v>2.9286839761594852E-2</v>
      </c>
      <c r="F24" s="40">
        <f t="shared" si="12"/>
        <v>6.1119228264122381E-2</v>
      </c>
      <c r="G24" s="40">
        <f t="shared" si="12"/>
        <v>3.9668236739709192E-2</v>
      </c>
      <c r="H24" s="40">
        <f t="shared" si="12"/>
        <v>0.21622124048639663</v>
      </c>
      <c r="I24" s="40">
        <f t="shared" si="12"/>
        <v>0.23941973226520502</v>
      </c>
      <c r="J24" s="41"/>
      <c r="K24" s="41"/>
      <c r="L24" s="40">
        <f>IFERROR(L22/L$5,0)</f>
        <v>1.2557501739406507E-2</v>
      </c>
      <c r="M24" s="40">
        <f>IFERROR(M22/M$5,0)</f>
        <v>0.121064876166917</v>
      </c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7"/>
    </row>
    <row r="25" spans="2:31" s="13" customFormat="1" ht="41.25" customHeight="1" x14ac:dyDescent="0.15">
      <c r="B25" s="38" t="s">
        <v>46</v>
      </c>
      <c r="C25" s="44" t="s">
        <v>36</v>
      </c>
      <c r="D25" s="45">
        <f>SUM(E25:AD25)</f>
        <v>10.211486486486487</v>
      </c>
      <c r="E25" s="46">
        <v>1.1524774774774775</v>
      </c>
      <c r="F25" s="46">
        <v>0.19301801801801802</v>
      </c>
      <c r="G25" s="46">
        <v>1.320608108108108</v>
      </c>
      <c r="H25" s="46">
        <v>0.2061936936936937</v>
      </c>
      <c r="I25" s="46">
        <v>1.8254504504504505</v>
      </c>
      <c r="J25" s="47"/>
      <c r="K25" s="47"/>
      <c r="L25" s="46">
        <v>2.9117117117117117</v>
      </c>
      <c r="M25" s="46">
        <v>2.6020270270270269</v>
      </c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9"/>
    </row>
    <row r="26" spans="2:31" s="13" customFormat="1" ht="21" customHeight="1" x14ac:dyDescent="0.15">
      <c r="B26" s="38"/>
      <c r="C26" s="26" t="s">
        <v>37</v>
      </c>
      <c r="D26" s="39">
        <f t="shared" ref="D26:I26" si="13">IFERROR(D25/$D25,0)</f>
        <v>1</v>
      </c>
      <c r="E26" s="40">
        <f t="shared" si="13"/>
        <v>0.11286089238845144</v>
      </c>
      <c r="F26" s="40">
        <f t="shared" si="13"/>
        <v>1.8902049008579808E-2</v>
      </c>
      <c r="G26" s="40">
        <f t="shared" si="13"/>
        <v>0.12932574604645006</v>
      </c>
      <c r="H26" s="40">
        <f t="shared" si="13"/>
        <v>2.019232890006396E-2</v>
      </c>
      <c r="I26" s="40">
        <f t="shared" si="13"/>
        <v>0.17876441915348815</v>
      </c>
      <c r="J26" s="41"/>
      <c r="K26" s="41"/>
      <c r="L26" s="40">
        <f>IFERROR(L25/$D25,0)</f>
        <v>0.28514082798473717</v>
      </c>
      <c r="M26" s="40">
        <f>IFERROR(M25/$D25,0)</f>
        <v>0.25481373651822931</v>
      </c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7"/>
    </row>
    <row r="27" spans="2:31" s="13" customFormat="1" ht="30" customHeight="1" x14ac:dyDescent="0.15">
      <c r="B27" s="42"/>
      <c r="C27" s="32" t="s">
        <v>41</v>
      </c>
      <c r="D27" s="39">
        <f t="shared" ref="D27:I27" si="14">IFERROR(D25/D$5,0)</f>
        <v>6.3512497907501436E-2</v>
      </c>
      <c r="E27" s="40">
        <f t="shared" si="14"/>
        <v>8.7637870795368916E-2</v>
      </c>
      <c r="F27" s="40">
        <f t="shared" si="14"/>
        <v>3.0172337916101889E-2</v>
      </c>
      <c r="G27" s="40">
        <f t="shared" si="14"/>
        <v>6.0039934466516474E-2</v>
      </c>
      <c r="H27" s="40">
        <f t="shared" si="14"/>
        <v>2.0022307759601083E-2</v>
      </c>
      <c r="I27" s="40">
        <f t="shared" si="14"/>
        <v>0.21358174343838937</v>
      </c>
      <c r="J27" s="41"/>
      <c r="K27" s="41"/>
      <c r="L27" s="40">
        <f>IFERROR(L25/L$5,0)</f>
        <v>0.17465667830774323</v>
      </c>
      <c r="M27" s="40">
        <f>IFERROR(M25/M$5,0)</f>
        <v>0.34022440144889127</v>
      </c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7"/>
    </row>
    <row r="28" spans="2:31" s="13" customFormat="1" ht="42" customHeight="1" x14ac:dyDescent="0.15">
      <c r="B28" s="31" t="s">
        <v>47</v>
      </c>
      <c r="C28" s="32" t="s">
        <v>36</v>
      </c>
      <c r="D28" s="33">
        <f>SUM(E28:AD28)</f>
        <v>1.9747747747747748</v>
      </c>
      <c r="E28" s="34">
        <v>5.7882882882882881E-2</v>
      </c>
      <c r="F28" s="34">
        <v>0.55878378378378379</v>
      </c>
      <c r="G28" s="34">
        <v>0.35112612612612615</v>
      </c>
      <c r="H28" s="34">
        <v>0.47376126126126128</v>
      </c>
      <c r="I28" s="34">
        <v>0.1740990990990991</v>
      </c>
      <c r="J28" s="35"/>
      <c r="K28" s="35"/>
      <c r="L28" s="34">
        <v>0.20777027027027026</v>
      </c>
      <c r="M28" s="34">
        <v>0.15135135135135136</v>
      </c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7"/>
      <c r="AE28" s="43"/>
    </row>
    <row r="29" spans="2:31" s="13" customFormat="1" ht="22.5" customHeight="1" x14ac:dyDescent="0.15">
      <c r="B29" s="38"/>
      <c r="C29" s="26" t="s">
        <v>37</v>
      </c>
      <c r="D29" s="39">
        <f t="shared" ref="D29:I29" si="15">IFERROR(D28/$D28,0)</f>
        <v>1</v>
      </c>
      <c r="E29" s="40">
        <f t="shared" si="15"/>
        <v>2.9311131386861311E-2</v>
      </c>
      <c r="F29" s="40">
        <f t="shared" si="15"/>
        <v>0.28296076642335766</v>
      </c>
      <c r="G29" s="40">
        <f t="shared" si="15"/>
        <v>0.17780565693430658</v>
      </c>
      <c r="H29" s="40">
        <f t="shared" si="15"/>
        <v>0.23990647810218979</v>
      </c>
      <c r="I29" s="40">
        <f t="shared" si="15"/>
        <v>8.8161496350364965E-2</v>
      </c>
      <c r="J29" s="41"/>
      <c r="K29" s="41"/>
      <c r="L29" s="40">
        <f>IFERROR(L28/$D28,0)</f>
        <v>0.10521213503649635</v>
      </c>
      <c r="M29" s="40">
        <f>IFERROR(M28/$D28,0)</f>
        <v>7.6642335766423361E-2</v>
      </c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7"/>
    </row>
    <row r="30" spans="2:31" s="13" customFormat="1" ht="30" customHeight="1" x14ac:dyDescent="0.15">
      <c r="B30" s="42"/>
      <c r="C30" s="32" t="s">
        <v>41</v>
      </c>
      <c r="D30" s="39">
        <f t="shared" ref="D30:I30" si="16">IFERROR(D28/D$5,0)</f>
        <v>1.2282528985045381E-2</v>
      </c>
      <c r="E30" s="40">
        <f t="shared" si="16"/>
        <v>4.4015893676782906E-3</v>
      </c>
      <c r="F30" s="40">
        <f t="shared" si="16"/>
        <v>8.7348390163184117E-2</v>
      </c>
      <c r="G30" s="40">
        <f t="shared" si="16"/>
        <v>1.5963546999795207E-2</v>
      </c>
      <c r="H30" s="40">
        <f t="shared" si="16"/>
        <v>4.6004286589099816E-2</v>
      </c>
      <c r="I30" s="40">
        <f t="shared" si="16"/>
        <v>2.0369979972594075E-2</v>
      </c>
      <c r="J30" s="41"/>
      <c r="K30" s="41"/>
      <c r="L30" s="40">
        <f>IFERROR(L28/L$5,0)</f>
        <v>1.2462932065199033E-2</v>
      </c>
      <c r="M30" s="40">
        <f>IFERROR(M28/M$5,0)</f>
        <v>1.9789734075448363E-2</v>
      </c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7"/>
    </row>
    <row r="31" spans="2:31" s="13" customFormat="1" ht="42" customHeight="1" x14ac:dyDescent="0.15">
      <c r="B31" s="31" t="s">
        <v>48</v>
      </c>
      <c r="C31" s="32" t="s">
        <v>36</v>
      </c>
      <c r="D31" s="33">
        <f>SUM(E31:AD31)</f>
        <v>5.9218468468468473</v>
      </c>
      <c r="E31" s="34">
        <v>1.0771396396396395</v>
      </c>
      <c r="F31" s="34">
        <v>0.41677927927927927</v>
      </c>
      <c r="G31" s="34">
        <v>0.81576576576576576</v>
      </c>
      <c r="H31" s="34">
        <v>0.11914414414414415</v>
      </c>
      <c r="I31" s="34">
        <v>0.2894144144144144</v>
      </c>
      <c r="J31" s="35"/>
      <c r="K31" s="35"/>
      <c r="L31" s="34">
        <v>2.6824324324324325</v>
      </c>
      <c r="M31" s="34">
        <v>0.52117117117117118</v>
      </c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7"/>
      <c r="AE31" s="43"/>
    </row>
    <row r="32" spans="2:31" s="13" customFormat="1" ht="21" customHeight="1" x14ac:dyDescent="0.15">
      <c r="B32" s="38"/>
      <c r="C32" s="26" t="s">
        <v>37</v>
      </c>
      <c r="D32" s="39">
        <f t="shared" ref="D32:I32" si="17">IFERROR(D31/$D31,0)</f>
        <v>1</v>
      </c>
      <c r="E32" s="40">
        <f t="shared" si="17"/>
        <v>0.18189251892138589</v>
      </c>
      <c r="F32" s="40">
        <f t="shared" si="17"/>
        <v>7.0379949035865058E-2</v>
      </c>
      <c r="G32" s="40">
        <f t="shared" si="17"/>
        <v>0.13775529608641082</v>
      </c>
      <c r="H32" s="40">
        <f t="shared" si="17"/>
        <v>2.0119423420682309E-2</v>
      </c>
      <c r="I32" s="40">
        <f t="shared" si="17"/>
        <v>4.8872323432092184E-2</v>
      </c>
      <c r="J32" s="41"/>
      <c r="K32" s="41"/>
      <c r="L32" s="40">
        <f>IFERROR(L31/$D31,0)</f>
        <v>0.4529722739892747</v>
      </c>
      <c r="M32" s="40">
        <f>IFERROR(M31/$D31,0)</f>
        <v>8.8008215114288968E-2</v>
      </c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7"/>
    </row>
    <row r="33" spans="2:32" s="13" customFormat="1" ht="30" customHeight="1" x14ac:dyDescent="0.15">
      <c r="B33" s="42"/>
      <c r="C33" s="32" t="s">
        <v>41</v>
      </c>
      <c r="D33" s="39">
        <f t="shared" ref="D33:I33" si="18">IFERROR(D31/D$5,0)</f>
        <v>3.6832177760469688E-2</v>
      </c>
      <c r="E33" s="40">
        <f t="shared" si="18"/>
        <v>8.1908953894635886E-2</v>
      </c>
      <c r="F33" s="40">
        <f t="shared" si="18"/>
        <v>6.5150421602971464E-2</v>
      </c>
      <c r="G33" s="40">
        <f t="shared" si="18"/>
        <v>3.7087855826336266E-2</v>
      </c>
      <c r="H33" s="40">
        <f t="shared" si="18"/>
        <v>1.1569416498993963E-2</v>
      </c>
      <c r="I33" s="40">
        <f t="shared" si="18"/>
        <v>3.3862127121323915E-2</v>
      </c>
      <c r="J33" s="41"/>
      <c r="K33" s="41"/>
      <c r="L33" s="40">
        <f>IFERROR(L31/L$5,0)</f>
        <v>0.1609035456872851</v>
      </c>
      <c r="M33" s="40">
        <f>IFERROR(M31/M$5,0)</f>
        <v>6.8145006920517129E-2</v>
      </c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7"/>
    </row>
    <row r="34" spans="2:32" s="13" customFormat="1" ht="42" customHeight="1" x14ac:dyDescent="0.15">
      <c r="B34" s="38" t="s">
        <v>49</v>
      </c>
      <c r="C34" s="44" t="s">
        <v>36</v>
      </c>
      <c r="D34" s="45">
        <f>SUM(E34:AD34)</f>
        <v>1.2605855855855856</v>
      </c>
      <c r="E34" s="46">
        <v>8.4572072072072069E-2</v>
      </c>
      <c r="F34" s="46">
        <v>5.056306306306306E-2</v>
      </c>
      <c r="G34" s="46">
        <v>0.19234234234234235</v>
      </c>
      <c r="H34" s="46">
        <v>0.15484234234234234</v>
      </c>
      <c r="I34" s="46">
        <v>0.17038288288288289</v>
      </c>
      <c r="J34" s="47"/>
      <c r="K34" s="47"/>
      <c r="L34" s="46">
        <v>0.23423423423423423</v>
      </c>
      <c r="M34" s="46">
        <v>0.37364864864864866</v>
      </c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9"/>
      <c r="AE34" s="43"/>
    </row>
    <row r="35" spans="2:32" s="13" customFormat="1" ht="21" customHeight="1" x14ac:dyDescent="0.15">
      <c r="B35" s="38"/>
      <c r="C35" s="26" t="s">
        <v>37</v>
      </c>
      <c r="D35" s="39">
        <f t="shared" ref="D35:I35" si="19">IFERROR(D34/$D34,0)</f>
        <v>1</v>
      </c>
      <c r="E35" s="40">
        <f t="shared" si="19"/>
        <v>6.70895122386993E-2</v>
      </c>
      <c r="F35" s="40">
        <f t="shared" si="19"/>
        <v>4.0110773628729675E-2</v>
      </c>
      <c r="G35" s="40">
        <f t="shared" si="19"/>
        <v>0.15258174021797391</v>
      </c>
      <c r="H35" s="40">
        <f t="shared" si="19"/>
        <v>0.12283366088976237</v>
      </c>
      <c r="I35" s="40">
        <f t="shared" si="19"/>
        <v>0.1351616937645167</v>
      </c>
      <c r="J35" s="41"/>
      <c r="K35" s="41"/>
      <c r="L35" s="40">
        <f>IFERROR(L34/$D34,0)</f>
        <v>0.18581382883687689</v>
      </c>
      <c r="M35" s="40">
        <f>IFERROR(M34/$D34,0)</f>
        <v>0.29640879042344115</v>
      </c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7"/>
    </row>
    <row r="36" spans="2:32" s="13" customFormat="1" ht="30" customHeight="1" thickBot="1" x14ac:dyDescent="0.2">
      <c r="B36" s="50"/>
      <c r="C36" s="51" t="s">
        <v>41</v>
      </c>
      <c r="D36" s="52">
        <f t="shared" ref="D36:I36" si="20">IFERROR(D34/D$5,0)</f>
        <v>7.840478413469321E-3</v>
      </c>
      <c r="E36" s="53">
        <f t="shared" si="20"/>
        <v>6.4311159827361792E-3</v>
      </c>
      <c r="F36" s="53">
        <f t="shared" si="20"/>
        <v>7.9039554984420939E-3</v>
      </c>
      <c r="G36" s="53">
        <f t="shared" si="20"/>
        <v>8.7446242064304729E-3</v>
      </c>
      <c r="H36" s="53">
        <f t="shared" si="20"/>
        <v>1.5035867378182136E-2</v>
      </c>
      <c r="I36" s="53">
        <f t="shared" si="20"/>
        <v>1.9935174449246338E-2</v>
      </c>
      <c r="J36" s="54"/>
      <c r="K36" s="54"/>
      <c r="L36" s="55">
        <f>IFERROR(L34/L$5,0)</f>
        <v>1.4050351596538748E-2</v>
      </c>
      <c r="M36" s="55">
        <f>IFERROR(M34/M$5,0)</f>
        <v>4.8855905998763147E-2</v>
      </c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7"/>
    </row>
    <row r="37" spans="2:32" s="13" customFormat="1" ht="15" customHeight="1" x14ac:dyDescent="0.15"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</row>
    <row r="38" spans="2:32" s="13" customFormat="1" ht="23.25" customHeight="1" thickBot="1" x14ac:dyDescent="0.2">
      <c r="B38" s="1" t="s">
        <v>50</v>
      </c>
      <c r="C38" s="1"/>
      <c r="D38" s="1"/>
      <c r="E38" s="1"/>
      <c r="F38" s="1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4" t="s">
        <v>2</v>
      </c>
    </row>
    <row r="39" spans="2:32" s="13" customFormat="1" ht="17.25" customHeight="1" x14ac:dyDescent="0.15">
      <c r="B39" s="5"/>
      <c r="C39" s="6"/>
      <c r="D39" s="7" t="s">
        <v>3</v>
      </c>
      <c r="E39" s="8" t="s">
        <v>4</v>
      </c>
      <c r="F39" s="9"/>
      <c r="G39" s="9"/>
      <c r="H39" s="9"/>
      <c r="I39" s="10"/>
      <c r="J39" s="8" t="s">
        <v>5</v>
      </c>
      <c r="K39" s="9"/>
      <c r="L39" s="9"/>
      <c r="M39" s="10"/>
      <c r="N39" s="8" t="s">
        <v>6</v>
      </c>
      <c r="O39" s="9"/>
      <c r="P39" s="9"/>
      <c r="Q39" s="9"/>
      <c r="R39" s="9"/>
      <c r="S39" s="9"/>
      <c r="T39" s="9"/>
      <c r="U39" s="9"/>
      <c r="V39" s="10"/>
      <c r="W39" s="8" t="s">
        <v>7</v>
      </c>
      <c r="X39" s="9"/>
      <c r="Y39" s="9"/>
      <c r="Z39" s="10"/>
      <c r="AA39" s="8" t="s">
        <v>8</v>
      </c>
      <c r="AB39" s="10"/>
      <c r="AC39" s="11" t="s">
        <v>9</v>
      </c>
      <c r="AD39" s="12" t="s">
        <v>10</v>
      </c>
    </row>
    <row r="40" spans="2:32" s="13" customFormat="1" ht="135.75" thickBot="1" x14ac:dyDescent="0.2">
      <c r="B40" s="14"/>
      <c r="C40" s="15"/>
      <c r="D40" s="16"/>
      <c r="E40" s="17" t="s">
        <v>11</v>
      </c>
      <c r="F40" s="17" t="s">
        <v>12</v>
      </c>
      <c r="G40" s="17" t="s">
        <v>13</v>
      </c>
      <c r="H40" s="17" t="s">
        <v>14</v>
      </c>
      <c r="I40" s="17" t="s">
        <v>15</v>
      </c>
      <c r="J40" s="17" t="s">
        <v>16</v>
      </c>
      <c r="K40" s="17" t="s">
        <v>17</v>
      </c>
      <c r="L40" s="17" t="s">
        <v>18</v>
      </c>
      <c r="M40" s="17" t="s">
        <v>19</v>
      </c>
      <c r="N40" s="17" t="s">
        <v>20</v>
      </c>
      <c r="O40" s="17" t="s">
        <v>21</v>
      </c>
      <c r="P40" s="17" t="s">
        <v>22</v>
      </c>
      <c r="Q40" s="17" t="s">
        <v>23</v>
      </c>
      <c r="R40" s="17" t="s">
        <v>24</v>
      </c>
      <c r="S40" s="17" t="s">
        <v>25</v>
      </c>
      <c r="T40" s="17" t="s">
        <v>26</v>
      </c>
      <c r="U40" s="17" t="s">
        <v>27</v>
      </c>
      <c r="V40" s="17" t="s">
        <v>28</v>
      </c>
      <c r="W40" s="17" t="s">
        <v>29</v>
      </c>
      <c r="X40" s="17" t="s">
        <v>30</v>
      </c>
      <c r="Y40" s="17" t="s">
        <v>31</v>
      </c>
      <c r="Z40" s="17" t="s">
        <v>32</v>
      </c>
      <c r="AA40" s="17" t="s">
        <v>33</v>
      </c>
      <c r="AB40" s="17" t="s">
        <v>34</v>
      </c>
      <c r="AC40" s="18"/>
      <c r="AD40" s="19"/>
    </row>
    <row r="41" spans="2:32" s="13" customFormat="1" ht="45" customHeight="1" x14ac:dyDescent="0.15">
      <c r="B41" s="25" t="s">
        <v>35</v>
      </c>
      <c r="C41" s="59" t="s">
        <v>36</v>
      </c>
      <c r="D41" s="60">
        <f>SUM(E41:AD41)</f>
        <v>160.77916666666667</v>
      </c>
      <c r="E41" s="61">
        <f>SUM(E5:I5)</f>
        <v>60.388175675675676</v>
      </c>
      <c r="F41" s="62"/>
      <c r="G41" s="62"/>
      <c r="H41" s="62"/>
      <c r="I41" s="63"/>
      <c r="J41" s="61">
        <f>SUM(J5:M5)</f>
        <v>27.756081081081081</v>
      </c>
      <c r="K41" s="62"/>
      <c r="L41" s="62"/>
      <c r="M41" s="63"/>
      <c r="N41" s="61">
        <f>SUM(N5:V5)</f>
        <v>34.886599099099094</v>
      </c>
      <c r="O41" s="62"/>
      <c r="P41" s="62"/>
      <c r="Q41" s="62"/>
      <c r="R41" s="62"/>
      <c r="S41" s="62"/>
      <c r="T41" s="62"/>
      <c r="U41" s="62"/>
      <c r="V41" s="63"/>
      <c r="W41" s="61">
        <f>SUM(W5:Z5)</f>
        <v>10.843355855855854</v>
      </c>
      <c r="X41" s="62"/>
      <c r="Y41" s="62"/>
      <c r="Z41" s="63"/>
      <c r="AA41" s="61">
        <f>SUM(AA5:AB5)</f>
        <v>2.2040540540540539</v>
      </c>
      <c r="AB41" s="63"/>
      <c r="AC41" s="23">
        <f>SUM(AC5)</f>
        <v>19.936486486486487</v>
      </c>
      <c r="AD41" s="64">
        <f>SUM(AD5)</f>
        <v>4.7644144144144143</v>
      </c>
      <c r="AE41" s="43"/>
      <c r="AF41" s="65"/>
    </row>
    <row r="42" spans="2:32" s="13" customFormat="1" ht="21" customHeight="1" thickBot="1" x14ac:dyDescent="0.2">
      <c r="B42" s="66"/>
      <c r="C42" s="67" t="s">
        <v>37</v>
      </c>
      <c r="D42" s="52">
        <f>IFERROR(D41/$D41,0)</f>
        <v>1</v>
      </c>
      <c r="E42" s="68">
        <f>IFERROR(E41/$D41,0)</f>
        <v>0.37559701874108281</v>
      </c>
      <c r="F42" s="69"/>
      <c r="G42" s="69"/>
      <c r="H42" s="69"/>
      <c r="I42" s="70"/>
      <c r="J42" s="68">
        <f>IFERROR(J41/$D41,0)</f>
        <v>0.17263481119183818</v>
      </c>
      <c r="K42" s="69"/>
      <c r="L42" s="69"/>
      <c r="M42" s="70"/>
      <c r="N42" s="68">
        <f>IFERROR(N41/$D41,0)</f>
        <v>0.21698457469572091</v>
      </c>
      <c r="O42" s="69"/>
      <c r="P42" s="69"/>
      <c r="Q42" s="69"/>
      <c r="R42" s="69"/>
      <c r="S42" s="69"/>
      <c r="T42" s="69"/>
      <c r="U42" s="69"/>
      <c r="V42" s="70"/>
      <c r="W42" s="68">
        <f>IFERROR(W41/$D41,0)</f>
        <v>6.7442542965387431E-2</v>
      </c>
      <c r="X42" s="69"/>
      <c r="Y42" s="69"/>
      <c r="Z42" s="70"/>
      <c r="AA42" s="68">
        <f>IFERROR(AA41/$D41,0)</f>
        <v>1.3708579909632077E-2</v>
      </c>
      <c r="AB42" s="70"/>
      <c r="AC42" s="53">
        <f>IFERROR(AC41/$D41,0)</f>
        <v>0.12399919031686207</v>
      </c>
      <c r="AD42" s="71">
        <f>IFERROR(AD41/$D41,0)</f>
        <v>2.9633282179476493E-2</v>
      </c>
      <c r="AE42" s="72"/>
    </row>
    <row r="43" spans="2:32" s="13" customFormat="1" ht="16.5" customHeight="1" x14ac:dyDescent="0.15"/>
  </sheetData>
  <mergeCells count="40">
    <mergeCell ref="AA41:AB41"/>
    <mergeCell ref="E42:I42"/>
    <mergeCell ref="J42:M42"/>
    <mergeCell ref="N42:V42"/>
    <mergeCell ref="W42:Z42"/>
    <mergeCell ref="AA42:AB42"/>
    <mergeCell ref="N39:V39"/>
    <mergeCell ref="W39:Z39"/>
    <mergeCell ref="AA39:AB39"/>
    <mergeCell ref="AC39:AC40"/>
    <mergeCell ref="AD39:AD40"/>
    <mergeCell ref="B41:B42"/>
    <mergeCell ref="E41:I41"/>
    <mergeCell ref="J41:M41"/>
    <mergeCell ref="N41:V41"/>
    <mergeCell ref="W41:Z41"/>
    <mergeCell ref="B31:B33"/>
    <mergeCell ref="B34:B36"/>
    <mergeCell ref="B39:C40"/>
    <mergeCell ref="D39:D40"/>
    <mergeCell ref="E39:I39"/>
    <mergeCell ref="J39:M39"/>
    <mergeCell ref="B13:B15"/>
    <mergeCell ref="B16:B18"/>
    <mergeCell ref="B19:B21"/>
    <mergeCell ref="B22:B24"/>
    <mergeCell ref="B25:B27"/>
    <mergeCell ref="B28:B30"/>
    <mergeCell ref="AA3:AB3"/>
    <mergeCell ref="AC3:AC4"/>
    <mergeCell ref="AD3:AD4"/>
    <mergeCell ref="B5:B6"/>
    <mergeCell ref="B7:B9"/>
    <mergeCell ref="B10:B12"/>
    <mergeCell ref="B3:C4"/>
    <mergeCell ref="D3:D4"/>
    <mergeCell ref="E3:I3"/>
    <mergeCell ref="J3:M3"/>
    <mergeCell ref="N3:V3"/>
    <mergeCell ref="W3:Z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&amp;P+37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F441379-625D-456F-8641-BCFC358961FE}"/>
</file>

<file path=customXml/itemProps2.xml><?xml version="1.0" encoding="utf-8"?>
<ds:datastoreItem xmlns:ds="http://schemas.openxmlformats.org/officeDocument/2006/customXml" ds:itemID="{BCD3674C-1F74-4C09-BFE1-C6B8A9E47D6D}"/>
</file>

<file path=customXml/itemProps3.xml><?xml version="1.0" encoding="utf-8"?>
<ds:datastoreItem xmlns:ds="http://schemas.openxmlformats.org/officeDocument/2006/customXml" ds:itemID="{B0DA8015-37DD-4795-9438-CC0BEBAB2B49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