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218\"/>
    </mc:Choice>
  </mc:AlternateContent>
  <xr:revisionPtr revIDLastSave="0" documentId="8_{B354FDCE-3179-406F-9838-E5224CAD699C}" xr6:coauthVersionLast="47" xr6:coauthVersionMax="47" xr10:uidLastSave="{00000000-0000-0000-0000-000000000000}"/>
  <bookViews>
    <workbookView xWindow="-28920" yWindow="-120" windowWidth="29040" windowHeight="15720" xr2:uid="{6609C494-A583-476F-8321-0482110516DD}"/>
  </bookViews>
  <sheets>
    <sheet name="026" sheetId="1" r:id="rId1"/>
  </sheets>
  <definedNames>
    <definedName name="_xlnm.Print_Area" localSheetId="0">'026'!$A$1:$AC$19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18" i="1" l="1"/>
  <c r="AB18" i="1"/>
  <c r="Z18" i="1"/>
  <c r="V18" i="1"/>
  <c r="M18" i="1"/>
  <c r="I18" i="1"/>
  <c r="D18" i="1"/>
  <c r="AC16" i="1"/>
  <c r="AC17" i="1" s="1"/>
  <c r="AB16" i="1"/>
  <c r="Z16" i="1"/>
  <c r="Z17" i="1" s="1"/>
  <c r="V16" i="1"/>
  <c r="M16" i="1"/>
  <c r="I16" i="1"/>
  <c r="C16" i="1" s="1"/>
  <c r="D16" i="1"/>
  <c r="D17" i="1" s="1"/>
  <c r="AC14" i="1"/>
  <c r="AB14" i="1"/>
  <c r="Z14" i="1"/>
  <c r="V14" i="1"/>
  <c r="M14" i="1"/>
  <c r="I14" i="1"/>
  <c r="D14" i="1"/>
  <c r="AB9" i="1"/>
  <c r="AA9" i="1"/>
  <c r="X9" i="1"/>
  <c r="V9" i="1"/>
  <c r="U9" i="1"/>
  <c r="R9" i="1"/>
  <c r="P9" i="1"/>
  <c r="O9" i="1"/>
  <c r="L9" i="1"/>
  <c r="J9" i="1"/>
  <c r="I9" i="1"/>
  <c r="F9" i="1"/>
  <c r="D9" i="1"/>
  <c r="C9" i="1"/>
  <c r="C8" i="1"/>
  <c r="AC9" i="1" s="1"/>
  <c r="AB7" i="1"/>
  <c r="Y7" i="1"/>
  <c r="V7" i="1"/>
  <c r="S7" i="1"/>
  <c r="P7" i="1"/>
  <c r="M7" i="1"/>
  <c r="J7" i="1"/>
  <c r="G7" i="1"/>
  <c r="D7" i="1"/>
  <c r="C6" i="1"/>
  <c r="AA7" i="1" s="1"/>
  <c r="C4" i="1"/>
  <c r="Y5" i="1" s="1"/>
  <c r="M19" i="1" l="1"/>
  <c r="V17" i="1"/>
  <c r="C17" i="1"/>
  <c r="M17" i="1"/>
  <c r="AB17" i="1"/>
  <c r="C5" i="1"/>
  <c r="I5" i="1"/>
  <c r="O5" i="1"/>
  <c r="U5" i="1"/>
  <c r="AA5" i="1"/>
  <c r="E7" i="1"/>
  <c r="K7" i="1"/>
  <c r="Q7" i="1"/>
  <c r="W7" i="1"/>
  <c r="AC7" i="1"/>
  <c r="G9" i="1"/>
  <c r="M9" i="1"/>
  <c r="S9" i="1"/>
  <c r="Y9" i="1"/>
  <c r="C14" i="1"/>
  <c r="AB15" i="1" s="1"/>
  <c r="D5" i="1"/>
  <c r="J5" i="1"/>
  <c r="P5" i="1"/>
  <c r="V5" i="1"/>
  <c r="AB5" i="1"/>
  <c r="F7" i="1"/>
  <c r="L7" i="1"/>
  <c r="R7" i="1"/>
  <c r="X7" i="1"/>
  <c r="H9" i="1"/>
  <c r="N9" i="1"/>
  <c r="T9" i="1"/>
  <c r="Z9" i="1"/>
  <c r="I17" i="1"/>
  <c r="C18" i="1"/>
  <c r="N5" i="1"/>
  <c r="E5" i="1"/>
  <c r="K5" i="1"/>
  <c r="Q5" i="1"/>
  <c r="W5" i="1"/>
  <c r="AC5" i="1"/>
  <c r="T5" i="1"/>
  <c r="F5" i="1"/>
  <c r="L5" i="1"/>
  <c r="R5" i="1"/>
  <c r="X5" i="1"/>
  <c r="H7" i="1"/>
  <c r="N7" i="1"/>
  <c r="T7" i="1"/>
  <c r="Z7" i="1"/>
  <c r="H5" i="1"/>
  <c r="Z5" i="1"/>
  <c r="G5" i="1"/>
  <c r="M5" i="1"/>
  <c r="S5" i="1"/>
  <c r="C7" i="1"/>
  <c r="I7" i="1"/>
  <c r="O7" i="1"/>
  <c r="U7" i="1"/>
  <c r="E9" i="1"/>
  <c r="K9" i="1"/>
  <c r="Q9" i="1"/>
  <c r="W9" i="1"/>
  <c r="AB19" i="1" l="1"/>
  <c r="C19" i="1"/>
  <c r="Z19" i="1"/>
  <c r="I19" i="1"/>
  <c r="AC19" i="1"/>
  <c r="M15" i="1"/>
  <c r="D19" i="1"/>
  <c r="V19" i="1"/>
  <c r="I15" i="1"/>
  <c r="V15" i="1"/>
  <c r="AC15" i="1"/>
  <c r="D15" i="1"/>
  <c r="C15" i="1"/>
  <c r="Z15" i="1"/>
</calcChain>
</file>

<file path=xl/sharedStrings.xml><?xml version="1.0" encoding="utf-8"?>
<sst xmlns="http://schemas.openxmlformats.org/spreadsheetml/2006/main" count="82" uniqueCount="40">
  <si>
    <t>表026（1） 保健所設置市・特別区常勤保健師の活動状況　人口規模別（活動項目別）</t>
    <phoneticPr fontId="3"/>
  </si>
  <si>
    <t>(単位：時間)</t>
    <rPh sb="1" eb="3">
      <t>タンイ</t>
    </rPh>
    <rPh sb="4" eb="6">
      <t>ジカン</t>
    </rPh>
    <phoneticPr fontId="3"/>
  </si>
  <si>
    <t>人口規模</t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</si>
  <si>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</si>
  <si>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</si>
  <si>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</si>
  <si>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</si>
  <si>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</si>
  <si>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</si>
  <si>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</si>
  <si>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</si>
  <si>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</si>
  <si>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</si>
  <si>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</si>
  <si>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</si>
  <si>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</si>
  <si>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</si>
  <si>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</si>
  <si>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</si>
  <si>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</si>
  <si>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</si>
  <si>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</si>
  <si>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</si>
  <si>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</si>
  <si>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</si>
  <si>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</si>
  <si>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</si>
  <si>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</si>
  <si>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</si>
  <si>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</si>
  <si>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</si>
  <si>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</si>
  <si>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</si>
  <si>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</si>
  <si>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</si>
  <si>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35万人未満</t>
    <rPh sb="2" eb="3">
      <t>マン</t>
    </rPh>
    <rPh sb="3" eb="4">
      <t>ニン</t>
    </rPh>
    <rPh sb="4" eb="6">
      <t>ミマン</t>
    </rPh>
    <phoneticPr fontId="3"/>
  </si>
  <si>
    <t>割合(%)</t>
    <phoneticPr fontId="3"/>
  </si>
  <si>
    <t>35万人以上60万人未満</t>
    <rPh sb="2" eb="4">
      <t>マンニン</t>
    </rPh>
    <rPh sb="4" eb="6">
      <t>イジョウ</t>
    </rPh>
    <rPh sb="8" eb="10">
      <t>マンニン</t>
    </rPh>
    <rPh sb="10" eb="12">
      <t>ミマン</t>
    </rPh>
    <phoneticPr fontId="3"/>
  </si>
  <si>
    <t>60万人以上</t>
    <rPh sb="2" eb="4">
      <t>マンニン</t>
    </rPh>
    <rPh sb="4" eb="6">
      <t>イジョウ</t>
    </rPh>
    <phoneticPr fontId="3"/>
  </si>
  <si>
    <t>表026（2） 保健所設置市・特別区常勤保健師の活動状況　人口規模別（活動分類別）</t>
    <rPh sb="0" eb="1">
      <t>ヒョウ</t>
    </rPh>
    <rPh sb="8" eb="11">
      <t>ホケンジョ</t>
    </rPh>
    <rPh sb="11" eb="13">
      <t>セッチ</t>
    </rPh>
    <rPh sb="13" eb="14">
      <t>シ</t>
    </rPh>
    <rPh sb="15" eb="18">
      <t>トクベツク</t>
    </rPh>
    <rPh sb="18" eb="20">
      <t>ジョウキン</t>
    </rPh>
    <rPh sb="20" eb="23">
      <t>ホケンシ</t>
    </rPh>
    <rPh sb="24" eb="26">
      <t>カツドウ</t>
    </rPh>
    <rPh sb="26" eb="28">
      <t>ジョウキョウ</t>
    </rPh>
    <rPh sb="29" eb="31">
      <t>ジンコウ</t>
    </rPh>
    <rPh sb="31" eb="33">
      <t>キボ</t>
    </rPh>
    <rPh sb="33" eb="34">
      <t>ベツ</t>
    </rPh>
    <rPh sb="35" eb="37">
      <t>カツドウ</t>
    </rPh>
    <rPh sb="37" eb="39">
      <t>ブンルイ</t>
    </rPh>
    <rPh sb="39" eb="4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</si>
</sst>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-&quot;#,##0.0;&quot;-&quot;"/>
    <numFmt numFmtId="177" formatCode="0.0%;\-0.0%;&quot;-&quot;"/>
    <numFmt numFmtId="178" formatCode="#,##0.0;[Red]\-#,##0.0"/>
    <numFmt numFmtId="179" formatCode="0.0%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176" fontId="4" fillId="0" borderId="14" xfId="1" applyNumberFormat="1" applyFont="1" applyFill="1" applyBorder="1" applyAlignment="1">
      <alignment vertical="center"/>
    </xf>
    <xf numFmtId="176" fontId="4" fillId="0" borderId="15" xfId="1" applyNumberFormat="1" applyFont="1" applyFill="1" applyBorder="1" applyAlignment="1">
      <alignment vertical="center"/>
    </xf>
    <xf numFmtId="176" fontId="4" fillId="0" borderId="7" xfId="1" applyNumberFormat="1" applyFont="1" applyFill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177" fontId="4" fillId="0" borderId="17" xfId="1" applyNumberFormat="1" applyFont="1" applyFill="1" applyBorder="1" applyAlignment="1">
      <alignment vertical="center"/>
    </xf>
    <xf numFmtId="177" fontId="4" fillId="0" borderId="18" xfId="1" applyNumberFormat="1" applyFont="1" applyFill="1" applyBorder="1" applyAlignment="1">
      <alignment vertical="center"/>
    </xf>
    <xf numFmtId="177" fontId="4" fillId="0" borderId="19" xfId="1" applyNumberFormat="1" applyFont="1" applyFill="1" applyBorder="1" applyAlignment="1">
      <alignment vertical="center"/>
    </xf>
    <xf numFmtId="178" fontId="6" fillId="2" borderId="20" xfId="1" applyNumberFormat="1" applyFont="1" applyFill="1" applyBorder="1" applyAlignment="1">
      <alignment vertical="center"/>
    </xf>
    <xf numFmtId="176" fontId="4" fillId="0" borderId="21" xfId="1" applyNumberFormat="1" applyFont="1" applyFill="1" applyBorder="1" applyAlignment="1">
      <alignment vertical="center"/>
    </xf>
    <xf numFmtId="176" fontId="4" fillId="0" borderId="22" xfId="1" applyNumberFormat="1" applyFont="1" applyFill="1" applyBorder="1" applyAlignment="1">
      <alignment vertical="center"/>
    </xf>
    <xf numFmtId="176" fontId="4" fillId="0" borderId="23" xfId="1" applyNumberFormat="1" applyFont="1" applyFill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vertical="center"/>
    </xf>
    <xf numFmtId="0" fontId="6" fillId="2" borderId="24" xfId="0" applyFont="1" applyFill="1" applyBorder="1" applyAlignment="1">
      <alignment horizontal="center" vertical="center"/>
    </xf>
    <xf numFmtId="177" fontId="4" fillId="0" borderId="25" xfId="1" applyNumberFormat="1" applyFont="1" applyFill="1" applyBorder="1" applyAlignment="1">
      <alignment vertical="center"/>
    </xf>
    <xf numFmtId="177" fontId="4" fillId="0" borderId="26" xfId="1" applyNumberFormat="1" applyFont="1" applyFill="1" applyBorder="1" applyAlignment="1">
      <alignment vertical="center"/>
    </xf>
    <xf numFmtId="177" fontId="4" fillId="0" borderId="27" xfId="1" applyNumberFormat="1" applyFont="1" applyFill="1" applyBorder="1" applyAlignment="1">
      <alignment vertical="center"/>
    </xf>
    <xf numFmtId="0" fontId="4" fillId="0" borderId="0" xfId="0" applyFont="1" applyAlignment="1">
      <alignment horizontal="center"/>
    </xf>
    <xf numFmtId="0" fontId="6" fillId="0" borderId="0" xfId="2" applyNumberFormat="1" applyFont="1" applyAlignment="1">
      <alignment vertical="center"/>
    </xf>
    <xf numFmtId="179" fontId="2" fillId="0" borderId="0" xfId="0" applyNumberFormat="1" applyFont="1"/>
    <xf numFmtId="179" fontId="4" fillId="0" borderId="0" xfId="0" applyNumberFormat="1" applyFont="1"/>
    <xf numFmtId="176" fontId="4" fillId="0" borderId="2" xfId="1" applyNumberFormat="1" applyFont="1" applyFill="1" applyBorder="1" applyAlignment="1">
      <alignment vertical="center"/>
    </xf>
    <xf numFmtId="176" fontId="4" fillId="0" borderId="28" xfId="0" applyNumberFormat="1" applyFont="1" applyBorder="1" applyAlignment="1">
      <alignment vertical="center"/>
    </xf>
    <xf numFmtId="176" fontId="4" fillId="0" borderId="29" xfId="0" applyNumberFormat="1" applyFont="1" applyBorder="1" applyAlignment="1">
      <alignment vertical="center"/>
    </xf>
    <xf numFmtId="176" fontId="4" fillId="0" borderId="30" xfId="0" applyNumberFormat="1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8" fontId="4" fillId="0" borderId="0" xfId="0" applyNumberFormat="1" applyFont="1"/>
    <xf numFmtId="177" fontId="4" fillId="0" borderId="33" xfId="1" applyNumberFormat="1" applyFont="1" applyFill="1" applyBorder="1" applyAlignment="1">
      <alignment vertical="center"/>
    </xf>
    <xf numFmtId="177" fontId="4" fillId="0" borderId="34" xfId="1" applyNumberFormat="1" applyFont="1" applyFill="1" applyBorder="1" applyAlignment="1">
      <alignment vertical="center"/>
    </xf>
    <xf numFmtId="177" fontId="4" fillId="0" borderId="35" xfId="1" applyNumberFormat="1" applyFont="1" applyFill="1" applyBorder="1" applyAlignment="1">
      <alignment vertical="center"/>
    </xf>
    <xf numFmtId="177" fontId="4" fillId="0" borderId="36" xfId="1" applyNumberFormat="1" applyFont="1" applyFill="1" applyBorder="1" applyAlignment="1">
      <alignment vertical="center"/>
    </xf>
    <xf numFmtId="176" fontId="4" fillId="0" borderId="37" xfId="0" applyNumberFormat="1" applyFont="1" applyBorder="1" applyAlignment="1">
      <alignment vertical="center"/>
    </xf>
    <xf numFmtId="176" fontId="4" fillId="0" borderId="38" xfId="0" applyNumberFormat="1" applyFont="1" applyBorder="1" applyAlignment="1">
      <alignment vertical="center"/>
    </xf>
    <xf numFmtId="176" fontId="4" fillId="0" borderId="39" xfId="0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7" fontId="4" fillId="0" borderId="42" xfId="1" applyNumberFormat="1" applyFont="1" applyFill="1" applyBorder="1" applyAlignment="1">
      <alignment vertical="center"/>
    </xf>
    <xf numFmtId="177" fontId="4" fillId="0" borderId="43" xfId="1" applyNumberFormat="1" applyFont="1" applyFill="1" applyBorder="1" applyAlignment="1">
      <alignment vertical="center"/>
    </xf>
    <xf numFmtId="177" fontId="4" fillId="0" borderId="44" xfId="1" applyNumberFormat="1" applyFont="1" applyFill="1" applyBorder="1" applyAlignment="1">
      <alignment vertical="center"/>
    </xf>
    <xf numFmtId="177" fontId="4" fillId="0" borderId="45" xfId="1" applyNumberFormat="1" applyFont="1" applyFill="1" applyBorder="1" applyAlignment="1">
      <alignment vertical="center"/>
    </xf>
    <xf numFmtId="11" fontId="4" fillId="0" borderId="0" xfId="0" applyNumberFormat="1" applyFont="1"/>
  </cellXfs>
  <cellStyles count="3">
    <cellStyle name="パーセント 2" xfId="2" xr:uid="{F2A3D9C8-CC2C-4373-988A-794DE2D72C96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85669-F2B8-43B2-A9C4-ED015E5D1D73}">
  <sheetPr codeName="Sheet38">
    <tabColor rgb="FFFFC000"/>
    <pageSetUpPr fitToPage="1"/>
  </sheetPr>
  <dimension ref="B1:AD25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21.625" style="3" customWidth="1"/>
    <col min="3" max="3" width="8.625" style="3" customWidth="1"/>
    <col min="4" max="29" width="7.25" style="3" customWidth="1"/>
    <col min="30" max="16384" width="9" style="3"/>
  </cols>
  <sheetData>
    <row r="1" spans="2:30" ht="23.25" customHeight="1" thickBot="1" x14ac:dyDescent="0.25">
      <c r="B1" s="1" t="s">
        <v>0</v>
      </c>
      <c r="C1" s="2"/>
      <c r="AC1" s="4" t="s">
        <v>1</v>
      </c>
    </row>
    <row r="2" spans="2:30" ht="17.25" customHeight="1" x14ac:dyDescent="0.15">
      <c r="B2" s="5" t="s">
        <v>2</v>
      </c>
      <c r="C2" s="6" t="s">
        <v>3</v>
      </c>
      <c r="D2" s="7" t="s">
        <v>4</v>
      </c>
      <c r="E2" s="8"/>
      <c r="F2" s="8"/>
      <c r="G2" s="8"/>
      <c r="H2" s="9"/>
      <c r="I2" s="7" t="s">
        <v>5</v>
      </c>
      <c r="J2" s="8"/>
      <c r="K2" s="8"/>
      <c r="L2" s="9"/>
      <c r="M2" s="7" t="s">
        <v>6</v>
      </c>
      <c r="N2" s="8"/>
      <c r="O2" s="8"/>
      <c r="P2" s="8"/>
      <c r="Q2" s="8"/>
      <c r="R2" s="8"/>
      <c r="S2" s="8"/>
      <c r="T2" s="8"/>
      <c r="U2" s="9"/>
      <c r="V2" s="7" t="s">
        <v>7</v>
      </c>
      <c r="W2" s="8"/>
      <c r="X2" s="8"/>
      <c r="Y2" s="9"/>
      <c r="Z2" s="7" t="s">
        <v>8</v>
      </c>
      <c r="AA2" s="9"/>
      <c r="AB2" s="10" t="s">
        <v>9</v>
      </c>
      <c r="AC2" s="11" t="s">
        <v>10</v>
      </c>
    </row>
    <row r="3" spans="2:30" ht="135.75" customHeight="1" thickBot="1" x14ac:dyDescent="0.2">
      <c r="B3" s="12"/>
      <c r="C3" s="13"/>
      <c r="D3" s="14" t="s">
        <v>11</v>
      </c>
      <c r="E3" s="14" t="s">
        <v>12</v>
      </c>
      <c r="F3" s="14" t="s">
        <v>13</v>
      </c>
      <c r="G3" s="14" t="s">
        <v>14</v>
      </c>
      <c r="H3" s="14" t="s">
        <v>15</v>
      </c>
      <c r="I3" s="14" t="s">
        <v>16</v>
      </c>
      <c r="J3" s="14" t="s">
        <v>17</v>
      </c>
      <c r="K3" s="14" t="s">
        <v>18</v>
      </c>
      <c r="L3" s="14" t="s">
        <v>19</v>
      </c>
      <c r="M3" s="14" t="s">
        <v>20</v>
      </c>
      <c r="N3" s="14" t="s">
        <v>21</v>
      </c>
      <c r="O3" s="14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4" t="s">
        <v>28</v>
      </c>
      <c r="V3" s="14" t="s">
        <v>29</v>
      </c>
      <c r="W3" s="14" t="s">
        <v>30</v>
      </c>
      <c r="X3" s="14" t="s">
        <v>31</v>
      </c>
      <c r="Y3" s="14" t="s">
        <v>32</v>
      </c>
      <c r="Z3" s="14" t="s">
        <v>33</v>
      </c>
      <c r="AA3" s="14" t="s">
        <v>34</v>
      </c>
      <c r="AB3" s="15"/>
      <c r="AC3" s="16"/>
    </row>
    <row r="4" spans="2:30" ht="18" customHeight="1" x14ac:dyDescent="0.15">
      <c r="B4" s="17" t="s">
        <v>35</v>
      </c>
      <c r="C4" s="18">
        <f>SUM(D4:AC4)</f>
        <v>160.69019442096365</v>
      </c>
      <c r="D4" s="19">
        <v>9.9708368554522409</v>
      </c>
      <c r="E4" s="19">
        <v>6.2409129332206259</v>
      </c>
      <c r="F4" s="19">
        <v>18.614961961115807</v>
      </c>
      <c r="G4" s="19">
        <v>12.491546914623838</v>
      </c>
      <c r="H4" s="19">
        <v>9.9835164835164836</v>
      </c>
      <c r="I4" s="19">
        <v>2.4285714285714284</v>
      </c>
      <c r="J4" s="19">
        <v>0.86644125105663572</v>
      </c>
      <c r="K4" s="19">
        <v>14.55621301775148</v>
      </c>
      <c r="L4" s="19">
        <v>6.7447168216398987</v>
      </c>
      <c r="M4" s="19">
        <v>11.566779374471682</v>
      </c>
      <c r="N4" s="19">
        <v>1.9277261200338123</v>
      </c>
      <c r="O4" s="19">
        <v>14.781065088757396</v>
      </c>
      <c r="P4" s="19">
        <v>1.3415046491969569</v>
      </c>
      <c r="Q4" s="19">
        <v>3.106931530008453</v>
      </c>
      <c r="R4" s="19">
        <v>1.8575655114116651</v>
      </c>
      <c r="S4" s="19">
        <v>0.57734573119188504</v>
      </c>
      <c r="T4" s="19">
        <v>0.36306001690617073</v>
      </c>
      <c r="U4" s="19">
        <v>1.0118343195266273</v>
      </c>
      <c r="V4" s="19">
        <v>3.7983939137785292</v>
      </c>
      <c r="W4" s="19">
        <v>1.2387996618765849</v>
      </c>
      <c r="X4" s="19">
        <v>0.13567202028740491</v>
      </c>
      <c r="Y4" s="19">
        <v>4.8478444632290785</v>
      </c>
      <c r="Z4" s="19">
        <v>1.9057480980557904</v>
      </c>
      <c r="AA4" s="19">
        <v>0.92096365173288253</v>
      </c>
      <c r="AB4" s="19">
        <v>23.667371090448015</v>
      </c>
      <c r="AC4" s="20">
        <v>5.7438715131022819</v>
      </c>
    </row>
    <row r="5" spans="2:30" ht="18" customHeight="1" x14ac:dyDescent="0.15">
      <c r="B5" s="21" t="s">
        <v>36</v>
      </c>
      <c r="C5" s="22">
        <f t="shared" ref="C5:AC5" si="0">IFERROR(C4/$C4,0)</f>
        <v>1</v>
      </c>
      <c r="D5" s="23">
        <f t="shared" si="0"/>
        <v>6.2050064046418538E-2</v>
      </c>
      <c r="E5" s="23">
        <f t="shared" si="0"/>
        <v>3.8838169035200543E-2</v>
      </c>
      <c r="F5" s="23">
        <f t="shared" si="0"/>
        <v>0.11584379512510751</v>
      </c>
      <c r="G5" s="23">
        <f t="shared" si="0"/>
        <v>7.7736833660798602E-2</v>
      </c>
      <c r="H5" s="23">
        <f t="shared" si="0"/>
        <v>6.2128971338241371E-2</v>
      </c>
      <c r="I5" s="23">
        <f t="shared" si="0"/>
        <v>1.5113376627134113E-2</v>
      </c>
      <c r="J5" s="23">
        <f t="shared" si="0"/>
        <v>5.3919982745605525E-3</v>
      </c>
      <c r="K5" s="23">
        <f t="shared" si="0"/>
        <v>9.0585571012617286E-2</v>
      </c>
      <c r="L5" s="23">
        <f t="shared" si="0"/>
        <v>4.1973418763627951E-2</v>
      </c>
      <c r="M5" s="23">
        <f t="shared" si="0"/>
        <v>7.1981861843852996E-2</v>
      </c>
      <c r="N5" s="23">
        <f t="shared" si="0"/>
        <v>1.1996538600132037E-2</v>
      </c>
      <c r="O5" s="23">
        <f t="shared" si="0"/>
        <v>9.1984860320942261E-2</v>
      </c>
      <c r="P5" s="23">
        <f t="shared" si="0"/>
        <v>8.348391474856191E-3</v>
      </c>
      <c r="Q5" s="23">
        <f t="shared" si="0"/>
        <v>1.933491673965591E-2</v>
      </c>
      <c r="R5" s="23">
        <f t="shared" si="0"/>
        <v>1.1559918252045671E-2</v>
      </c>
      <c r="S5" s="23">
        <f t="shared" si="0"/>
        <v>3.5929120209998605E-3</v>
      </c>
      <c r="T5" s="23">
        <f t="shared" si="0"/>
        <v>2.2593787891939093E-3</v>
      </c>
      <c r="U5" s="23">
        <f t="shared" si="0"/>
        <v>6.2968018874624207E-3</v>
      </c>
      <c r="V5" s="23">
        <f t="shared" si="0"/>
        <v>2.3637994387061309E-2</v>
      </c>
      <c r="W5" s="23">
        <f t="shared" si="0"/>
        <v>7.7092424110912086E-3</v>
      </c>
      <c r="X5" s="23">
        <f t="shared" si="0"/>
        <v>8.443080225043597E-4</v>
      </c>
      <c r="Y5" s="23">
        <f t="shared" si="0"/>
        <v>3.016888790693148E-2</v>
      </c>
      <c r="Z5" s="23">
        <f t="shared" si="0"/>
        <v>1.1859765960972454E-2</v>
      </c>
      <c r="AA5" s="23">
        <f t="shared" si="0"/>
        <v>5.7312996293987532E-3</v>
      </c>
      <c r="AB5" s="23">
        <f t="shared" si="0"/>
        <v>0.14728572067344745</v>
      </c>
      <c r="AC5" s="24">
        <f t="shared" si="0"/>
        <v>3.574500319574532E-2</v>
      </c>
    </row>
    <row r="6" spans="2:30" ht="18" customHeight="1" x14ac:dyDescent="0.15">
      <c r="B6" s="25" t="s">
        <v>37</v>
      </c>
      <c r="C6" s="26">
        <f>SUM(D6:AC6)</f>
        <v>160.41683051513962</v>
      </c>
      <c r="D6" s="27">
        <v>14.42115611482501</v>
      </c>
      <c r="E6" s="26">
        <v>6.167518678725914</v>
      </c>
      <c r="F6" s="27">
        <v>19.755406999606762</v>
      </c>
      <c r="G6" s="27">
        <v>13.168698387731027</v>
      </c>
      <c r="H6" s="27">
        <v>7.8725914274478965</v>
      </c>
      <c r="I6" s="27">
        <v>2.1926858041683053</v>
      </c>
      <c r="J6" s="27">
        <v>0.98427054659850566</v>
      </c>
      <c r="K6" s="27">
        <v>14.67400707825403</v>
      </c>
      <c r="L6" s="27">
        <v>7.8564687377113644</v>
      </c>
      <c r="M6" s="27">
        <v>11.310656704679513</v>
      </c>
      <c r="N6" s="27">
        <v>1.4781753834054268</v>
      </c>
      <c r="O6" s="27">
        <v>15.363743609909555</v>
      </c>
      <c r="P6" s="27">
        <v>1.5273299252850963</v>
      </c>
      <c r="Q6" s="27">
        <v>2.9752261108926463</v>
      </c>
      <c r="R6" s="27">
        <v>1.1875737318128194</v>
      </c>
      <c r="S6" s="27">
        <v>0.82854895792371219</v>
      </c>
      <c r="T6" s="27">
        <v>0.43963822257176566</v>
      </c>
      <c r="U6" s="27">
        <v>0.7086118757373181</v>
      </c>
      <c r="V6" s="27">
        <v>4.6559182068423119</v>
      </c>
      <c r="W6" s="27">
        <v>1.150609516319308</v>
      </c>
      <c r="X6" s="27">
        <v>0.22847031065670467</v>
      </c>
      <c r="Y6" s="27">
        <v>5.7467558002359418</v>
      </c>
      <c r="Z6" s="27">
        <v>1.5969327565867086</v>
      </c>
      <c r="AA6" s="27">
        <v>0.60715690129767985</v>
      </c>
      <c r="AB6" s="27">
        <v>19.097522611089264</v>
      </c>
      <c r="AC6" s="28">
        <v>4.4211561148250098</v>
      </c>
    </row>
    <row r="7" spans="2:30" ht="18" customHeight="1" x14ac:dyDescent="0.15">
      <c r="B7" s="29" t="s">
        <v>36</v>
      </c>
      <c r="C7" s="22">
        <f t="shared" ref="C7:AC7" si="1">IFERROR(C6/$C6,0)</f>
        <v>1</v>
      </c>
      <c r="D7" s="23">
        <f t="shared" si="1"/>
        <v>8.9898024219247918E-2</v>
      </c>
      <c r="E7" s="23">
        <f t="shared" si="1"/>
        <v>3.8446830416237678E-2</v>
      </c>
      <c r="F7" s="23">
        <f t="shared" si="1"/>
        <v>0.12315046330342695</v>
      </c>
      <c r="G7" s="23">
        <f t="shared" si="1"/>
        <v>8.2090503505417453E-2</v>
      </c>
      <c r="H7" s="23">
        <f t="shared" si="1"/>
        <v>4.9075844486934347E-2</v>
      </c>
      <c r="I7" s="23">
        <f t="shared" si="1"/>
        <v>1.3668676766191105E-2</v>
      </c>
      <c r="J7" s="23">
        <f t="shared" si="1"/>
        <v>6.1357062313085247E-3</v>
      </c>
      <c r="K7" s="23">
        <f t="shared" si="1"/>
        <v>9.147423640731478E-2</v>
      </c>
      <c r="L7" s="23">
        <f t="shared" si="1"/>
        <v>4.8975339510712354E-2</v>
      </c>
      <c r="M7" s="23">
        <f t="shared" si="1"/>
        <v>7.0507917831053576E-2</v>
      </c>
      <c r="N7" s="23">
        <f t="shared" si="1"/>
        <v>9.2145903809383728E-3</v>
      </c>
      <c r="O7" s="23">
        <f t="shared" si="1"/>
        <v>9.5773888316909334E-2</v>
      </c>
      <c r="P7" s="23">
        <f t="shared" si="1"/>
        <v>9.5210079913712782E-3</v>
      </c>
      <c r="Q7" s="23">
        <f t="shared" si="1"/>
        <v>1.8546845124282979E-2</v>
      </c>
      <c r="R7" s="23">
        <f t="shared" si="1"/>
        <v>7.4030494680590265E-3</v>
      </c>
      <c r="S7" s="23">
        <f t="shared" si="1"/>
        <v>5.1649752414570762E-3</v>
      </c>
      <c r="T7" s="23">
        <f t="shared" si="1"/>
        <v>2.7405991077119182E-3</v>
      </c>
      <c r="U7" s="23">
        <f t="shared" si="1"/>
        <v>4.417316272000784E-3</v>
      </c>
      <c r="V7" s="23">
        <f t="shared" si="1"/>
        <v>2.9023876060204925E-2</v>
      </c>
      <c r="W7" s="23">
        <f t="shared" si="1"/>
        <v>7.1726234250134814E-3</v>
      </c>
      <c r="X7" s="23">
        <f t="shared" si="1"/>
        <v>1.4242290532921506E-3</v>
      </c>
      <c r="Y7" s="23">
        <f t="shared" si="1"/>
        <v>3.5823895670931992E-2</v>
      </c>
      <c r="Z7" s="23">
        <f t="shared" si="1"/>
        <v>9.9548953277442745E-3</v>
      </c>
      <c r="AA7" s="23">
        <f t="shared" si="1"/>
        <v>3.784870324067264E-3</v>
      </c>
      <c r="AB7" s="23">
        <f t="shared" si="1"/>
        <v>0.11904937000539292</v>
      </c>
      <c r="AC7" s="24">
        <f t="shared" si="1"/>
        <v>2.7560425552777365E-2</v>
      </c>
    </row>
    <row r="8" spans="2:30" ht="18" customHeight="1" x14ac:dyDescent="0.15">
      <c r="B8" s="30" t="s">
        <v>38</v>
      </c>
      <c r="C8" s="26">
        <f>SUM(D8:AC8)</f>
        <v>161.06421556283053</v>
      </c>
      <c r="D8" s="27">
        <v>14.231176026189877</v>
      </c>
      <c r="E8" s="26">
        <v>6.6373709393099976</v>
      </c>
      <c r="F8" s="27">
        <v>25.444220599345254</v>
      </c>
      <c r="G8" s="27">
        <v>7.1531100478468899</v>
      </c>
      <c r="H8" s="27">
        <v>8.122639133719467</v>
      </c>
      <c r="I8" s="27">
        <v>2.6424074540418032</v>
      </c>
      <c r="J8" s="27">
        <v>1.045832284059431</v>
      </c>
      <c r="K8" s="27">
        <v>19.210022664316295</v>
      </c>
      <c r="L8" s="27">
        <v>8.0526315789473681</v>
      </c>
      <c r="M8" s="27">
        <v>11.806346008562075</v>
      </c>
      <c r="N8" s="27">
        <v>0.83983883152858219</v>
      </c>
      <c r="O8" s="27">
        <v>15.249055653487787</v>
      </c>
      <c r="P8" s="27">
        <v>1.8788718207000756</v>
      </c>
      <c r="Q8" s="27">
        <v>1.6275497355829767</v>
      </c>
      <c r="R8" s="27">
        <v>0.524301183580962</v>
      </c>
      <c r="S8" s="27">
        <v>0.49508939813648956</v>
      </c>
      <c r="T8" s="27">
        <v>0.25308486527323093</v>
      </c>
      <c r="U8" s="27">
        <v>0.63359355326114331</v>
      </c>
      <c r="V8" s="27">
        <v>4.6950390329891718</v>
      </c>
      <c r="W8" s="27">
        <v>1.1470662301687233</v>
      </c>
      <c r="X8" s="27">
        <v>9.821203727020901E-2</v>
      </c>
      <c r="Y8" s="27">
        <v>4.7922437673130194</v>
      </c>
      <c r="Z8" s="27">
        <v>1.3545706371191135</v>
      </c>
      <c r="AA8" s="27">
        <v>0.4784688995215311</v>
      </c>
      <c r="AB8" s="27">
        <v>18.250818433643918</v>
      </c>
      <c r="AC8" s="28">
        <v>4.4006547469151345</v>
      </c>
    </row>
    <row r="9" spans="2:30" ht="18" customHeight="1" thickBot="1" x14ac:dyDescent="0.2">
      <c r="B9" s="31" t="s">
        <v>36</v>
      </c>
      <c r="C9" s="32">
        <f t="shared" ref="C9:AC9" si="2">IFERROR(C8/$C8,0)</f>
        <v>1</v>
      </c>
      <c r="D9" s="33">
        <f t="shared" si="2"/>
        <v>8.8357156035310344E-2</v>
      </c>
      <c r="E9" s="33">
        <f t="shared" si="2"/>
        <v>4.1209469875825924E-2</v>
      </c>
      <c r="F9" s="33">
        <f t="shared" si="2"/>
        <v>0.15797562798435238</v>
      </c>
      <c r="G9" s="33">
        <f t="shared" si="2"/>
        <v>4.4411541215723917E-2</v>
      </c>
      <c r="H9" s="33">
        <f t="shared" si="2"/>
        <v>5.0431060091997014E-2</v>
      </c>
      <c r="I9" s="33">
        <f t="shared" si="2"/>
        <v>1.6405925082787928E-2</v>
      </c>
      <c r="J9" s="33">
        <f t="shared" si="2"/>
        <v>6.4932628293927642E-3</v>
      </c>
      <c r="K9" s="33">
        <f t="shared" si="2"/>
        <v>0.1192693398542182</v>
      </c>
      <c r="L9" s="33">
        <f t="shared" si="2"/>
        <v>4.99964039237882E-2</v>
      </c>
      <c r="M9" s="33">
        <f t="shared" si="2"/>
        <v>7.3302104799041881E-2</v>
      </c>
      <c r="N9" s="33">
        <f t="shared" si="2"/>
        <v>5.2143105071092858E-3</v>
      </c>
      <c r="O9" s="33">
        <f t="shared" si="2"/>
        <v>9.4676869099698871E-2</v>
      </c>
      <c r="P9" s="33">
        <f t="shared" si="2"/>
        <v>1.1665358528798317E-2</v>
      </c>
      <c r="Q9" s="33">
        <f t="shared" si="2"/>
        <v>1.0104974155156618E-2</v>
      </c>
      <c r="R9" s="33">
        <f t="shared" si="2"/>
        <v>3.2552307273767721E-3</v>
      </c>
      <c r="S9" s="33">
        <f t="shared" si="2"/>
        <v>3.0738634053903619E-3</v>
      </c>
      <c r="T9" s="33">
        <f t="shared" si="2"/>
        <v>1.5713289534167415E-3</v>
      </c>
      <c r="U9" s="33">
        <f t="shared" si="2"/>
        <v>3.9337946734293748E-3</v>
      </c>
      <c r="V9" s="33">
        <f t="shared" si="2"/>
        <v>2.9150106475126097E-2</v>
      </c>
      <c r="W9" s="33">
        <f t="shared" si="2"/>
        <v>7.1217944107594602E-3</v>
      </c>
      <c r="X9" s="33">
        <f t="shared" si="2"/>
        <v>6.0976944460948174E-4</v>
      </c>
      <c r="Y9" s="33">
        <f t="shared" si="2"/>
        <v>2.975362187414984E-2</v>
      </c>
      <c r="Z9" s="33">
        <f t="shared" si="2"/>
        <v>8.4101278014215436E-3</v>
      </c>
      <c r="AA9" s="33">
        <f t="shared" si="2"/>
        <v>2.9706716532256804E-3</v>
      </c>
      <c r="AB9" s="33">
        <f t="shared" si="2"/>
        <v>0.11331392494519892</v>
      </c>
      <c r="AC9" s="34">
        <f t="shared" si="2"/>
        <v>2.7322361652694083E-2</v>
      </c>
    </row>
    <row r="10" spans="2:30" x14ac:dyDescent="0.15"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</row>
    <row r="11" spans="2:30" ht="23.25" customHeight="1" thickBot="1" x14ac:dyDescent="0.25">
      <c r="B11" s="1" t="s">
        <v>39</v>
      </c>
      <c r="C11" s="37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4" t="s">
        <v>1</v>
      </c>
    </row>
    <row r="12" spans="2:30" ht="17.25" customHeight="1" x14ac:dyDescent="0.15">
      <c r="B12" s="5" t="s">
        <v>2</v>
      </c>
      <c r="C12" s="6" t="s">
        <v>3</v>
      </c>
      <c r="D12" s="7" t="s">
        <v>4</v>
      </c>
      <c r="E12" s="8"/>
      <c r="F12" s="8"/>
      <c r="G12" s="8"/>
      <c r="H12" s="9"/>
      <c r="I12" s="7" t="s">
        <v>5</v>
      </c>
      <c r="J12" s="8"/>
      <c r="K12" s="8"/>
      <c r="L12" s="9"/>
      <c r="M12" s="7" t="s">
        <v>6</v>
      </c>
      <c r="N12" s="8"/>
      <c r="O12" s="8"/>
      <c r="P12" s="8"/>
      <c r="Q12" s="8"/>
      <c r="R12" s="8"/>
      <c r="S12" s="8"/>
      <c r="T12" s="8"/>
      <c r="U12" s="9"/>
      <c r="V12" s="7" t="s">
        <v>7</v>
      </c>
      <c r="W12" s="8"/>
      <c r="X12" s="8"/>
      <c r="Y12" s="9"/>
      <c r="Z12" s="7" t="s">
        <v>8</v>
      </c>
      <c r="AA12" s="9"/>
      <c r="AB12" s="10" t="s">
        <v>9</v>
      </c>
      <c r="AC12" s="11" t="s">
        <v>10</v>
      </c>
    </row>
    <row r="13" spans="2:30" ht="135.75" customHeight="1" thickBot="1" x14ac:dyDescent="0.2">
      <c r="B13" s="12"/>
      <c r="C13" s="13"/>
      <c r="D13" s="14" t="s">
        <v>11</v>
      </c>
      <c r="E13" s="14" t="s">
        <v>12</v>
      </c>
      <c r="F13" s="14" t="s">
        <v>13</v>
      </c>
      <c r="G13" s="14" t="s">
        <v>14</v>
      </c>
      <c r="H13" s="14" t="s">
        <v>15</v>
      </c>
      <c r="I13" s="14" t="s">
        <v>16</v>
      </c>
      <c r="J13" s="14" t="s">
        <v>17</v>
      </c>
      <c r="K13" s="14" t="s">
        <v>18</v>
      </c>
      <c r="L13" s="14" t="s">
        <v>19</v>
      </c>
      <c r="M13" s="14" t="s">
        <v>20</v>
      </c>
      <c r="N13" s="14" t="s">
        <v>21</v>
      </c>
      <c r="O13" s="14" t="s">
        <v>22</v>
      </c>
      <c r="P13" s="14" t="s">
        <v>23</v>
      </c>
      <c r="Q13" s="14" t="s">
        <v>24</v>
      </c>
      <c r="R13" s="14" t="s">
        <v>25</v>
      </c>
      <c r="S13" s="14" t="s">
        <v>26</v>
      </c>
      <c r="T13" s="14" t="s">
        <v>27</v>
      </c>
      <c r="U13" s="14" t="s">
        <v>28</v>
      </c>
      <c r="V13" s="14" t="s">
        <v>29</v>
      </c>
      <c r="W13" s="14" t="s">
        <v>30</v>
      </c>
      <c r="X13" s="14" t="s">
        <v>31</v>
      </c>
      <c r="Y13" s="14" t="s">
        <v>32</v>
      </c>
      <c r="Z13" s="14" t="s">
        <v>33</v>
      </c>
      <c r="AA13" s="14" t="s">
        <v>34</v>
      </c>
      <c r="AB13" s="15"/>
      <c r="AC13" s="16"/>
    </row>
    <row r="14" spans="2:30" ht="18" customHeight="1" x14ac:dyDescent="0.15">
      <c r="B14" s="17" t="s">
        <v>35</v>
      </c>
      <c r="C14" s="39">
        <f>SUM(D14:AC14)</f>
        <v>160.69019442096365</v>
      </c>
      <c r="D14" s="40">
        <f>SUM(D4:H4)</f>
        <v>57.301775147928993</v>
      </c>
      <c r="E14" s="41"/>
      <c r="F14" s="41"/>
      <c r="G14" s="41"/>
      <c r="H14" s="42"/>
      <c r="I14" s="40">
        <f>SUM(I4:L4)</f>
        <v>24.595942519019442</v>
      </c>
      <c r="J14" s="41"/>
      <c r="K14" s="41"/>
      <c r="L14" s="42"/>
      <c r="M14" s="40">
        <f>SUM(M4:U4)</f>
        <v>36.533812341504643</v>
      </c>
      <c r="N14" s="41"/>
      <c r="O14" s="41"/>
      <c r="P14" s="41"/>
      <c r="Q14" s="41"/>
      <c r="R14" s="41"/>
      <c r="S14" s="41"/>
      <c r="T14" s="41"/>
      <c r="U14" s="42"/>
      <c r="V14" s="40">
        <f>SUM(V4:Y4)</f>
        <v>10.020710059171599</v>
      </c>
      <c r="W14" s="41"/>
      <c r="X14" s="41"/>
      <c r="Y14" s="42"/>
      <c r="Z14" s="40">
        <f>SUM(Z4:AA4)</f>
        <v>2.8267117497886729</v>
      </c>
      <c r="AA14" s="42"/>
      <c r="AB14" s="43">
        <f>SUM(AB4)</f>
        <v>23.667371090448015</v>
      </c>
      <c r="AC14" s="44">
        <f>SUM(AC4)</f>
        <v>5.7438715131022819</v>
      </c>
      <c r="AD14" s="45"/>
    </row>
    <row r="15" spans="2:30" ht="18" customHeight="1" x14ac:dyDescent="0.15">
      <c r="B15" s="21" t="s">
        <v>36</v>
      </c>
      <c r="C15" s="22">
        <f>IFERROR(C14/$C14,0)</f>
        <v>1</v>
      </c>
      <c r="D15" s="46">
        <f>IFERROR(D14/$C14,0)</f>
        <v>0.35659783320576655</v>
      </c>
      <c r="E15" s="47"/>
      <c r="F15" s="47"/>
      <c r="G15" s="47"/>
      <c r="H15" s="48"/>
      <c r="I15" s="46">
        <f>IFERROR(I14/$C14,0)</f>
        <v>0.15306436467793988</v>
      </c>
      <c r="J15" s="47"/>
      <c r="K15" s="47"/>
      <c r="L15" s="48"/>
      <c r="M15" s="46">
        <f>IFERROR(M14/$C14,0)</f>
        <v>0.22735557992914121</v>
      </c>
      <c r="N15" s="47"/>
      <c r="O15" s="47"/>
      <c r="P15" s="47"/>
      <c r="Q15" s="47"/>
      <c r="R15" s="47"/>
      <c r="S15" s="47"/>
      <c r="T15" s="47"/>
      <c r="U15" s="48"/>
      <c r="V15" s="46">
        <f>IFERROR(V14/$C14,0)</f>
        <v>6.2360432727588365E-2</v>
      </c>
      <c r="W15" s="47"/>
      <c r="X15" s="47"/>
      <c r="Y15" s="48"/>
      <c r="Z15" s="46">
        <f>IFERROR(Z14/$C14,0)</f>
        <v>1.7591065590371206E-2</v>
      </c>
      <c r="AA15" s="48"/>
      <c r="AB15" s="23">
        <f>IFERROR(AB14/$C14,0)</f>
        <v>0.14728572067344745</v>
      </c>
      <c r="AC15" s="49">
        <f>IFERROR(AC14/$C14,0)</f>
        <v>3.574500319574532E-2</v>
      </c>
      <c r="AD15" s="45"/>
    </row>
    <row r="16" spans="2:30" ht="18" customHeight="1" x14ac:dyDescent="0.15">
      <c r="B16" s="25" t="s">
        <v>37</v>
      </c>
      <c r="C16" s="18">
        <f>SUM(D16:AC16)</f>
        <v>160.41683051513959</v>
      </c>
      <c r="D16" s="50">
        <f>SUM(D6:H6)</f>
        <v>61.385371608336605</v>
      </c>
      <c r="E16" s="51"/>
      <c r="F16" s="51"/>
      <c r="G16" s="51"/>
      <c r="H16" s="52"/>
      <c r="I16" s="50">
        <f>SUM(I6:L6)</f>
        <v>25.707432166732204</v>
      </c>
      <c r="J16" s="51"/>
      <c r="K16" s="51"/>
      <c r="L16" s="52"/>
      <c r="M16" s="50">
        <f>SUM(M6:U6)</f>
        <v>35.819504522217855</v>
      </c>
      <c r="N16" s="51"/>
      <c r="O16" s="51"/>
      <c r="P16" s="51"/>
      <c r="Q16" s="51"/>
      <c r="R16" s="51"/>
      <c r="S16" s="51"/>
      <c r="T16" s="51"/>
      <c r="U16" s="52"/>
      <c r="V16" s="50">
        <f>SUM(V6:Y6)</f>
        <v>11.781753834054268</v>
      </c>
      <c r="W16" s="51"/>
      <c r="X16" s="51"/>
      <c r="Y16" s="52"/>
      <c r="Z16" s="50">
        <f>SUM(Z6:AA6)</f>
        <v>2.2040896578843885</v>
      </c>
      <c r="AA16" s="52"/>
      <c r="AB16" s="53">
        <f>SUM(AB6)</f>
        <v>19.097522611089264</v>
      </c>
      <c r="AC16" s="54">
        <f>SUM(AC6)</f>
        <v>4.4211561148250098</v>
      </c>
      <c r="AD16" s="45"/>
    </row>
    <row r="17" spans="2:30" ht="18" customHeight="1" x14ac:dyDescent="0.15">
      <c r="B17" s="29" t="s">
        <v>36</v>
      </c>
      <c r="C17" s="22">
        <f>IFERROR(C16/$C16,0)</f>
        <v>1</v>
      </c>
      <c r="D17" s="46">
        <f>IFERROR(D16/$C16,0)</f>
        <v>0.38266166593126438</v>
      </c>
      <c r="E17" s="47"/>
      <c r="F17" s="47"/>
      <c r="G17" s="47"/>
      <c r="H17" s="48"/>
      <c r="I17" s="46">
        <f>IFERROR(I16/$C16,0)</f>
        <v>0.1602539589155268</v>
      </c>
      <c r="J17" s="47"/>
      <c r="K17" s="47"/>
      <c r="L17" s="48"/>
      <c r="M17" s="46">
        <f>IFERROR(M16/$C16,0)</f>
        <v>0.22329018973378439</v>
      </c>
      <c r="N17" s="47"/>
      <c r="O17" s="47"/>
      <c r="P17" s="47"/>
      <c r="Q17" s="47"/>
      <c r="R17" s="47"/>
      <c r="S17" s="47"/>
      <c r="T17" s="47"/>
      <c r="U17" s="48"/>
      <c r="V17" s="46">
        <f>IFERROR(V16/$C16,0)</f>
        <v>7.3444624209442574E-2</v>
      </c>
      <c r="W17" s="47"/>
      <c r="X17" s="47"/>
      <c r="Y17" s="48"/>
      <c r="Z17" s="46">
        <f>IFERROR(Z16/$C16,0)</f>
        <v>1.3739765651811542E-2</v>
      </c>
      <c r="AA17" s="48"/>
      <c r="AB17" s="23">
        <f>IFERROR(AB16/$C16,0)</f>
        <v>0.11904937000539295</v>
      </c>
      <c r="AC17" s="49">
        <f>IFERROR(AC16/$C16,0)</f>
        <v>2.7560425552777369E-2</v>
      </c>
      <c r="AD17" s="45"/>
    </row>
    <row r="18" spans="2:30" ht="18" customHeight="1" x14ac:dyDescent="0.15">
      <c r="B18" s="30" t="s">
        <v>38</v>
      </c>
      <c r="C18" s="18">
        <f>SUM(D18:AC18)</f>
        <v>161.06421556283055</v>
      </c>
      <c r="D18" s="50">
        <f>SUM(D8:H8)</f>
        <v>61.588516746411486</v>
      </c>
      <c r="E18" s="51"/>
      <c r="F18" s="51"/>
      <c r="G18" s="51"/>
      <c r="H18" s="52"/>
      <c r="I18" s="50">
        <f>SUM(I8:L8)</f>
        <v>30.950893981364899</v>
      </c>
      <c r="J18" s="51"/>
      <c r="K18" s="51"/>
      <c r="L18" s="52"/>
      <c r="M18" s="50">
        <f>SUM(M8:U8)</f>
        <v>33.307731050113325</v>
      </c>
      <c r="N18" s="51"/>
      <c r="O18" s="51"/>
      <c r="P18" s="51"/>
      <c r="Q18" s="51"/>
      <c r="R18" s="51"/>
      <c r="S18" s="51"/>
      <c r="T18" s="51"/>
      <c r="U18" s="52"/>
      <c r="V18" s="50">
        <f>SUM(V8:Y8)</f>
        <v>10.732561067741123</v>
      </c>
      <c r="W18" s="51"/>
      <c r="X18" s="51"/>
      <c r="Y18" s="52"/>
      <c r="Z18" s="50">
        <f>SUM(Z8:AA8)</f>
        <v>1.8330395366406447</v>
      </c>
      <c r="AA18" s="52"/>
      <c r="AB18" s="53">
        <f>SUM(AB8)</f>
        <v>18.250818433643918</v>
      </c>
      <c r="AC18" s="54">
        <f>SUM(AC8)</f>
        <v>4.4006547469151345</v>
      </c>
      <c r="AD18" s="45"/>
    </row>
    <row r="19" spans="2:30" ht="18" customHeight="1" thickBot="1" x14ac:dyDescent="0.2">
      <c r="B19" s="31" t="s">
        <v>36</v>
      </c>
      <c r="C19" s="32">
        <f>IFERROR(C18/$C18,0)</f>
        <v>1</v>
      </c>
      <c r="D19" s="55">
        <f>IFERROR(D18/$C18,0)</f>
        <v>0.38238485520320953</v>
      </c>
      <c r="E19" s="56"/>
      <c r="F19" s="56"/>
      <c r="G19" s="56"/>
      <c r="H19" s="57"/>
      <c r="I19" s="55">
        <f>IFERROR(I18/$C18,0)</f>
        <v>0.19216493169018709</v>
      </c>
      <c r="J19" s="56"/>
      <c r="K19" s="56"/>
      <c r="L19" s="57"/>
      <c r="M19" s="55">
        <f>IFERROR(M18/$C18,0)</f>
        <v>0.20679783484941819</v>
      </c>
      <c r="N19" s="56"/>
      <c r="O19" s="56"/>
      <c r="P19" s="56"/>
      <c r="Q19" s="56"/>
      <c r="R19" s="56"/>
      <c r="S19" s="56"/>
      <c r="T19" s="56"/>
      <c r="U19" s="57"/>
      <c r="V19" s="55">
        <f>IFERROR(V18/$C18,0)</f>
        <v>6.6635292204644869E-2</v>
      </c>
      <c r="W19" s="56"/>
      <c r="X19" s="56"/>
      <c r="Y19" s="57"/>
      <c r="Z19" s="55">
        <f>IFERROR(Z18/$C18,0)</f>
        <v>1.1380799454647223E-2</v>
      </c>
      <c r="AA19" s="57"/>
      <c r="AB19" s="33">
        <f>IFERROR(AB18/$C18,0)</f>
        <v>0.1133139249451989</v>
      </c>
      <c r="AC19" s="58">
        <f>IFERROR(AC18/$C18,0)</f>
        <v>2.7322361652694079E-2</v>
      </c>
      <c r="AD19" s="45"/>
    </row>
    <row r="20" spans="2:30" ht="6.75" customHeight="1" x14ac:dyDescent="0.15"/>
    <row r="24" spans="2:30" x14ac:dyDescent="0.15">
      <c r="J24" s="59"/>
    </row>
    <row r="25" spans="2:30" x14ac:dyDescent="0.15">
      <c r="J25" s="59"/>
    </row>
  </sheetData>
  <mergeCells count="48">
    <mergeCell ref="D19:H19"/>
    <mergeCell ref="I19:L19"/>
    <mergeCell ref="M19:U19"/>
    <mergeCell ref="V19:Y19"/>
    <mergeCell ref="Z19:AA19"/>
    <mergeCell ref="D17:H17"/>
    <mergeCell ref="I17:L17"/>
    <mergeCell ref="M17:U17"/>
    <mergeCell ref="V17:Y17"/>
    <mergeCell ref="Z17:AA17"/>
    <mergeCell ref="D18:H18"/>
    <mergeCell ref="I18:L18"/>
    <mergeCell ref="M18:U18"/>
    <mergeCell ref="V18:Y18"/>
    <mergeCell ref="Z18:AA18"/>
    <mergeCell ref="D15:H15"/>
    <mergeCell ref="I15:L15"/>
    <mergeCell ref="M15:U15"/>
    <mergeCell ref="V15:Y15"/>
    <mergeCell ref="Z15:AA15"/>
    <mergeCell ref="D16:H16"/>
    <mergeCell ref="I16:L16"/>
    <mergeCell ref="M16:U16"/>
    <mergeCell ref="V16:Y16"/>
    <mergeCell ref="Z16:AA16"/>
    <mergeCell ref="AB12:AB13"/>
    <mergeCell ref="AC12:AC13"/>
    <mergeCell ref="D14:H14"/>
    <mergeCell ref="I14:L14"/>
    <mergeCell ref="M14:U14"/>
    <mergeCell ref="V14:Y14"/>
    <mergeCell ref="Z14:AA14"/>
    <mergeCell ref="Z2:AA2"/>
    <mergeCell ref="AB2:AB3"/>
    <mergeCell ref="AC2:AC3"/>
    <mergeCell ref="B12:B13"/>
    <mergeCell ref="C12:C13"/>
    <mergeCell ref="D12:H12"/>
    <mergeCell ref="I12:L12"/>
    <mergeCell ref="M12:U12"/>
    <mergeCell ref="V12:Y12"/>
    <mergeCell ref="Z12:AA12"/>
    <mergeCell ref="B2:B3"/>
    <mergeCell ref="C2:C3"/>
    <mergeCell ref="D2:H2"/>
    <mergeCell ref="I2:L2"/>
    <mergeCell ref="M2:U2"/>
    <mergeCell ref="V2:Y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&amp;P+38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84D6FCF-0075-4401-99CD-872842008CC4}"/>
</file>

<file path=customXml/itemProps2.xml><?xml version="1.0" encoding="utf-8"?>
<ds:datastoreItem xmlns:ds="http://schemas.openxmlformats.org/officeDocument/2006/customXml" ds:itemID="{9334E2B2-6C4C-41F5-9DB2-EB0DC99E99B0}"/>
</file>

<file path=customXml/itemProps3.xml><?xml version="1.0" encoding="utf-8"?>
<ds:datastoreItem xmlns:ds="http://schemas.openxmlformats.org/officeDocument/2006/customXml" ds:itemID="{79B47752-DB8B-4BAB-B2AC-BD893CB0D57D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