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4ACB9C32-CD85-4D16-A5AA-44E1741C9EAD}" xr6:coauthVersionLast="47" xr6:coauthVersionMax="47" xr10:uidLastSave="{00000000-0000-0000-0000-000000000000}"/>
  <bookViews>
    <workbookView xWindow="-28920" yWindow="-120" windowWidth="29040" windowHeight="15720" xr2:uid="{1D2D4926-D405-47B8-8FF9-1DB10D53D8C9}"/>
  </bookViews>
  <sheets>
    <sheet name="027" sheetId="1" r:id="rId1"/>
  </sheets>
  <definedNames>
    <definedName name="_xlnm.Print_Area" localSheetId="0">'027'!$A$1:$AC$19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8" i="1" l="1"/>
  <c r="AB18" i="1"/>
  <c r="Z18" i="1"/>
  <c r="V18" i="1"/>
  <c r="M18" i="1"/>
  <c r="I18" i="1"/>
  <c r="D18" i="1"/>
  <c r="AC16" i="1"/>
  <c r="AB16" i="1"/>
  <c r="Z16" i="1"/>
  <c r="V16" i="1"/>
  <c r="M16" i="1"/>
  <c r="I16" i="1"/>
  <c r="D16" i="1"/>
  <c r="C16" i="1" s="1"/>
  <c r="AC14" i="1"/>
  <c r="AB14" i="1"/>
  <c r="AB15" i="1" s="1"/>
  <c r="Z14" i="1"/>
  <c r="Z15" i="1" s="1"/>
  <c r="V14" i="1"/>
  <c r="M14" i="1"/>
  <c r="I14" i="1"/>
  <c r="I15" i="1" s="1"/>
  <c r="D14" i="1"/>
  <c r="C14" i="1"/>
  <c r="M15" i="1" s="1"/>
  <c r="X9" i="1"/>
  <c r="R9" i="1"/>
  <c r="L9" i="1"/>
  <c r="F9" i="1"/>
  <c r="C8" i="1"/>
  <c r="AC9" i="1" s="1"/>
  <c r="AB7" i="1"/>
  <c r="AA7" i="1"/>
  <c r="Y7" i="1"/>
  <c r="X7" i="1"/>
  <c r="V7" i="1"/>
  <c r="U7" i="1"/>
  <c r="S7" i="1"/>
  <c r="R7" i="1"/>
  <c r="P7" i="1"/>
  <c r="O7" i="1"/>
  <c r="M7" i="1"/>
  <c r="L7" i="1"/>
  <c r="J7" i="1"/>
  <c r="I7" i="1"/>
  <c r="G7" i="1"/>
  <c r="F7" i="1"/>
  <c r="D7" i="1"/>
  <c r="C7" i="1"/>
  <c r="C6" i="1"/>
  <c r="Z7" i="1" s="1"/>
  <c r="C4" i="1"/>
  <c r="Y5" i="1" s="1"/>
  <c r="V17" i="1" l="1"/>
  <c r="M19" i="1"/>
  <c r="V19" i="1"/>
  <c r="Z17" i="1"/>
  <c r="M17" i="1"/>
  <c r="AB17" i="1"/>
  <c r="C17" i="1"/>
  <c r="AC17" i="1"/>
  <c r="AB19" i="1"/>
  <c r="I17" i="1"/>
  <c r="AC19" i="1"/>
  <c r="H5" i="1"/>
  <c r="N5" i="1"/>
  <c r="T5" i="1"/>
  <c r="Z5" i="1"/>
  <c r="V15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D17" i="1"/>
  <c r="D5" i="1"/>
  <c r="J5" i="1"/>
  <c r="P5" i="1"/>
  <c r="V5" i="1"/>
  <c r="AB5" i="1"/>
  <c r="H9" i="1"/>
  <c r="N9" i="1"/>
  <c r="T9" i="1"/>
  <c r="Z9" i="1"/>
  <c r="C15" i="1"/>
  <c r="C18" i="1"/>
  <c r="D19" i="1" s="1"/>
  <c r="E5" i="1"/>
  <c r="K5" i="1"/>
  <c r="Q5" i="1"/>
  <c r="W5" i="1"/>
  <c r="AC5" i="1"/>
  <c r="C9" i="1"/>
  <c r="I9" i="1"/>
  <c r="O9" i="1"/>
  <c r="U9" i="1"/>
  <c r="AA9" i="1"/>
  <c r="D15" i="1"/>
  <c r="AC15" i="1"/>
  <c r="F5" i="1"/>
  <c r="L5" i="1"/>
  <c r="R5" i="1"/>
  <c r="X5" i="1"/>
  <c r="H7" i="1"/>
  <c r="N7" i="1"/>
  <c r="T7" i="1"/>
  <c r="D9" i="1"/>
  <c r="J9" i="1"/>
  <c r="P9" i="1"/>
  <c r="V9" i="1"/>
  <c r="AB9" i="1"/>
  <c r="G5" i="1"/>
  <c r="M5" i="1"/>
  <c r="S5" i="1"/>
  <c r="E9" i="1"/>
  <c r="K9" i="1"/>
  <c r="Q9" i="1"/>
  <c r="W9" i="1"/>
  <c r="C19" i="1" l="1"/>
  <c r="Z19" i="1"/>
  <c r="I19" i="1"/>
</calcChain>
</file>

<file path=xl/sharedStrings.xml><?xml version="1.0" encoding="utf-8"?>
<sst xmlns="http://schemas.openxmlformats.org/spreadsheetml/2006/main" count="82" uniqueCount="40">
  <si>
    <t>表027（1） 保健所設置市・特別区常勤保健師の活動状況　受持人口別（活動項目別）</t>
    <phoneticPr fontId="3"/>
  </si>
  <si>
    <t>(単位：時間)</t>
    <rPh sb="1" eb="3">
      <t>タンイ</t>
    </rPh>
    <rPh sb="4" eb="6">
      <t>ジカン</t>
    </rPh>
    <phoneticPr fontId="3"/>
  </si>
  <si>
    <t>受持人口</t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</si>
  <si>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</si>
  <si>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</si>
  <si>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</si>
  <si>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</si>
  <si>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</si>
  <si>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</si>
  <si>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</si>
  <si>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</si>
  <si>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</si>
  <si>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</si>
  <si>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</si>
  <si>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</si>
  <si>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</si>
  <si>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</si>
  <si>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</si>
  <si>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</si>
  <si>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</si>
  <si>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</si>
  <si>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</si>
  <si>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</si>
  <si>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</si>
  <si>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</si>
  <si>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</si>
  <si>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</si>
  <si>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</si>
  <si>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</si>
  <si>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</si>
  <si>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</si>
  <si>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</si>
  <si>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</si>
  <si>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</si>
  <si>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</si>
  <si>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6千人未満</t>
    <rPh sb="1" eb="3">
      <t>センニン</t>
    </rPh>
    <rPh sb="3" eb="5">
      <t>ミマン</t>
    </rPh>
    <phoneticPr fontId="3"/>
  </si>
  <si>
    <t>割合(%)</t>
    <phoneticPr fontId="3"/>
  </si>
  <si>
    <t>6千人以上8千人未満</t>
    <rPh sb="1" eb="3">
      <t>センニン</t>
    </rPh>
    <rPh sb="3" eb="5">
      <t>イジョウ</t>
    </rPh>
    <rPh sb="6" eb="8">
      <t>センニン</t>
    </rPh>
    <rPh sb="8" eb="10">
      <t>ミマン</t>
    </rPh>
    <phoneticPr fontId="3"/>
  </si>
  <si>
    <t>8千人以上</t>
    <rPh sb="1" eb="2">
      <t>セン</t>
    </rPh>
    <rPh sb="2" eb="3">
      <t>ニン</t>
    </rPh>
    <rPh sb="3" eb="5">
      <t>イジョウ</t>
    </rPh>
    <phoneticPr fontId="3"/>
  </si>
  <si>
    <t>表027（2） 保健所設置市・特別区常勤保健師の活動状況　受持人口別（活動分類別）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カツドウ</t>
    </rPh>
    <rPh sb="26" eb="28">
      <t>ジョウキョウ</t>
    </rPh>
    <rPh sb="29" eb="31">
      <t>ジュジ</t>
    </rPh>
    <rPh sb="31" eb="33">
      <t>ジンコウ</t>
    </rPh>
    <rPh sb="33" eb="34">
      <t>ベツ</t>
    </rPh>
    <rPh sb="35" eb="37">
      <t>カツドウ</t>
    </rPh>
    <rPh sb="37" eb="39">
      <t>ブンルイ</t>
    </rPh>
    <rPh sb="39" eb="4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</si>
</sst>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/>
    </xf>
    <xf numFmtId="177" fontId="4" fillId="0" borderId="25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7" fontId="4" fillId="0" borderId="27" xfId="1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176" fontId="4" fillId="0" borderId="2" xfId="1" applyNumberFormat="1" applyFont="1" applyFill="1" applyBorder="1" applyAlignment="1">
      <alignment vertical="center"/>
    </xf>
    <xf numFmtId="176" fontId="4" fillId="0" borderId="28" xfId="0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3" xfId="1" applyNumberFormat="1" applyFont="1" applyFill="1" applyBorder="1" applyAlignment="1">
      <alignment vertical="center"/>
    </xf>
    <xf numFmtId="177" fontId="4" fillId="0" borderId="34" xfId="1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6" fontId="4" fillId="0" borderId="37" xfId="0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7" fontId="4" fillId="0" borderId="42" xfId="1" applyNumberFormat="1" applyFont="1" applyFill="1" applyBorder="1" applyAlignment="1">
      <alignment vertical="center"/>
    </xf>
    <xf numFmtId="177" fontId="4" fillId="0" borderId="43" xfId="1" applyNumberFormat="1" applyFont="1" applyFill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45" xfId="1" applyNumberFormat="1" applyFont="1" applyFill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77C66135-8DF1-484C-9108-F5B831E1C615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F524D-2EEC-40F7-9E73-78AC702FE8F0}">
  <sheetPr codeName="Sheet39">
    <tabColor rgb="FFFFC000"/>
    <pageSetUpPr fitToPage="1"/>
  </sheetPr>
  <dimension ref="B1:AD21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625" style="3" customWidth="1"/>
    <col min="4" max="29" width="7.125" style="3" customWidth="1"/>
    <col min="30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161.31968004413187</v>
      </c>
      <c r="D4" s="19">
        <v>12.911874224244931</v>
      </c>
      <c r="E4" s="19">
        <v>6.4724865535788165</v>
      </c>
      <c r="F4" s="19">
        <v>21.193490553027168</v>
      </c>
      <c r="G4" s="19">
        <v>10.827334160805407</v>
      </c>
      <c r="H4" s="19">
        <v>8.3497448627775483</v>
      </c>
      <c r="I4" s="19">
        <v>2.4276651496345329</v>
      </c>
      <c r="J4" s="19">
        <v>0.93256102606537028</v>
      </c>
      <c r="K4" s="19">
        <v>16.133636739760032</v>
      </c>
      <c r="L4" s="19">
        <v>7.385188249896566</v>
      </c>
      <c r="M4" s="19">
        <v>11.744862777547924</v>
      </c>
      <c r="N4" s="19">
        <v>1.4130464763480899</v>
      </c>
      <c r="O4" s="19">
        <v>15.589573851882498</v>
      </c>
      <c r="P4" s="19">
        <v>1.6392221762515515</v>
      </c>
      <c r="Q4" s="19">
        <v>2.6153633981519788</v>
      </c>
      <c r="R4" s="19">
        <v>1.1737691352916839</v>
      </c>
      <c r="S4" s="19">
        <v>0.69617983726382571</v>
      </c>
      <c r="T4" s="19">
        <v>0.36615639222176249</v>
      </c>
      <c r="U4" s="19">
        <v>0.79437318990484074</v>
      </c>
      <c r="V4" s="19">
        <v>4.4848986346710795</v>
      </c>
      <c r="W4" s="19">
        <v>1.1996965935733002</v>
      </c>
      <c r="X4" s="19">
        <v>0.15570266170183422</v>
      </c>
      <c r="Y4" s="19">
        <v>5.1779064956557717</v>
      </c>
      <c r="Z4" s="19">
        <v>1.645979864846228</v>
      </c>
      <c r="AA4" s="19">
        <v>0.66115018618121635</v>
      </c>
      <c r="AB4" s="19">
        <v>20.531926630809544</v>
      </c>
      <c r="AC4" s="20">
        <v>4.7958902220383397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8.003905178036963E-2</v>
      </c>
      <c r="E5" s="23">
        <f t="shared" si="0"/>
        <v>4.01221137545534E-2</v>
      </c>
      <c r="F5" s="23">
        <f t="shared" si="0"/>
        <v>0.13137572890814878</v>
      </c>
      <c r="G5" s="23">
        <f t="shared" si="0"/>
        <v>6.7117255364276679E-2</v>
      </c>
      <c r="H5" s="23">
        <f t="shared" si="0"/>
        <v>5.1758997169429839E-2</v>
      </c>
      <c r="I5" s="23">
        <f t="shared" si="0"/>
        <v>1.5048784804001607E-2</v>
      </c>
      <c r="J5" s="23">
        <f t="shared" si="0"/>
        <v>5.7808261571697366E-3</v>
      </c>
      <c r="K5" s="23">
        <f t="shared" si="0"/>
        <v>0.10001034427632381</v>
      </c>
      <c r="L5" s="23">
        <f t="shared" si="0"/>
        <v>4.5779834474480835E-2</v>
      </c>
      <c r="M5" s="23">
        <f t="shared" si="0"/>
        <v>7.2804897544644948E-2</v>
      </c>
      <c r="N5" s="23">
        <f t="shared" si="0"/>
        <v>8.759293819337639E-3</v>
      </c>
      <c r="O5" s="23">
        <f t="shared" si="0"/>
        <v>9.6637768235206603E-2</v>
      </c>
      <c r="P5" s="23">
        <f t="shared" si="0"/>
        <v>1.0161327965708294E-2</v>
      </c>
      <c r="Q5" s="23">
        <f t="shared" si="0"/>
        <v>1.6212302165715304E-2</v>
      </c>
      <c r="R5" s="23">
        <f t="shared" si="0"/>
        <v>7.2760442803418554E-3</v>
      </c>
      <c r="S5" s="23">
        <f t="shared" si="0"/>
        <v>4.3155294944384548E-3</v>
      </c>
      <c r="T5" s="23">
        <f t="shared" si="0"/>
        <v>2.2697564991549317E-3</v>
      </c>
      <c r="U5" s="23">
        <f t="shared" si="0"/>
        <v>4.9242174896920558E-3</v>
      </c>
      <c r="V5" s="23">
        <f t="shared" si="0"/>
        <v>2.7801311243886399E-2</v>
      </c>
      <c r="W5" s="23">
        <f t="shared" si="0"/>
        <v>7.4367652678526373E-3</v>
      </c>
      <c r="X5" s="23">
        <f t="shared" si="0"/>
        <v>9.6518082393443245E-4</v>
      </c>
      <c r="Y5" s="23">
        <f t="shared" si="0"/>
        <v>3.2097178064320879E-2</v>
      </c>
      <c r="Z5" s="23">
        <f t="shared" si="0"/>
        <v>1.0203218010325466E-2</v>
      </c>
      <c r="AA5" s="23">
        <f t="shared" si="0"/>
        <v>4.0983851815249508E-3</v>
      </c>
      <c r="AB5" s="23">
        <f t="shared" si="0"/>
        <v>0.12727477903001463</v>
      </c>
      <c r="AC5" s="24">
        <f t="shared" si="0"/>
        <v>2.9729108195146053E-2</v>
      </c>
    </row>
    <row r="6" spans="2:30" ht="18" customHeight="1" x14ac:dyDescent="0.15">
      <c r="B6" s="25" t="s">
        <v>37</v>
      </c>
      <c r="C6" s="26">
        <f>SUM(D6:AC6)</f>
        <v>158.37323511356664</v>
      </c>
      <c r="D6" s="27">
        <v>14.212400245549416</v>
      </c>
      <c r="E6" s="26">
        <v>6.0620012277470838</v>
      </c>
      <c r="F6" s="27">
        <v>25.565377532228361</v>
      </c>
      <c r="G6" s="27">
        <v>7.9429097605893189</v>
      </c>
      <c r="H6" s="27">
        <v>9.4241866175567832</v>
      </c>
      <c r="I6" s="27">
        <v>2.5856353591160222</v>
      </c>
      <c r="J6" s="27">
        <v>1.1933701657458564</v>
      </c>
      <c r="K6" s="27">
        <v>19.063228974831183</v>
      </c>
      <c r="L6" s="27">
        <v>8.817679558011049</v>
      </c>
      <c r="M6" s="27">
        <v>10.958256599140578</v>
      </c>
      <c r="N6" s="27">
        <v>0.86494782074892573</v>
      </c>
      <c r="O6" s="27">
        <v>13.232658072437077</v>
      </c>
      <c r="P6" s="27">
        <v>1.616329036218539</v>
      </c>
      <c r="Q6" s="27">
        <v>1.4831184775936157</v>
      </c>
      <c r="R6" s="27">
        <v>0.60527931246163291</v>
      </c>
      <c r="S6" s="27">
        <v>0.24002455494168201</v>
      </c>
      <c r="T6" s="27">
        <v>0.20073664825046039</v>
      </c>
      <c r="U6" s="27">
        <v>0.58440761203192138</v>
      </c>
      <c r="V6" s="27">
        <v>4.2670349907918972</v>
      </c>
      <c r="W6" s="27">
        <v>1.0515653775322285</v>
      </c>
      <c r="X6" s="27">
        <v>0.10006138735420503</v>
      </c>
      <c r="Y6" s="27">
        <v>4.6464088397790055</v>
      </c>
      <c r="Z6" s="27">
        <v>1.2363413136893799</v>
      </c>
      <c r="AA6" s="27">
        <v>0.50890116635972993</v>
      </c>
      <c r="AB6" s="27">
        <v>17.286065070595459</v>
      </c>
      <c r="AC6" s="28">
        <v>4.624309392265193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8.9739912399705399E-2</v>
      </c>
      <c r="E7" s="23">
        <f t="shared" si="1"/>
        <v>3.8276677390596522E-2</v>
      </c>
      <c r="F7" s="23">
        <f t="shared" si="1"/>
        <v>0.16142486142873752</v>
      </c>
      <c r="G7" s="23">
        <f t="shared" si="1"/>
        <v>5.0153106709562377E-2</v>
      </c>
      <c r="H7" s="23">
        <f t="shared" si="1"/>
        <v>5.9506182410170923E-2</v>
      </c>
      <c r="I7" s="23">
        <f t="shared" si="1"/>
        <v>1.6326214194348616E-2</v>
      </c>
      <c r="J7" s="23">
        <f t="shared" si="1"/>
        <v>7.5351757820070536E-3</v>
      </c>
      <c r="K7" s="23">
        <f t="shared" si="1"/>
        <v>0.12036900655064146</v>
      </c>
      <c r="L7" s="23">
        <f t="shared" si="1"/>
        <v>5.5676576611496553E-2</v>
      </c>
      <c r="M7" s="23">
        <f t="shared" si="1"/>
        <v>6.9192604364510246E-2</v>
      </c>
      <c r="N7" s="23">
        <f t="shared" si="1"/>
        <v>5.4614519942633426E-3</v>
      </c>
      <c r="O7" s="23">
        <f t="shared" si="1"/>
        <v>8.3553626109539106E-2</v>
      </c>
      <c r="P7" s="23">
        <f t="shared" si="1"/>
        <v>1.0205821931082599E-2</v>
      </c>
      <c r="Q7" s="23">
        <f t="shared" si="1"/>
        <v>9.3647040582968306E-3</v>
      </c>
      <c r="R7" s="23">
        <f t="shared" si="1"/>
        <v>3.8218535602155116E-3</v>
      </c>
      <c r="S7" s="23">
        <f t="shared" si="1"/>
        <v>1.515562618706151E-3</v>
      </c>
      <c r="T7" s="23">
        <f t="shared" si="1"/>
        <v>1.2674909880227912E-3</v>
      </c>
      <c r="U7" s="23">
        <f t="shared" si="1"/>
        <v>3.6900655064149761E-3</v>
      </c>
      <c r="V7" s="23">
        <f t="shared" si="1"/>
        <v>2.6942904763750528E-2</v>
      </c>
      <c r="W7" s="23">
        <f t="shared" si="1"/>
        <v>6.6397922400093018E-3</v>
      </c>
      <c r="X7" s="23">
        <f t="shared" si="1"/>
        <v>6.3180743439668189E-4</v>
      </c>
      <c r="Y7" s="23">
        <f t="shared" si="1"/>
        <v>2.9338346447536721E-2</v>
      </c>
      <c r="Z7" s="23">
        <f t="shared" si="1"/>
        <v>7.8065041280669777E-3</v>
      </c>
      <c r="AA7" s="23">
        <f t="shared" si="1"/>
        <v>3.2133028411953949E-3</v>
      </c>
      <c r="AB7" s="23">
        <f t="shared" si="1"/>
        <v>0.10914764138144888</v>
      </c>
      <c r="AC7" s="24">
        <f t="shared" si="1"/>
        <v>2.919880615527733E-2</v>
      </c>
    </row>
    <row r="8" spans="2:30" ht="18" customHeight="1" x14ac:dyDescent="0.15">
      <c r="B8" s="30" t="s">
        <v>38</v>
      </c>
      <c r="C8" s="26">
        <f>SUM(D8:AC8)</f>
        <v>0</v>
      </c>
      <c r="D8" s="27">
        <v>0</v>
      </c>
      <c r="E8" s="26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</row>
    <row r="9" spans="2:30" ht="18" customHeight="1" thickBot="1" x14ac:dyDescent="0.2">
      <c r="B9" s="31" t="s">
        <v>36</v>
      </c>
      <c r="C9" s="32">
        <f t="shared" ref="C9:AC9" si="2">IFERROR(C8/$C8,0)</f>
        <v>0</v>
      </c>
      <c r="D9" s="33">
        <f t="shared" si="2"/>
        <v>0</v>
      </c>
      <c r="E9" s="33">
        <f t="shared" si="2"/>
        <v>0</v>
      </c>
      <c r="F9" s="33">
        <f t="shared" si="2"/>
        <v>0</v>
      </c>
      <c r="G9" s="33">
        <f t="shared" si="2"/>
        <v>0</v>
      </c>
      <c r="H9" s="33">
        <f t="shared" si="2"/>
        <v>0</v>
      </c>
      <c r="I9" s="33">
        <f t="shared" si="2"/>
        <v>0</v>
      </c>
      <c r="J9" s="33">
        <f t="shared" si="2"/>
        <v>0</v>
      </c>
      <c r="K9" s="33">
        <f t="shared" si="2"/>
        <v>0</v>
      </c>
      <c r="L9" s="33">
        <f t="shared" si="2"/>
        <v>0</v>
      </c>
      <c r="M9" s="33">
        <f t="shared" si="2"/>
        <v>0</v>
      </c>
      <c r="N9" s="33">
        <f t="shared" si="2"/>
        <v>0</v>
      </c>
      <c r="O9" s="33">
        <f t="shared" si="2"/>
        <v>0</v>
      </c>
      <c r="P9" s="33">
        <f t="shared" si="2"/>
        <v>0</v>
      </c>
      <c r="Q9" s="33">
        <f t="shared" si="2"/>
        <v>0</v>
      </c>
      <c r="R9" s="33">
        <f t="shared" si="2"/>
        <v>0</v>
      </c>
      <c r="S9" s="33">
        <f t="shared" si="2"/>
        <v>0</v>
      </c>
      <c r="T9" s="33">
        <f t="shared" si="2"/>
        <v>0</v>
      </c>
      <c r="U9" s="33">
        <f t="shared" si="2"/>
        <v>0</v>
      </c>
      <c r="V9" s="33">
        <f t="shared" si="2"/>
        <v>0</v>
      </c>
      <c r="W9" s="33">
        <f t="shared" si="2"/>
        <v>0</v>
      </c>
      <c r="X9" s="33">
        <f t="shared" si="2"/>
        <v>0</v>
      </c>
      <c r="Y9" s="33">
        <f t="shared" si="2"/>
        <v>0</v>
      </c>
      <c r="Z9" s="33">
        <f t="shared" si="2"/>
        <v>0</v>
      </c>
      <c r="AA9" s="33">
        <f t="shared" si="2"/>
        <v>0</v>
      </c>
      <c r="AB9" s="33">
        <f t="shared" si="2"/>
        <v>0</v>
      </c>
      <c r="AC9" s="34">
        <f t="shared" si="2"/>
        <v>0</v>
      </c>
    </row>
    <row r="10" spans="2:30" x14ac:dyDescent="0.15"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2:30" ht="23.25" customHeight="1" thickBot="1" x14ac:dyDescent="0.25">
      <c r="B11" s="1" t="s">
        <v>39</v>
      </c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4" t="s">
        <v>1</v>
      </c>
    </row>
    <row r="12" spans="2:30" ht="17.25" customHeight="1" x14ac:dyDescent="0.15">
      <c r="B12" s="5" t="s">
        <v>2</v>
      </c>
      <c r="C12" s="6" t="s">
        <v>3</v>
      </c>
      <c r="D12" s="7" t="s">
        <v>4</v>
      </c>
      <c r="E12" s="8"/>
      <c r="F12" s="8"/>
      <c r="G12" s="8"/>
      <c r="H12" s="9"/>
      <c r="I12" s="7" t="s">
        <v>5</v>
      </c>
      <c r="J12" s="8"/>
      <c r="K12" s="8"/>
      <c r="L12" s="9"/>
      <c r="M12" s="7" t="s">
        <v>6</v>
      </c>
      <c r="N12" s="8"/>
      <c r="O12" s="8"/>
      <c r="P12" s="8"/>
      <c r="Q12" s="8"/>
      <c r="R12" s="8"/>
      <c r="S12" s="8"/>
      <c r="T12" s="8"/>
      <c r="U12" s="9"/>
      <c r="V12" s="7" t="s">
        <v>7</v>
      </c>
      <c r="W12" s="8"/>
      <c r="X12" s="8"/>
      <c r="Y12" s="9"/>
      <c r="Z12" s="7" t="s">
        <v>8</v>
      </c>
      <c r="AA12" s="9"/>
      <c r="AB12" s="10" t="s">
        <v>9</v>
      </c>
      <c r="AC12" s="11" t="s">
        <v>10</v>
      </c>
    </row>
    <row r="13" spans="2:30" ht="135.75" customHeight="1" thickBot="1" x14ac:dyDescent="0.2">
      <c r="B13" s="12"/>
      <c r="C13" s="13"/>
      <c r="D13" s="14" t="s">
        <v>11</v>
      </c>
      <c r="E13" s="14" t="s">
        <v>12</v>
      </c>
      <c r="F13" s="14" t="s">
        <v>13</v>
      </c>
      <c r="G13" s="14" t="s">
        <v>14</v>
      </c>
      <c r="H13" s="14" t="s">
        <v>15</v>
      </c>
      <c r="I13" s="14" t="s">
        <v>16</v>
      </c>
      <c r="J13" s="14" t="s">
        <v>17</v>
      </c>
      <c r="K13" s="14" t="s">
        <v>18</v>
      </c>
      <c r="L13" s="14" t="s">
        <v>19</v>
      </c>
      <c r="M13" s="14" t="s">
        <v>20</v>
      </c>
      <c r="N13" s="14" t="s">
        <v>21</v>
      </c>
      <c r="O13" s="14" t="s">
        <v>22</v>
      </c>
      <c r="P13" s="14" t="s">
        <v>23</v>
      </c>
      <c r="Q13" s="14" t="s">
        <v>24</v>
      </c>
      <c r="R13" s="14" t="s">
        <v>25</v>
      </c>
      <c r="S13" s="14" t="s">
        <v>26</v>
      </c>
      <c r="T13" s="14" t="s">
        <v>27</v>
      </c>
      <c r="U13" s="14" t="s">
        <v>28</v>
      </c>
      <c r="V13" s="14" t="s">
        <v>29</v>
      </c>
      <c r="W13" s="14" t="s">
        <v>30</v>
      </c>
      <c r="X13" s="14" t="s">
        <v>31</v>
      </c>
      <c r="Y13" s="14" t="s">
        <v>32</v>
      </c>
      <c r="Z13" s="14" t="s">
        <v>33</v>
      </c>
      <c r="AA13" s="14" t="s">
        <v>34</v>
      </c>
      <c r="AB13" s="15"/>
      <c r="AC13" s="16"/>
    </row>
    <row r="14" spans="2:30" ht="18" customHeight="1" x14ac:dyDescent="0.15">
      <c r="B14" s="17" t="s">
        <v>35</v>
      </c>
      <c r="C14" s="39">
        <f>SUM(D14:AC14)</f>
        <v>161.31968004413187</v>
      </c>
      <c r="D14" s="40">
        <f>SUM(D4:H4)</f>
        <v>59.754930354433874</v>
      </c>
      <c r="E14" s="41"/>
      <c r="F14" s="41"/>
      <c r="G14" s="41"/>
      <c r="H14" s="42"/>
      <c r="I14" s="40">
        <f>SUM(I4:L4)</f>
        <v>26.879051165356501</v>
      </c>
      <c r="J14" s="41"/>
      <c r="K14" s="41"/>
      <c r="L14" s="42"/>
      <c r="M14" s="40">
        <f>SUM(M4:U4)</f>
        <v>36.032547234864154</v>
      </c>
      <c r="N14" s="41"/>
      <c r="O14" s="41"/>
      <c r="P14" s="41"/>
      <c r="Q14" s="41"/>
      <c r="R14" s="41"/>
      <c r="S14" s="41"/>
      <c r="T14" s="41"/>
      <c r="U14" s="42"/>
      <c r="V14" s="40">
        <f>SUM(V4:Y4)</f>
        <v>11.018204385601987</v>
      </c>
      <c r="W14" s="41"/>
      <c r="X14" s="41"/>
      <c r="Y14" s="42"/>
      <c r="Z14" s="40">
        <f>SUM(Z4:AA4)</f>
        <v>2.3071300510274444</v>
      </c>
      <c r="AA14" s="42"/>
      <c r="AB14" s="43">
        <f>SUM(AB4)</f>
        <v>20.531926630809544</v>
      </c>
      <c r="AC14" s="44">
        <f>SUM(AC4)</f>
        <v>4.7958902220383397</v>
      </c>
      <c r="AD14" s="45"/>
    </row>
    <row r="15" spans="2:30" ht="18" customHeight="1" x14ac:dyDescent="0.15">
      <c r="B15" s="21" t="s">
        <v>36</v>
      </c>
      <c r="C15" s="22">
        <f>IFERROR(C14/$C14,0)</f>
        <v>1</v>
      </c>
      <c r="D15" s="46">
        <f>IFERROR(D14/$C14,0)</f>
        <v>0.37041314697677835</v>
      </c>
      <c r="E15" s="47"/>
      <c r="F15" s="47"/>
      <c r="G15" s="47"/>
      <c r="H15" s="48"/>
      <c r="I15" s="46">
        <f>IFERROR(I14/$C14,0)</f>
        <v>0.16661978971197597</v>
      </c>
      <c r="J15" s="47"/>
      <c r="K15" s="47"/>
      <c r="L15" s="48"/>
      <c r="M15" s="46">
        <f>IFERROR(M14/$C14,0)</f>
        <v>0.22336113749424005</v>
      </c>
      <c r="N15" s="47"/>
      <c r="O15" s="47"/>
      <c r="P15" s="47"/>
      <c r="Q15" s="47"/>
      <c r="R15" s="47"/>
      <c r="S15" s="47"/>
      <c r="T15" s="47"/>
      <c r="U15" s="48"/>
      <c r="V15" s="46">
        <f>IFERROR(V14/$C14,0)</f>
        <v>6.830043539999435E-2</v>
      </c>
      <c r="W15" s="47"/>
      <c r="X15" s="47"/>
      <c r="Y15" s="48"/>
      <c r="Z15" s="46">
        <f>IFERROR(Z14/$C14,0)</f>
        <v>1.4301603191850417E-2</v>
      </c>
      <c r="AA15" s="48"/>
      <c r="AB15" s="23">
        <f>IFERROR(AB14/$C14,0)</f>
        <v>0.12727477903001463</v>
      </c>
      <c r="AC15" s="49">
        <f>IFERROR(AC14/$C14,0)</f>
        <v>2.9729108195146053E-2</v>
      </c>
      <c r="AD15" s="45"/>
    </row>
    <row r="16" spans="2:30" ht="18" customHeight="1" x14ac:dyDescent="0.15">
      <c r="B16" s="25" t="s">
        <v>37</v>
      </c>
      <c r="C16" s="18">
        <f>SUM(D16:AC16)</f>
        <v>158.37323511356661</v>
      </c>
      <c r="D16" s="50">
        <f>SUM(D6:H6)</f>
        <v>63.206875383670962</v>
      </c>
      <c r="E16" s="51"/>
      <c r="F16" s="51"/>
      <c r="G16" s="51"/>
      <c r="H16" s="52"/>
      <c r="I16" s="50">
        <f>SUM(I6:L6)</f>
        <v>31.659914057704114</v>
      </c>
      <c r="J16" s="51"/>
      <c r="K16" s="51"/>
      <c r="L16" s="52"/>
      <c r="M16" s="50">
        <f>SUM(M6:U6)</f>
        <v>29.785758133824434</v>
      </c>
      <c r="N16" s="51"/>
      <c r="O16" s="51"/>
      <c r="P16" s="51"/>
      <c r="Q16" s="51"/>
      <c r="R16" s="51"/>
      <c r="S16" s="51"/>
      <c r="T16" s="51"/>
      <c r="U16" s="52"/>
      <c r="V16" s="50">
        <f>SUM(V6:Y6)</f>
        <v>10.065070595457335</v>
      </c>
      <c r="W16" s="51"/>
      <c r="X16" s="51"/>
      <c r="Y16" s="52"/>
      <c r="Z16" s="50">
        <f>SUM(Z6:AA6)</f>
        <v>1.74524248004911</v>
      </c>
      <c r="AA16" s="52"/>
      <c r="AB16" s="53">
        <f>SUM(AB6)</f>
        <v>17.286065070595459</v>
      </c>
      <c r="AC16" s="54">
        <f>SUM(AC6)</f>
        <v>4.624309392265193</v>
      </c>
      <c r="AD16" s="45"/>
    </row>
    <row r="17" spans="2:30" ht="18" customHeight="1" x14ac:dyDescent="0.15">
      <c r="B17" s="29" t="s">
        <v>36</v>
      </c>
      <c r="C17" s="22">
        <f>IFERROR(C16/$C16,0)</f>
        <v>1</v>
      </c>
      <c r="D17" s="46">
        <f>IFERROR(D16/$C16,0)</f>
        <v>0.3991007403387728</v>
      </c>
      <c r="E17" s="47"/>
      <c r="F17" s="47"/>
      <c r="G17" s="47"/>
      <c r="H17" s="48"/>
      <c r="I17" s="46">
        <f>IFERROR(I16/$C16,0)</f>
        <v>0.19990697313849373</v>
      </c>
      <c r="J17" s="47"/>
      <c r="K17" s="47"/>
      <c r="L17" s="48"/>
      <c r="M17" s="46">
        <f>IFERROR(M16/$C16,0)</f>
        <v>0.18807318113105159</v>
      </c>
      <c r="N17" s="47"/>
      <c r="O17" s="47"/>
      <c r="P17" s="47"/>
      <c r="Q17" s="47"/>
      <c r="R17" s="47"/>
      <c r="S17" s="47"/>
      <c r="T17" s="47"/>
      <c r="U17" s="48"/>
      <c r="V17" s="46">
        <f>IFERROR(V16/$C16,0)</f>
        <v>6.3552850885693235E-2</v>
      </c>
      <c r="W17" s="47"/>
      <c r="X17" s="47"/>
      <c r="Y17" s="48"/>
      <c r="Z17" s="46">
        <f>IFERROR(Z16/$C16,0)</f>
        <v>1.1019806969262375E-2</v>
      </c>
      <c r="AA17" s="48"/>
      <c r="AB17" s="23">
        <f>IFERROR(AB16/$C16,0)</f>
        <v>0.1091476413814489</v>
      </c>
      <c r="AC17" s="49">
        <f>IFERROR(AC16/$C16,0)</f>
        <v>2.9198806155277333E-2</v>
      </c>
      <c r="AD17" s="45"/>
    </row>
    <row r="18" spans="2:30" ht="18" customHeight="1" x14ac:dyDescent="0.15">
      <c r="B18" s="30" t="s">
        <v>38</v>
      </c>
      <c r="C18" s="18">
        <f>SUM(D18:AC18)</f>
        <v>0</v>
      </c>
      <c r="D18" s="50">
        <f>SUM(D8:H8)</f>
        <v>0</v>
      </c>
      <c r="E18" s="51"/>
      <c r="F18" s="51"/>
      <c r="G18" s="51"/>
      <c r="H18" s="52"/>
      <c r="I18" s="50">
        <f>SUM(I8:L8)</f>
        <v>0</v>
      </c>
      <c r="J18" s="51"/>
      <c r="K18" s="51"/>
      <c r="L18" s="52"/>
      <c r="M18" s="50">
        <f>SUM(M8:U8)</f>
        <v>0</v>
      </c>
      <c r="N18" s="51"/>
      <c r="O18" s="51"/>
      <c r="P18" s="51"/>
      <c r="Q18" s="51"/>
      <c r="R18" s="51"/>
      <c r="S18" s="51"/>
      <c r="T18" s="51"/>
      <c r="U18" s="52"/>
      <c r="V18" s="50">
        <f>SUM(V8:Y8)</f>
        <v>0</v>
      </c>
      <c r="W18" s="51"/>
      <c r="X18" s="51"/>
      <c r="Y18" s="52"/>
      <c r="Z18" s="50">
        <f>SUM(Z8:AA8)</f>
        <v>0</v>
      </c>
      <c r="AA18" s="52"/>
      <c r="AB18" s="53">
        <f>SUM(AB8)</f>
        <v>0</v>
      </c>
      <c r="AC18" s="54">
        <f>SUM(AC8)</f>
        <v>0</v>
      </c>
      <c r="AD18" s="45"/>
    </row>
    <row r="19" spans="2:30" ht="18" customHeight="1" thickBot="1" x14ac:dyDescent="0.2">
      <c r="B19" s="31" t="s">
        <v>36</v>
      </c>
      <c r="C19" s="32">
        <f>IFERROR(C18/$C18,0)</f>
        <v>0</v>
      </c>
      <c r="D19" s="55">
        <f>IFERROR(D18/$C18,0)</f>
        <v>0</v>
      </c>
      <c r="E19" s="56"/>
      <c r="F19" s="56"/>
      <c r="G19" s="56"/>
      <c r="H19" s="57"/>
      <c r="I19" s="55">
        <f>IFERROR(I18/$C18,0)</f>
        <v>0</v>
      </c>
      <c r="J19" s="56"/>
      <c r="K19" s="56"/>
      <c r="L19" s="57"/>
      <c r="M19" s="55">
        <f>IFERROR(M18/$C18,0)</f>
        <v>0</v>
      </c>
      <c r="N19" s="56"/>
      <c r="O19" s="56"/>
      <c r="P19" s="56"/>
      <c r="Q19" s="56"/>
      <c r="R19" s="56"/>
      <c r="S19" s="56"/>
      <c r="T19" s="56"/>
      <c r="U19" s="57"/>
      <c r="V19" s="55">
        <f>IFERROR(V18/$C18,0)</f>
        <v>0</v>
      </c>
      <c r="W19" s="56"/>
      <c r="X19" s="56"/>
      <c r="Y19" s="57"/>
      <c r="Z19" s="55">
        <f>IFERROR(Z18/$C18,0)</f>
        <v>0</v>
      </c>
      <c r="AA19" s="57"/>
      <c r="AB19" s="33">
        <f>IFERROR(AB18/$C18,0)</f>
        <v>0</v>
      </c>
      <c r="AC19" s="58">
        <f>IFERROR(AC18/$C18,0)</f>
        <v>0</v>
      </c>
      <c r="AD19" s="45"/>
    </row>
    <row r="20" spans="2:30" ht="6.75" customHeight="1" x14ac:dyDescent="0.15"/>
    <row r="21" spans="2:30" x14ac:dyDescent="0.15">
      <c r="J21" s="59"/>
    </row>
  </sheetData>
  <mergeCells count="48">
    <mergeCell ref="D19:H19"/>
    <mergeCell ref="I19:L19"/>
    <mergeCell ref="M19:U19"/>
    <mergeCell ref="V19:Y19"/>
    <mergeCell ref="Z19:AA19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D15:H15"/>
    <mergeCell ref="I15:L15"/>
    <mergeCell ref="M15:U15"/>
    <mergeCell ref="V15:Y15"/>
    <mergeCell ref="Z15:AA15"/>
    <mergeCell ref="D16:H16"/>
    <mergeCell ref="I16:L16"/>
    <mergeCell ref="M16:U16"/>
    <mergeCell ref="V16:Y16"/>
    <mergeCell ref="Z16:AA16"/>
    <mergeCell ref="AB12:AB13"/>
    <mergeCell ref="AC12:AC13"/>
    <mergeCell ref="D14:H14"/>
    <mergeCell ref="I14:L14"/>
    <mergeCell ref="M14:U14"/>
    <mergeCell ref="V14:Y14"/>
    <mergeCell ref="Z14:AA14"/>
    <mergeCell ref="Z2:AA2"/>
    <mergeCell ref="AB2:AB3"/>
    <mergeCell ref="AC2:AC3"/>
    <mergeCell ref="B12:B13"/>
    <mergeCell ref="C12:C13"/>
    <mergeCell ref="D12:H12"/>
    <mergeCell ref="I12:L12"/>
    <mergeCell ref="M12:U12"/>
    <mergeCell ref="V12:Y12"/>
    <mergeCell ref="Z12:AA12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&amp;P+39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F245C18-A90D-4A5D-8758-35E362032685}"/>
</file>

<file path=customXml/itemProps2.xml><?xml version="1.0" encoding="utf-8"?>
<ds:datastoreItem xmlns:ds="http://schemas.openxmlformats.org/officeDocument/2006/customXml" ds:itemID="{2426B267-1334-4D98-BDC0-FE64D36FDBA1}"/>
</file>

<file path=customXml/itemProps3.xml><?xml version="1.0" encoding="utf-8"?>
<ds:datastoreItem xmlns:ds="http://schemas.openxmlformats.org/officeDocument/2006/customXml" ds:itemID="{8618A9FD-7DDA-4629-BB3B-CB5F23A7B4C8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