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分割版\"/>
    </mc:Choice>
  </mc:AlternateContent>
  <xr:revisionPtr revIDLastSave="0" documentId="13_ncr:1_{64177C03-E695-4B49-B37F-3D624CEE5694}" xr6:coauthVersionLast="47" xr6:coauthVersionMax="47" xr10:uidLastSave="{00000000-0000-0000-0000-000000000000}"/>
  <bookViews>
    <workbookView xWindow="-28920" yWindow="-120" windowWidth="29040" windowHeight="15720" xr2:uid="{F85A1CD0-BCC1-4B32-8072-ECFECF27DE99}"/>
  </bookViews>
  <sheets>
    <sheet name="029" sheetId="1" r:id="rId1"/>
    <sheet name="029（再掲）" sheetId="2" r:id="rId2"/>
  </sheets>
  <definedNames>
    <definedName name="_xlnm.Print_Area" localSheetId="0">'029'!$A$1:$AC$31</definedName>
    <definedName name="_xlnm.Print_Area" localSheetId="1">'029（再掲）'!$A$1:$AC$31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E5" i="2" s="1"/>
  <c r="J5" i="2"/>
  <c r="P5" i="2"/>
  <c r="V5" i="2"/>
  <c r="AB5" i="2"/>
  <c r="C6" i="2"/>
  <c r="D7" i="2" s="1"/>
  <c r="H7" i="2"/>
  <c r="I7" i="2"/>
  <c r="L7" i="2"/>
  <c r="Q7" i="2"/>
  <c r="R7" i="2"/>
  <c r="U7" i="2"/>
  <c r="Y7" i="2"/>
  <c r="Z7" i="2"/>
  <c r="AB7" i="2"/>
  <c r="C8" i="2"/>
  <c r="F9" i="2" s="1"/>
  <c r="N9" i="2"/>
  <c r="T9" i="2"/>
  <c r="AC9" i="2"/>
  <c r="C10" i="2"/>
  <c r="F11" i="2" s="1"/>
  <c r="C11" i="2"/>
  <c r="D11" i="2"/>
  <c r="E11" i="2"/>
  <c r="G11" i="2"/>
  <c r="H11" i="2"/>
  <c r="I11" i="2"/>
  <c r="J11" i="2"/>
  <c r="K11" i="2"/>
  <c r="M11" i="2"/>
  <c r="N11" i="2"/>
  <c r="O11" i="2"/>
  <c r="P11" i="2"/>
  <c r="Q11" i="2"/>
  <c r="S11" i="2"/>
  <c r="T11" i="2"/>
  <c r="U11" i="2"/>
  <c r="V11" i="2"/>
  <c r="W11" i="2"/>
  <c r="Y11" i="2"/>
  <c r="Z11" i="2"/>
  <c r="AA11" i="2"/>
  <c r="AB11" i="2"/>
  <c r="AC11" i="2"/>
  <c r="C12" i="2"/>
  <c r="D13" i="2" s="1"/>
  <c r="C13" i="2"/>
  <c r="F13" i="2"/>
  <c r="H13" i="2"/>
  <c r="I13" i="2"/>
  <c r="L13" i="2"/>
  <c r="N13" i="2"/>
  <c r="O13" i="2"/>
  <c r="Q13" i="2"/>
  <c r="R13" i="2"/>
  <c r="T13" i="2"/>
  <c r="U13" i="2"/>
  <c r="W13" i="2"/>
  <c r="X13" i="2"/>
  <c r="Y13" i="2"/>
  <c r="Z13" i="2"/>
  <c r="AA13" i="2"/>
  <c r="AB13" i="2"/>
  <c r="AC13" i="2"/>
  <c r="C14" i="2"/>
  <c r="F15" i="2" s="1"/>
  <c r="T15" i="2"/>
  <c r="W15" i="2"/>
  <c r="AC15" i="2"/>
  <c r="D20" i="2"/>
  <c r="I20" i="2"/>
  <c r="M20" i="2"/>
  <c r="V20" i="2"/>
  <c r="Z20" i="2"/>
  <c r="AB20" i="2"/>
  <c r="AC20" i="2"/>
  <c r="D22" i="2"/>
  <c r="I22" i="2"/>
  <c r="M22" i="2"/>
  <c r="V22" i="2"/>
  <c r="Z22" i="2"/>
  <c r="AB22" i="2"/>
  <c r="AC22" i="2"/>
  <c r="D24" i="2"/>
  <c r="I24" i="2"/>
  <c r="M24" i="2"/>
  <c r="V24" i="2"/>
  <c r="Z24" i="2"/>
  <c r="AB24" i="2"/>
  <c r="AC24" i="2"/>
  <c r="D26" i="2"/>
  <c r="C26" i="2" s="1"/>
  <c r="I26" i="2"/>
  <c r="M26" i="2"/>
  <c r="V26" i="2"/>
  <c r="Z26" i="2"/>
  <c r="AB26" i="2"/>
  <c r="AC26" i="2"/>
  <c r="D28" i="2"/>
  <c r="I28" i="2"/>
  <c r="M28" i="2"/>
  <c r="V28" i="2"/>
  <c r="Z28" i="2"/>
  <c r="AB28" i="2"/>
  <c r="AC28" i="2"/>
  <c r="D30" i="2"/>
  <c r="I30" i="2"/>
  <c r="M30" i="2"/>
  <c r="V30" i="2"/>
  <c r="Z30" i="2"/>
  <c r="AB30" i="2"/>
  <c r="AC30" i="2"/>
  <c r="AA5" i="2" l="1"/>
  <c r="U5" i="2"/>
  <c r="I5" i="2"/>
  <c r="Z27" i="2"/>
  <c r="AB25" i="2"/>
  <c r="I21" i="2"/>
  <c r="Q15" i="2"/>
  <c r="X7" i="2"/>
  <c r="O7" i="2"/>
  <c r="F7" i="2"/>
  <c r="Z5" i="2"/>
  <c r="T5" i="2"/>
  <c r="N5" i="2"/>
  <c r="H5" i="2"/>
  <c r="AC21" i="2"/>
  <c r="C20" i="2"/>
  <c r="C21" i="2" s="1"/>
  <c r="N15" i="2"/>
  <c r="AC7" i="2"/>
  <c r="W7" i="2"/>
  <c r="N7" i="2"/>
  <c r="C7" i="2"/>
  <c r="Y5" i="2"/>
  <c r="S5" i="2"/>
  <c r="M5" i="2"/>
  <c r="G5" i="2"/>
  <c r="O5" i="2"/>
  <c r="M31" i="2"/>
  <c r="X5" i="2"/>
  <c r="R5" i="2"/>
  <c r="L5" i="2"/>
  <c r="D5" i="2"/>
  <c r="C30" i="2"/>
  <c r="V31" i="2" s="1"/>
  <c r="I27" i="2"/>
  <c r="C24" i="2"/>
  <c r="Z25" i="2" s="1"/>
  <c r="Z15" i="2"/>
  <c r="X11" i="2"/>
  <c r="R11" i="2"/>
  <c r="L11" i="2"/>
  <c r="Z9" i="2"/>
  <c r="AA7" i="2"/>
  <c r="T7" i="2"/>
  <c r="K7" i="2"/>
  <c r="AC5" i="2"/>
  <c r="W5" i="2"/>
  <c r="Q5" i="2"/>
  <c r="K5" i="2"/>
  <c r="C5" i="2"/>
  <c r="V21" i="2"/>
  <c r="AB21" i="2"/>
  <c r="D21" i="2"/>
  <c r="M21" i="2"/>
  <c r="I25" i="2"/>
  <c r="V25" i="2"/>
  <c r="D25" i="2"/>
  <c r="AC25" i="2"/>
  <c r="C25" i="2"/>
  <c r="Z21" i="2"/>
  <c r="I31" i="2"/>
  <c r="Z31" i="2"/>
  <c r="AC31" i="2"/>
  <c r="C31" i="2"/>
  <c r="D31" i="2"/>
  <c r="AC29" i="2"/>
  <c r="V27" i="2"/>
  <c r="AB27" i="2"/>
  <c r="C27" i="2"/>
  <c r="D27" i="2"/>
  <c r="AC27" i="2"/>
  <c r="M27" i="2"/>
  <c r="K15" i="2"/>
  <c r="W9" i="2"/>
  <c r="K9" i="2"/>
  <c r="E9" i="2"/>
  <c r="C28" i="2"/>
  <c r="D29" i="2" s="1"/>
  <c r="C22" i="2"/>
  <c r="V23" i="2" s="1"/>
  <c r="AB15" i="2"/>
  <c r="V15" i="2"/>
  <c r="P15" i="2"/>
  <c r="J15" i="2"/>
  <c r="D15" i="2"/>
  <c r="AB9" i="2"/>
  <c r="V9" i="2"/>
  <c r="P9" i="2"/>
  <c r="J9" i="2"/>
  <c r="D9" i="2"/>
  <c r="F5" i="2"/>
  <c r="E15" i="2"/>
  <c r="Q9" i="2"/>
  <c r="AA15" i="2"/>
  <c r="U15" i="2"/>
  <c r="O15" i="2"/>
  <c r="I15" i="2"/>
  <c r="C15" i="2"/>
  <c r="S13" i="2"/>
  <c r="M13" i="2"/>
  <c r="G13" i="2"/>
  <c r="AA9" i="2"/>
  <c r="U9" i="2"/>
  <c r="O9" i="2"/>
  <c r="I9" i="2"/>
  <c r="C9" i="2"/>
  <c r="S7" i="2"/>
  <c r="M7" i="2"/>
  <c r="G7" i="2"/>
  <c r="M25" i="2"/>
  <c r="Y15" i="2"/>
  <c r="S15" i="2"/>
  <c r="M15" i="2"/>
  <c r="G15" i="2"/>
  <c r="K13" i="2"/>
  <c r="E13" i="2"/>
  <c r="Y9" i="2"/>
  <c r="S9" i="2"/>
  <c r="M9" i="2"/>
  <c r="G9" i="2"/>
  <c r="E7" i="2"/>
  <c r="H15" i="2"/>
  <c r="H9" i="2"/>
  <c r="X15" i="2"/>
  <c r="R15" i="2"/>
  <c r="L15" i="2"/>
  <c r="V13" i="2"/>
  <c r="P13" i="2"/>
  <c r="J13" i="2"/>
  <c r="X9" i="2"/>
  <c r="R9" i="2"/>
  <c r="L9" i="2"/>
  <c r="V7" i="2"/>
  <c r="P7" i="2"/>
  <c r="J7" i="2"/>
  <c r="AC30" i="1"/>
  <c r="AB30" i="1"/>
  <c r="Z30" i="1"/>
  <c r="V30" i="1"/>
  <c r="M30" i="1"/>
  <c r="I30" i="1"/>
  <c r="D30" i="1"/>
  <c r="AC28" i="1"/>
  <c r="AB28" i="1"/>
  <c r="Z28" i="1"/>
  <c r="V28" i="1"/>
  <c r="V29" i="1" s="1"/>
  <c r="M28" i="1"/>
  <c r="M29" i="1" s="1"/>
  <c r="I28" i="1"/>
  <c r="D28" i="1"/>
  <c r="C28" i="1" s="1"/>
  <c r="AC26" i="1"/>
  <c r="AC27" i="1" s="1"/>
  <c r="AB26" i="1"/>
  <c r="AB27" i="1" s="1"/>
  <c r="Z26" i="1"/>
  <c r="Z27" i="1" s="1"/>
  <c r="V26" i="1"/>
  <c r="M26" i="1"/>
  <c r="M27" i="1" s="1"/>
  <c r="I26" i="1"/>
  <c r="I27" i="1" s="1"/>
  <c r="D26" i="1"/>
  <c r="D27" i="1" s="1"/>
  <c r="C26" i="1"/>
  <c r="V27" i="1" s="1"/>
  <c r="AC24" i="1"/>
  <c r="AB24" i="1"/>
  <c r="Z24" i="1"/>
  <c r="V24" i="1"/>
  <c r="M24" i="1"/>
  <c r="I24" i="1"/>
  <c r="D24" i="1"/>
  <c r="AC22" i="1"/>
  <c r="AB22" i="1"/>
  <c r="Z22" i="1"/>
  <c r="V22" i="1"/>
  <c r="M22" i="1"/>
  <c r="I22" i="1"/>
  <c r="D22" i="1"/>
  <c r="C22" i="1" s="1"/>
  <c r="AC20" i="1"/>
  <c r="AC21" i="1" s="1"/>
  <c r="AB20" i="1"/>
  <c r="AB21" i="1" s="1"/>
  <c r="Z20" i="1"/>
  <c r="Z21" i="1" s="1"/>
  <c r="V20" i="1"/>
  <c r="M20" i="1"/>
  <c r="M21" i="1" s="1"/>
  <c r="I20" i="1"/>
  <c r="I21" i="1" s="1"/>
  <c r="D20" i="1"/>
  <c r="D21" i="1" s="1"/>
  <c r="C20" i="1"/>
  <c r="V21" i="1" s="1"/>
  <c r="X15" i="1"/>
  <c r="R15" i="1"/>
  <c r="L15" i="1"/>
  <c r="F15" i="1"/>
  <c r="C14" i="1"/>
  <c r="AC15" i="1" s="1"/>
  <c r="AB13" i="1"/>
  <c r="V13" i="1"/>
  <c r="P13" i="1"/>
  <c r="L13" i="1"/>
  <c r="J13" i="1"/>
  <c r="G13" i="1"/>
  <c r="F13" i="1"/>
  <c r="D13" i="1"/>
  <c r="C12" i="1"/>
  <c r="AA13" i="1" s="1"/>
  <c r="C10" i="1"/>
  <c r="Y11" i="1" s="1"/>
  <c r="X9" i="1"/>
  <c r="R9" i="1"/>
  <c r="L9" i="1"/>
  <c r="F9" i="1"/>
  <c r="C8" i="1"/>
  <c r="AC9" i="1" s="1"/>
  <c r="AB7" i="1"/>
  <c r="Y7" i="1"/>
  <c r="X7" i="1"/>
  <c r="V7" i="1"/>
  <c r="S7" i="1"/>
  <c r="R7" i="1"/>
  <c r="P7" i="1"/>
  <c r="M7" i="1"/>
  <c r="L7" i="1"/>
  <c r="J7" i="1"/>
  <c r="G7" i="1"/>
  <c r="F7" i="1"/>
  <c r="D7" i="1"/>
  <c r="C6" i="1"/>
  <c r="AA7" i="1" s="1"/>
  <c r="C4" i="1"/>
  <c r="Y5" i="1" s="1"/>
  <c r="AB31" i="2" l="1"/>
  <c r="C23" i="2"/>
  <c r="AB23" i="2"/>
  <c r="I23" i="2"/>
  <c r="Z23" i="2"/>
  <c r="AC23" i="2"/>
  <c r="C29" i="2"/>
  <c r="AB29" i="2"/>
  <c r="I29" i="2"/>
  <c r="M29" i="2"/>
  <c r="Z29" i="2"/>
  <c r="M23" i="2"/>
  <c r="V29" i="2"/>
  <c r="D23" i="2"/>
  <c r="AB23" i="1"/>
  <c r="C23" i="1"/>
  <c r="AC23" i="1"/>
  <c r="I23" i="1"/>
  <c r="D25" i="1"/>
  <c r="M23" i="1"/>
  <c r="Z29" i="1"/>
  <c r="V31" i="1"/>
  <c r="V23" i="1"/>
  <c r="Z23" i="1"/>
  <c r="C29" i="1"/>
  <c r="AB29" i="1"/>
  <c r="AC29" i="1"/>
  <c r="I29" i="1"/>
  <c r="D31" i="1"/>
  <c r="AC31" i="1"/>
  <c r="T5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C11" i="1"/>
  <c r="I11" i="1"/>
  <c r="O11" i="1"/>
  <c r="U11" i="1"/>
  <c r="AA11" i="1"/>
  <c r="E13" i="1"/>
  <c r="K13" i="1"/>
  <c r="Q13" i="1"/>
  <c r="W13" i="1"/>
  <c r="AC13" i="1"/>
  <c r="G15" i="1"/>
  <c r="M15" i="1"/>
  <c r="S15" i="1"/>
  <c r="Y15" i="1"/>
  <c r="D23" i="1"/>
  <c r="D29" i="1"/>
  <c r="H5" i="1"/>
  <c r="H11" i="1"/>
  <c r="D5" i="1"/>
  <c r="J5" i="1"/>
  <c r="P5" i="1"/>
  <c r="V5" i="1"/>
  <c r="AB5" i="1"/>
  <c r="H9" i="1"/>
  <c r="N9" i="1"/>
  <c r="T9" i="1"/>
  <c r="Z9" i="1"/>
  <c r="D11" i="1"/>
  <c r="J11" i="1"/>
  <c r="P11" i="1"/>
  <c r="V11" i="1"/>
  <c r="AB11" i="1"/>
  <c r="R13" i="1"/>
  <c r="X13" i="1"/>
  <c r="H15" i="1"/>
  <c r="N15" i="1"/>
  <c r="T15" i="1"/>
  <c r="Z15" i="1"/>
  <c r="C21" i="1"/>
  <c r="C24" i="1"/>
  <c r="Z25" i="1" s="1"/>
  <c r="C27" i="1"/>
  <c r="C30" i="1"/>
  <c r="Z5" i="1"/>
  <c r="N11" i="1"/>
  <c r="Z11" i="1"/>
  <c r="E5" i="1"/>
  <c r="K5" i="1"/>
  <c r="Q5" i="1"/>
  <c r="W5" i="1"/>
  <c r="AC5" i="1"/>
  <c r="C9" i="1"/>
  <c r="I9" i="1"/>
  <c r="O9" i="1"/>
  <c r="U9" i="1"/>
  <c r="AA9" i="1"/>
  <c r="E11" i="1"/>
  <c r="K11" i="1"/>
  <c r="Q11" i="1"/>
  <c r="W11" i="1"/>
  <c r="AC11" i="1"/>
  <c r="M13" i="1"/>
  <c r="S13" i="1"/>
  <c r="Y13" i="1"/>
  <c r="C15" i="1"/>
  <c r="I15" i="1"/>
  <c r="O15" i="1"/>
  <c r="U15" i="1"/>
  <c r="AA15" i="1"/>
  <c r="N5" i="1"/>
  <c r="F5" i="1"/>
  <c r="L5" i="1"/>
  <c r="R5" i="1"/>
  <c r="X5" i="1"/>
  <c r="H7" i="1"/>
  <c r="N7" i="1"/>
  <c r="T7" i="1"/>
  <c r="Z7" i="1"/>
  <c r="D9" i="1"/>
  <c r="J9" i="1"/>
  <c r="P9" i="1"/>
  <c r="V9" i="1"/>
  <c r="AB9" i="1"/>
  <c r="F11" i="1"/>
  <c r="L11" i="1"/>
  <c r="R11" i="1"/>
  <c r="X11" i="1"/>
  <c r="H13" i="1"/>
  <c r="N13" i="1"/>
  <c r="T13" i="1"/>
  <c r="Z13" i="1"/>
  <c r="D15" i="1"/>
  <c r="J15" i="1"/>
  <c r="P15" i="1"/>
  <c r="V15" i="1"/>
  <c r="AB15" i="1"/>
  <c r="T11" i="1"/>
  <c r="G5" i="1"/>
  <c r="M5" i="1"/>
  <c r="S5" i="1"/>
  <c r="C7" i="1"/>
  <c r="I7" i="1"/>
  <c r="O7" i="1"/>
  <c r="U7" i="1"/>
  <c r="E9" i="1"/>
  <c r="K9" i="1"/>
  <c r="Q9" i="1"/>
  <c r="W9" i="1"/>
  <c r="G11" i="1"/>
  <c r="M11" i="1"/>
  <c r="S11" i="1"/>
  <c r="C13" i="1"/>
  <c r="I13" i="1"/>
  <c r="O13" i="1"/>
  <c r="U13" i="1"/>
  <c r="E15" i="1"/>
  <c r="K15" i="1"/>
  <c r="Q15" i="1"/>
  <c r="W15" i="1"/>
  <c r="V25" i="1" l="1"/>
  <c r="AB25" i="1"/>
  <c r="C31" i="1"/>
  <c r="I31" i="1"/>
  <c r="AB31" i="1"/>
  <c r="Z31" i="1"/>
  <c r="M31" i="1"/>
  <c r="C25" i="1"/>
  <c r="I25" i="1"/>
  <c r="M25" i="1"/>
  <c r="AC25" i="1"/>
</calcChain>
</file>

<file path=xl/sharedStrings.xml><?xml version="1.0" encoding="utf-8"?>
<sst xmlns="http://schemas.openxmlformats.org/spreadsheetml/2006/main" count="188" uniqueCount="48">
  <si>
    <t>表029（1） 保健所設置市・特別区常勤保健師の活動状況　職位別（活動項目別）</t>
    <phoneticPr fontId="3"/>
  </si>
  <si>
    <t>(単位：時間)</t>
    <rPh sb="1" eb="3">
      <t>タンイ</t>
    </rPh>
    <rPh sb="4" eb="6">
      <t>ジカン</t>
    </rPh>
    <phoneticPr fontId="3"/>
  </si>
  <si>
    <t>職位</t>
    <rPh sb="0" eb="2">
      <t>ショクイ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</si>
  <si>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</si>
  <si>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</si>
  <si>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</si>
  <si>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</si>
  <si>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</si>
  <si>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</si>
  <si>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</si>
  <si>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</si>
  <si>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</si>
  <si>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</si>
  <si>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</si>
  <si>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</si>
  <si>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</si>
  <si>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</si>
  <si>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</si>
  <si>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</si>
  <si>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</si>
  <si>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</si>
  <si>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</si>
  <si>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</si>
  <si>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</si>
  <si>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</si>
  <si>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</si>
  <si>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</si>
  <si>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</si>
  <si>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</si>
  <si>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</si>
  <si>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</si>
  <si>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</si>
  <si>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</si>
  <si>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</si>
  <si>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</si>
  <si>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部局長級</t>
    <rPh sb="0" eb="3">
      <t>ブキョクチョウ</t>
    </rPh>
    <rPh sb="3" eb="4">
      <t>キュウ</t>
    </rPh>
    <phoneticPr fontId="3"/>
  </si>
  <si>
    <t>割合(%)</t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</si>
  <si>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</si>
  <si>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</si>
  <si>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</si>
  <si>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</si>
  <si>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</si>
  <si>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表029（2） 保健所設置市・特別区常勤保健師の活動状況　職位別（活動分類別）</t>
    <phoneticPr fontId="3"/>
  </si>
  <si>
    <t>課長補佐級</t>
    <rPh sb="0" eb="1">
      <t>カ</t>
    </rPh>
    <rPh sb="2" eb="4">
      <t>ホサ</t>
    </rPh>
    <phoneticPr fontId="3"/>
  </si>
  <si>
    <t>課長級</t>
    <rPh sb="0" eb="1">
      <t>カ</t>
    </rPh>
    <phoneticPr fontId="3"/>
  </si>
  <si>
    <t>次長級</t>
    <rPh sb="0" eb="1">
      <t>ジ</t>
    </rPh>
    <phoneticPr fontId="3"/>
  </si>
  <si>
    <t>表029（4） 保健所設置市・特別区常勤保健師の活動状況　職位別（再掲：統括的な役割を担う保健師）（活動分類別）</t>
    <phoneticPr fontId="3"/>
  </si>
  <si>
    <t>表029（3） 保健所設置市・特別区常勤保健師の活動状況　職位別（再掲：統括的な役割を担う保健師）（活動項目別）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</si>
</sst>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-&quot;#,##0.0;&quot;-&quot;"/>
    <numFmt numFmtId="177" formatCode="0.0%;\-0.0%;&quot;-&quot;"/>
    <numFmt numFmtId="178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176" fontId="4" fillId="0" borderId="26" xfId="1" applyNumberFormat="1" applyFont="1" applyFill="1" applyBorder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177" fontId="4" fillId="0" borderId="28" xfId="1" applyNumberFormat="1" applyFont="1" applyFill="1" applyBorder="1" applyAlignment="1">
      <alignment vertical="center"/>
    </xf>
    <xf numFmtId="177" fontId="4" fillId="0" borderId="29" xfId="1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177" fontId="4" fillId="0" borderId="0" xfId="1" applyNumberFormat="1" applyFont="1" applyBorder="1" applyAlignment="1">
      <alignment vertical="center"/>
    </xf>
    <xf numFmtId="0" fontId="2" fillId="0" borderId="0" xfId="0" applyFont="1" applyAlignment="1">
      <alignment horizontal="left"/>
    </xf>
    <xf numFmtId="178" fontId="4" fillId="0" borderId="0" xfId="1" applyNumberFormat="1" applyFont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6" fontId="4" fillId="0" borderId="35" xfId="0" applyNumberFormat="1" applyFont="1" applyBorder="1" applyAlignment="1">
      <alignment vertical="center"/>
    </xf>
    <xf numFmtId="177" fontId="4" fillId="0" borderId="39" xfId="1" applyNumberFormat="1" applyFont="1" applyFill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7" fontId="4" fillId="0" borderId="48" xfId="1" applyNumberFormat="1" applyFont="1" applyFill="1" applyBorder="1" applyAlignment="1">
      <alignment vertical="center"/>
    </xf>
    <xf numFmtId="11" fontId="4" fillId="0" borderId="0" xfId="0" applyNumberFormat="1" applyFont="1"/>
    <xf numFmtId="177" fontId="4" fillId="0" borderId="45" xfId="1" applyNumberFormat="1" applyFont="1" applyFill="1" applyBorder="1" applyAlignment="1">
      <alignment vertical="center"/>
    </xf>
    <xf numFmtId="177" fontId="4" fillId="0" borderId="46" xfId="1" applyNumberFormat="1" applyFont="1" applyFill="1" applyBorder="1" applyAlignment="1">
      <alignment vertical="center"/>
    </xf>
    <xf numFmtId="177" fontId="4" fillId="0" borderId="47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vertical="center"/>
    </xf>
    <xf numFmtId="177" fontId="4" fillId="0" borderId="38" xfId="1" applyNumberFormat="1" applyFont="1" applyFill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vertical="center"/>
    </xf>
    <xf numFmtId="0" fontId="6" fillId="2" borderId="13" xfId="0" applyFont="1" applyFill="1" applyBorder="1" applyAlignment="1">
      <alignment vertical="center" wrapText="1"/>
    </xf>
  </cellXfs>
  <cellStyles count="3">
    <cellStyle name="桁区切り" xfId="1" builtinId="6"/>
    <cellStyle name="標準" xfId="0" builtinId="0"/>
    <cellStyle name="標準_久米 ☆結果公表版" xfId="2" xr:uid="{F9B47C63-C1BD-4140-AD31-40909B5DB9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2.xml" />
  <Relationship Id="rId3" Type="http://schemas.openxmlformats.org/officeDocument/2006/relationships/theme" Target="theme/theme1.xml" />
  <Relationship Id="rId7" Type="http://schemas.openxmlformats.org/officeDocument/2006/relationships/customXml" Target="../customXml/item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  <Relationship Id="rId9" Type="http://schemas.openxmlformats.org/officeDocument/2006/relationships/customXml" Target="../customXml/item3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9CE5F-7A46-420D-B355-E06DEFC89AA8}">
  <sheetPr codeName="Sheet41">
    <tabColor rgb="FFFFC000"/>
    <pageSetUpPr fitToPage="1"/>
  </sheetPr>
  <dimension ref="B1:AC47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4" width="6.75" style="3" customWidth="1"/>
    <col min="25" max="29" width="6.875" style="3" customWidth="1"/>
    <col min="30" max="16384" width="9" style="3"/>
  </cols>
  <sheetData>
    <row r="1" spans="2:29" ht="23.25" customHeight="1" thickBot="1" x14ac:dyDescent="0.25">
      <c r="B1" s="1" t="s">
        <v>0</v>
      </c>
      <c r="C1" s="2"/>
      <c r="D1" s="2"/>
      <c r="X1" s="4"/>
      <c r="AC1" s="4" t="s">
        <v>1</v>
      </c>
    </row>
    <row r="2" spans="2:29" ht="17.25" customHeight="1" x14ac:dyDescent="0.15">
      <c r="B2" s="56" t="s">
        <v>2</v>
      </c>
      <c r="C2" s="58" t="s">
        <v>3</v>
      </c>
      <c r="D2" s="54" t="s">
        <v>4</v>
      </c>
      <c r="E2" s="60"/>
      <c r="F2" s="60"/>
      <c r="G2" s="60"/>
      <c r="H2" s="55"/>
      <c r="I2" s="54" t="s">
        <v>5</v>
      </c>
      <c r="J2" s="60"/>
      <c r="K2" s="60"/>
      <c r="L2" s="55"/>
      <c r="M2" s="54" t="s">
        <v>6</v>
      </c>
      <c r="N2" s="60"/>
      <c r="O2" s="60"/>
      <c r="P2" s="60"/>
      <c r="Q2" s="60"/>
      <c r="R2" s="60"/>
      <c r="S2" s="60"/>
      <c r="T2" s="60"/>
      <c r="U2" s="55"/>
      <c r="V2" s="54" t="s">
        <v>7</v>
      </c>
      <c r="W2" s="60"/>
      <c r="X2" s="60"/>
      <c r="Y2" s="55"/>
      <c r="Z2" s="54" t="s">
        <v>8</v>
      </c>
      <c r="AA2" s="55"/>
      <c r="AB2" s="47" t="s">
        <v>9</v>
      </c>
      <c r="AC2" s="49" t="s">
        <v>10</v>
      </c>
    </row>
    <row r="3" spans="2:29" ht="135.75" customHeight="1" thickBot="1" x14ac:dyDescent="0.2">
      <c r="B3" s="57"/>
      <c r="C3" s="59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8"/>
      <c r="AC3" s="50"/>
    </row>
    <row r="4" spans="2:29" ht="21" customHeight="1" x14ac:dyDescent="0.15">
      <c r="B4" s="6" t="s">
        <v>35</v>
      </c>
      <c r="C4" s="7">
        <f>SUM(D4:AC4)</f>
        <v>170.71428571428572</v>
      </c>
      <c r="D4" s="8">
        <v>0.4</v>
      </c>
      <c r="E4" s="8">
        <v>0.25714285714285712</v>
      </c>
      <c r="F4" s="8">
        <v>1.4285714285714286</v>
      </c>
      <c r="G4" s="8">
        <v>0.11428571428571428</v>
      </c>
      <c r="H4" s="8">
        <v>0.14285714285714285</v>
      </c>
      <c r="I4" s="8">
        <v>0.97142857142857142</v>
      </c>
      <c r="J4" s="8">
        <v>0</v>
      </c>
      <c r="K4" s="8">
        <v>5.8285714285714283</v>
      </c>
      <c r="L4" s="8">
        <v>11.171428571428571</v>
      </c>
      <c r="M4" s="8">
        <v>12</v>
      </c>
      <c r="N4" s="8">
        <v>3.4285714285714284</v>
      </c>
      <c r="O4" s="8">
        <v>62.571428571428569</v>
      </c>
      <c r="P4" s="8">
        <v>14.028571428571428</v>
      </c>
      <c r="Q4" s="8">
        <v>7.1142857142857139</v>
      </c>
      <c r="R4" s="8">
        <v>18.114285714285714</v>
      </c>
      <c r="S4" s="8">
        <v>0.2857142857142857</v>
      </c>
      <c r="T4" s="8">
        <v>0.8571428571428571</v>
      </c>
      <c r="U4" s="8">
        <v>1.4285714285714286</v>
      </c>
      <c r="V4" s="8">
        <v>4.2571428571428571</v>
      </c>
      <c r="W4" s="8">
        <v>0.34285714285714286</v>
      </c>
      <c r="X4" s="8">
        <v>0.17142857142857143</v>
      </c>
      <c r="Y4" s="8">
        <v>2.0285714285714285</v>
      </c>
      <c r="Z4" s="8">
        <v>1.6</v>
      </c>
      <c r="AA4" s="8">
        <v>0.37142857142857144</v>
      </c>
      <c r="AB4" s="8">
        <v>5.9428571428571431</v>
      </c>
      <c r="AC4" s="9">
        <v>15.857142857142858</v>
      </c>
    </row>
    <row r="5" spans="2:29" ht="21" customHeight="1" x14ac:dyDescent="0.15">
      <c r="B5" s="10" t="s">
        <v>36</v>
      </c>
      <c r="C5" s="11">
        <f t="shared" ref="C5:AC5" si="0">IFERROR(C4/$C4,0)</f>
        <v>1</v>
      </c>
      <c r="D5" s="12">
        <f t="shared" si="0"/>
        <v>2.3430962343096236E-3</v>
      </c>
      <c r="E5" s="12">
        <f t="shared" si="0"/>
        <v>1.506276150627615E-3</v>
      </c>
      <c r="F5" s="12">
        <f t="shared" si="0"/>
        <v>8.368200836820083E-3</v>
      </c>
      <c r="G5" s="12">
        <f t="shared" si="0"/>
        <v>6.6945606694560663E-4</v>
      </c>
      <c r="H5" s="12">
        <f t="shared" si="0"/>
        <v>8.3682008368200832E-4</v>
      </c>
      <c r="I5" s="12">
        <f t="shared" si="0"/>
        <v>5.6903765690376569E-3</v>
      </c>
      <c r="J5" s="12">
        <f t="shared" si="0"/>
        <v>0</v>
      </c>
      <c r="K5" s="12">
        <f t="shared" si="0"/>
        <v>3.4142259414225939E-2</v>
      </c>
      <c r="L5" s="12">
        <f t="shared" si="0"/>
        <v>6.5439330543933041E-2</v>
      </c>
      <c r="M5" s="12">
        <f t="shared" si="0"/>
        <v>7.0292887029288695E-2</v>
      </c>
      <c r="N5" s="12">
        <f t="shared" si="0"/>
        <v>2.0083682008368201E-2</v>
      </c>
      <c r="O5" s="12">
        <f t="shared" si="0"/>
        <v>0.36652719665271966</v>
      </c>
      <c r="P5" s="12">
        <f t="shared" si="0"/>
        <v>8.2175732217573211E-2</v>
      </c>
      <c r="Q5" s="12">
        <f t="shared" si="0"/>
        <v>4.1673640167364009E-2</v>
      </c>
      <c r="R5" s="12">
        <f t="shared" si="0"/>
        <v>0.10610878661087865</v>
      </c>
      <c r="S5" s="12">
        <f t="shared" si="0"/>
        <v>1.6736401673640166E-3</v>
      </c>
      <c r="T5" s="12">
        <f t="shared" si="0"/>
        <v>5.0209205020920501E-3</v>
      </c>
      <c r="U5" s="12">
        <f t="shared" si="0"/>
        <v>8.368200836820083E-3</v>
      </c>
      <c r="V5" s="12">
        <f t="shared" si="0"/>
        <v>2.4937238493723847E-2</v>
      </c>
      <c r="W5" s="12">
        <f t="shared" si="0"/>
        <v>2.0083682008368202E-3</v>
      </c>
      <c r="X5" s="12">
        <f t="shared" si="0"/>
        <v>1.0041841004184101E-3</v>
      </c>
      <c r="Y5" s="12">
        <f t="shared" si="0"/>
        <v>1.1882845188284518E-2</v>
      </c>
      <c r="Z5" s="12">
        <f t="shared" si="0"/>
        <v>9.3723849372384944E-3</v>
      </c>
      <c r="AA5" s="12">
        <f t="shared" si="0"/>
        <v>2.1757322175732217E-3</v>
      </c>
      <c r="AB5" s="12">
        <f t="shared" si="0"/>
        <v>3.4811715481171547E-2</v>
      </c>
      <c r="AC5" s="13">
        <f t="shared" si="0"/>
        <v>9.2887029288702933E-2</v>
      </c>
    </row>
    <row r="6" spans="2:29" ht="21" customHeight="1" x14ac:dyDescent="0.15">
      <c r="B6" s="14" t="s">
        <v>37</v>
      </c>
      <c r="C6" s="15">
        <f>SUM(D6:AC6)</f>
        <v>173.83333333333331</v>
      </c>
      <c r="D6" s="16">
        <v>0.5</v>
      </c>
      <c r="E6" s="16">
        <v>0.3888888888888889</v>
      </c>
      <c r="F6" s="16">
        <v>2.6388888888888888</v>
      </c>
      <c r="G6" s="16">
        <v>0.5</v>
      </c>
      <c r="H6" s="16">
        <v>0.3611111111111111</v>
      </c>
      <c r="I6" s="16">
        <v>1.1666666666666667</v>
      </c>
      <c r="J6" s="16">
        <v>0.16666666666666666</v>
      </c>
      <c r="K6" s="16">
        <v>6.5277777777777777</v>
      </c>
      <c r="L6" s="16">
        <v>11.694444444444445</v>
      </c>
      <c r="M6" s="16">
        <v>19.472222222222221</v>
      </c>
      <c r="N6" s="16">
        <v>4.0277777777777777</v>
      </c>
      <c r="O6" s="16">
        <v>55.138888888888886</v>
      </c>
      <c r="P6" s="16">
        <v>11.305555555555555</v>
      </c>
      <c r="Q6" s="16">
        <v>5.5277777777777777</v>
      </c>
      <c r="R6" s="16">
        <v>20.638888888888889</v>
      </c>
      <c r="S6" s="16">
        <v>0.1388888888888889</v>
      </c>
      <c r="T6" s="16">
        <v>1.2777777777777777</v>
      </c>
      <c r="U6" s="16">
        <v>0.94444444444444442</v>
      </c>
      <c r="V6" s="16">
        <v>11.555555555555555</v>
      </c>
      <c r="W6" s="16">
        <v>0.52777777777777779</v>
      </c>
      <c r="X6" s="16">
        <v>0.33333333333333331</v>
      </c>
      <c r="Y6" s="16">
        <v>3.3611111111111112</v>
      </c>
      <c r="Z6" s="16">
        <v>6.2222222222222223</v>
      </c>
      <c r="AA6" s="16">
        <v>0.16666666666666666</v>
      </c>
      <c r="AB6" s="16">
        <v>6.5277777777777777</v>
      </c>
      <c r="AC6" s="17">
        <v>2.7222222222222223</v>
      </c>
    </row>
    <row r="7" spans="2:29" ht="21" customHeight="1" x14ac:dyDescent="0.15">
      <c r="B7" s="18" t="s">
        <v>36</v>
      </c>
      <c r="C7" s="11">
        <f t="shared" ref="C7:AC7" si="1">IFERROR(C6/$C6,0)</f>
        <v>1</v>
      </c>
      <c r="D7" s="12">
        <f t="shared" si="1"/>
        <v>2.8763183125599238E-3</v>
      </c>
      <c r="E7" s="12">
        <f t="shared" si="1"/>
        <v>2.2371364653243852E-3</v>
      </c>
      <c r="F7" s="12">
        <f t="shared" si="1"/>
        <v>1.5180568871844042E-2</v>
      </c>
      <c r="G7" s="12">
        <f t="shared" si="1"/>
        <v>2.8763183125599238E-3</v>
      </c>
      <c r="H7" s="12">
        <f t="shared" si="1"/>
        <v>2.0773410035155003E-3</v>
      </c>
      <c r="I7" s="12">
        <f t="shared" si="1"/>
        <v>6.711409395973156E-3</v>
      </c>
      <c r="J7" s="12">
        <f t="shared" si="1"/>
        <v>9.5877277085330782E-4</v>
      </c>
      <c r="K7" s="12">
        <f t="shared" si="1"/>
        <v>3.7551933525087892E-2</v>
      </c>
      <c r="L7" s="12">
        <f t="shared" si="1"/>
        <v>6.7273889421540431E-2</v>
      </c>
      <c r="M7" s="12">
        <f t="shared" si="1"/>
        <v>0.11201661872802814</v>
      </c>
      <c r="N7" s="12">
        <f t="shared" si="1"/>
        <v>2.3170341962288274E-2</v>
      </c>
      <c r="O7" s="12">
        <f t="shared" si="1"/>
        <v>0.317193991690636</v>
      </c>
      <c r="P7" s="12">
        <f t="shared" si="1"/>
        <v>6.5036752956216054E-2</v>
      </c>
      <c r="Q7" s="12">
        <f t="shared" si="1"/>
        <v>3.1799296899968042E-2</v>
      </c>
      <c r="R7" s="12">
        <f t="shared" si="1"/>
        <v>0.11872802812400129</v>
      </c>
      <c r="S7" s="12">
        <f t="shared" si="1"/>
        <v>7.9897730904442328E-4</v>
      </c>
      <c r="T7" s="12">
        <f t="shared" si="1"/>
        <v>7.3505912432086928E-3</v>
      </c>
      <c r="U7" s="12">
        <f t="shared" si="1"/>
        <v>5.4330457015020778E-3</v>
      </c>
      <c r="V7" s="12">
        <f t="shared" si="1"/>
        <v>6.647491211249601E-2</v>
      </c>
      <c r="W7" s="12">
        <f t="shared" si="1"/>
        <v>3.0361137743688082E-3</v>
      </c>
      <c r="X7" s="12">
        <f t="shared" si="1"/>
        <v>1.9175455417066156E-3</v>
      </c>
      <c r="Y7" s="12">
        <f t="shared" si="1"/>
        <v>1.9335250878875044E-2</v>
      </c>
      <c r="Z7" s="12">
        <f t="shared" si="1"/>
        <v>3.5794183445190163E-2</v>
      </c>
      <c r="AA7" s="12">
        <f t="shared" si="1"/>
        <v>9.5877277085330782E-4</v>
      </c>
      <c r="AB7" s="12">
        <f t="shared" si="1"/>
        <v>3.7551933525087892E-2</v>
      </c>
      <c r="AC7" s="13">
        <f t="shared" si="1"/>
        <v>1.5659955257270698E-2</v>
      </c>
    </row>
    <row r="8" spans="2:29" ht="21" customHeight="1" x14ac:dyDescent="0.15">
      <c r="B8" s="14" t="s">
        <v>38</v>
      </c>
      <c r="C8" s="15">
        <f>SUM(D8:AC8)</f>
        <v>173.79328165374682</v>
      </c>
      <c r="D8" s="16">
        <v>0.92506459948320419</v>
      </c>
      <c r="E8" s="16">
        <v>0.84496124031007747</v>
      </c>
      <c r="F8" s="16">
        <v>1.2428940568475453</v>
      </c>
      <c r="G8" s="16">
        <v>0.91214470284237725</v>
      </c>
      <c r="H8" s="16">
        <v>1.751937984496124</v>
      </c>
      <c r="I8" s="16">
        <v>2.364341085271318</v>
      </c>
      <c r="J8" s="16">
        <v>0.36434108527131781</v>
      </c>
      <c r="K8" s="16">
        <v>6.8242894056847545</v>
      </c>
      <c r="L8" s="16">
        <v>6.666666666666667</v>
      </c>
      <c r="M8" s="16">
        <v>13.803617571059432</v>
      </c>
      <c r="N8" s="16">
        <v>4.224806201550388</v>
      </c>
      <c r="O8" s="16">
        <v>69.581395348837205</v>
      </c>
      <c r="P8" s="16">
        <v>13.131782945736434</v>
      </c>
      <c r="Q8" s="16">
        <v>5.1214470284237725</v>
      </c>
      <c r="R8" s="16">
        <v>8.7054263565891468</v>
      </c>
      <c r="S8" s="16">
        <v>0.66149870801033595</v>
      </c>
      <c r="T8" s="16">
        <v>0.58914728682170547</v>
      </c>
      <c r="U8" s="16">
        <v>0.57105943152454786</v>
      </c>
      <c r="V8" s="16">
        <v>9.3410852713178301</v>
      </c>
      <c r="W8" s="16">
        <v>1.3385012919896642</v>
      </c>
      <c r="X8" s="16">
        <v>0.28165374677002586</v>
      </c>
      <c r="Y8" s="16">
        <v>2.7183462532299743</v>
      </c>
      <c r="Z8" s="16">
        <v>2.8863049095607236</v>
      </c>
      <c r="AA8" s="16">
        <v>0.61240310077519378</v>
      </c>
      <c r="AB8" s="16">
        <v>9.7286821705426352</v>
      </c>
      <c r="AC8" s="17">
        <v>8.5994832041343674</v>
      </c>
    </row>
    <row r="9" spans="2:29" ht="21" customHeight="1" x14ac:dyDescent="0.15">
      <c r="B9" s="19" t="s">
        <v>36</v>
      </c>
      <c r="C9" s="11">
        <f t="shared" ref="C9:AC9" si="2">IFERROR(C8/$C8,0)</f>
        <v>1</v>
      </c>
      <c r="D9" s="12">
        <f t="shared" si="2"/>
        <v>5.3227868803711071E-3</v>
      </c>
      <c r="E9" s="12">
        <f t="shared" si="2"/>
        <v>4.8618751672663456E-3</v>
      </c>
      <c r="F9" s="12">
        <f t="shared" si="2"/>
        <v>7.1515656130125768E-3</v>
      </c>
      <c r="G9" s="12">
        <f t="shared" si="2"/>
        <v>5.2484462814832425E-3</v>
      </c>
      <c r="H9" s="12">
        <f t="shared" si="2"/>
        <v>1.0080585209194443E-2</v>
      </c>
      <c r="I9" s="12">
        <f t="shared" si="2"/>
        <v>1.3604329596479227E-2</v>
      </c>
      <c r="J9" s="12">
        <f t="shared" si="2"/>
        <v>2.0964048886377823E-3</v>
      </c>
      <c r="K9" s="12">
        <f t="shared" si="2"/>
        <v>3.9266704332570089E-2</v>
      </c>
      <c r="L9" s="12">
        <f t="shared" si="2"/>
        <v>3.8359749026138146E-2</v>
      </c>
      <c r="M9" s="12">
        <f t="shared" si="2"/>
        <v>7.9425495851794564E-2</v>
      </c>
      <c r="N9" s="12">
        <f t="shared" si="2"/>
        <v>2.4309375836331734E-2</v>
      </c>
      <c r="O9" s="12">
        <f t="shared" si="2"/>
        <v>0.40036872937048368</v>
      </c>
      <c r="P9" s="12">
        <f t="shared" si="2"/>
        <v>7.5559784709625599E-2</v>
      </c>
      <c r="Q9" s="12">
        <f t="shared" si="2"/>
        <v>2.9468613399149534E-2</v>
      </c>
      <c r="R9" s="12">
        <f t="shared" si="2"/>
        <v>5.009069553064318E-2</v>
      </c>
      <c r="S9" s="12">
        <f t="shared" si="2"/>
        <v>3.8062386630586687E-3</v>
      </c>
      <c r="T9" s="12">
        <f t="shared" si="2"/>
        <v>3.3899313092866268E-3</v>
      </c>
      <c r="U9" s="12">
        <f t="shared" si="2"/>
        <v>3.2858544708436166E-3</v>
      </c>
      <c r="V9" s="12">
        <f t="shared" si="2"/>
        <v>5.3748252995926123E-2</v>
      </c>
      <c r="W9" s="12">
        <f t="shared" si="2"/>
        <v>7.7016860447827748E-3</v>
      </c>
      <c r="X9" s="12">
        <f t="shared" si="2"/>
        <v>1.6206250557554488E-3</v>
      </c>
      <c r="Y9" s="12">
        <f t="shared" si="2"/>
        <v>1.5641262006006715E-2</v>
      </c>
      <c r="Z9" s="12">
        <f t="shared" si="2"/>
        <v>1.6607689791548957E-2</v>
      </c>
      <c r="AA9" s="12">
        <f t="shared" si="2"/>
        <v>3.5237443872847829E-3</v>
      </c>
      <c r="AB9" s="12">
        <f t="shared" si="2"/>
        <v>5.5978470962562053E-2</v>
      </c>
      <c r="AC9" s="13">
        <f t="shared" si="2"/>
        <v>4.9481102619762692E-2</v>
      </c>
    </row>
    <row r="10" spans="2:29" ht="21" customHeight="1" x14ac:dyDescent="0.15">
      <c r="B10" s="20" t="s">
        <v>39</v>
      </c>
      <c r="C10" s="15">
        <f>SUM(D10:AC10)</f>
        <v>173.45853658536586</v>
      </c>
      <c r="D10" s="16">
        <v>5.1382113821138216</v>
      </c>
      <c r="E10" s="16">
        <v>3.2634146341463413</v>
      </c>
      <c r="F10" s="16">
        <v>6.9138211382113823</v>
      </c>
      <c r="G10" s="16">
        <v>4.3495934959349594</v>
      </c>
      <c r="H10" s="16">
        <v>3.9577235772357722</v>
      </c>
      <c r="I10" s="16">
        <v>2.2032520325203251</v>
      </c>
      <c r="J10" s="16">
        <v>0.80487804878048785</v>
      </c>
      <c r="K10" s="16">
        <v>16.026016260162603</v>
      </c>
      <c r="L10" s="16">
        <v>11.121951219512194</v>
      </c>
      <c r="M10" s="16">
        <v>17.359349593495935</v>
      </c>
      <c r="N10" s="16">
        <v>3.0634146341463415</v>
      </c>
      <c r="O10" s="16">
        <v>42.790243902439023</v>
      </c>
      <c r="P10" s="16">
        <v>4.4146341463414638</v>
      </c>
      <c r="Q10" s="16">
        <v>5.8016260162601627</v>
      </c>
      <c r="R10" s="16">
        <v>3.5691056910569108</v>
      </c>
      <c r="S10" s="16">
        <v>1</v>
      </c>
      <c r="T10" s="16">
        <v>0.45528455284552843</v>
      </c>
      <c r="U10" s="16">
        <v>1.3089430894308942</v>
      </c>
      <c r="V10" s="16">
        <v>9.7382113821138212</v>
      </c>
      <c r="W10" s="16">
        <v>1.8162601626016259</v>
      </c>
      <c r="X10" s="16">
        <v>0.51219512195121952</v>
      </c>
      <c r="Y10" s="16">
        <v>3.8097560975609754</v>
      </c>
      <c r="Z10" s="16">
        <v>2.3268292682926828</v>
      </c>
      <c r="AA10" s="16">
        <v>0.34471544715447155</v>
      </c>
      <c r="AB10" s="16">
        <v>16.808130081300813</v>
      </c>
      <c r="AC10" s="17">
        <v>4.5609756097560972</v>
      </c>
    </row>
    <row r="11" spans="2:29" ht="21" customHeight="1" x14ac:dyDescent="0.15">
      <c r="B11" s="10" t="s">
        <v>36</v>
      </c>
      <c r="C11" s="11">
        <f t="shared" ref="C11:AC11" si="3">IFERROR(C10/$C10,0)</f>
        <v>1</v>
      </c>
      <c r="D11" s="12">
        <f t="shared" si="3"/>
        <v>2.962213035612175E-2</v>
      </c>
      <c r="E11" s="12">
        <f t="shared" si="3"/>
        <v>1.881380241289125E-2</v>
      </c>
      <c r="F11" s="12">
        <f t="shared" si="3"/>
        <v>3.9858638694376482E-2</v>
      </c>
      <c r="G11" s="12">
        <f t="shared" si="3"/>
        <v>2.5075695791970151E-2</v>
      </c>
      <c r="H11" s="12">
        <f t="shared" si="3"/>
        <v>2.2816539647721623E-2</v>
      </c>
      <c r="I11" s="12">
        <f t="shared" si="3"/>
        <v>1.2701894503969927E-2</v>
      </c>
      <c r="J11" s="12">
        <f t="shared" si="3"/>
        <v>4.6401754830000842E-3</v>
      </c>
      <c r="K11" s="12">
        <f t="shared" si="3"/>
        <v>9.2391049617068344E-2</v>
      </c>
      <c r="L11" s="12">
        <f t="shared" si="3"/>
        <v>6.4118788492364798E-2</v>
      </c>
      <c r="M11" s="12">
        <f t="shared" si="3"/>
        <v>0.10007780496264423</v>
      </c>
      <c r="N11" s="12">
        <f t="shared" si="3"/>
        <v>1.7660789111054866E-2</v>
      </c>
      <c r="O11" s="12">
        <f t="shared" si="3"/>
        <v>0.2466886020416772</v>
      </c>
      <c r="P11" s="12">
        <f t="shared" si="3"/>
        <v>2.5450659467364099E-2</v>
      </c>
      <c r="Q11" s="12">
        <f t="shared" si="3"/>
        <v>3.3446759845139999E-2</v>
      </c>
      <c r="R11" s="12">
        <f t="shared" si="3"/>
        <v>2.0576131687242798E-2</v>
      </c>
      <c r="S11" s="12">
        <f t="shared" si="3"/>
        <v>5.7650665091819224E-3</v>
      </c>
      <c r="T11" s="12">
        <f t="shared" si="3"/>
        <v>2.6247457277576232E-3</v>
      </c>
      <c r="U11" s="12">
        <f t="shared" si="3"/>
        <v>7.5461439673031663E-3</v>
      </c>
      <c r="V11" s="12">
        <f t="shared" si="3"/>
        <v>5.6141436298358591E-2</v>
      </c>
      <c r="W11" s="12">
        <f t="shared" si="3"/>
        <v>1.0470860635375947E-2</v>
      </c>
      <c r="X11" s="12">
        <f t="shared" si="3"/>
        <v>2.9528389437273265E-3</v>
      </c>
      <c r="Y11" s="12">
        <f t="shared" si="3"/>
        <v>2.1963497286200399E-2</v>
      </c>
      <c r="Z11" s="12">
        <f t="shared" si="3"/>
        <v>1.3414325487218425E-2</v>
      </c>
      <c r="AA11" s="12">
        <f t="shared" si="3"/>
        <v>1.9873074795879147E-3</v>
      </c>
      <c r="AB11" s="12">
        <f t="shared" si="3"/>
        <v>9.6899987813680546E-2</v>
      </c>
      <c r="AC11" s="13">
        <f t="shared" si="3"/>
        <v>2.6294327737000474E-2</v>
      </c>
    </row>
    <row r="12" spans="2:29" ht="21" customHeight="1" x14ac:dyDescent="0.15">
      <c r="B12" s="20" t="s">
        <v>40</v>
      </c>
      <c r="C12" s="15">
        <f>SUM(D12:AC12)</f>
        <v>168.90724478594947</v>
      </c>
      <c r="D12" s="16">
        <v>8.3029637760702517</v>
      </c>
      <c r="E12" s="16">
        <v>4.8924259055982438</v>
      </c>
      <c r="F12" s="16">
        <v>13.307903402854006</v>
      </c>
      <c r="G12" s="16">
        <v>7.6997804610318328</v>
      </c>
      <c r="H12" s="16">
        <v>5.8529088913282106</v>
      </c>
      <c r="I12" s="16">
        <v>2.318880351262349</v>
      </c>
      <c r="J12" s="16">
        <v>0.6125137211855104</v>
      </c>
      <c r="K12" s="16">
        <v>17.504390779363337</v>
      </c>
      <c r="L12" s="16">
        <v>9.7618002195389675</v>
      </c>
      <c r="M12" s="16">
        <v>16.012074643249175</v>
      </c>
      <c r="N12" s="16">
        <v>2.3402854006586171</v>
      </c>
      <c r="O12" s="16">
        <v>27.725576289791437</v>
      </c>
      <c r="P12" s="16">
        <v>2.5675082327113063</v>
      </c>
      <c r="Q12" s="16">
        <v>4.8622392974753019</v>
      </c>
      <c r="R12" s="16">
        <v>1.0230515916575191</v>
      </c>
      <c r="S12" s="16">
        <v>0.83863885839736552</v>
      </c>
      <c r="T12" s="16">
        <v>0.36223929747530187</v>
      </c>
      <c r="U12" s="16">
        <v>1.0565312843029637</v>
      </c>
      <c r="V12" s="16">
        <v>7.5976948408342482</v>
      </c>
      <c r="W12" s="16">
        <v>1.424807903402854</v>
      </c>
      <c r="X12" s="16">
        <v>0.13172338090010977</v>
      </c>
      <c r="Y12" s="16">
        <v>4.1734357848518115</v>
      </c>
      <c r="Z12" s="16">
        <v>2.1652030735455545</v>
      </c>
      <c r="AA12" s="16">
        <v>0.58068057080131719</v>
      </c>
      <c r="AB12" s="16">
        <v>20.325466520307355</v>
      </c>
      <c r="AC12" s="17">
        <v>5.4665203073545552</v>
      </c>
    </row>
    <row r="13" spans="2:29" ht="21" customHeight="1" x14ac:dyDescent="0.15">
      <c r="B13" s="10" t="s">
        <v>36</v>
      </c>
      <c r="C13" s="11">
        <f t="shared" ref="C13:AC13" si="4">IFERROR(C12/$C12,0)</f>
        <v>1</v>
      </c>
      <c r="D13" s="12">
        <f t="shared" si="4"/>
        <v>4.9156942833282972E-2</v>
      </c>
      <c r="E13" s="12">
        <f t="shared" si="4"/>
        <v>2.8965163168686175E-2</v>
      </c>
      <c r="F13" s="12">
        <f t="shared" si="4"/>
        <v>7.8788233268020383E-2</v>
      </c>
      <c r="G13" s="12">
        <f t="shared" si="4"/>
        <v>4.558585080698882E-2</v>
      </c>
      <c r="H13" s="12">
        <f t="shared" si="4"/>
        <v>3.4651615439855211E-2</v>
      </c>
      <c r="I13" s="12">
        <f t="shared" si="4"/>
        <v>1.3728720483250963E-2</v>
      </c>
      <c r="J13" s="12">
        <f t="shared" si="4"/>
        <v>3.6263318483569407E-3</v>
      </c>
      <c r="K13" s="12">
        <f t="shared" si="4"/>
        <v>0.10363315559108237</v>
      </c>
      <c r="L13" s="12">
        <f t="shared" si="4"/>
        <v>5.779385148286429E-2</v>
      </c>
      <c r="M13" s="12">
        <f t="shared" si="4"/>
        <v>9.4798033462334577E-2</v>
      </c>
      <c r="N13" s="12">
        <f t="shared" si="4"/>
        <v>1.3855447133865589E-2</v>
      </c>
      <c r="O13" s="12">
        <f t="shared" si="4"/>
        <v>0.16414675596021436</v>
      </c>
      <c r="P13" s="12">
        <f t="shared" si="4"/>
        <v>1.5200699271159293E-2</v>
      </c>
      <c r="Q13" s="12">
        <f t="shared" si="4"/>
        <v>2.8786446097306576E-2</v>
      </c>
      <c r="R13" s="12">
        <f t="shared" si="4"/>
        <v>6.0568840191194779E-3</v>
      </c>
      <c r="S13" s="12">
        <f t="shared" si="4"/>
        <v>4.9650851830550227E-3</v>
      </c>
      <c r="T13" s="12">
        <f t="shared" si="4"/>
        <v>2.1446048565551801E-3</v>
      </c>
      <c r="U13" s="12">
        <f t="shared" si="4"/>
        <v>6.2550974982859414E-3</v>
      </c>
      <c r="V13" s="12">
        <f t="shared" si="4"/>
        <v>4.4981462165595995E-2</v>
      </c>
      <c r="W13" s="12">
        <f t="shared" si="4"/>
        <v>8.4354457691170424E-3</v>
      </c>
      <c r="X13" s="12">
        <f t="shared" si="4"/>
        <v>7.7985631147461096E-4</v>
      </c>
      <c r="Y13" s="12">
        <f t="shared" si="4"/>
        <v>2.4708447468553926E-2</v>
      </c>
      <c r="Z13" s="12">
        <f t="shared" si="4"/>
        <v>1.2818888119863918E-2</v>
      </c>
      <c r="AA13" s="12">
        <f t="shared" si="4"/>
        <v>3.4378665730839097E-3</v>
      </c>
      <c r="AB13" s="12">
        <f t="shared" si="4"/>
        <v>0.12033507826183028</v>
      </c>
      <c r="AC13" s="13">
        <f t="shared" si="4"/>
        <v>3.2364036926196355E-2</v>
      </c>
    </row>
    <row r="14" spans="2:29" ht="21" customHeight="1" x14ac:dyDescent="0.15">
      <c r="B14" s="20" t="s">
        <v>41</v>
      </c>
      <c r="C14" s="7">
        <f>SUM(D14:AC14)</f>
        <v>156.02372598162071</v>
      </c>
      <c r="D14" s="8">
        <v>16.390643274853801</v>
      </c>
      <c r="E14" s="8">
        <v>7.6083542188805344</v>
      </c>
      <c r="F14" s="8">
        <v>27.768588137009189</v>
      </c>
      <c r="G14" s="8">
        <v>12.425898078529658</v>
      </c>
      <c r="H14" s="8">
        <v>10.376274018379281</v>
      </c>
      <c r="I14" s="8">
        <v>2.5470342522974101</v>
      </c>
      <c r="J14" s="8">
        <v>1.1609022556390978</v>
      </c>
      <c r="K14" s="8">
        <v>17.244778613199667</v>
      </c>
      <c r="L14" s="8">
        <v>6.6659983291562241</v>
      </c>
      <c r="M14" s="8">
        <v>9.473684210526315</v>
      </c>
      <c r="N14" s="8">
        <v>0.60267335004177114</v>
      </c>
      <c r="O14" s="8">
        <v>4.4546365914786969</v>
      </c>
      <c r="P14" s="8">
        <v>0.19147869674185464</v>
      </c>
      <c r="Q14" s="8">
        <v>1.089891395154553</v>
      </c>
      <c r="R14" s="8">
        <v>0.11562238930659983</v>
      </c>
      <c r="S14" s="8">
        <v>0.50543024227234756</v>
      </c>
      <c r="T14" s="8">
        <v>0.29039264828738515</v>
      </c>
      <c r="U14" s="8">
        <v>0.61436925647451968</v>
      </c>
      <c r="V14" s="8">
        <v>2.5829573934837091</v>
      </c>
      <c r="W14" s="8">
        <v>1.0275689223057645</v>
      </c>
      <c r="X14" s="8">
        <v>0.10192147034252297</v>
      </c>
      <c r="Y14" s="8">
        <v>5.6680033416875526</v>
      </c>
      <c r="Z14" s="8">
        <v>1.1989974937343357</v>
      </c>
      <c r="AA14" s="8">
        <v>0.6845446950710109</v>
      </c>
      <c r="AB14" s="8">
        <v>20.962071846282374</v>
      </c>
      <c r="AC14" s="21">
        <v>4.2710108604845445</v>
      </c>
    </row>
    <row r="15" spans="2:29" ht="21" customHeight="1" thickBot="1" x14ac:dyDescent="0.2">
      <c r="B15" s="22" t="s">
        <v>36</v>
      </c>
      <c r="C15" s="23">
        <f t="shared" ref="C15:AC15" si="5">IFERROR(C14/$C14,0)</f>
        <v>1</v>
      </c>
      <c r="D15" s="24">
        <f t="shared" si="5"/>
        <v>0.10505224876365654</v>
      </c>
      <c r="E15" s="24">
        <f t="shared" si="5"/>
        <v>4.8764084891657976E-2</v>
      </c>
      <c r="F15" s="24">
        <f t="shared" si="5"/>
        <v>0.1779767016990754</v>
      </c>
      <c r="G15" s="24">
        <f t="shared" si="5"/>
        <v>7.9641080228999295E-2</v>
      </c>
      <c r="H15" s="24">
        <f t="shared" si="5"/>
        <v>6.6504462402093803E-2</v>
      </c>
      <c r="I15" s="24">
        <f t="shared" si="5"/>
        <v>1.6324659831527453E-2</v>
      </c>
      <c r="J15" s="24">
        <f t="shared" si="5"/>
        <v>7.4405494955033296E-3</v>
      </c>
      <c r="K15" s="24">
        <f t="shared" si="5"/>
        <v>0.1105266426929906</v>
      </c>
      <c r="L15" s="24">
        <f t="shared" si="5"/>
        <v>4.2724260603425566E-2</v>
      </c>
      <c r="M15" s="24">
        <f t="shared" si="5"/>
        <v>6.071951013169815E-2</v>
      </c>
      <c r="N15" s="24">
        <f t="shared" si="5"/>
        <v>3.8627032283075004E-3</v>
      </c>
      <c r="O15" s="24">
        <f t="shared" si="5"/>
        <v>2.8551020451873098E-2</v>
      </c>
      <c r="P15" s="24">
        <f t="shared" si="5"/>
        <v>1.2272408926089257E-3</v>
      </c>
      <c r="Q15" s="24">
        <f t="shared" si="5"/>
        <v>6.9854208922234054E-3</v>
      </c>
      <c r="R15" s="24">
        <f t="shared" si="5"/>
        <v>7.4105645522284166E-4</v>
      </c>
      <c r="S15" s="24">
        <f t="shared" si="5"/>
        <v>3.2394447645218154E-3</v>
      </c>
      <c r="T15" s="24">
        <f t="shared" si="5"/>
        <v>1.8612082647070794E-3</v>
      </c>
      <c r="U15" s="24">
        <f t="shared" si="5"/>
        <v>3.9376655864947823E-3</v>
      </c>
      <c r="V15" s="24">
        <f t="shared" si="5"/>
        <v>1.6554901360245532E-2</v>
      </c>
      <c r="W15" s="24">
        <f t="shared" si="5"/>
        <v>6.5859786121683188E-3</v>
      </c>
      <c r="X15" s="24">
        <f t="shared" si="5"/>
        <v>6.5324340706059743E-4</v>
      </c>
      <c r="Y15" s="24">
        <f t="shared" si="5"/>
        <v>3.6327829668387948E-2</v>
      </c>
      <c r="Z15" s="24">
        <f t="shared" si="5"/>
        <v>7.6847126050276181E-3</v>
      </c>
      <c r="AA15" s="24">
        <f t="shared" si="5"/>
        <v>4.3874397356184723E-3</v>
      </c>
      <c r="AB15" s="24">
        <f t="shared" si="5"/>
        <v>0.13435182190657122</v>
      </c>
      <c r="AC15" s="25">
        <f t="shared" si="5"/>
        <v>2.7374111428332772E-2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5">
      <c r="B17" s="28" t="s">
        <v>42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AC17" s="4" t="s">
        <v>1</v>
      </c>
    </row>
    <row r="18" spans="2:29" ht="17.25" customHeight="1" x14ac:dyDescent="0.15">
      <c r="B18" s="56" t="s">
        <v>2</v>
      </c>
      <c r="C18" s="58" t="s">
        <v>3</v>
      </c>
      <c r="D18" s="54" t="s">
        <v>4</v>
      </c>
      <c r="E18" s="60"/>
      <c r="F18" s="60"/>
      <c r="G18" s="60"/>
      <c r="H18" s="55"/>
      <c r="I18" s="54" t="s">
        <v>5</v>
      </c>
      <c r="J18" s="60"/>
      <c r="K18" s="60"/>
      <c r="L18" s="55"/>
      <c r="M18" s="54" t="s">
        <v>6</v>
      </c>
      <c r="N18" s="60"/>
      <c r="O18" s="60"/>
      <c r="P18" s="60"/>
      <c r="Q18" s="60"/>
      <c r="R18" s="60"/>
      <c r="S18" s="60"/>
      <c r="T18" s="60"/>
      <c r="U18" s="55"/>
      <c r="V18" s="54" t="s">
        <v>7</v>
      </c>
      <c r="W18" s="60"/>
      <c r="X18" s="60"/>
      <c r="Y18" s="55"/>
      <c r="Z18" s="54" t="s">
        <v>8</v>
      </c>
      <c r="AA18" s="55"/>
      <c r="AB18" s="47" t="s">
        <v>9</v>
      </c>
      <c r="AC18" s="49" t="s">
        <v>10</v>
      </c>
    </row>
    <row r="19" spans="2:29" ht="135.75" customHeight="1" thickBot="1" x14ac:dyDescent="0.2">
      <c r="B19" s="57"/>
      <c r="C19" s="59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8"/>
      <c r="AC19" s="50"/>
    </row>
    <row r="20" spans="2:29" ht="21" customHeight="1" x14ac:dyDescent="0.15">
      <c r="B20" s="6" t="s">
        <v>35</v>
      </c>
      <c r="C20" s="30">
        <f>SUM(D20:AC20)</f>
        <v>170.71428571428572</v>
      </c>
      <c r="D20" s="51">
        <f>SUM(D4:H4)</f>
        <v>2.342857142857143</v>
      </c>
      <c r="E20" s="52"/>
      <c r="F20" s="52"/>
      <c r="G20" s="52"/>
      <c r="H20" s="53"/>
      <c r="I20" s="51">
        <f>SUM(I4:L4)</f>
        <v>17.971428571428572</v>
      </c>
      <c r="J20" s="52"/>
      <c r="K20" s="52"/>
      <c r="L20" s="53"/>
      <c r="M20" s="51">
        <f>SUM(M4:U4)</f>
        <v>119.82857142857144</v>
      </c>
      <c r="N20" s="52"/>
      <c r="O20" s="52"/>
      <c r="P20" s="52"/>
      <c r="Q20" s="52"/>
      <c r="R20" s="52"/>
      <c r="S20" s="52"/>
      <c r="T20" s="52"/>
      <c r="U20" s="53"/>
      <c r="V20" s="51">
        <f>SUM(V4:Y4)</f>
        <v>6.8</v>
      </c>
      <c r="W20" s="52"/>
      <c r="X20" s="52"/>
      <c r="Y20" s="53"/>
      <c r="Z20" s="51">
        <f>SUM(Z4:AA4)</f>
        <v>1.9714285714285715</v>
      </c>
      <c r="AA20" s="53"/>
      <c r="AB20" s="31">
        <f>SUM(AB4)</f>
        <v>5.9428571428571431</v>
      </c>
      <c r="AC20" s="32">
        <f>SUM(AC4)</f>
        <v>15.857142857142858</v>
      </c>
    </row>
    <row r="21" spans="2:29" ht="21" customHeight="1" x14ac:dyDescent="0.15">
      <c r="B21" s="10" t="s">
        <v>36</v>
      </c>
      <c r="C21" s="11">
        <f>IFERROR(C20/$C20,0)</f>
        <v>1</v>
      </c>
      <c r="D21" s="41">
        <f>IFERROR(D20/$C20,0)</f>
        <v>1.3723849372384937E-2</v>
      </c>
      <c r="E21" s="42"/>
      <c r="F21" s="42"/>
      <c r="G21" s="42"/>
      <c r="H21" s="43"/>
      <c r="I21" s="41">
        <f>IFERROR(I20/$C20,0)</f>
        <v>0.10527196652719664</v>
      </c>
      <c r="J21" s="42"/>
      <c r="K21" s="42"/>
      <c r="L21" s="43"/>
      <c r="M21" s="41">
        <f>IFERROR(M20/$C20,0)</f>
        <v>0.70192468619246862</v>
      </c>
      <c r="N21" s="42"/>
      <c r="O21" s="42"/>
      <c r="P21" s="42"/>
      <c r="Q21" s="42"/>
      <c r="R21" s="42"/>
      <c r="S21" s="42"/>
      <c r="T21" s="42"/>
      <c r="U21" s="43"/>
      <c r="V21" s="41">
        <f>IFERROR(V20/$C20,0)</f>
        <v>3.9832635983263594E-2</v>
      </c>
      <c r="W21" s="42"/>
      <c r="X21" s="42"/>
      <c r="Y21" s="43"/>
      <c r="Z21" s="41">
        <f>IFERROR(Z20/$C20,0)</f>
        <v>1.1548117154811716E-2</v>
      </c>
      <c r="AA21" s="43"/>
      <c r="AB21" s="12">
        <f>IFERROR(AB20/$C20,0)</f>
        <v>3.4811715481171547E-2</v>
      </c>
      <c r="AC21" s="33">
        <f>IFERROR(AC20/$C20,0)</f>
        <v>9.2887029288702933E-2</v>
      </c>
    </row>
    <row r="22" spans="2:29" ht="21" customHeight="1" x14ac:dyDescent="0.15">
      <c r="B22" s="14" t="s">
        <v>37</v>
      </c>
      <c r="C22" s="7">
        <f>SUM(D22:AC22)</f>
        <v>173.83333333333331</v>
      </c>
      <c r="D22" s="44">
        <f>SUM(D6:H6)</f>
        <v>4.3888888888888884</v>
      </c>
      <c r="E22" s="45"/>
      <c r="F22" s="45"/>
      <c r="G22" s="45"/>
      <c r="H22" s="46"/>
      <c r="I22" s="44">
        <f>SUM(I6:L6)</f>
        <v>19.555555555555557</v>
      </c>
      <c r="J22" s="45"/>
      <c r="K22" s="45"/>
      <c r="L22" s="46"/>
      <c r="M22" s="44">
        <f>SUM(M6:U6)</f>
        <v>118.4722222222222</v>
      </c>
      <c r="N22" s="45"/>
      <c r="O22" s="45"/>
      <c r="P22" s="45"/>
      <c r="Q22" s="45"/>
      <c r="R22" s="45"/>
      <c r="S22" s="45"/>
      <c r="T22" s="45"/>
      <c r="U22" s="46"/>
      <c r="V22" s="44">
        <f>SUM(V6:Y6)</f>
        <v>15.777777777777779</v>
      </c>
      <c r="W22" s="45"/>
      <c r="X22" s="45"/>
      <c r="Y22" s="46"/>
      <c r="Z22" s="44">
        <f>SUM(Z6:AA6)</f>
        <v>6.3888888888888893</v>
      </c>
      <c r="AA22" s="46"/>
      <c r="AB22" s="34">
        <f>SUM(AB6)</f>
        <v>6.5277777777777777</v>
      </c>
      <c r="AC22" s="35">
        <f>SUM(AC6)</f>
        <v>2.7222222222222223</v>
      </c>
    </row>
    <row r="23" spans="2:29" ht="21" customHeight="1" x14ac:dyDescent="0.15">
      <c r="B23" s="18" t="s">
        <v>36</v>
      </c>
      <c r="C23" s="11">
        <f>IFERROR(C22/$C22,0)</f>
        <v>1</v>
      </c>
      <c r="D23" s="41">
        <f>IFERROR(D22/$C22,0)</f>
        <v>2.5247682965803771E-2</v>
      </c>
      <c r="E23" s="42"/>
      <c r="F23" s="42"/>
      <c r="G23" s="42"/>
      <c r="H23" s="43"/>
      <c r="I23" s="41">
        <f>IFERROR(I22/$C22,0)</f>
        <v>0.1124960051134548</v>
      </c>
      <c r="J23" s="42"/>
      <c r="K23" s="42"/>
      <c r="L23" s="43"/>
      <c r="M23" s="41">
        <f>IFERROR(M22/$C22,0)</f>
        <v>0.6815276446148929</v>
      </c>
      <c r="N23" s="42"/>
      <c r="O23" s="42"/>
      <c r="P23" s="42"/>
      <c r="Q23" s="42"/>
      <c r="R23" s="42"/>
      <c r="S23" s="42"/>
      <c r="T23" s="42"/>
      <c r="U23" s="43"/>
      <c r="V23" s="41">
        <f>IFERROR(V22/$C22,0)</f>
        <v>9.0763822307446479E-2</v>
      </c>
      <c r="W23" s="42"/>
      <c r="X23" s="42"/>
      <c r="Y23" s="43"/>
      <c r="Z23" s="41">
        <f>IFERROR(Z22/$C22,0)</f>
        <v>3.6752956216043471E-2</v>
      </c>
      <c r="AA23" s="43"/>
      <c r="AB23" s="12">
        <f>IFERROR(AB22/$C22,0)</f>
        <v>3.7551933525087892E-2</v>
      </c>
      <c r="AC23" s="33">
        <f>IFERROR(AC22/$C22,0)</f>
        <v>1.5659955257270698E-2</v>
      </c>
    </row>
    <row r="24" spans="2:29" ht="21" customHeight="1" x14ac:dyDescent="0.15">
      <c r="B24" s="14" t="s">
        <v>38</v>
      </c>
      <c r="C24" s="7">
        <f>SUM(D24:AC24)</f>
        <v>173.79328165374676</v>
      </c>
      <c r="D24" s="44">
        <f>SUM(D8:H8)</f>
        <v>5.6770025839793279</v>
      </c>
      <c r="E24" s="45"/>
      <c r="F24" s="45"/>
      <c r="G24" s="45"/>
      <c r="H24" s="46"/>
      <c r="I24" s="44">
        <f>SUM(I8:L8)</f>
        <v>16.219638242894057</v>
      </c>
      <c r="J24" s="45"/>
      <c r="K24" s="45"/>
      <c r="L24" s="46"/>
      <c r="M24" s="44">
        <f>SUM(M8:U8)</f>
        <v>116.39018087855297</v>
      </c>
      <c r="N24" s="45"/>
      <c r="O24" s="45"/>
      <c r="P24" s="45"/>
      <c r="Q24" s="45"/>
      <c r="R24" s="45"/>
      <c r="S24" s="45"/>
      <c r="T24" s="45"/>
      <c r="U24" s="46"/>
      <c r="V24" s="44">
        <f>SUM(V8:Y8)</f>
        <v>13.679586563307494</v>
      </c>
      <c r="W24" s="45"/>
      <c r="X24" s="45"/>
      <c r="Y24" s="46"/>
      <c r="Z24" s="44">
        <f>SUM(Z8:AA8)</f>
        <v>3.4987080103359176</v>
      </c>
      <c r="AA24" s="46"/>
      <c r="AB24" s="34">
        <f>SUM(AB8)</f>
        <v>9.7286821705426352</v>
      </c>
      <c r="AC24" s="35">
        <f>SUM(AC8)</f>
        <v>8.5994832041343674</v>
      </c>
    </row>
    <row r="25" spans="2:29" ht="21" customHeight="1" x14ac:dyDescent="0.15">
      <c r="B25" s="19" t="s">
        <v>36</v>
      </c>
      <c r="C25" s="11">
        <f>IFERROR(C24/$C24,0)</f>
        <v>1</v>
      </c>
      <c r="D25" s="41">
        <f>IFERROR(D24/$C24,0)</f>
        <v>3.2665259151327723E-2</v>
      </c>
      <c r="E25" s="42"/>
      <c r="F25" s="42"/>
      <c r="G25" s="42"/>
      <c r="H25" s="43"/>
      <c r="I25" s="41">
        <f>IFERROR(I24/$C24,0)</f>
        <v>9.3327187843825279E-2</v>
      </c>
      <c r="J25" s="42"/>
      <c r="K25" s="42"/>
      <c r="L25" s="43"/>
      <c r="M25" s="41">
        <f>IFERROR(M24/$C24,0)</f>
        <v>0.66970471914121743</v>
      </c>
      <c r="N25" s="42"/>
      <c r="O25" s="42"/>
      <c r="P25" s="42"/>
      <c r="Q25" s="42"/>
      <c r="R25" s="42"/>
      <c r="S25" s="42"/>
      <c r="T25" s="42"/>
      <c r="U25" s="43"/>
      <c r="V25" s="41">
        <f>IFERROR(V24/$C24,0)</f>
        <v>7.8711826102471086E-2</v>
      </c>
      <c r="W25" s="42"/>
      <c r="X25" s="42"/>
      <c r="Y25" s="43"/>
      <c r="Z25" s="41">
        <f>IFERROR(Z24/$C24,0)</f>
        <v>2.0131434178833747E-2</v>
      </c>
      <c r="AA25" s="43"/>
      <c r="AB25" s="12">
        <f>IFERROR(AB24/$C24,0)</f>
        <v>5.5978470962562074E-2</v>
      </c>
      <c r="AC25" s="33">
        <f>IFERROR(AC24/$C24,0)</f>
        <v>4.9481102619762712E-2</v>
      </c>
    </row>
    <row r="26" spans="2:29" ht="21" customHeight="1" x14ac:dyDescent="0.15">
      <c r="B26" s="20" t="s">
        <v>39</v>
      </c>
      <c r="C26" s="7">
        <f>SUM(D26:AC26)</f>
        <v>173.45853658536583</v>
      </c>
      <c r="D26" s="44">
        <f>SUM(D10:H10)</f>
        <v>23.622764227642275</v>
      </c>
      <c r="E26" s="45"/>
      <c r="F26" s="45"/>
      <c r="G26" s="45"/>
      <c r="H26" s="46"/>
      <c r="I26" s="44">
        <f>SUM(I10:L10)</f>
        <v>30.15609756097561</v>
      </c>
      <c r="J26" s="45"/>
      <c r="K26" s="45"/>
      <c r="L26" s="46"/>
      <c r="M26" s="44">
        <f>SUM(M10:U10)</f>
        <v>79.762601626016249</v>
      </c>
      <c r="N26" s="45"/>
      <c r="O26" s="45"/>
      <c r="P26" s="45"/>
      <c r="Q26" s="45"/>
      <c r="R26" s="45"/>
      <c r="S26" s="45"/>
      <c r="T26" s="45"/>
      <c r="U26" s="46"/>
      <c r="V26" s="44">
        <f>SUM(V10:Y10)</f>
        <v>15.876422764227641</v>
      </c>
      <c r="W26" s="45"/>
      <c r="X26" s="45"/>
      <c r="Y26" s="46"/>
      <c r="Z26" s="44">
        <f>SUM(Z10:AA10)</f>
        <v>2.6715447154471543</v>
      </c>
      <c r="AA26" s="46"/>
      <c r="AB26" s="34">
        <f>SUM(AB10)</f>
        <v>16.808130081300813</v>
      </c>
      <c r="AC26" s="35">
        <f>SUM(AC10)</f>
        <v>4.5609756097560972</v>
      </c>
    </row>
    <row r="27" spans="2:29" ht="21" customHeight="1" x14ac:dyDescent="0.15">
      <c r="B27" s="10" t="s">
        <v>36</v>
      </c>
      <c r="C27" s="11">
        <f>IFERROR(C26/$C26,0)</f>
        <v>1</v>
      </c>
      <c r="D27" s="41">
        <f>IFERROR(D26/$C26,0)</f>
        <v>0.13618680690308127</v>
      </c>
      <c r="E27" s="42"/>
      <c r="F27" s="42"/>
      <c r="G27" s="42"/>
      <c r="H27" s="43"/>
      <c r="I27" s="41">
        <f>IFERROR(I26/$C26,0)</f>
        <v>0.17385190809640319</v>
      </c>
      <c r="J27" s="42"/>
      <c r="K27" s="42"/>
      <c r="L27" s="43"/>
      <c r="M27" s="41">
        <f>IFERROR(M26/$C26,0)</f>
        <v>0.45983670331936594</v>
      </c>
      <c r="N27" s="42"/>
      <c r="O27" s="42"/>
      <c r="P27" s="42"/>
      <c r="Q27" s="42"/>
      <c r="R27" s="42"/>
      <c r="S27" s="42"/>
      <c r="T27" s="42"/>
      <c r="U27" s="43"/>
      <c r="V27" s="41">
        <f>IFERROR(V26/$C26,0)</f>
        <v>9.1528633163662276E-2</v>
      </c>
      <c r="W27" s="42"/>
      <c r="X27" s="42"/>
      <c r="Y27" s="43"/>
      <c r="Z27" s="41">
        <f>IFERROR(Z26/$C26,0)</f>
        <v>1.5401632966806342E-2</v>
      </c>
      <c r="AA27" s="43"/>
      <c r="AB27" s="12">
        <f>IFERROR(AB26/$C26,0)</f>
        <v>9.689998781368056E-2</v>
      </c>
      <c r="AC27" s="33">
        <f>IFERROR(AC26/$C26,0)</f>
        <v>2.6294327737000477E-2</v>
      </c>
    </row>
    <row r="28" spans="2:29" ht="21" customHeight="1" x14ac:dyDescent="0.15">
      <c r="B28" s="20" t="s">
        <v>40</v>
      </c>
      <c r="C28" s="7">
        <f>SUM(D28:AC28)</f>
        <v>168.90724478594947</v>
      </c>
      <c r="D28" s="44">
        <f>SUM(D12:H12)</f>
        <v>40.055982436882545</v>
      </c>
      <c r="E28" s="45"/>
      <c r="F28" s="45"/>
      <c r="G28" s="45"/>
      <c r="H28" s="46"/>
      <c r="I28" s="44">
        <f>SUM(I12:L12)</f>
        <v>30.197585071350161</v>
      </c>
      <c r="J28" s="45"/>
      <c r="K28" s="45"/>
      <c r="L28" s="46"/>
      <c r="M28" s="44">
        <f>SUM(M12:U12)</f>
        <v>56.788144895718979</v>
      </c>
      <c r="N28" s="45"/>
      <c r="O28" s="45"/>
      <c r="P28" s="45"/>
      <c r="Q28" s="45"/>
      <c r="R28" s="45"/>
      <c r="S28" s="45"/>
      <c r="T28" s="45"/>
      <c r="U28" s="46"/>
      <c r="V28" s="44">
        <f>SUM(V12:Y12)</f>
        <v>13.327661909989024</v>
      </c>
      <c r="W28" s="45"/>
      <c r="X28" s="45"/>
      <c r="Y28" s="46"/>
      <c r="Z28" s="44">
        <f>SUM(Z12:AA12)</f>
        <v>2.7458836443468719</v>
      </c>
      <c r="AA28" s="46"/>
      <c r="AB28" s="34">
        <f>SUM(AB12)</f>
        <v>20.325466520307355</v>
      </c>
      <c r="AC28" s="35">
        <f>SUM(AC12)</f>
        <v>5.4665203073545552</v>
      </c>
    </row>
    <row r="29" spans="2:29" ht="21" customHeight="1" x14ac:dyDescent="0.15">
      <c r="B29" s="10" t="s">
        <v>36</v>
      </c>
      <c r="C29" s="11">
        <f>IFERROR(C28/$C28,0)</f>
        <v>1</v>
      </c>
      <c r="D29" s="41">
        <f>IFERROR(D28/$C28,0)</f>
        <v>0.23714780551683357</v>
      </c>
      <c r="E29" s="42"/>
      <c r="F29" s="42"/>
      <c r="G29" s="42"/>
      <c r="H29" s="43"/>
      <c r="I29" s="41">
        <f>IFERROR(I28/$C28,0)</f>
        <v>0.17878205940555456</v>
      </c>
      <c r="J29" s="42"/>
      <c r="K29" s="42"/>
      <c r="L29" s="43"/>
      <c r="M29" s="41">
        <f>IFERROR(M28/$C28,0)</f>
        <v>0.33620905348189595</v>
      </c>
      <c r="N29" s="42"/>
      <c r="O29" s="42"/>
      <c r="P29" s="42"/>
      <c r="Q29" s="42"/>
      <c r="R29" s="42"/>
      <c r="S29" s="42"/>
      <c r="T29" s="42"/>
      <c r="U29" s="43"/>
      <c r="V29" s="41">
        <f>IFERROR(V28/$C28,0)</f>
        <v>7.8905211714741574E-2</v>
      </c>
      <c r="W29" s="42"/>
      <c r="X29" s="42"/>
      <c r="Y29" s="43"/>
      <c r="Z29" s="41">
        <f>IFERROR(Z28/$C28,0)</f>
        <v>1.6256754692947829E-2</v>
      </c>
      <c r="AA29" s="43"/>
      <c r="AB29" s="12">
        <f>IFERROR(AB28/$C28,0)</f>
        <v>0.12033507826183028</v>
      </c>
      <c r="AC29" s="33">
        <f>IFERROR(AC28/$C28,0)</f>
        <v>3.2364036926196355E-2</v>
      </c>
    </row>
    <row r="30" spans="2:29" ht="21" customHeight="1" x14ac:dyDescent="0.15">
      <c r="B30" s="20" t="s">
        <v>41</v>
      </c>
      <c r="C30" s="7">
        <f>SUM(D30:AC30)</f>
        <v>156.02372598162071</v>
      </c>
      <c r="D30" s="44">
        <f>SUM(D14:H14)</f>
        <v>74.569757727652458</v>
      </c>
      <c r="E30" s="45"/>
      <c r="F30" s="45"/>
      <c r="G30" s="45"/>
      <c r="H30" s="46"/>
      <c r="I30" s="44">
        <f>SUM(I14:L14)</f>
        <v>27.6187134502924</v>
      </c>
      <c r="J30" s="45"/>
      <c r="K30" s="45"/>
      <c r="L30" s="46"/>
      <c r="M30" s="44">
        <f>SUM(M14:U14)</f>
        <v>17.338178780284039</v>
      </c>
      <c r="N30" s="45"/>
      <c r="O30" s="45"/>
      <c r="P30" s="45"/>
      <c r="Q30" s="45"/>
      <c r="R30" s="45"/>
      <c r="S30" s="45"/>
      <c r="T30" s="45"/>
      <c r="U30" s="46"/>
      <c r="V30" s="44">
        <f>SUM(V14:Y14)</f>
        <v>9.3804511278195495</v>
      </c>
      <c r="W30" s="45"/>
      <c r="X30" s="45"/>
      <c r="Y30" s="46"/>
      <c r="Z30" s="44">
        <f>SUM(Z14:AA14)</f>
        <v>1.8835421888053467</v>
      </c>
      <c r="AA30" s="46"/>
      <c r="AB30" s="34">
        <f>SUM(AB14)</f>
        <v>20.962071846282374</v>
      </c>
      <c r="AC30" s="35">
        <f>SUM(AC14)</f>
        <v>4.2710108604845445</v>
      </c>
    </row>
    <row r="31" spans="2:29" ht="21" customHeight="1" thickBot="1" x14ac:dyDescent="0.2">
      <c r="B31" s="22" t="s">
        <v>36</v>
      </c>
      <c r="C31" s="23">
        <f>IFERROR(C30/$C30,0)</f>
        <v>1</v>
      </c>
      <c r="D31" s="38">
        <f>IFERROR(D30/$C30,0)</f>
        <v>0.477938577985483</v>
      </c>
      <c r="E31" s="39"/>
      <c r="F31" s="39"/>
      <c r="G31" s="39"/>
      <c r="H31" s="40"/>
      <c r="I31" s="38">
        <f>IFERROR(I30/$C30,0)</f>
        <v>0.17701611262344696</v>
      </c>
      <c r="J31" s="39"/>
      <c r="K31" s="39"/>
      <c r="L31" s="40"/>
      <c r="M31" s="38">
        <f>IFERROR(M30/$C30,0)</f>
        <v>0.11112527066765758</v>
      </c>
      <c r="N31" s="39"/>
      <c r="O31" s="39"/>
      <c r="P31" s="39"/>
      <c r="Q31" s="39"/>
      <c r="R31" s="39"/>
      <c r="S31" s="39"/>
      <c r="T31" s="39"/>
      <c r="U31" s="40"/>
      <c r="V31" s="38">
        <f>IFERROR(V30/$C30,0)</f>
        <v>6.01219530478624E-2</v>
      </c>
      <c r="W31" s="39"/>
      <c r="X31" s="39"/>
      <c r="Y31" s="40"/>
      <c r="Z31" s="38">
        <f>IFERROR(Z30/$C30,0)</f>
        <v>1.207215234064609E-2</v>
      </c>
      <c r="AA31" s="40"/>
      <c r="AB31" s="24">
        <f>IFERROR(AB30/$C30,0)</f>
        <v>0.13435182190657122</v>
      </c>
      <c r="AC31" s="36">
        <f>IFERROR(AC30/$C30,0)</f>
        <v>2.7374111428332772E-2</v>
      </c>
    </row>
    <row r="32" spans="2:29" ht="9.75" customHeight="1" x14ac:dyDescent="0.15"/>
    <row r="39" spans="6:18" x14ac:dyDescent="0.15">
      <c r="J39" s="37"/>
      <c r="L39" s="37"/>
    </row>
    <row r="40" spans="6:18" x14ac:dyDescent="0.15">
      <c r="J40" s="37"/>
    </row>
    <row r="45" spans="6:18" x14ac:dyDescent="0.15">
      <c r="F45" s="37"/>
    </row>
    <row r="47" spans="6:18" x14ac:dyDescent="0.15">
      <c r="R47" s="37"/>
    </row>
  </sheetData>
  <mergeCells count="78"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  <mergeCell ref="B2:B3"/>
    <mergeCell ref="C2:C3"/>
    <mergeCell ref="D2:H2"/>
    <mergeCell ref="I2:L2"/>
    <mergeCell ref="M2:U2"/>
    <mergeCell ref="V2:Y2"/>
    <mergeCell ref="AB18:AB19"/>
    <mergeCell ref="AC18:AC19"/>
    <mergeCell ref="D20:H20"/>
    <mergeCell ref="I20:L20"/>
    <mergeCell ref="M20:U20"/>
    <mergeCell ref="V20:Y20"/>
    <mergeCell ref="Z20:AA20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31:H31"/>
    <mergeCell ref="I31:L31"/>
    <mergeCell ref="M31:U31"/>
    <mergeCell ref="V31:Y31"/>
    <mergeCell ref="Z31:AA31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&amp;P+42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30D54-8608-468C-9C49-B691EAE445F2}">
  <sheetPr>
    <tabColor rgb="FFFFC000"/>
    <pageSetUpPr fitToPage="1"/>
  </sheetPr>
  <dimension ref="B1:AC47"/>
  <sheetViews>
    <sheetView showGridLines="0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4" width="6.75" style="3" customWidth="1"/>
    <col min="25" max="29" width="6.875" style="3" customWidth="1"/>
    <col min="30" max="16384" width="9" style="3"/>
  </cols>
  <sheetData>
    <row r="1" spans="2:29" ht="23.25" customHeight="1" thickBot="1" x14ac:dyDescent="0.25">
      <c r="B1" s="1" t="s">
        <v>47</v>
      </c>
      <c r="C1" s="2"/>
      <c r="D1" s="2"/>
      <c r="X1" s="4"/>
      <c r="AC1" s="4" t="s">
        <v>1</v>
      </c>
    </row>
    <row r="2" spans="2:29" ht="17.25" customHeight="1" x14ac:dyDescent="0.15">
      <c r="B2" s="56" t="s">
        <v>2</v>
      </c>
      <c r="C2" s="58" t="s">
        <v>3</v>
      </c>
      <c r="D2" s="54" t="s">
        <v>4</v>
      </c>
      <c r="E2" s="60"/>
      <c r="F2" s="60"/>
      <c r="G2" s="60"/>
      <c r="H2" s="55"/>
      <c r="I2" s="54" t="s">
        <v>5</v>
      </c>
      <c r="J2" s="60"/>
      <c r="K2" s="60"/>
      <c r="L2" s="55"/>
      <c r="M2" s="54" t="s">
        <v>6</v>
      </c>
      <c r="N2" s="60"/>
      <c r="O2" s="60"/>
      <c r="P2" s="60"/>
      <c r="Q2" s="60"/>
      <c r="R2" s="60"/>
      <c r="S2" s="60"/>
      <c r="T2" s="60"/>
      <c r="U2" s="55"/>
      <c r="V2" s="54" t="s">
        <v>7</v>
      </c>
      <c r="W2" s="60"/>
      <c r="X2" s="60"/>
      <c r="Y2" s="55"/>
      <c r="Z2" s="54" t="s">
        <v>8</v>
      </c>
      <c r="AA2" s="55"/>
      <c r="AB2" s="47" t="s">
        <v>9</v>
      </c>
      <c r="AC2" s="49" t="s">
        <v>10</v>
      </c>
    </row>
    <row r="3" spans="2:29" ht="135.75" customHeight="1" thickBot="1" x14ac:dyDescent="0.2">
      <c r="B3" s="57"/>
      <c r="C3" s="59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8"/>
      <c r="AC3" s="50"/>
    </row>
    <row r="4" spans="2:29" ht="21" customHeight="1" x14ac:dyDescent="0.15">
      <c r="B4" s="63" t="s">
        <v>35</v>
      </c>
      <c r="C4" s="7">
        <f>SUM(D4:AC4)</f>
        <v>167.4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0.4</v>
      </c>
      <c r="J4" s="8">
        <v>0</v>
      </c>
      <c r="K4" s="8">
        <v>0</v>
      </c>
      <c r="L4" s="8">
        <v>35.799999999999997</v>
      </c>
      <c r="M4" s="8">
        <v>26.6</v>
      </c>
      <c r="N4" s="8">
        <v>0.4</v>
      </c>
      <c r="O4" s="8">
        <v>53.4</v>
      </c>
      <c r="P4" s="8">
        <v>19.399999999999999</v>
      </c>
      <c r="Q4" s="8">
        <v>0.6</v>
      </c>
      <c r="R4" s="8">
        <v>9.6</v>
      </c>
      <c r="S4" s="8">
        <v>0</v>
      </c>
      <c r="T4" s="8">
        <v>0</v>
      </c>
      <c r="U4" s="8">
        <v>0.6</v>
      </c>
      <c r="V4" s="8">
        <v>9.8000000000000007</v>
      </c>
      <c r="W4" s="8">
        <v>0</v>
      </c>
      <c r="X4" s="8">
        <v>0</v>
      </c>
      <c r="Y4" s="8">
        <v>1.4</v>
      </c>
      <c r="Z4" s="8">
        <v>4</v>
      </c>
      <c r="AA4" s="8">
        <v>0</v>
      </c>
      <c r="AB4" s="8">
        <v>3.6</v>
      </c>
      <c r="AC4" s="9">
        <v>1.8</v>
      </c>
    </row>
    <row r="5" spans="2:29" ht="21" customHeight="1" x14ac:dyDescent="0.15">
      <c r="B5" s="10" t="s">
        <v>36</v>
      </c>
      <c r="C5" s="11">
        <f>IFERROR(C4/$C4,0)</f>
        <v>1</v>
      </c>
      <c r="D5" s="12">
        <f>IFERROR(D4/$C4,0)</f>
        <v>0</v>
      </c>
      <c r="E5" s="12">
        <f>IFERROR(E4/$C4,0)</f>
        <v>0</v>
      </c>
      <c r="F5" s="12">
        <f>IFERROR(F4/$C4,0)</f>
        <v>0</v>
      </c>
      <c r="G5" s="12">
        <f>IFERROR(G4/$C4,0)</f>
        <v>0</v>
      </c>
      <c r="H5" s="12">
        <f>IFERROR(H4/$C4,0)</f>
        <v>0</v>
      </c>
      <c r="I5" s="12">
        <f>IFERROR(I4/$C4,0)</f>
        <v>2.3894862604540022E-3</v>
      </c>
      <c r="J5" s="12">
        <f>IFERROR(J4/$C4,0)</f>
        <v>0</v>
      </c>
      <c r="K5" s="12">
        <f>IFERROR(K4/$C4,0)</f>
        <v>0</v>
      </c>
      <c r="L5" s="12">
        <f>IFERROR(L4/$C4,0)</f>
        <v>0.2138590203106332</v>
      </c>
      <c r="M5" s="12">
        <f>IFERROR(M4/$C4,0)</f>
        <v>0.15890083632019117</v>
      </c>
      <c r="N5" s="12">
        <f>IFERROR(N4/$C4,0)</f>
        <v>2.3894862604540022E-3</v>
      </c>
      <c r="O5" s="12">
        <f>IFERROR(O4/$C4,0)</f>
        <v>0.31899641577060928</v>
      </c>
      <c r="P5" s="12">
        <f>IFERROR(P4/$C4,0)</f>
        <v>0.11589008363201911</v>
      </c>
      <c r="Q5" s="12">
        <f>IFERROR(Q4/$C4,0)</f>
        <v>3.5842293906810031E-3</v>
      </c>
      <c r="R5" s="12">
        <f>IFERROR(R4/$C4,0)</f>
        <v>5.734767025089605E-2</v>
      </c>
      <c r="S5" s="12">
        <f>IFERROR(S4/$C4,0)</f>
        <v>0</v>
      </c>
      <c r="T5" s="12">
        <f>IFERROR(T4/$C4,0)</f>
        <v>0</v>
      </c>
      <c r="U5" s="12">
        <f>IFERROR(U4/$C4,0)</f>
        <v>3.5842293906810031E-3</v>
      </c>
      <c r="V5" s="12">
        <f>IFERROR(V4/$C4,0)</f>
        <v>5.8542413381123058E-2</v>
      </c>
      <c r="W5" s="12">
        <f>IFERROR(W4/$C4,0)</f>
        <v>0</v>
      </c>
      <c r="X5" s="12">
        <f>IFERROR(X4/$C4,0)</f>
        <v>0</v>
      </c>
      <c r="Y5" s="12">
        <f>IFERROR(Y4/$C4,0)</f>
        <v>8.3632019115890081E-3</v>
      </c>
      <c r="Z5" s="12">
        <f>IFERROR(Z4/$C4,0)</f>
        <v>2.3894862604540022E-2</v>
      </c>
      <c r="AA5" s="12">
        <f>IFERROR(AA4/$C4,0)</f>
        <v>0</v>
      </c>
      <c r="AB5" s="12">
        <f>IFERROR(AB4/$C4,0)</f>
        <v>2.150537634408602E-2</v>
      </c>
      <c r="AC5" s="13">
        <f>IFERROR(AC4/$C4,0)</f>
        <v>1.075268817204301E-2</v>
      </c>
    </row>
    <row r="6" spans="2:29" ht="21" customHeight="1" x14ac:dyDescent="0.15">
      <c r="B6" s="14" t="s">
        <v>45</v>
      </c>
      <c r="C6" s="15">
        <f>SUM(D6:AC6)</f>
        <v>171.66666666666669</v>
      </c>
      <c r="D6" s="16">
        <v>0</v>
      </c>
      <c r="E6" s="16">
        <v>0</v>
      </c>
      <c r="F6" s="16">
        <v>0</v>
      </c>
      <c r="G6" s="16">
        <v>0.33333333333333331</v>
      </c>
      <c r="H6" s="16">
        <v>0.75</v>
      </c>
      <c r="I6" s="16">
        <v>0</v>
      </c>
      <c r="J6" s="16">
        <v>0.33333333333333331</v>
      </c>
      <c r="K6" s="16">
        <v>1.6666666666666667</v>
      </c>
      <c r="L6" s="16">
        <v>5.25</v>
      </c>
      <c r="M6" s="16">
        <v>11.666666666666666</v>
      </c>
      <c r="N6" s="16">
        <v>3.0833333333333335</v>
      </c>
      <c r="O6" s="16">
        <v>69.083333333333329</v>
      </c>
      <c r="P6" s="16">
        <v>16.25</v>
      </c>
      <c r="Q6" s="16">
        <v>4.916666666666667</v>
      </c>
      <c r="R6" s="16">
        <v>13.666666666666666</v>
      </c>
      <c r="S6" s="16">
        <v>0.16666666666666666</v>
      </c>
      <c r="T6" s="16">
        <v>2.5</v>
      </c>
      <c r="U6" s="16">
        <v>1.5</v>
      </c>
      <c r="V6" s="16">
        <v>17.083333333333332</v>
      </c>
      <c r="W6" s="16">
        <v>1.3333333333333333</v>
      </c>
      <c r="X6" s="16">
        <v>0.66666666666666663</v>
      </c>
      <c r="Y6" s="16">
        <v>5.416666666666667</v>
      </c>
      <c r="Z6" s="16">
        <v>12.25</v>
      </c>
      <c r="AA6" s="16">
        <v>0</v>
      </c>
      <c r="AB6" s="16">
        <v>2.4166666666666665</v>
      </c>
      <c r="AC6" s="17">
        <v>1.3333333333333333</v>
      </c>
    </row>
    <row r="7" spans="2:29" ht="21" customHeight="1" x14ac:dyDescent="0.15">
      <c r="B7" s="18" t="s">
        <v>36</v>
      </c>
      <c r="C7" s="11">
        <f>IFERROR(C6/$C6,0)</f>
        <v>1</v>
      </c>
      <c r="D7" s="12">
        <f>IFERROR(D6/$C6,0)</f>
        <v>0</v>
      </c>
      <c r="E7" s="12">
        <f>IFERROR(E6/$C6,0)</f>
        <v>0</v>
      </c>
      <c r="F7" s="12">
        <f>IFERROR(F6/$C6,0)</f>
        <v>0</v>
      </c>
      <c r="G7" s="12">
        <f>IFERROR(G6/$C6,0)</f>
        <v>1.9417475728155337E-3</v>
      </c>
      <c r="H7" s="12">
        <f>IFERROR(H6/$C6,0)</f>
        <v>4.3689320388349507E-3</v>
      </c>
      <c r="I7" s="12">
        <f>IFERROR(I6/$C6,0)</f>
        <v>0</v>
      </c>
      <c r="J7" s="12">
        <f>IFERROR(J6/$C6,0)</f>
        <v>1.9417475728155337E-3</v>
      </c>
      <c r="K7" s="12">
        <f>IFERROR(K6/$C6,0)</f>
        <v>9.7087378640776691E-3</v>
      </c>
      <c r="L7" s="12">
        <f>IFERROR(L6/$C6,0)</f>
        <v>3.0582524271844658E-2</v>
      </c>
      <c r="M7" s="12">
        <f>IFERROR(M6/$C6,0)</f>
        <v>6.7961165048543673E-2</v>
      </c>
      <c r="N7" s="12">
        <f>IFERROR(N6/$C6,0)</f>
        <v>1.7961165048543688E-2</v>
      </c>
      <c r="O7" s="12">
        <f>IFERROR(O6/$C6,0)</f>
        <v>0.40242718446601933</v>
      </c>
      <c r="P7" s="12">
        <f>IFERROR(P6/$C6,0)</f>
        <v>9.4660194174757267E-2</v>
      </c>
      <c r="Q7" s="12">
        <f>IFERROR(Q6/$C6,0)</f>
        <v>2.8640776699029126E-2</v>
      </c>
      <c r="R7" s="12">
        <f>IFERROR(R6/$C6,0)</f>
        <v>7.9611650485436877E-2</v>
      </c>
      <c r="S7" s="12">
        <f>IFERROR(S6/$C6,0)</f>
        <v>9.7087378640776684E-4</v>
      </c>
      <c r="T7" s="12">
        <f>IFERROR(T6/$C6,0)</f>
        <v>1.4563106796116504E-2</v>
      </c>
      <c r="U7" s="12">
        <f>IFERROR(U6/$C6,0)</f>
        <v>8.7378640776699015E-3</v>
      </c>
      <c r="V7" s="12">
        <f>IFERROR(V6/$C6,0)</f>
        <v>9.95145631067961E-2</v>
      </c>
      <c r="W7" s="12">
        <f>IFERROR(W6/$C6,0)</f>
        <v>7.7669902912621347E-3</v>
      </c>
      <c r="X7" s="12">
        <f>IFERROR(X6/$C6,0)</f>
        <v>3.8834951456310674E-3</v>
      </c>
      <c r="Y7" s="12">
        <f>IFERROR(Y6/$C6,0)</f>
        <v>3.1553398058252427E-2</v>
      </c>
      <c r="Z7" s="12">
        <f>IFERROR(Z6/$C6,0)</f>
        <v>7.1359223300970873E-2</v>
      </c>
      <c r="AA7" s="12">
        <f>IFERROR(AA6/$C6,0)</f>
        <v>0</v>
      </c>
      <c r="AB7" s="12">
        <f>IFERROR(AB6/$C6,0)</f>
        <v>1.4077669902912619E-2</v>
      </c>
      <c r="AC7" s="13">
        <f>IFERROR(AC6/$C6,0)</f>
        <v>7.7669902912621347E-3</v>
      </c>
    </row>
    <row r="8" spans="2:29" ht="21" customHeight="1" x14ac:dyDescent="0.15">
      <c r="B8" s="62" t="s">
        <v>44</v>
      </c>
      <c r="C8" s="15">
        <f>SUM(D8:AC8)</f>
        <v>172.84615384615384</v>
      </c>
      <c r="D8" s="16">
        <v>0.10256410256410256</v>
      </c>
      <c r="E8" s="16">
        <v>0.28205128205128205</v>
      </c>
      <c r="F8" s="16">
        <v>2.564102564102564E-2</v>
      </c>
      <c r="G8" s="16">
        <v>0.12820512820512819</v>
      </c>
      <c r="H8" s="16">
        <v>1.4871794871794872</v>
      </c>
      <c r="I8" s="16">
        <v>1.5128205128205128</v>
      </c>
      <c r="J8" s="16">
        <v>0.15384615384615385</v>
      </c>
      <c r="K8" s="16">
        <v>0.53846153846153844</v>
      </c>
      <c r="L8" s="16">
        <v>5.7179487179487181</v>
      </c>
      <c r="M8" s="16">
        <v>19.282051282051281</v>
      </c>
      <c r="N8" s="16">
        <v>6.1282051282051286</v>
      </c>
      <c r="O8" s="16">
        <v>55.153846153846153</v>
      </c>
      <c r="P8" s="16">
        <v>14</v>
      </c>
      <c r="Q8" s="16">
        <v>8.3333333333333339</v>
      </c>
      <c r="R8" s="16">
        <v>10.871794871794872</v>
      </c>
      <c r="S8" s="16">
        <v>1.5384615384615385</v>
      </c>
      <c r="T8" s="16">
        <v>1.0512820512820513</v>
      </c>
      <c r="U8" s="16">
        <v>1.7435897435897436</v>
      </c>
      <c r="V8" s="16">
        <v>20.897435897435898</v>
      </c>
      <c r="W8" s="16">
        <v>3.1538461538461537</v>
      </c>
      <c r="X8" s="16">
        <v>0</v>
      </c>
      <c r="Y8" s="16">
        <v>1.7948717948717949</v>
      </c>
      <c r="Z8" s="16">
        <v>7.3589743589743586</v>
      </c>
      <c r="AA8" s="16">
        <v>0.46153846153846156</v>
      </c>
      <c r="AB8" s="16">
        <v>9.4358974358974361</v>
      </c>
      <c r="AC8" s="17">
        <v>1.6923076923076923</v>
      </c>
    </row>
    <row r="9" spans="2:29" ht="21" customHeight="1" x14ac:dyDescent="0.15">
      <c r="B9" s="19" t="s">
        <v>36</v>
      </c>
      <c r="C9" s="11">
        <f>IFERROR(C8/$C8,0)</f>
        <v>1</v>
      </c>
      <c r="D9" s="12">
        <f>IFERROR(D8/$C8,0)</f>
        <v>5.933837709538644E-4</v>
      </c>
      <c r="E9" s="12">
        <f>IFERROR(E8/$C8,0)</f>
        <v>1.6318053701231271E-3</v>
      </c>
      <c r="F9" s="12">
        <f>IFERROR(F8/$C8,0)</f>
        <v>1.483459427384661E-4</v>
      </c>
      <c r="G9" s="12">
        <f>IFERROR(G8/$C8,0)</f>
        <v>7.4172971369233049E-4</v>
      </c>
      <c r="H9" s="12">
        <f>IFERROR(H8/$C8,0)</f>
        <v>8.6040646788310346E-3</v>
      </c>
      <c r="I9" s="12">
        <f>IFERROR(I8/$C8,0)</f>
        <v>8.7524106215694994E-3</v>
      </c>
      <c r="J9" s="12">
        <f>IFERROR(J8/$C8,0)</f>
        <v>8.900756564307967E-4</v>
      </c>
      <c r="K9" s="12">
        <f>IFERROR(K8/$C8,0)</f>
        <v>3.1152647975077881E-3</v>
      </c>
      <c r="L9" s="12">
        <f>IFERROR(L8/$C8,0)</f>
        <v>3.3081145230677941E-2</v>
      </c>
      <c r="M9" s="12">
        <f>IFERROR(M8/$C8,0)</f>
        <v>0.11155614893932651</v>
      </c>
      <c r="N9" s="12">
        <f>IFERROR(N8/$C8,0)</f>
        <v>3.5454680314493406E-2</v>
      </c>
      <c r="O9" s="12">
        <f>IFERROR(O8/$C8,0)</f>
        <v>0.31909212283044058</v>
      </c>
      <c r="P9" s="12">
        <f>IFERROR(P8/$C8,0)</f>
        <v>8.0996884735202501E-2</v>
      </c>
      <c r="Q9" s="12">
        <f>IFERROR(Q8/$C8,0)</f>
        <v>4.8212431390001489E-2</v>
      </c>
      <c r="R9" s="12">
        <f>IFERROR(R8/$C8,0)</f>
        <v>6.2898679721109629E-2</v>
      </c>
      <c r="S9" s="12">
        <f>IFERROR(S8/$C8,0)</f>
        <v>8.9007565643079677E-3</v>
      </c>
      <c r="T9" s="12">
        <f>IFERROR(T8/$C8,0)</f>
        <v>6.0821836522771105E-3</v>
      </c>
      <c r="U9" s="12">
        <f>IFERROR(U8/$C8,0)</f>
        <v>1.0087524106215695E-2</v>
      </c>
      <c r="V9" s="12">
        <f>IFERROR(V8/$C8,0)</f>
        <v>0.12090194333184988</v>
      </c>
      <c r="W9" s="12">
        <f>IFERROR(W8/$C8,0)</f>
        <v>1.824655095683133E-2</v>
      </c>
      <c r="X9" s="12">
        <f>IFERROR(X8/$C8,0)</f>
        <v>0</v>
      </c>
      <c r="Y9" s="12">
        <f>IFERROR(Y8/$C8,0)</f>
        <v>1.0384215991692628E-2</v>
      </c>
      <c r="Z9" s="12">
        <f>IFERROR(Z8/$C8,0)</f>
        <v>4.2575285565939772E-2</v>
      </c>
      <c r="AA9" s="12">
        <f>IFERROR(AA8/$C8,0)</f>
        <v>2.6702269692923902E-3</v>
      </c>
      <c r="AB9" s="12">
        <f>IFERROR(AB8/$C8,0)</f>
        <v>5.4591306927755531E-2</v>
      </c>
      <c r="AC9" s="13">
        <f>IFERROR(AC8/$C8,0)</f>
        <v>9.7908322207387634E-3</v>
      </c>
    </row>
    <row r="10" spans="2:29" ht="21" customHeight="1" x14ac:dyDescent="0.15">
      <c r="B10" s="62" t="s">
        <v>43</v>
      </c>
      <c r="C10" s="15">
        <f>SUM(D10:AC10)</f>
        <v>172.17857142857144</v>
      </c>
      <c r="D10" s="16">
        <v>0.8214285714285714</v>
      </c>
      <c r="E10" s="16">
        <v>0.17857142857142858</v>
      </c>
      <c r="F10" s="16">
        <v>0.9642857142857143</v>
      </c>
      <c r="G10" s="16">
        <v>0.4642857142857143</v>
      </c>
      <c r="H10" s="16">
        <v>0.9285714285714286</v>
      </c>
      <c r="I10" s="16">
        <v>0.5357142857142857</v>
      </c>
      <c r="J10" s="16">
        <v>3.4285714285714284</v>
      </c>
      <c r="K10" s="16">
        <v>2.3928571428571428</v>
      </c>
      <c r="L10" s="16">
        <v>5.3928571428571432</v>
      </c>
      <c r="M10" s="16">
        <v>13.5</v>
      </c>
      <c r="N10" s="16">
        <v>4.3928571428571432</v>
      </c>
      <c r="O10" s="16">
        <v>45.642857142857146</v>
      </c>
      <c r="P10" s="16">
        <v>9.1071428571428577</v>
      </c>
      <c r="Q10" s="16">
        <v>6.9285714285714288</v>
      </c>
      <c r="R10" s="16">
        <v>4.6785714285714288</v>
      </c>
      <c r="S10" s="16">
        <v>1.3571428571428572</v>
      </c>
      <c r="T10" s="16">
        <v>0.6071428571428571</v>
      </c>
      <c r="U10" s="16">
        <v>2.25</v>
      </c>
      <c r="V10" s="16">
        <v>26.642857142857142</v>
      </c>
      <c r="W10" s="16">
        <v>3.1428571428571428</v>
      </c>
      <c r="X10" s="16">
        <v>0</v>
      </c>
      <c r="Y10" s="16">
        <v>5.2142857142857144</v>
      </c>
      <c r="Z10" s="16">
        <v>10.892857142857142</v>
      </c>
      <c r="AA10" s="16">
        <v>0.6428571428571429</v>
      </c>
      <c r="AB10" s="16">
        <v>15.25</v>
      </c>
      <c r="AC10" s="17">
        <v>6.8214285714285712</v>
      </c>
    </row>
    <row r="11" spans="2:29" ht="21" customHeight="1" x14ac:dyDescent="0.15">
      <c r="B11" s="10" t="s">
        <v>36</v>
      </c>
      <c r="C11" s="11">
        <f>IFERROR(C10/$C10,0)</f>
        <v>1</v>
      </c>
      <c r="D11" s="12">
        <f>IFERROR(D10/$C10,0)</f>
        <v>4.7707944409873465E-3</v>
      </c>
      <c r="E11" s="12">
        <f>IFERROR(E10/$C10,0)</f>
        <v>1.0371292263015972E-3</v>
      </c>
      <c r="F11" s="12">
        <f>IFERROR(F10/$C10,0)</f>
        <v>5.6004978220286243E-3</v>
      </c>
      <c r="G11" s="12">
        <f>IFERROR(G10/$C10,0)</f>
        <v>2.6965359883841526E-3</v>
      </c>
      <c r="H11" s="12">
        <f>IFERROR(H10/$C10,0)</f>
        <v>5.3930719767683053E-3</v>
      </c>
      <c r="I11" s="12">
        <f>IFERROR(I10/$C10,0)</f>
        <v>3.1113876789047911E-3</v>
      </c>
      <c r="J11" s="12">
        <f>IFERROR(J10/$C10,0)</f>
        <v>1.9912881144990662E-2</v>
      </c>
      <c r="K11" s="12">
        <f>IFERROR(K10/$C10,0)</f>
        <v>1.3897531632441401E-2</v>
      </c>
      <c r="L11" s="12">
        <f>IFERROR(L10/$C10,0)</f>
        <v>3.1321302634308233E-2</v>
      </c>
      <c r="M11" s="12">
        <f>IFERROR(M10/$C10,0)</f>
        <v>7.8406969508400745E-2</v>
      </c>
      <c r="N11" s="12">
        <f>IFERROR(N10/$C10,0)</f>
        <v>2.5513378967019291E-2</v>
      </c>
      <c r="O11" s="12">
        <f>IFERROR(O10/$C10,0)</f>
        <v>0.26509023024268824</v>
      </c>
      <c r="P11" s="12">
        <f>IFERROR(P10/$C10,0)</f>
        <v>5.2893590541381451E-2</v>
      </c>
      <c r="Q11" s="12">
        <f>IFERROR(Q10/$C10,0)</f>
        <v>4.0240613980501966E-2</v>
      </c>
      <c r="R11" s="12">
        <f>IFERROR(R10/$C10,0)</f>
        <v>2.7172785729101846E-2</v>
      </c>
      <c r="S11" s="12">
        <f>IFERROR(S10/$C10,0)</f>
        <v>7.8821821198921376E-3</v>
      </c>
      <c r="T11" s="12">
        <f>IFERROR(T10/$C10,0)</f>
        <v>3.5262393694254299E-3</v>
      </c>
      <c r="U11" s="12">
        <f>IFERROR(U10/$C10,0)</f>
        <v>1.3067828251400123E-2</v>
      </c>
      <c r="V11" s="12">
        <f>IFERROR(V10/$C10,0)</f>
        <v>0.15473968056419829</v>
      </c>
      <c r="W11" s="12">
        <f>IFERROR(W10/$C10,0)</f>
        <v>1.8253474382908107E-2</v>
      </c>
      <c r="X11" s="12">
        <f>IFERROR(X10/$C10,0)</f>
        <v>0</v>
      </c>
      <c r="Y11" s="12">
        <f>IFERROR(Y10/$C10,0)</f>
        <v>3.0284173408006636E-2</v>
      </c>
      <c r="Z11" s="12">
        <f>IFERROR(Z10/$C10,0)</f>
        <v>6.3264882804397418E-2</v>
      </c>
      <c r="AA11" s="12">
        <f>IFERROR(AA10/$C10,0)</f>
        <v>3.7336652146857498E-3</v>
      </c>
      <c r="AB11" s="12">
        <f>IFERROR(AB10/$C10,0)</f>
        <v>8.8570835926156388E-2</v>
      </c>
      <c r="AC11" s="13">
        <f>IFERROR(AC10/$C10,0)</f>
        <v>3.9618336444721007E-2</v>
      </c>
    </row>
    <row r="12" spans="2:29" ht="21" customHeight="1" x14ac:dyDescent="0.15">
      <c r="B12" s="62" t="s">
        <v>40</v>
      </c>
      <c r="C12" s="15">
        <f>SUM(D12:AC12)</f>
        <v>170.25</v>
      </c>
      <c r="D12" s="16">
        <v>0</v>
      </c>
      <c r="E12" s="16">
        <v>0</v>
      </c>
      <c r="F12" s="16">
        <v>4.5</v>
      </c>
      <c r="G12" s="16">
        <v>0</v>
      </c>
      <c r="H12" s="16">
        <v>0</v>
      </c>
      <c r="I12" s="16">
        <v>0.5</v>
      </c>
      <c r="J12" s="16">
        <v>0</v>
      </c>
      <c r="K12" s="16">
        <v>1.75</v>
      </c>
      <c r="L12" s="16">
        <v>0</v>
      </c>
      <c r="M12" s="16">
        <v>14.25</v>
      </c>
      <c r="N12" s="16">
        <v>10.5</v>
      </c>
      <c r="O12" s="16">
        <v>22.25</v>
      </c>
      <c r="P12" s="16">
        <v>1.75</v>
      </c>
      <c r="Q12" s="16">
        <v>4</v>
      </c>
      <c r="R12" s="16">
        <v>0</v>
      </c>
      <c r="S12" s="16">
        <v>1.5</v>
      </c>
      <c r="T12" s="16">
        <v>0</v>
      </c>
      <c r="U12" s="16">
        <v>0</v>
      </c>
      <c r="V12" s="16">
        <v>23</v>
      </c>
      <c r="W12" s="16">
        <v>0.5</v>
      </c>
      <c r="X12" s="16">
        <v>2</v>
      </c>
      <c r="Y12" s="16">
        <v>3.25</v>
      </c>
      <c r="Z12" s="16">
        <v>44.5</v>
      </c>
      <c r="AA12" s="16">
        <v>1</v>
      </c>
      <c r="AB12" s="16">
        <v>29.25</v>
      </c>
      <c r="AC12" s="17">
        <v>5.75</v>
      </c>
    </row>
    <row r="13" spans="2:29" ht="21" customHeight="1" x14ac:dyDescent="0.15">
      <c r="B13" s="19" t="s">
        <v>36</v>
      </c>
      <c r="C13" s="11">
        <f>IFERROR(C12/$C12,0)</f>
        <v>1</v>
      </c>
      <c r="D13" s="12">
        <f>IFERROR(D12/$C12,0)</f>
        <v>0</v>
      </c>
      <c r="E13" s="12">
        <f>IFERROR(E12/$C12,0)</f>
        <v>0</v>
      </c>
      <c r="F13" s="12">
        <f>IFERROR(F12/$C12,0)</f>
        <v>2.643171806167401E-2</v>
      </c>
      <c r="G13" s="12">
        <f>IFERROR(G12/$C12,0)</f>
        <v>0</v>
      </c>
      <c r="H13" s="12">
        <f>IFERROR(H12/$C12,0)</f>
        <v>0</v>
      </c>
      <c r="I13" s="12">
        <f>IFERROR(I12/$C12,0)</f>
        <v>2.936857562408223E-3</v>
      </c>
      <c r="J13" s="12">
        <f>IFERROR(J12/$C12,0)</f>
        <v>0</v>
      </c>
      <c r="K13" s="12">
        <f>IFERROR(K12/$C12,0)</f>
        <v>1.0279001468428781E-2</v>
      </c>
      <c r="L13" s="12">
        <f>IFERROR(L12/$C12,0)</f>
        <v>0</v>
      </c>
      <c r="M13" s="12">
        <f>IFERROR(M12/$C12,0)</f>
        <v>8.3700440528634359E-2</v>
      </c>
      <c r="N13" s="12">
        <f>IFERROR(N12/$C12,0)</f>
        <v>6.1674008810572688E-2</v>
      </c>
      <c r="O13" s="12">
        <f>IFERROR(O12/$C12,0)</f>
        <v>0.13069016152716592</v>
      </c>
      <c r="P13" s="12">
        <f>IFERROR(P12/$C12,0)</f>
        <v>1.0279001468428781E-2</v>
      </c>
      <c r="Q13" s="12">
        <f>IFERROR(Q12/$C12,0)</f>
        <v>2.3494860499265784E-2</v>
      </c>
      <c r="R13" s="12">
        <f>IFERROR(R12/$C12,0)</f>
        <v>0</v>
      </c>
      <c r="S13" s="12">
        <f>IFERROR(S12/$C12,0)</f>
        <v>8.8105726872246704E-3</v>
      </c>
      <c r="T13" s="12">
        <f>IFERROR(T12/$C12,0)</f>
        <v>0</v>
      </c>
      <c r="U13" s="12">
        <f>IFERROR(U12/$C12,0)</f>
        <v>0</v>
      </c>
      <c r="V13" s="12">
        <f>IFERROR(V12/$C12,0)</f>
        <v>0.13509544787077826</v>
      </c>
      <c r="W13" s="12">
        <f>IFERROR(W12/$C12,0)</f>
        <v>2.936857562408223E-3</v>
      </c>
      <c r="X13" s="12">
        <f>IFERROR(X12/$C12,0)</f>
        <v>1.1747430249632892E-2</v>
      </c>
      <c r="Y13" s="12">
        <f>IFERROR(Y12/$C12,0)</f>
        <v>1.908957415565345E-2</v>
      </c>
      <c r="Z13" s="12">
        <f>IFERROR(Z12/$C12,0)</f>
        <v>0.26138032305433184</v>
      </c>
      <c r="AA13" s="12">
        <f>IFERROR(AA12/$C12,0)</f>
        <v>5.8737151248164461E-3</v>
      </c>
      <c r="AB13" s="12">
        <f>IFERROR(AB12/$C12,0)</f>
        <v>0.17180616740088106</v>
      </c>
      <c r="AC13" s="13">
        <f>IFERROR(AC12/$C12,0)</f>
        <v>3.3773861967694566E-2</v>
      </c>
    </row>
    <row r="14" spans="2:29" ht="21" customHeight="1" x14ac:dyDescent="0.15">
      <c r="B14" s="62" t="s">
        <v>41</v>
      </c>
      <c r="C14" s="7">
        <f>SUM(D14:AC14)</f>
        <v>183</v>
      </c>
      <c r="D14" s="8">
        <v>20</v>
      </c>
      <c r="E14" s="8">
        <v>4</v>
      </c>
      <c r="F14" s="8">
        <v>45</v>
      </c>
      <c r="G14" s="8">
        <v>0</v>
      </c>
      <c r="H14" s="8">
        <v>0</v>
      </c>
      <c r="I14" s="8">
        <v>0</v>
      </c>
      <c r="J14" s="8">
        <v>0</v>
      </c>
      <c r="K14" s="8">
        <v>14</v>
      </c>
      <c r="L14" s="8">
        <v>0</v>
      </c>
      <c r="M14" s="8">
        <v>0</v>
      </c>
      <c r="N14" s="8">
        <v>0</v>
      </c>
      <c r="O14" s="8">
        <v>2</v>
      </c>
      <c r="P14" s="8">
        <v>0</v>
      </c>
      <c r="Q14" s="8">
        <v>0</v>
      </c>
      <c r="R14" s="8">
        <v>0</v>
      </c>
      <c r="S14" s="8">
        <v>0</v>
      </c>
      <c r="T14" s="8">
        <v>18</v>
      </c>
      <c r="U14" s="8">
        <v>5</v>
      </c>
      <c r="V14" s="8">
        <v>0</v>
      </c>
      <c r="W14" s="8">
        <v>0</v>
      </c>
      <c r="X14" s="8">
        <v>0</v>
      </c>
      <c r="Y14" s="8">
        <v>2</v>
      </c>
      <c r="Z14" s="8">
        <v>0</v>
      </c>
      <c r="AA14" s="8">
        <v>0</v>
      </c>
      <c r="AB14" s="8">
        <v>72</v>
      </c>
      <c r="AC14" s="21">
        <v>1</v>
      </c>
    </row>
    <row r="15" spans="2:29" ht="21" customHeight="1" thickBot="1" x14ac:dyDescent="0.2">
      <c r="B15" s="61" t="s">
        <v>36</v>
      </c>
      <c r="C15" s="23">
        <f>IFERROR(C14/$C14,0)</f>
        <v>1</v>
      </c>
      <c r="D15" s="24">
        <f>IFERROR(D14/$C14,0)</f>
        <v>0.10928961748633879</v>
      </c>
      <c r="E15" s="24">
        <f>IFERROR(E14/$C14,0)</f>
        <v>2.185792349726776E-2</v>
      </c>
      <c r="F15" s="24">
        <f>IFERROR(F14/$C14,0)</f>
        <v>0.24590163934426229</v>
      </c>
      <c r="G15" s="24">
        <f>IFERROR(G14/$C14,0)</f>
        <v>0</v>
      </c>
      <c r="H15" s="24">
        <f>IFERROR(H14/$C14,0)</f>
        <v>0</v>
      </c>
      <c r="I15" s="24">
        <f>IFERROR(I14/$C14,0)</f>
        <v>0</v>
      </c>
      <c r="J15" s="24">
        <f>IFERROR(J14/$C14,0)</f>
        <v>0</v>
      </c>
      <c r="K15" s="24">
        <f>IFERROR(K14/$C14,0)</f>
        <v>7.650273224043716E-2</v>
      </c>
      <c r="L15" s="24">
        <f>IFERROR(L14/$C14,0)</f>
        <v>0</v>
      </c>
      <c r="M15" s="24">
        <f>IFERROR(M14/$C14,0)</f>
        <v>0</v>
      </c>
      <c r="N15" s="24">
        <f>IFERROR(N14/$C14,0)</f>
        <v>0</v>
      </c>
      <c r="O15" s="24">
        <f>IFERROR(O14/$C14,0)</f>
        <v>1.092896174863388E-2</v>
      </c>
      <c r="P15" s="24">
        <f>IFERROR(P14/$C14,0)</f>
        <v>0</v>
      </c>
      <c r="Q15" s="24">
        <f>IFERROR(Q14/$C14,0)</f>
        <v>0</v>
      </c>
      <c r="R15" s="24">
        <f>IFERROR(R14/$C14,0)</f>
        <v>0</v>
      </c>
      <c r="S15" s="24">
        <f>IFERROR(S14/$C14,0)</f>
        <v>0</v>
      </c>
      <c r="T15" s="24">
        <f>IFERROR(T14/$C14,0)</f>
        <v>9.8360655737704916E-2</v>
      </c>
      <c r="U15" s="24">
        <f>IFERROR(U14/$C14,0)</f>
        <v>2.7322404371584699E-2</v>
      </c>
      <c r="V15" s="24">
        <f>IFERROR(V14/$C14,0)</f>
        <v>0</v>
      </c>
      <c r="W15" s="24">
        <f>IFERROR(W14/$C14,0)</f>
        <v>0</v>
      </c>
      <c r="X15" s="24">
        <f>IFERROR(X14/$C14,0)</f>
        <v>0</v>
      </c>
      <c r="Y15" s="24">
        <f>IFERROR(Y14/$C14,0)</f>
        <v>1.092896174863388E-2</v>
      </c>
      <c r="Z15" s="24">
        <f>IFERROR(Z14/$C14,0)</f>
        <v>0</v>
      </c>
      <c r="AA15" s="24">
        <f>IFERROR(AA14/$C14,0)</f>
        <v>0</v>
      </c>
      <c r="AB15" s="24">
        <f>IFERROR(AB14/$C14,0)</f>
        <v>0.39344262295081966</v>
      </c>
      <c r="AC15" s="25">
        <f>IFERROR(AC14/$C14,0)</f>
        <v>5.4644808743169399E-3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5">
      <c r="B17" s="28" t="s">
        <v>46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AC17" s="4" t="s">
        <v>1</v>
      </c>
    </row>
    <row r="18" spans="2:29" ht="17.25" customHeight="1" x14ac:dyDescent="0.15">
      <c r="B18" s="56" t="s">
        <v>2</v>
      </c>
      <c r="C18" s="58" t="s">
        <v>3</v>
      </c>
      <c r="D18" s="54" t="s">
        <v>4</v>
      </c>
      <c r="E18" s="60"/>
      <c r="F18" s="60"/>
      <c r="G18" s="60"/>
      <c r="H18" s="55"/>
      <c r="I18" s="54" t="s">
        <v>5</v>
      </c>
      <c r="J18" s="60"/>
      <c r="K18" s="60"/>
      <c r="L18" s="55"/>
      <c r="M18" s="54" t="s">
        <v>6</v>
      </c>
      <c r="N18" s="60"/>
      <c r="O18" s="60"/>
      <c r="P18" s="60"/>
      <c r="Q18" s="60"/>
      <c r="R18" s="60"/>
      <c r="S18" s="60"/>
      <c r="T18" s="60"/>
      <c r="U18" s="55"/>
      <c r="V18" s="54" t="s">
        <v>7</v>
      </c>
      <c r="W18" s="60"/>
      <c r="X18" s="60"/>
      <c r="Y18" s="55"/>
      <c r="Z18" s="54" t="s">
        <v>8</v>
      </c>
      <c r="AA18" s="55"/>
      <c r="AB18" s="47" t="s">
        <v>9</v>
      </c>
      <c r="AC18" s="49" t="s">
        <v>10</v>
      </c>
    </row>
    <row r="19" spans="2:29" ht="135.75" customHeight="1" thickBot="1" x14ac:dyDescent="0.2">
      <c r="B19" s="57"/>
      <c r="C19" s="59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8"/>
      <c r="AC19" s="50"/>
    </row>
    <row r="20" spans="2:29" ht="21" customHeight="1" x14ac:dyDescent="0.15">
      <c r="B20" s="63" t="s">
        <v>35</v>
      </c>
      <c r="C20" s="30">
        <f>SUM(D20:AC20)</f>
        <v>167.39999999999998</v>
      </c>
      <c r="D20" s="51">
        <f>SUM(D4:H4)</f>
        <v>0</v>
      </c>
      <c r="E20" s="52"/>
      <c r="F20" s="52"/>
      <c r="G20" s="52"/>
      <c r="H20" s="53"/>
      <c r="I20" s="51">
        <f>SUM(I4:L4)</f>
        <v>36.199999999999996</v>
      </c>
      <c r="J20" s="52"/>
      <c r="K20" s="52"/>
      <c r="L20" s="53"/>
      <c r="M20" s="51">
        <f>SUM(M4:U4)</f>
        <v>110.6</v>
      </c>
      <c r="N20" s="52"/>
      <c r="O20" s="52"/>
      <c r="P20" s="52"/>
      <c r="Q20" s="52"/>
      <c r="R20" s="52"/>
      <c r="S20" s="52"/>
      <c r="T20" s="52"/>
      <c r="U20" s="53"/>
      <c r="V20" s="51">
        <f>SUM(V4:Y4)</f>
        <v>11.200000000000001</v>
      </c>
      <c r="W20" s="52"/>
      <c r="X20" s="52"/>
      <c r="Y20" s="53"/>
      <c r="Z20" s="51">
        <f>SUM(Z4:AA4)</f>
        <v>4</v>
      </c>
      <c r="AA20" s="53"/>
      <c r="AB20" s="31">
        <f>SUM(AB4)</f>
        <v>3.6</v>
      </c>
      <c r="AC20" s="32">
        <f>SUM(AC4)</f>
        <v>1.8</v>
      </c>
    </row>
    <row r="21" spans="2:29" ht="21" customHeight="1" x14ac:dyDescent="0.15">
      <c r="B21" s="10" t="s">
        <v>36</v>
      </c>
      <c r="C21" s="11">
        <f>IFERROR(C20/$C20,0)</f>
        <v>1</v>
      </c>
      <c r="D21" s="41">
        <f>IFERROR(D20/$C20,0)</f>
        <v>0</v>
      </c>
      <c r="E21" s="42"/>
      <c r="F21" s="42"/>
      <c r="G21" s="42"/>
      <c r="H21" s="43"/>
      <c r="I21" s="41">
        <f>IFERROR(I20/$C20,0)</f>
        <v>0.21624850657108721</v>
      </c>
      <c r="J21" s="42"/>
      <c r="K21" s="42"/>
      <c r="L21" s="43"/>
      <c r="M21" s="41">
        <f>IFERROR(M20/$C20,0)</f>
        <v>0.66069295101553172</v>
      </c>
      <c r="N21" s="42"/>
      <c r="O21" s="42"/>
      <c r="P21" s="42"/>
      <c r="Q21" s="42"/>
      <c r="R21" s="42"/>
      <c r="S21" s="42"/>
      <c r="T21" s="42"/>
      <c r="U21" s="43"/>
      <c r="V21" s="41">
        <f>IFERROR(V20/$C20,0)</f>
        <v>6.6905615292712078E-2</v>
      </c>
      <c r="W21" s="42"/>
      <c r="X21" s="42"/>
      <c r="Y21" s="43"/>
      <c r="Z21" s="41">
        <f>IFERROR(Z20/$C20,0)</f>
        <v>2.3894862604540029E-2</v>
      </c>
      <c r="AA21" s="43"/>
      <c r="AB21" s="12">
        <f>IFERROR(AB20/$C20,0)</f>
        <v>2.1505376344086027E-2</v>
      </c>
      <c r="AC21" s="33">
        <f>IFERROR(AC20/$C20,0)</f>
        <v>1.0752688172043013E-2</v>
      </c>
    </row>
    <row r="22" spans="2:29" ht="21" customHeight="1" x14ac:dyDescent="0.15">
      <c r="B22" s="14" t="s">
        <v>45</v>
      </c>
      <c r="C22" s="7">
        <f>SUM(D22:AC22)</f>
        <v>171.66666666666669</v>
      </c>
      <c r="D22" s="44">
        <f>SUM(D6:H6)</f>
        <v>1.0833333333333333</v>
      </c>
      <c r="E22" s="45"/>
      <c r="F22" s="45"/>
      <c r="G22" s="45"/>
      <c r="H22" s="46"/>
      <c r="I22" s="44">
        <f>SUM(I6:L6)</f>
        <v>7.25</v>
      </c>
      <c r="J22" s="45"/>
      <c r="K22" s="45"/>
      <c r="L22" s="46"/>
      <c r="M22" s="44">
        <f>SUM(M6:U6)</f>
        <v>122.83333333333334</v>
      </c>
      <c r="N22" s="45"/>
      <c r="O22" s="45"/>
      <c r="P22" s="45"/>
      <c r="Q22" s="45"/>
      <c r="R22" s="45"/>
      <c r="S22" s="45"/>
      <c r="T22" s="45"/>
      <c r="U22" s="46"/>
      <c r="V22" s="44">
        <f>SUM(V6:Y6)</f>
        <v>24.5</v>
      </c>
      <c r="W22" s="45"/>
      <c r="X22" s="45"/>
      <c r="Y22" s="46"/>
      <c r="Z22" s="44">
        <f>SUM(Z6:AA6)</f>
        <v>12.25</v>
      </c>
      <c r="AA22" s="46"/>
      <c r="AB22" s="34">
        <f>SUM(AB6)</f>
        <v>2.4166666666666665</v>
      </c>
      <c r="AC22" s="35">
        <f>SUM(AC6)</f>
        <v>1.3333333333333333</v>
      </c>
    </row>
    <row r="23" spans="2:29" ht="21" customHeight="1" x14ac:dyDescent="0.15">
      <c r="B23" s="18" t="s">
        <v>36</v>
      </c>
      <c r="C23" s="11">
        <f>IFERROR(C22/$C22,0)</f>
        <v>1</v>
      </c>
      <c r="D23" s="41">
        <f>IFERROR(D22/$C22,0)</f>
        <v>6.3106796116504842E-3</v>
      </c>
      <c r="E23" s="42"/>
      <c r="F23" s="42"/>
      <c r="G23" s="42"/>
      <c r="H23" s="43"/>
      <c r="I23" s="41">
        <f>IFERROR(I22/$C22,0)</f>
        <v>4.2233009708737862E-2</v>
      </c>
      <c r="J23" s="42"/>
      <c r="K23" s="42"/>
      <c r="L23" s="43"/>
      <c r="M23" s="41">
        <f>IFERROR(M22/$C22,0)</f>
        <v>0.71553398058252426</v>
      </c>
      <c r="N23" s="42"/>
      <c r="O23" s="42"/>
      <c r="P23" s="42"/>
      <c r="Q23" s="42"/>
      <c r="R23" s="42"/>
      <c r="S23" s="42"/>
      <c r="T23" s="42"/>
      <c r="U23" s="43"/>
      <c r="V23" s="41">
        <f>IFERROR(V22/$C22,0)</f>
        <v>0.14271844660194175</v>
      </c>
      <c r="W23" s="42"/>
      <c r="X23" s="42"/>
      <c r="Y23" s="43"/>
      <c r="Z23" s="41">
        <f>IFERROR(Z22/$C22,0)</f>
        <v>7.1359223300970873E-2</v>
      </c>
      <c r="AA23" s="43"/>
      <c r="AB23" s="12">
        <f>IFERROR(AB22/$C22,0)</f>
        <v>1.4077669902912619E-2</v>
      </c>
      <c r="AC23" s="33">
        <f>IFERROR(AC22/$C22,0)</f>
        <v>7.7669902912621347E-3</v>
      </c>
    </row>
    <row r="24" spans="2:29" ht="21" customHeight="1" x14ac:dyDescent="0.15">
      <c r="B24" s="62" t="s">
        <v>44</v>
      </c>
      <c r="C24" s="7">
        <f>SUM(D24:AC24)</f>
        <v>172.84615384615381</v>
      </c>
      <c r="D24" s="44">
        <f>SUM(D8:H8)</f>
        <v>2.0256410256410255</v>
      </c>
      <c r="E24" s="45"/>
      <c r="F24" s="45"/>
      <c r="G24" s="45"/>
      <c r="H24" s="46"/>
      <c r="I24" s="44">
        <f>SUM(I8:L8)</f>
        <v>7.9230769230769234</v>
      </c>
      <c r="J24" s="45"/>
      <c r="K24" s="45"/>
      <c r="L24" s="46"/>
      <c r="M24" s="44">
        <f>SUM(M8:U8)</f>
        <v>118.1025641025641</v>
      </c>
      <c r="N24" s="45"/>
      <c r="O24" s="45"/>
      <c r="P24" s="45"/>
      <c r="Q24" s="45"/>
      <c r="R24" s="45"/>
      <c r="S24" s="45"/>
      <c r="T24" s="45"/>
      <c r="U24" s="46"/>
      <c r="V24" s="44">
        <f>SUM(V8:Y8)</f>
        <v>25.846153846153847</v>
      </c>
      <c r="W24" s="45"/>
      <c r="X24" s="45"/>
      <c r="Y24" s="46"/>
      <c r="Z24" s="44">
        <f>SUM(Z8:AA8)</f>
        <v>7.8205128205128203</v>
      </c>
      <c r="AA24" s="46"/>
      <c r="AB24" s="34">
        <f>SUM(AB8)</f>
        <v>9.4358974358974361</v>
      </c>
      <c r="AC24" s="35">
        <f>SUM(AC8)</f>
        <v>1.6923076923076923</v>
      </c>
    </row>
    <row r="25" spans="2:29" ht="21" customHeight="1" x14ac:dyDescent="0.15">
      <c r="B25" s="19" t="s">
        <v>36</v>
      </c>
      <c r="C25" s="11">
        <f>IFERROR(C24/$C24,0)</f>
        <v>1</v>
      </c>
      <c r="D25" s="41">
        <f>IFERROR(D24/$C24,0)</f>
        <v>1.1719329476338825E-2</v>
      </c>
      <c r="E25" s="42"/>
      <c r="F25" s="42"/>
      <c r="G25" s="42"/>
      <c r="H25" s="43"/>
      <c r="I25" s="41">
        <f>IFERROR(I24/$C24,0)</f>
        <v>4.5838896306186039E-2</v>
      </c>
      <c r="J25" s="42"/>
      <c r="K25" s="42"/>
      <c r="L25" s="43"/>
      <c r="M25" s="41">
        <f>IFERROR(M24/$C24,0)</f>
        <v>0.68328141225337502</v>
      </c>
      <c r="N25" s="42"/>
      <c r="O25" s="42"/>
      <c r="P25" s="42"/>
      <c r="Q25" s="42"/>
      <c r="R25" s="42"/>
      <c r="S25" s="42"/>
      <c r="T25" s="42"/>
      <c r="U25" s="43"/>
      <c r="V25" s="41">
        <f>IFERROR(V24/$C24,0)</f>
        <v>0.14953271028037388</v>
      </c>
      <c r="W25" s="42"/>
      <c r="X25" s="42"/>
      <c r="Y25" s="43"/>
      <c r="Z25" s="41">
        <f>IFERROR(Z24/$C24,0)</f>
        <v>4.5245512535232166E-2</v>
      </c>
      <c r="AA25" s="43"/>
      <c r="AB25" s="12">
        <f>IFERROR(AB24/$C24,0)</f>
        <v>5.4591306927755538E-2</v>
      </c>
      <c r="AC25" s="33">
        <f>IFERROR(AC24/$C24,0)</f>
        <v>9.7908322207387651E-3</v>
      </c>
    </row>
    <row r="26" spans="2:29" ht="21" customHeight="1" x14ac:dyDescent="0.15">
      <c r="B26" s="62" t="s">
        <v>43</v>
      </c>
      <c r="C26" s="7">
        <f>SUM(D26:AC26)</f>
        <v>172.17857142857147</v>
      </c>
      <c r="D26" s="44">
        <f>SUM(D10:H10)</f>
        <v>3.3571428571428577</v>
      </c>
      <c r="E26" s="45"/>
      <c r="F26" s="45"/>
      <c r="G26" s="45"/>
      <c r="H26" s="46"/>
      <c r="I26" s="44">
        <f>SUM(I10:L10)</f>
        <v>11.75</v>
      </c>
      <c r="J26" s="45"/>
      <c r="K26" s="45"/>
      <c r="L26" s="46"/>
      <c r="M26" s="44">
        <f>SUM(M10:U10)</f>
        <v>88.464285714285737</v>
      </c>
      <c r="N26" s="45"/>
      <c r="O26" s="45"/>
      <c r="P26" s="45"/>
      <c r="Q26" s="45"/>
      <c r="R26" s="45"/>
      <c r="S26" s="45"/>
      <c r="T26" s="45"/>
      <c r="U26" s="46"/>
      <c r="V26" s="44">
        <f>SUM(V10:Y10)</f>
        <v>35</v>
      </c>
      <c r="W26" s="45"/>
      <c r="X26" s="45"/>
      <c r="Y26" s="46"/>
      <c r="Z26" s="44">
        <f>SUM(Z10:AA10)</f>
        <v>11.535714285714285</v>
      </c>
      <c r="AA26" s="46"/>
      <c r="AB26" s="34">
        <f>SUM(AB10)</f>
        <v>15.25</v>
      </c>
      <c r="AC26" s="35">
        <f>SUM(AC10)</f>
        <v>6.8214285714285712</v>
      </c>
    </row>
    <row r="27" spans="2:29" ht="21" customHeight="1" x14ac:dyDescent="0.15">
      <c r="B27" s="10" t="s">
        <v>36</v>
      </c>
      <c r="C27" s="11">
        <f>IFERROR(C26/$C26,0)</f>
        <v>1</v>
      </c>
      <c r="D27" s="41">
        <f>IFERROR(D26/$C26,0)</f>
        <v>1.9498029454470024E-2</v>
      </c>
      <c r="E27" s="42"/>
      <c r="F27" s="42"/>
      <c r="G27" s="42"/>
      <c r="H27" s="43"/>
      <c r="I27" s="41">
        <f>IFERROR(I26/$C26,0)</f>
        <v>6.8243103090645074E-2</v>
      </c>
      <c r="J27" s="42"/>
      <c r="K27" s="42"/>
      <c r="L27" s="43"/>
      <c r="M27" s="41">
        <f>IFERROR(M26/$C26,0)</f>
        <v>0.51379381870981122</v>
      </c>
      <c r="N27" s="42"/>
      <c r="O27" s="42"/>
      <c r="P27" s="42"/>
      <c r="Q27" s="42"/>
      <c r="R27" s="42"/>
      <c r="S27" s="42"/>
      <c r="T27" s="42"/>
      <c r="U27" s="43"/>
      <c r="V27" s="41">
        <f>IFERROR(V26/$C26,0)</f>
        <v>0.203277328355113</v>
      </c>
      <c r="W27" s="42"/>
      <c r="X27" s="42"/>
      <c r="Y27" s="43"/>
      <c r="Z27" s="41">
        <f>IFERROR(Z26/$C26,0)</f>
        <v>6.6998548019083157E-2</v>
      </c>
      <c r="AA27" s="43"/>
      <c r="AB27" s="12">
        <f>IFERROR(AB26/$C26,0)</f>
        <v>8.8570835926156374E-2</v>
      </c>
      <c r="AC27" s="33">
        <f>IFERROR(AC26/$C26,0)</f>
        <v>3.9618336444721E-2</v>
      </c>
    </row>
    <row r="28" spans="2:29" ht="21" customHeight="1" x14ac:dyDescent="0.15">
      <c r="B28" s="62" t="s">
        <v>40</v>
      </c>
      <c r="C28" s="7">
        <f>SUM(D28:AC28)</f>
        <v>170.25</v>
      </c>
      <c r="D28" s="44">
        <f>SUM(D12:H12)</f>
        <v>4.5</v>
      </c>
      <c r="E28" s="45"/>
      <c r="F28" s="45"/>
      <c r="G28" s="45"/>
      <c r="H28" s="46"/>
      <c r="I28" s="44">
        <f>SUM(I12:L12)</f>
        <v>2.25</v>
      </c>
      <c r="J28" s="45"/>
      <c r="K28" s="45"/>
      <c r="L28" s="46"/>
      <c r="M28" s="44">
        <f>SUM(M12:U12)</f>
        <v>54.25</v>
      </c>
      <c r="N28" s="45"/>
      <c r="O28" s="45"/>
      <c r="P28" s="45"/>
      <c r="Q28" s="45"/>
      <c r="R28" s="45"/>
      <c r="S28" s="45"/>
      <c r="T28" s="45"/>
      <c r="U28" s="46"/>
      <c r="V28" s="44">
        <f>SUM(V12:Y12)</f>
        <v>28.75</v>
      </c>
      <c r="W28" s="45"/>
      <c r="X28" s="45"/>
      <c r="Y28" s="46"/>
      <c r="Z28" s="44">
        <f>SUM(Z12:AA12)</f>
        <v>45.5</v>
      </c>
      <c r="AA28" s="46"/>
      <c r="AB28" s="34">
        <f>SUM(AB12)</f>
        <v>29.25</v>
      </c>
      <c r="AC28" s="35">
        <f>SUM(AC12)</f>
        <v>5.75</v>
      </c>
    </row>
    <row r="29" spans="2:29" ht="21" customHeight="1" x14ac:dyDescent="0.15">
      <c r="B29" s="19" t="s">
        <v>36</v>
      </c>
      <c r="C29" s="11">
        <f>IFERROR(C28/$C28,0)</f>
        <v>1</v>
      </c>
      <c r="D29" s="41">
        <f>IFERROR(D28/$C28,0)</f>
        <v>2.643171806167401E-2</v>
      </c>
      <c r="E29" s="42"/>
      <c r="F29" s="42"/>
      <c r="G29" s="42"/>
      <c r="H29" s="43"/>
      <c r="I29" s="41">
        <f>IFERROR(I28/$C28,0)</f>
        <v>1.3215859030837005E-2</v>
      </c>
      <c r="J29" s="42"/>
      <c r="K29" s="42"/>
      <c r="L29" s="43"/>
      <c r="M29" s="41">
        <f>IFERROR(M28/$C28,0)</f>
        <v>0.3186490455212922</v>
      </c>
      <c r="N29" s="42"/>
      <c r="O29" s="42"/>
      <c r="P29" s="42"/>
      <c r="Q29" s="42"/>
      <c r="R29" s="42"/>
      <c r="S29" s="42"/>
      <c r="T29" s="42"/>
      <c r="U29" s="43"/>
      <c r="V29" s="41">
        <f>IFERROR(V28/$C28,0)</f>
        <v>0.16886930983847284</v>
      </c>
      <c r="W29" s="42"/>
      <c r="X29" s="42"/>
      <c r="Y29" s="43"/>
      <c r="Z29" s="41">
        <f>IFERROR(Z28/$C28,0)</f>
        <v>0.26725403817914833</v>
      </c>
      <c r="AA29" s="43"/>
      <c r="AB29" s="12">
        <f>IFERROR(AB28/$C28,0)</f>
        <v>0.17180616740088106</v>
      </c>
      <c r="AC29" s="33">
        <f>IFERROR(AC28/$C28,0)</f>
        <v>3.3773861967694566E-2</v>
      </c>
    </row>
    <row r="30" spans="2:29" ht="21" customHeight="1" x14ac:dyDescent="0.15">
      <c r="B30" s="62" t="s">
        <v>41</v>
      </c>
      <c r="C30" s="7">
        <f>SUM(D30:AC30)</f>
        <v>183</v>
      </c>
      <c r="D30" s="44">
        <f>SUM(D14:H14)</f>
        <v>69</v>
      </c>
      <c r="E30" s="45"/>
      <c r="F30" s="45"/>
      <c r="G30" s="45"/>
      <c r="H30" s="46"/>
      <c r="I30" s="44">
        <f>SUM(I14:L14)</f>
        <v>14</v>
      </c>
      <c r="J30" s="45"/>
      <c r="K30" s="45"/>
      <c r="L30" s="46"/>
      <c r="M30" s="44">
        <f>SUM(M14:U14)</f>
        <v>25</v>
      </c>
      <c r="N30" s="45"/>
      <c r="O30" s="45"/>
      <c r="P30" s="45"/>
      <c r="Q30" s="45"/>
      <c r="R30" s="45"/>
      <c r="S30" s="45"/>
      <c r="T30" s="45"/>
      <c r="U30" s="46"/>
      <c r="V30" s="44">
        <f>SUM(V14:Y14)</f>
        <v>2</v>
      </c>
      <c r="W30" s="45"/>
      <c r="X30" s="45"/>
      <c r="Y30" s="46"/>
      <c r="Z30" s="44">
        <f>SUM(Z14:AA14)</f>
        <v>0</v>
      </c>
      <c r="AA30" s="46"/>
      <c r="AB30" s="34">
        <f>SUM(AB14)</f>
        <v>72</v>
      </c>
      <c r="AC30" s="35">
        <f>SUM(AC14)</f>
        <v>1</v>
      </c>
    </row>
    <row r="31" spans="2:29" ht="21" customHeight="1" thickBot="1" x14ac:dyDescent="0.2">
      <c r="B31" s="61" t="s">
        <v>36</v>
      </c>
      <c r="C31" s="23">
        <f>IFERROR(C30/$C30,0)</f>
        <v>1</v>
      </c>
      <c r="D31" s="38">
        <f>IFERROR(D30/$C30,0)</f>
        <v>0.37704918032786883</v>
      </c>
      <c r="E31" s="39"/>
      <c r="F31" s="39"/>
      <c r="G31" s="39"/>
      <c r="H31" s="40"/>
      <c r="I31" s="38">
        <f>IFERROR(I30/$C30,0)</f>
        <v>7.650273224043716E-2</v>
      </c>
      <c r="J31" s="39"/>
      <c r="K31" s="39"/>
      <c r="L31" s="40"/>
      <c r="M31" s="38">
        <f>IFERROR(M30/$C30,0)</f>
        <v>0.13661202185792351</v>
      </c>
      <c r="N31" s="39"/>
      <c r="O31" s="39"/>
      <c r="P31" s="39"/>
      <c r="Q31" s="39"/>
      <c r="R31" s="39"/>
      <c r="S31" s="39"/>
      <c r="T31" s="39"/>
      <c r="U31" s="40"/>
      <c r="V31" s="38">
        <f>IFERROR(V30/$C30,0)</f>
        <v>1.092896174863388E-2</v>
      </c>
      <c r="W31" s="39"/>
      <c r="X31" s="39"/>
      <c r="Y31" s="40"/>
      <c r="Z31" s="38">
        <f>IFERROR(Z30/$C30,0)</f>
        <v>0</v>
      </c>
      <c r="AA31" s="40"/>
      <c r="AB31" s="24">
        <f>IFERROR(AB30/$C30,0)</f>
        <v>0.39344262295081966</v>
      </c>
      <c r="AC31" s="36">
        <f>IFERROR(AC30/$C30,0)</f>
        <v>5.4644808743169399E-3</v>
      </c>
    </row>
    <row r="32" spans="2:29" ht="9.75" customHeight="1" x14ac:dyDescent="0.15"/>
    <row r="39" spans="6:18" x14ac:dyDescent="0.15">
      <c r="J39" s="37"/>
      <c r="L39" s="37"/>
    </row>
    <row r="40" spans="6:18" x14ac:dyDescent="0.15">
      <c r="J40" s="37"/>
    </row>
    <row r="45" spans="6:18" x14ac:dyDescent="0.15">
      <c r="F45" s="37"/>
    </row>
    <row r="47" spans="6:18" x14ac:dyDescent="0.15">
      <c r="R47" s="37"/>
    </row>
  </sheetData>
  <mergeCells count="78">
    <mergeCell ref="D31:H31"/>
    <mergeCell ref="I31:L31"/>
    <mergeCell ref="M31:U31"/>
    <mergeCell ref="V31:Y31"/>
    <mergeCell ref="Z31:AA31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AB18:AB19"/>
    <mergeCell ref="AC18:AC19"/>
    <mergeCell ref="D20:H20"/>
    <mergeCell ref="I20:L20"/>
    <mergeCell ref="M20:U20"/>
    <mergeCell ref="V20:Y20"/>
    <mergeCell ref="Z20:AA20"/>
    <mergeCell ref="B2:B3"/>
    <mergeCell ref="C2:C3"/>
    <mergeCell ref="D2:H2"/>
    <mergeCell ref="I2:L2"/>
    <mergeCell ref="M2:U2"/>
    <mergeCell ref="V2:Y2"/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&amp;P+43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852565B-85CB-419D-8100-C5658A10679D}"/>
</file>

<file path=customXml/itemProps2.xml><?xml version="1.0" encoding="utf-8"?>
<ds:datastoreItem xmlns:ds="http://schemas.openxmlformats.org/officeDocument/2006/customXml" ds:itemID="{27B691CA-D8C5-4E5B-A464-33F10C550FF1}"/>
</file>

<file path=customXml/itemProps3.xml><?xml version="1.0" encoding="utf-8"?>
<ds:datastoreItem xmlns:ds="http://schemas.openxmlformats.org/officeDocument/2006/customXml" ds:itemID="{DE7E3A13-4BC9-4123-96ED-237D970B09B6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