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338026A2-A5BD-4B16-BA62-EC3FD3168030}" xr6:coauthVersionLast="47" xr6:coauthVersionMax="47" xr10:uidLastSave="{00000000-0000-0000-0000-000000000000}"/>
  <bookViews>
    <workbookView xWindow="-28920" yWindow="-120" windowWidth="29040" windowHeight="15720" xr2:uid="{CC413AB8-C8BE-49B9-874D-12D9E3B391AA}"/>
  </bookViews>
  <sheets>
    <sheet name="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0" i="1" l="1"/>
  <c r="AC10" i="1"/>
  <c r="AA10" i="1"/>
  <c r="W10" i="1"/>
  <c r="N10" i="1"/>
  <c r="J10" i="1"/>
  <c r="E10" i="1"/>
  <c r="AD5" i="1"/>
  <c r="AC5" i="1"/>
  <c r="Z5" i="1"/>
  <c r="X5" i="1"/>
  <c r="W5" i="1"/>
  <c r="T5" i="1"/>
  <c r="R5" i="1"/>
  <c r="Q5" i="1"/>
  <c r="N5" i="1"/>
  <c r="L5" i="1"/>
  <c r="K5" i="1"/>
  <c r="H5" i="1"/>
  <c r="F5" i="1"/>
  <c r="E5" i="1"/>
  <c r="D4" i="1"/>
  <c r="AB5" i="1" s="1"/>
  <c r="W11" i="1" l="1"/>
  <c r="AA11" i="1"/>
  <c r="AD11" i="1"/>
  <c r="G5" i="1"/>
  <c r="M5" i="1"/>
  <c r="S5" i="1"/>
  <c r="Y5" i="1"/>
  <c r="D10" i="1"/>
  <c r="I5" i="1"/>
  <c r="O5" i="1"/>
  <c r="U5" i="1"/>
  <c r="AA5" i="1"/>
  <c r="D5" i="1"/>
  <c r="J5" i="1"/>
  <c r="P5" i="1"/>
  <c r="V5" i="1"/>
  <c r="D11" i="1" l="1"/>
  <c r="J11" i="1"/>
  <c r="N11" i="1"/>
  <c r="E11" i="1"/>
  <c r="AC11" i="1"/>
</calcChain>
</file>

<file path=xl/sharedStrings.xml><?xml version="1.0" encoding="utf-8"?>
<sst xmlns="http://schemas.openxmlformats.org/spreadsheetml/2006/main" count="74" uniqueCount="39">
  <si>
    <t>表030（1） 保健所設置市・特別区常勤保健師の平日の実働時間（活動項目別）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ヘイジツ</t>
    </rPh>
    <rPh sb="27" eb="29">
      <t>ジツドウ</t>
    </rPh>
    <rPh sb="29" eb="31">
      <t>ジカン</t>
    </rPh>
    <rPh sb="32" eb="34">
      <t>カツドウ</t>
    </rPh>
    <rPh sb="34" eb="36">
      <t>コウモク</t>
    </rPh>
    <rPh sb="36" eb="37">
      <t>ベツ</t>
    </rPh>
    <phoneticPr fontId="3"/>
  </si>
  <si>
    <t>(単位：時間)</t>
    <rPh sb="4" eb="6">
      <t>ジカン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</si>
  <si>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</si>
  <si>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6"/>
  </si>
  <si>
    <t>地域・組織支援</t>
    <rPh sb="0" eb="2">
      <t>チイキ</t>
    </rPh>
    <rPh sb="3" eb="5">
      <t>ソシキ</t>
    </rPh>
    <rPh sb="5" eb="7">
      <t>シエン</t>
    </rPh>
    <phoneticPr fontId="6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</si>
  <si>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6"/>
  </si>
  <si>
    <t>人材育成</t>
    <rPh sb="0" eb="2">
      <t>ジンザイ</t>
    </rPh>
    <rPh sb="2" eb="4">
      <t>イクセイ</t>
    </rPh>
    <phoneticPr fontId="6"/>
  </si>
  <si>
    <t>健康危機管理</t>
    <rPh sb="0" eb="2">
      <t>ケンコウ</t>
    </rPh>
    <rPh sb="2" eb="4">
      <t>キキ</t>
    </rPh>
    <rPh sb="4" eb="6">
      <t>カンリ</t>
    </rPh>
    <phoneticPr fontId="6"/>
  </si>
  <si>
    <t>業務
連絡・
事務</t>
    <rPh sb="0" eb="2">
      <t>ギョウム</t>
    </rPh>
    <rPh sb="3" eb="5">
      <t>レンラク</t>
    </rPh>
    <rPh sb="7" eb="9">
      <t>ジム</t>
    </rPh>
    <phoneticPr fontId="6"/>
  </si>
  <si>
    <t>その他</t>
    <rPh sb="0" eb="3">
      <t>ソノタ</t>
    </rPh>
    <phoneticPr fontId="6"/>
  </si>
  <si>
    <t>訪問</t>
    <rPh sb="0" eb="2">
      <t>ホウモン</t>
    </rPh>
    <phoneticPr fontId="6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</si>
  <si>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6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</si>
  <si>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6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</si>
  <si>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6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</si>
  <si>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6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</si>
  <si>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6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</si>
  <si>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6"/>
  </si>
  <si>
    <t>コー
ディ
ネート
（個別）</t>
    <rPh sb="11" eb="13">
      <t>コベツ</t>
    </rPh>
    <phoneticPr fontId="6"/>
  </si>
  <si>
    <t>コー
ディ
ネート
（地域）</t>
    <rPh sb="11" eb="13">
      <t>チイキ</t>
    </rPh>
    <phoneticPr fontId="6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</si>
  <si>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6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</si>
  <si>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6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</si>
  <si>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6"/>
  </si>
  <si>
    <t>人事
管理</t>
    <rPh sb="0" eb="2">
      <t>ジンジ</t>
    </rPh>
    <rPh sb="3" eb="5">
      <t>カンリ</t>
    </rPh>
    <phoneticPr fontId="6"/>
  </si>
  <si>
    <t>予算
管理</t>
    <rPh sb="0" eb="2">
      <t>ヨサン</t>
    </rPh>
    <rPh sb="3" eb="5">
      <t>カンリ</t>
    </rPh>
    <phoneticPr fontId="6"/>
  </si>
  <si>
    <t>議会
対応</t>
    <rPh sb="0" eb="2">
      <t>ギカイ</t>
    </rPh>
    <rPh sb="3" eb="5">
      <t>タイオウ</t>
    </rPh>
    <phoneticPr fontId="6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</si>
  <si>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6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</si>
  <si>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6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</si>
  <si>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6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</si>
  <si>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6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</si>
  <si>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6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</si>
  <si>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6"/>
  </si>
  <si>
    <t>研修
等へ
の
参加</t>
    <rPh sb="0" eb="2">
      <t>ケンシュウ</t>
    </rPh>
    <rPh sb="3" eb="4">
      <t>ナド</t>
    </rPh>
    <rPh sb="8" eb="10">
      <t>サンカ</t>
    </rPh>
    <phoneticPr fontId="6"/>
  </si>
  <si>
    <t>平時
の
対応</t>
    <rPh sb="0" eb="2">
      <t>ヘイジ</t>
    </rPh>
    <rPh sb="5" eb="7">
      <t>タイオウ</t>
    </rPh>
    <phoneticPr fontId="6"/>
  </si>
  <si>
    <t>発生
時の
対応</t>
    <rPh sb="0" eb="2">
      <t>ハッセイ</t>
    </rPh>
    <rPh sb="3" eb="4">
      <t>ジ</t>
    </rPh>
    <rPh sb="6" eb="8">
      <t>タイオウ</t>
    </rPh>
    <phoneticPr fontId="6"/>
  </si>
  <si>
    <t>総数</t>
    <rPh sb="0" eb="2">
      <t>ソウスウ</t>
    </rPh>
    <phoneticPr fontId="3"/>
  </si>
  <si>
    <t>保健師１人
あたりの
平均時間数</t>
    <rPh sb="3" eb="5">
      <t>ヒトリ</t>
    </rPh>
    <rPh sb="11" eb="13">
      <t>ヘイキン</t>
    </rPh>
    <rPh sb="13" eb="16">
      <t>ジカンスウ</t>
    </rPh>
    <phoneticPr fontId="6"/>
  </si>
  <si>
    <t>割合（%）</t>
    <rPh sb="0" eb="2">
      <t>ワリアイ</t>
    </rPh>
    <phoneticPr fontId="3"/>
  </si>
  <si>
    <t>表030（2） 保健所設置市・特別区常勤保健師の平日の実働時間（活動分類別）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ヘイジツ</t>
    </rPh>
    <rPh sb="27" eb="29">
      <t>ジツドウ</t>
    </rPh>
    <rPh sb="29" eb="31">
      <t>ジカン</t>
    </rPh>
    <rPh sb="32" eb="34">
      <t>カツドウ</t>
    </rPh>
    <rPh sb="34" eb="36">
      <t>ブンルイ</t>
    </rPh>
    <rPh sb="36" eb="37">
      <t>ベツ</t>
    </rPh>
    <phoneticPr fontId="3"/>
  </si>
  <si>
    <t>(単位：時間)</t>
    <rPh sb="1" eb="3">
      <t>タンイ</t>
    </rPh>
    <rPh sb="4" eb="6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</si>
</sst>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-&quot;#,##0.0;&quot;-&quot;"/>
    <numFmt numFmtId="177" formatCode="0.0%"/>
    <numFmt numFmtId="178" formatCode="0.0%;\-0.0%;&quot;-&quot;"/>
    <numFmt numFmtId="179" formatCode="#,##0.0;[Red]\-#,##0.0"/>
    <numFmt numFmtId="180" formatCode="#,##0.0_ ;[Red]\-#,##0.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/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vertical="center" wrapText="1"/>
    </xf>
    <xf numFmtId="176" fontId="5" fillId="0" borderId="17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177" fontId="7" fillId="2" borderId="21" xfId="2" applyNumberFormat="1" applyFont="1" applyFill="1" applyBorder="1" applyAlignment="1">
      <alignment horizontal="center" vertical="center"/>
    </xf>
    <xf numFmtId="178" fontId="5" fillId="0" borderId="12" xfId="1" applyNumberFormat="1" applyFont="1" applyBorder="1" applyAlignment="1">
      <alignment vertical="center"/>
    </xf>
    <xf numFmtId="178" fontId="5" fillId="0" borderId="21" xfId="1" applyNumberFormat="1" applyFont="1" applyBorder="1" applyAlignment="1">
      <alignment vertical="center"/>
    </xf>
    <xf numFmtId="177" fontId="4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22" xfId="0" applyFont="1" applyFill="1" applyBorder="1" applyAlignment="1">
      <alignment horizontal="center" vertical="center"/>
    </xf>
    <xf numFmtId="179" fontId="7" fillId="2" borderId="16" xfId="1" applyNumberFormat="1" applyFont="1" applyFill="1" applyBorder="1" applyAlignment="1">
      <alignment vertical="center" wrapText="1"/>
    </xf>
    <xf numFmtId="176" fontId="5" fillId="0" borderId="4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176" fontId="5" fillId="0" borderId="24" xfId="1" applyNumberFormat="1" applyFont="1" applyBorder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0" fontId="7" fillId="2" borderId="25" xfId="0" applyFont="1" applyFill="1" applyBorder="1" applyAlignment="1">
      <alignment horizontal="center" vertical="center"/>
    </xf>
    <xf numFmtId="178" fontId="5" fillId="0" borderId="25" xfId="1" applyNumberFormat="1" applyFont="1" applyBorder="1" applyAlignment="1">
      <alignment vertical="center"/>
    </xf>
    <xf numFmtId="178" fontId="5" fillId="0" borderId="26" xfId="1" applyNumberFormat="1" applyFont="1" applyBorder="1" applyAlignment="1">
      <alignment vertical="center"/>
    </xf>
    <xf numFmtId="178" fontId="5" fillId="0" borderId="27" xfId="1" applyNumberFormat="1" applyFont="1" applyBorder="1" applyAlignment="1">
      <alignment vertical="center"/>
    </xf>
    <xf numFmtId="178" fontId="5" fillId="0" borderId="28" xfId="1" applyNumberFormat="1" applyFont="1" applyBorder="1" applyAlignment="1">
      <alignment vertical="center"/>
    </xf>
    <xf numFmtId="178" fontId="5" fillId="0" borderId="29" xfId="1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1" fontId="4" fillId="0" borderId="0" xfId="0" applyNumberFormat="1" applyFont="1" applyAlignment="1">
      <alignment vertical="center"/>
    </xf>
  </cellXfs>
  <cellStyles count="3">
    <cellStyle name="パーセント 2" xfId="2" xr:uid="{0173AB3B-40CD-4C6E-BB1C-8475CBDEB695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1B02A-5533-42A1-97A0-2669F83EF906}">
  <sheetPr codeName="Sheet43">
    <tabColor rgb="FFFFC000"/>
    <pageSetUpPr fitToPage="1"/>
  </sheetPr>
  <dimension ref="B1:AF12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2" customWidth="1"/>
    <col min="2" max="2" width="6.875" style="2" customWidth="1"/>
    <col min="3" max="3" width="12.5" style="2" customWidth="1"/>
    <col min="4" max="4" width="8.625" style="2" customWidth="1"/>
    <col min="5" max="30" width="7.25" style="2" customWidth="1"/>
    <col min="31" max="16384" width="9" style="2"/>
  </cols>
  <sheetData>
    <row r="1" spans="2:32" ht="23.25" customHeight="1" thickBot="1" x14ac:dyDescent="0.2">
      <c r="B1" s="1" t="s">
        <v>0</v>
      </c>
      <c r="C1" s="1"/>
      <c r="D1" s="1"/>
      <c r="AD1" s="3" t="s">
        <v>1</v>
      </c>
    </row>
    <row r="2" spans="2:32" s="12" customFormat="1" ht="17.25" customHeight="1" x14ac:dyDescent="0.15">
      <c r="B2" s="4"/>
      <c r="C2" s="5"/>
      <c r="D2" s="6" t="s">
        <v>2</v>
      </c>
      <c r="E2" s="7" t="s">
        <v>3</v>
      </c>
      <c r="F2" s="8"/>
      <c r="G2" s="8"/>
      <c r="H2" s="8"/>
      <c r="I2" s="9"/>
      <c r="J2" s="7" t="s">
        <v>4</v>
      </c>
      <c r="K2" s="8"/>
      <c r="L2" s="8"/>
      <c r="M2" s="9"/>
      <c r="N2" s="7" t="s">
        <v>5</v>
      </c>
      <c r="O2" s="8"/>
      <c r="P2" s="8"/>
      <c r="Q2" s="8"/>
      <c r="R2" s="8"/>
      <c r="S2" s="8"/>
      <c r="T2" s="8"/>
      <c r="U2" s="8"/>
      <c r="V2" s="9"/>
      <c r="W2" s="7" t="s">
        <v>6</v>
      </c>
      <c r="X2" s="8"/>
      <c r="Y2" s="8"/>
      <c r="Z2" s="9"/>
      <c r="AA2" s="7" t="s">
        <v>7</v>
      </c>
      <c r="AB2" s="9"/>
      <c r="AC2" s="10" t="s">
        <v>8</v>
      </c>
      <c r="AD2" s="11" t="s">
        <v>9</v>
      </c>
    </row>
    <row r="3" spans="2:32" s="12" customFormat="1" ht="135.75" customHeight="1" thickBot="1" x14ac:dyDescent="0.2">
      <c r="B3" s="13"/>
      <c r="C3" s="14"/>
      <c r="D3" s="15"/>
      <c r="E3" s="16" t="s">
        <v>10</v>
      </c>
      <c r="F3" s="16" t="s">
        <v>11</v>
      </c>
      <c r="G3" s="16" t="s">
        <v>12</v>
      </c>
      <c r="H3" s="16" t="s">
        <v>13</v>
      </c>
      <c r="I3" s="16" t="s">
        <v>14</v>
      </c>
      <c r="J3" s="16" t="s">
        <v>15</v>
      </c>
      <c r="K3" s="16" t="s">
        <v>16</v>
      </c>
      <c r="L3" s="16" t="s">
        <v>17</v>
      </c>
      <c r="M3" s="16" t="s">
        <v>18</v>
      </c>
      <c r="N3" s="16" t="s">
        <v>19</v>
      </c>
      <c r="O3" s="16" t="s">
        <v>20</v>
      </c>
      <c r="P3" s="16" t="s">
        <v>21</v>
      </c>
      <c r="Q3" s="16" t="s">
        <v>22</v>
      </c>
      <c r="R3" s="16" t="s">
        <v>23</v>
      </c>
      <c r="S3" s="16" t="s">
        <v>24</v>
      </c>
      <c r="T3" s="16" t="s">
        <v>25</v>
      </c>
      <c r="U3" s="16" t="s">
        <v>26</v>
      </c>
      <c r="V3" s="16" t="s">
        <v>27</v>
      </c>
      <c r="W3" s="16" t="s">
        <v>28</v>
      </c>
      <c r="X3" s="16" t="s">
        <v>29</v>
      </c>
      <c r="Y3" s="16" t="s">
        <v>30</v>
      </c>
      <c r="Z3" s="16" t="s">
        <v>31</v>
      </c>
      <c r="AA3" s="16" t="s">
        <v>32</v>
      </c>
      <c r="AB3" s="16" t="s">
        <v>33</v>
      </c>
      <c r="AC3" s="17"/>
      <c r="AD3" s="18"/>
    </row>
    <row r="4" spans="2:32" ht="48" customHeight="1" x14ac:dyDescent="0.15">
      <c r="B4" s="19" t="s">
        <v>34</v>
      </c>
      <c r="C4" s="20" t="s">
        <v>35</v>
      </c>
      <c r="D4" s="21">
        <f>SUM(E4:AD4)</f>
        <v>158.51171171171171</v>
      </c>
      <c r="E4" s="22">
        <v>13.076914414414414</v>
      </c>
      <c r="F4" s="22">
        <v>6.2878378378378379</v>
      </c>
      <c r="G4" s="22">
        <v>21.882207207207209</v>
      </c>
      <c r="H4" s="22">
        <v>10.194707207207207</v>
      </c>
      <c r="I4" s="22">
        <v>8.1466216216216214</v>
      </c>
      <c r="J4" s="22">
        <v>2.363626126126126</v>
      </c>
      <c r="K4" s="22">
        <v>0.97578828828828834</v>
      </c>
      <c r="L4" s="22">
        <v>16.580518018018019</v>
      </c>
      <c r="M4" s="22">
        <v>7.5659909909909908</v>
      </c>
      <c r="N4" s="22">
        <v>11.538513513513514</v>
      </c>
      <c r="O4" s="22">
        <v>1.3059684684684685</v>
      </c>
      <c r="P4" s="22">
        <v>15.054729729729729</v>
      </c>
      <c r="Q4" s="22">
        <v>1.6125</v>
      </c>
      <c r="R4" s="22">
        <v>2.3823198198198199</v>
      </c>
      <c r="S4" s="22">
        <v>1.0647522522522523</v>
      </c>
      <c r="T4" s="22">
        <v>0.60912162162162165</v>
      </c>
      <c r="U4" s="22">
        <v>0.32477477477477479</v>
      </c>
      <c r="V4" s="22">
        <v>0.75225225225225223</v>
      </c>
      <c r="W4" s="22">
        <v>4.4190315315315312</v>
      </c>
      <c r="X4" s="22">
        <v>1.1683558558558558</v>
      </c>
      <c r="Y4" s="22">
        <v>0.14436936936936937</v>
      </c>
      <c r="Z4" s="22">
        <v>4.9810810810810811</v>
      </c>
      <c r="AA4" s="22">
        <v>1.5211711711711711</v>
      </c>
      <c r="AB4" s="22">
        <v>0.60090090090090087</v>
      </c>
      <c r="AC4" s="22">
        <v>19.779617117117116</v>
      </c>
      <c r="AD4" s="23">
        <v>4.1780405405405405</v>
      </c>
    </row>
    <row r="5" spans="2:32" s="28" customFormat="1" ht="24.75" customHeight="1" thickBot="1" x14ac:dyDescent="0.2">
      <c r="B5" s="24"/>
      <c r="C5" s="25" t="s">
        <v>36</v>
      </c>
      <c r="D5" s="26">
        <f t="shared" ref="D5:AD5" si="0">IFERROR(D4/$D4,0)</f>
        <v>1</v>
      </c>
      <c r="E5" s="26">
        <f t="shared" si="0"/>
        <v>8.249809602837202E-2</v>
      </c>
      <c r="F5" s="26">
        <f t="shared" si="0"/>
        <v>3.9667970082069702E-2</v>
      </c>
      <c r="G5" s="26">
        <f t="shared" si="0"/>
        <v>0.13804788914906679</v>
      </c>
      <c r="H5" s="26">
        <f t="shared" si="0"/>
        <v>6.4315166981153526E-2</v>
      </c>
      <c r="I5" s="26">
        <f t="shared" si="0"/>
        <v>5.1394446086343692E-2</v>
      </c>
      <c r="J5" s="26">
        <f t="shared" si="0"/>
        <v>1.4911365858094437E-2</v>
      </c>
      <c r="K5" s="26">
        <f t="shared" si="0"/>
        <v>6.1559381180803421E-3</v>
      </c>
      <c r="L5" s="26">
        <f t="shared" si="0"/>
        <v>0.10460121740514243</v>
      </c>
      <c r="M5" s="26">
        <f t="shared" si="0"/>
        <v>4.7731432014004135E-2</v>
      </c>
      <c r="N5" s="26">
        <f t="shared" si="0"/>
        <v>7.2792813785891294E-2</v>
      </c>
      <c r="O5" s="26">
        <f t="shared" si="0"/>
        <v>8.2389399140655201E-3</v>
      </c>
      <c r="P5" s="26">
        <f t="shared" si="0"/>
        <v>9.4975504126219107E-2</v>
      </c>
      <c r="Q5" s="26">
        <f t="shared" si="0"/>
        <v>1.0172749903380544E-2</v>
      </c>
      <c r="R5" s="26">
        <f t="shared" si="0"/>
        <v>1.5029298429081319E-2</v>
      </c>
      <c r="S5" s="26">
        <f t="shared" si="0"/>
        <v>6.7171834860299644E-3</v>
      </c>
      <c r="T5" s="26">
        <f t="shared" si="0"/>
        <v>3.8427546775183577E-3</v>
      </c>
      <c r="U5" s="26">
        <f t="shared" si="0"/>
        <v>2.0489008116034283E-3</v>
      </c>
      <c r="V5" s="26">
        <f t="shared" si="0"/>
        <v>4.74572032646009E-3</v>
      </c>
      <c r="W5" s="26">
        <f t="shared" si="0"/>
        <v>2.7878265169254551E-2</v>
      </c>
      <c r="X5" s="26">
        <f t="shared" si="0"/>
        <v>7.3707856866801549E-3</v>
      </c>
      <c r="Y5" s="26">
        <f t="shared" si="0"/>
        <v>9.1078045786255031E-4</v>
      </c>
      <c r="Z5" s="26">
        <f t="shared" si="0"/>
        <v>3.1424057107781844E-2</v>
      </c>
      <c r="AA5" s="26">
        <f t="shared" si="0"/>
        <v>9.596585354763907E-3</v>
      </c>
      <c r="AB5" s="26">
        <f t="shared" si="0"/>
        <v>3.7908927637711142E-3</v>
      </c>
      <c r="AC5" s="26">
        <f t="shared" si="0"/>
        <v>0.12478331666174096</v>
      </c>
      <c r="AD5" s="27">
        <f t="shared" si="0"/>
        <v>2.6357929615568237E-2</v>
      </c>
    </row>
    <row r="6" spans="2:32" x14ac:dyDescent="0.15"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2:32" ht="23.25" customHeight="1" thickBot="1" x14ac:dyDescent="0.2">
      <c r="B7" s="1" t="s">
        <v>37</v>
      </c>
      <c r="C7" s="1"/>
      <c r="D7" s="1"/>
      <c r="E7" s="1"/>
      <c r="F7" s="1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3" t="s">
        <v>38</v>
      </c>
    </row>
    <row r="8" spans="2:32" s="12" customFormat="1" ht="17.25" customHeight="1" x14ac:dyDescent="0.15">
      <c r="B8" s="4"/>
      <c r="C8" s="5"/>
      <c r="D8" s="6" t="s">
        <v>2</v>
      </c>
      <c r="E8" s="7" t="s">
        <v>3</v>
      </c>
      <c r="F8" s="8"/>
      <c r="G8" s="8"/>
      <c r="H8" s="8"/>
      <c r="I8" s="9"/>
      <c r="J8" s="7" t="s">
        <v>4</v>
      </c>
      <c r="K8" s="8"/>
      <c r="L8" s="8"/>
      <c r="M8" s="9"/>
      <c r="N8" s="7" t="s">
        <v>5</v>
      </c>
      <c r="O8" s="8"/>
      <c r="P8" s="8"/>
      <c r="Q8" s="8"/>
      <c r="R8" s="8"/>
      <c r="S8" s="8"/>
      <c r="T8" s="8"/>
      <c r="U8" s="8"/>
      <c r="V8" s="9"/>
      <c r="W8" s="7" t="s">
        <v>6</v>
      </c>
      <c r="X8" s="8"/>
      <c r="Y8" s="8"/>
      <c r="Z8" s="9"/>
      <c r="AA8" s="7" t="s">
        <v>7</v>
      </c>
      <c r="AB8" s="9"/>
      <c r="AC8" s="10" t="s">
        <v>8</v>
      </c>
      <c r="AD8" s="11" t="s">
        <v>9</v>
      </c>
    </row>
    <row r="9" spans="2:32" s="12" customFormat="1" ht="135.75" customHeight="1" thickBot="1" x14ac:dyDescent="0.2">
      <c r="B9" s="13"/>
      <c r="C9" s="14"/>
      <c r="D9" s="15"/>
      <c r="E9" s="16" t="s">
        <v>10</v>
      </c>
      <c r="F9" s="16" t="s">
        <v>11</v>
      </c>
      <c r="G9" s="16" t="s">
        <v>12</v>
      </c>
      <c r="H9" s="16" t="s">
        <v>13</v>
      </c>
      <c r="I9" s="16" t="s">
        <v>14</v>
      </c>
      <c r="J9" s="16" t="s">
        <v>15</v>
      </c>
      <c r="K9" s="16" t="s">
        <v>16</v>
      </c>
      <c r="L9" s="16" t="s">
        <v>17</v>
      </c>
      <c r="M9" s="16" t="s">
        <v>18</v>
      </c>
      <c r="N9" s="16" t="s">
        <v>19</v>
      </c>
      <c r="O9" s="16" t="s">
        <v>20</v>
      </c>
      <c r="P9" s="16" t="s">
        <v>21</v>
      </c>
      <c r="Q9" s="16" t="s">
        <v>22</v>
      </c>
      <c r="R9" s="16" t="s">
        <v>23</v>
      </c>
      <c r="S9" s="16" t="s">
        <v>24</v>
      </c>
      <c r="T9" s="16" t="s">
        <v>25</v>
      </c>
      <c r="U9" s="16" t="s">
        <v>26</v>
      </c>
      <c r="V9" s="16" t="s">
        <v>27</v>
      </c>
      <c r="W9" s="16" t="s">
        <v>28</v>
      </c>
      <c r="X9" s="16" t="s">
        <v>29</v>
      </c>
      <c r="Y9" s="16" t="s">
        <v>30</v>
      </c>
      <c r="Z9" s="16" t="s">
        <v>31</v>
      </c>
      <c r="AA9" s="16" t="s">
        <v>32</v>
      </c>
      <c r="AB9" s="16" t="s">
        <v>33</v>
      </c>
      <c r="AC9" s="17"/>
      <c r="AD9" s="18"/>
    </row>
    <row r="10" spans="2:32" ht="47.25" customHeight="1" x14ac:dyDescent="0.15">
      <c r="B10" s="30" t="s">
        <v>34</v>
      </c>
      <c r="C10" s="31" t="s">
        <v>35</v>
      </c>
      <c r="D10" s="21">
        <f>SUM(E10:AD10)</f>
        <v>158.51171171171171</v>
      </c>
      <c r="E10" s="32">
        <f>SUM(E4:I4)</f>
        <v>59.58828828828829</v>
      </c>
      <c r="F10" s="33"/>
      <c r="G10" s="33"/>
      <c r="H10" s="33"/>
      <c r="I10" s="34"/>
      <c r="J10" s="32">
        <f>SUM(J4:M4)</f>
        <v>27.485923423423422</v>
      </c>
      <c r="K10" s="33"/>
      <c r="L10" s="33"/>
      <c r="M10" s="34"/>
      <c r="N10" s="32">
        <f>SUM(N4:V4)</f>
        <v>34.644932432432434</v>
      </c>
      <c r="O10" s="33"/>
      <c r="P10" s="33"/>
      <c r="Q10" s="33"/>
      <c r="R10" s="33"/>
      <c r="S10" s="33"/>
      <c r="T10" s="33"/>
      <c r="U10" s="33"/>
      <c r="V10" s="34"/>
      <c r="W10" s="32">
        <f>SUM(W4:Z4)</f>
        <v>10.712837837837837</v>
      </c>
      <c r="X10" s="33"/>
      <c r="Y10" s="33"/>
      <c r="Z10" s="34"/>
      <c r="AA10" s="32">
        <f>SUM(AA4:AB4)</f>
        <v>2.122072072072072</v>
      </c>
      <c r="AB10" s="34"/>
      <c r="AC10" s="35">
        <f>SUM(AC4)</f>
        <v>19.779617117117116</v>
      </c>
      <c r="AD10" s="36">
        <f>SUM(AD4)</f>
        <v>4.1780405405405405</v>
      </c>
      <c r="AE10" s="37"/>
      <c r="AF10" s="38"/>
    </row>
    <row r="11" spans="2:32" ht="23.25" customHeight="1" thickBot="1" x14ac:dyDescent="0.2">
      <c r="B11" s="39"/>
      <c r="C11" s="25" t="s">
        <v>36</v>
      </c>
      <c r="D11" s="40">
        <f>IFERROR(D10/$D10,0)</f>
        <v>1</v>
      </c>
      <c r="E11" s="41">
        <f>IFERROR(E10/$D10,0)</f>
        <v>0.37592356832700574</v>
      </c>
      <c r="F11" s="42"/>
      <c r="G11" s="42"/>
      <c r="H11" s="42"/>
      <c r="I11" s="43"/>
      <c r="J11" s="41">
        <f>IFERROR(J10/$D10,0)</f>
        <v>0.17339995339532133</v>
      </c>
      <c r="K11" s="42"/>
      <c r="L11" s="42"/>
      <c r="M11" s="43"/>
      <c r="N11" s="41">
        <f>IFERROR(N10/$D10,0)</f>
        <v>0.21856386546024964</v>
      </c>
      <c r="O11" s="42"/>
      <c r="P11" s="42"/>
      <c r="Q11" s="42"/>
      <c r="R11" s="42"/>
      <c r="S11" s="42"/>
      <c r="T11" s="42"/>
      <c r="U11" s="42"/>
      <c r="V11" s="43"/>
      <c r="W11" s="41">
        <f>IFERROR(W10/$D10,0)</f>
        <v>6.75838884215791E-2</v>
      </c>
      <c r="X11" s="42"/>
      <c r="Y11" s="42"/>
      <c r="Z11" s="43"/>
      <c r="AA11" s="41">
        <f>IFERROR(AA10/$D10,0)</f>
        <v>1.3387478118535022E-2</v>
      </c>
      <c r="AB11" s="43"/>
      <c r="AC11" s="26">
        <f>IFERROR(AC10/$D10,0)</f>
        <v>0.12478331666174096</v>
      </c>
      <c r="AD11" s="44">
        <f>IFERROR(AD10/$D10,0)</f>
        <v>2.6357929615568237E-2</v>
      </c>
      <c r="AE11" s="45"/>
    </row>
    <row r="12" spans="2:32" x14ac:dyDescent="0.15">
      <c r="E12" s="46"/>
      <c r="F12" s="46"/>
      <c r="H12" s="46"/>
      <c r="K12" s="46"/>
      <c r="M12" s="46"/>
      <c r="O12" s="46"/>
      <c r="Q12" s="46"/>
      <c r="R12" s="46"/>
      <c r="S12" s="46"/>
      <c r="T12" s="46"/>
      <c r="U12" s="46"/>
    </row>
  </sheetData>
  <mergeCells count="30">
    <mergeCell ref="J11:M11"/>
    <mergeCell ref="N11:V11"/>
    <mergeCell ref="W11:Z11"/>
    <mergeCell ref="AA11:AB11"/>
    <mergeCell ref="AA8:AB8"/>
    <mergeCell ref="AC8:AC9"/>
    <mergeCell ref="AD8:AD9"/>
    <mergeCell ref="B10:B11"/>
    <mergeCell ref="E10:I10"/>
    <mergeCell ref="J10:M10"/>
    <mergeCell ref="N10:V10"/>
    <mergeCell ref="W10:Z10"/>
    <mergeCell ref="AA10:AB10"/>
    <mergeCell ref="E11:I11"/>
    <mergeCell ref="AA2:AB2"/>
    <mergeCell ref="AC2:AC3"/>
    <mergeCell ref="AD2:AD3"/>
    <mergeCell ref="B4:B5"/>
    <mergeCell ref="B8:C9"/>
    <mergeCell ref="D8:D9"/>
    <mergeCell ref="E8:I8"/>
    <mergeCell ref="J8:M8"/>
    <mergeCell ref="N8:V8"/>
    <mergeCell ref="W8:Z8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&amp;P+44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E84DA5A-CC5F-4A08-A09E-6467847CFC0B}"/>
</file>

<file path=customXml/itemProps2.xml><?xml version="1.0" encoding="utf-8"?>
<ds:datastoreItem xmlns:ds="http://schemas.openxmlformats.org/officeDocument/2006/customXml" ds:itemID="{A6CA74E4-B386-4DF9-9C07-05EC4980651B}"/>
</file>

<file path=customXml/itemProps3.xml><?xml version="1.0" encoding="utf-8"?>
<ds:datastoreItem xmlns:ds="http://schemas.openxmlformats.org/officeDocument/2006/customXml" ds:itemID="{36F334BD-9CD0-4B93-9583-33F46F9BCBC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