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8B96172E-4EC3-4C98-ABBA-2E0FEEAB905D}" xr6:coauthVersionLast="47" xr6:coauthVersionMax="47" xr10:uidLastSave="{00000000-0000-0000-0000-000000000000}"/>
  <bookViews>
    <workbookView xWindow="-28920" yWindow="-120" windowWidth="29040" windowHeight="15720" xr2:uid="{58F27546-D6C2-40C3-9E1E-BF4318BE65E2}"/>
  </bookViews>
  <sheets>
    <sheet name="031" sheetId="1" r:id="rId1"/>
  </sheets>
  <definedNames>
    <definedName name="_xlnm.Print_Area" localSheetId="0">'031'!$A$1:$AC$19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8" i="1" l="1"/>
  <c r="AB18" i="1"/>
  <c r="Z18" i="1"/>
  <c r="V18" i="1"/>
  <c r="M18" i="1"/>
  <c r="I18" i="1"/>
  <c r="D18" i="1"/>
  <c r="AC16" i="1"/>
  <c r="AC17" i="1" s="1"/>
  <c r="AB16" i="1"/>
  <c r="Z16" i="1"/>
  <c r="V16" i="1"/>
  <c r="M16" i="1"/>
  <c r="I16" i="1"/>
  <c r="C16" i="1" s="1"/>
  <c r="D16" i="1"/>
  <c r="D17" i="1" s="1"/>
  <c r="AC14" i="1"/>
  <c r="AB14" i="1"/>
  <c r="AB15" i="1" s="1"/>
  <c r="Z14" i="1"/>
  <c r="Z15" i="1" s="1"/>
  <c r="V14" i="1"/>
  <c r="M14" i="1"/>
  <c r="M15" i="1" s="1"/>
  <c r="I14" i="1"/>
  <c r="D14" i="1"/>
  <c r="C14" i="1"/>
  <c r="I15" i="1" s="1"/>
  <c r="AC9" i="1"/>
  <c r="AB9" i="1"/>
  <c r="AA9" i="1"/>
  <c r="X9" i="1"/>
  <c r="W9" i="1"/>
  <c r="V9" i="1"/>
  <c r="U9" i="1"/>
  <c r="R9" i="1"/>
  <c r="Q9" i="1"/>
  <c r="P9" i="1"/>
  <c r="O9" i="1"/>
  <c r="L9" i="1"/>
  <c r="K9" i="1"/>
  <c r="J9" i="1"/>
  <c r="I9" i="1"/>
  <c r="F9" i="1"/>
  <c r="E9" i="1"/>
  <c r="D9" i="1"/>
  <c r="C9" i="1"/>
  <c r="C8" i="1"/>
  <c r="Z9" i="1" s="1"/>
  <c r="AB7" i="1"/>
  <c r="V7" i="1"/>
  <c r="P7" i="1"/>
  <c r="J7" i="1"/>
  <c r="D7" i="1"/>
  <c r="C6" i="1"/>
  <c r="AA7" i="1" s="1"/>
  <c r="C4" i="1"/>
  <c r="Y5" i="1" s="1"/>
  <c r="M19" i="1" l="1"/>
  <c r="Z17" i="1"/>
  <c r="V17" i="1"/>
  <c r="C17" i="1"/>
  <c r="M17" i="1"/>
  <c r="AB17" i="1"/>
  <c r="D19" i="1"/>
  <c r="N5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Z5" i="1"/>
  <c r="D5" i="1"/>
  <c r="J5" i="1"/>
  <c r="P5" i="1"/>
  <c r="V5" i="1"/>
  <c r="AB5" i="1"/>
  <c r="F7" i="1"/>
  <c r="L7" i="1"/>
  <c r="R7" i="1"/>
  <c r="X7" i="1"/>
  <c r="H9" i="1"/>
  <c r="N9" i="1"/>
  <c r="T9" i="1"/>
  <c r="C15" i="1"/>
  <c r="I17" i="1"/>
  <c r="C18" i="1"/>
  <c r="E5" i="1"/>
  <c r="K5" i="1"/>
  <c r="Q5" i="1"/>
  <c r="W5" i="1"/>
  <c r="AC5" i="1"/>
  <c r="G7" i="1"/>
  <c r="M7" i="1"/>
  <c r="S7" i="1"/>
  <c r="Y7" i="1"/>
  <c r="D15" i="1"/>
  <c r="AC15" i="1"/>
  <c r="H5" i="1"/>
  <c r="V15" i="1"/>
  <c r="F5" i="1"/>
  <c r="L5" i="1"/>
  <c r="R5" i="1"/>
  <c r="X5" i="1"/>
  <c r="H7" i="1"/>
  <c r="N7" i="1"/>
  <c r="T7" i="1"/>
  <c r="Z7" i="1"/>
  <c r="T5" i="1"/>
  <c r="G5" i="1"/>
  <c r="M5" i="1"/>
  <c r="S5" i="1"/>
  <c r="C7" i="1"/>
  <c r="I7" i="1"/>
  <c r="O7" i="1"/>
  <c r="U7" i="1"/>
  <c r="AB19" i="1" l="1"/>
  <c r="C19" i="1"/>
  <c r="Z19" i="1"/>
  <c r="I19" i="1"/>
  <c r="AC19" i="1"/>
  <c r="V19" i="1"/>
</calcChain>
</file>

<file path=xl/sharedStrings.xml><?xml version="1.0" encoding="utf-8"?>
<sst xmlns="http://schemas.openxmlformats.org/spreadsheetml/2006/main" count="82" uniqueCount="40">
  <si>
    <t>表031（1） 保健所設置市・特別区常勤保健師の平日の実働時間　人口規模別（活動項目別）</t>
    <phoneticPr fontId="3"/>
  </si>
  <si>
    <t>(単位：時間)</t>
    <rPh sb="1" eb="3">
      <t>タンイ</t>
    </rPh>
    <rPh sb="4" eb="6">
      <t>ジカン</t>
    </rPh>
    <phoneticPr fontId="3"/>
  </si>
  <si>
    <t>人口規模</t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</si>
  <si>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</si>
  <si>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</si>
  <si>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</si>
  <si>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</si>
  <si>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</si>
  <si>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</si>
  <si>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</si>
  <si>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</si>
  <si>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</si>
  <si>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</si>
  <si>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</si>
  <si>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</si>
  <si>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</si>
  <si>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</si>
  <si>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</si>
  <si>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</si>
  <si>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</si>
  <si>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</si>
  <si>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</si>
  <si>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</si>
  <si>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</si>
  <si>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</si>
  <si>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</si>
  <si>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</si>
  <si>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</si>
  <si>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</si>
  <si>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</si>
  <si>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</si>
  <si>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</si>
  <si>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</si>
  <si>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</si>
  <si>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</si>
  <si>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35万人未満</t>
    <rPh sb="2" eb="3">
      <t>マン</t>
    </rPh>
    <rPh sb="3" eb="4">
      <t>ニン</t>
    </rPh>
    <rPh sb="4" eb="6">
      <t>ミマン</t>
    </rPh>
    <phoneticPr fontId="3"/>
  </si>
  <si>
    <t>割合(%)</t>
    <phoneticPr fontId="3"/>
  </si>
  <si>
    <t>35万人以上60万人未満</t>
    <rPh sb="2" eb="4">
      <t>マンニン</t>
    </rPh>
    <rPh sb="4" eb="6">
      <t>イジョウ</t>
    </rPh>
    <rPh sb="8" eb="10">
      <t>マンニン</t>
    </rPh>
    <rPh sb="10" eb="12">
      <t>ミマン</t>
    </rPh>
    <phoneticPr fontId="3"/>
  </si>
  <si>
    <t>60万人以上</t>
    <rPh sb="2" eb="4">
      <t>マンニン</t>
    </rPh>
    <rPh sb="4" eb="6">
      <t>イジョウ</t>
    </rPh>
    <phoneticPr fontId="3"/>
  </si>
  <si>
    <t>表031（2） 保健所設置市・特別区常勤保健師の平日の実働時間　人口規模別（活動分類別）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ヘイジツ</t>
    </rPh>
    <rPh sb="27" eb="29">
      <t>ジツドウ</t>
    </rPh>
    <rPh sb="29" eb="31">
      <t>ジカン</t>
    </rPh>
    <rPh sb="32" eb="34">
      <t>ジンコウ</t>
    </rPh>
    <rPh sb="34" eb="36">
      <t>キボ</t>
    </rPh>
    <rPh sb="36" eb="37">
      <t>ベツ</t>
    </rPh>
    <rPh sb="38" eb="40">
      <t>カツドウ</t>
    </rPh>
    <rPh sb="40" eb="42">
      <t>ブンルイ</t>
    </rPh>
    <rPh sb="42" eb="4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</si>
</sst>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Fill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3" xfId="1" applyNumberFormat="1" applyFont="1" applyFill="1" applyBorder="1" applyAlignment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6" fontId="4" fillId="0" borderId="37" xfId="0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7" fontId="4" fillId="0" borderId="42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45" xfId="1" applyNumberFormat="1" applyFont="1" applyFill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999E9FBB-DC2D-43A0-BDDB-84E9145A9662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D5500-8C51-4457-9FD9-8D65EB4790EA}">
  <sheetPr codeName="Sheet44">
    <tabColor rgb="FFFFC000"/>
    <pageSetUpPr fitToPage="1"/>
  </sheetPr>
  <dimension ref="B1:AD25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625" style="3" customWidth="1"/>
    <col min="4" max="29" width="7.25" style="3" customWidth="1"/>
    <col min="30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158.03972950126797</v>
      </c>
      <c r="D4" s="19">
        <v>9.9247675401521551</v>
      </c>
      <c r="E4" s="19">
        <v>6.1027049873203723</v>
      </c>
      <c r="F4" s="19">
        <v>18.469146238377007</v>
      </c>
      <c r="G4" s="19">
        <v>12.336432797971259</v>
      </c>
      <c r="H4" s="19">
        <v>9.387573964497042</v>
      </c>
      <c r="I4" s="19">
        <v>2.2988165680473371</v>
      </c>
      <c r="J4" s="19">
        <v>0.86432797971259512</v>
      </c>
      <c r="K4" s="19">
        <v>14.468300929839391</v>
      </c>
      <c r="L4" s="19">
        <v>6.6538461538461542</v>
      </c>
      <c r="M4" s="19">
        <v>11.463651732882502</v>
      </c>
      <c r="N4" s="19">
        <v>1.9180050718512256</v>
      </c>
      <c r="O4" s="19">
        <v>14.65680473372781</v>
      </c>
      <c r="P4" s="19">
        <v>1.3005071851225698</v>
      </c>
      <c r="Q4" s="19">
        <v>3.0617075232459849</v>
      </c>
      <c r="R4" s="19">
        <v>1.8550295857988166</v>
      </c>
      <c r="S4" s="19">
        <v>0.5672020287404903</v>
      </c>
      <c r="T4" s="19">
        <v>0.34319526627218933</v>
      </c>
      <c r="U4" s="19">
        <v>1.0059171597633136</v>
      </c>
      <c r="V4" s="19">
        <v>3.7658495350803043</v>
      </c>
      <c r="W4" s="19">
        <v>1.2299239222316145</v>
      </c>
      <c r="X4" s="19">
        <v>0.13144547759932376</v>
      </c>
      <c r="Y4" s="19">
        <v>4.7392223161453932</v>
      </c>
      <c r="Z4" s="19">
        <v>1.8427726120033812</v>
      </c>
      <c r="AA4" s="19">
        <v>0.86094674556213013</v>
      </c>
      <c r="AB4" s="19">
        <v>23.442096365173288</v>
      </c>
      <c r="AC4" s="20">
        <v>5.3495350803043111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6.2799193414669358E-2</v>
      </c>
      <c r="E5" s="23">
        <f t="shared" si="0"/>
        <v>3.8615005268478456E-2</v>
      </c>
      <c r="F5" s="23">
        <f t="shared" si="0"/>
        <v>0.11686394488690154</v>
      </c>
      <c r="G5" s="23">
        <f t="shared" si="0"/>
        <v>7.8059060445761413E-2</v>
      </c>
      <c r="H5" s="23">
        <f t="shared" si="0"/>
        <v>5.9400088788570879E-2</v>
      </c>
      <c r="I5" s="23">
        <f t="shared" si="0"/>
        <v>1.4545814367702354E-2</v>
      </c>
      <c r="J5" s="23">
        <f t="shared" si="0"/>
        <v>5.4690550435652352E-3</v>
      </c>
      <c r="K5" s="23">
        <f t="shared" si="0"/>
        <v>9.1548504768374145E-2</v>
      </c>
      <c r="L5" s="23">
        <f t="shared" si="0"/>
        <v>4.2102363594546457E-2</v>
      </c>
      <c r="M5" s="23">
        <f t="shared" si="0"/>
        <v>7.2536518311305559E-2</v>
      </c>
      <c r="N5" s="23">
        <f t="shared" si="0"/>
        <v>1.2136220923080213E-2</v>
      </c>
      <c r="O5" s="23">
        <f t="shared" si="0"/>
        <v>9.2741266895234833E-2</v>
      </c>
      <c r="P5" s="23">
        <f t="shared" si="0"/>
        <v>8.2289889335208938E-3</v>
      </c>
      <c r="Q5" s="23">
        <f t="shared" si="0"/>
        <v>1.9373024320580228E-2</v>
      </c>
      <c r="R5" s="23">
        <f t="shared" si="0"/>
        <v>1.1737742095945143E-2</v>
      </c>
      <c r="S5" s="23">
        <f t="shared" si="0"/>
        <v>3.5889837987601691E-3</v>
      </c>
      <c r="T5" s="23">
        <f t="shared" si="0"/>
        <v>2.1715758901589099E-3</v>
      </c>
      <c r="U5" s="23">
        <f t="shared" si="0"/>
        <v>6.3649638159830125E-3</v>
      </c>
      <c r="V5" s="23">
        <f t="shared" si="0"/>
        <v>2.3828498991768334E-2</v>
      </c>
      <c r="W5" s="23">
        <f t="shared" si="0"/>
        <v>7.7823717245842708E-3</v>
      </c>
      <c r="X5" s="23">
        <f t="shared" si="0"/>
        <v>8.3172426334904076E-4</v>
      </c>
      <c r="Y5" s="23">
        <f t="shared" si="0"/>
        <v>2.9987537507822487E-2</v>
      </c>
      <c r="Z5" s="23">
        <f t="shared" si="0"/>
        <v>1.1660185814153753E-2</v>
      </c>
      <c r="AA5" s="23">
        <f t="shared" si="0"/>
        <v>5.4476602072089896E-3</v>
      </c>
      <c r="AB5" s="23">
        <f t="shared" si="0"/>
        <v>0.14833040045784948</v>
      </c>
      <c r="AC5" s="24">
        <f t="shared" si="0"/>
        <v>3.3849305470124783E-2</v>
      </c>
    </row>
    <row r="6" spans="2:30" ht="18" customHeight="1" x14ac:dyDescent="0.15">
      <c r="B6" s="25" t="s">
        <v>37</v>
      </c>
      <c r="C6" s="26">
        <f>SUM(D6:AC6)</f>
        <v>158.210381439245</v>
      </c>
      <c r="D6" s="27">
        <v>14.32599292174597</v>
      </c>
      <c r="E6" s="26">
        <v>6.0538733779001177</v>
      </c>
      <c r="F6" s="27">
        <v>19.647267007471491</v>
      </c>
      <c r="G6" s="27">
        <v>13.029885961462838</v>
      </c>
      <c r="H6" s="27">
        <v>7.4459300039323635</v>
      </c>
      <c r="I6" s="27">
        <v>2.1085332284703107</v>
      </c>
      <c r="J6" s="27">
        <v>0.98112465591820686</v>
      </c>
      <c r="K6" s="27">
        <v>14.561541486433347</v>
      </c>
      <c r="L6" s="27">
        <v>7.7884388517499019</v>
      </c>
      <c r="M6" s="27">
        <v>11.246559182068424</v>
      </c>
      <c r="N6" s="27">
        <v>1.4718836020448289</v>
      </c>
      <c r="O6" s="27">
        <v>15.261108926464805</v>
      </c>
      <c r="P6" s="27">
        <v>1.511600471883602</v>
      </c>
      <c r="Q6" s="27">
        <v>2.9445536767597327</v>
      </c>
      <c r="R6" s="27">
        <v>1.1777428234368856</v>
      </c>
      <c r="S6" s="27">
        <v>0.82776248525363738</v>
      </c>
      <c r="T6" s="27">
        <v>0.43255996854109319</v>
      </c>
      <c r="U6" s="27">
        <v>0.70585922139205659</v>
      </c>
      <c r="V6" s="27">
        <v>4.6138419189933151</v>
      </c>
      <c r="W6" s="27">
        <v>1.1482500983090838</v>
      </c>
      <c r="X6" s="27">
        <v>0.22847031065670467</v>
      </c>
      <c r="Y6" s="27">
        <v>5.5969327565867086</v>
      </c>
      <c r="Z6" s="27">
        <v>1.5367675973259929</v>
      </c>
      <c r="AA6" s="27">
        <v>0.59024773889107351</v>
      </c>
      <c r="AB6" s="27">
        <v>18.960676366496266</v>
      </c>
      <c r="AC6" s="28">
        <v>4.0129767990562328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9.0550271046829833E-2</v>
      </c>
      <c r="E7" s="23">
        <f t="shared" si="1"/>
        <v>3.8264703762343748E-2</v>
      </c>
      <c r="F7" s="23">
        <f t="shared" si="1"/>
        <v>0.12418443612068729</v>
      </c>
      <c r="G7" s="23">
        <f t="shared" si="1"/>
        <v>8.2357970715508932E-2</v>
      </c>
      <c r="H7" s="23">
        <f t="shared" si="1"/>
        <v>4.7063472928871641E-2</v>
      </c>
      <c r="I7" s="23">
        <f t="shared" si="1"/>
        <v>1.3327401206475296E-2</v>
      </c>
      <c r="J7" s="23">
        <f t="shared" si="1"/>
        <v>6.2013923927929622E-3</v>
      </c>
      <c r="K7" s="23">
        <f t="shared" si="1"/>
        <v>9.2039102326702774E-2</v>
      </c>
      <c r="L7" s="23">
        <f t="shared" si="1"/>
        <v>4.9228367828319609E-2</v>
      </c>
      <c r="M7" s="23">
        <f t="shared" si="1"/>
        <v>7.1086101175903305E-2</v>
      </c>
      <c r="N7" s="23">
        <f t="shared" si="1"/>
        <v>9.3033313531960156E-3</v>
      </c>
      <c r="O7" s="23">
        <f t="shared" si="1"/>
        <v>9.6460856662085009E-2</v>
      </c>
      <c r="P7" s="23">
        <f t="shared" si="1"/>
        <v>9.5543696825235065E-3</v>
      </c>
      <c r="Q7" s="23">
        <f t="shared" si="1"/>
        <v>1.8611633762418318E-2</v>
      </c>
      <c r="R7" s="23">
        <f t="shared" si="1"/>
        <v>7.4441563993646988E-3</v>
      </c>
      <c r="S7" s="23">
        <f t="shared" si="1"/>
        <v>5.2320364676670082E-3</v>
      </c>
      <c r="T7" s="23">
        <f t="shared" si="1"/>
        <v>2.7340808144578192E-3</v>
      </c>
      <c r="U7" s="23">
        <f t="shared" si="1"/>
        <v>4.4615227835925319E-3</v>
      </c>
      <c r="V7" s="23">
        <f t="shared" si="1"/>
        <v>2.9162700178212358E-2</v>
      </c>
      <c r="W7" s="23">
        <f t="shared" si="1"/>
        <v>7.2577417983789383E-3</v>
      </c>
      <c r="X7" s="23">
        <f t="shared" si="1"/>
        <v>1.4440917756363572E-3</v>
      </c>
      <c r="Y7" s="23">
        <f t="shared" si="1"/>
        <v>3.5376520211071037E-2</v>
      </c>
      <c r="Z7" s="23">
        <f t="shared" si="1"/>
        <v>9.713443475364689E-3</v>
      </c>
      <c r="AA7" s="23">
        <f t="shared" si="1"/>
        <v>3.7307775477283512E-3</v>
      </c>
      <c r="AB7" s="23">
        <f t="shared" si="1"/>
        <v>0.11984470420973879</v>
      </c>
      <c r="AC7" s="24">
        <f t="shared" si="1"/>
        <v>2.536481337412913E-2</v>
      </c>
    </row>
    <row r="8" spans="2:30" ht="18" customHeight="1" x14ac:dyDescent="0.15">
      <c r="B8" s="30" t="s">
        <v>38</v>
      </c>
      <c r="C8" s="26">
        <f>SUM(D8:AC8)</f>
        <v>158.98589775875095</v>
      </c>
      <c r="D8" s="27">
        <v>14.155124653739612</v>
      </c>
      <c r="E8" s="26">
        <v>6.547972802820448</v>
      </c>
      <c r="F8" s="27">
        <v>25.347015865021405</v>
      </c>
      <c r="G8" s="27">
        <v>7.1029967262654239</v>
      </c>
      <c r="H8" s="27">
        <v>7.8559556786703597</v>
      </c>
      <c r="I8" s="27">
        <v>2.5656006043817676</v>
      </c>
      <c r="J8" s="27">
        <v>1.0387811634349031</v>
      </c>
      <c r="K8" s="27">
        <v>19.131956685973307</v>
      </c>
      <c r="L8" s="27">
        <v>7.9670108285066732</v>
      </c>
      <c r="M8" s="27">
        <v>11.770083102493075</v>
      </c>
      <c r="N8" s="27">
        <v>0.83505414253336696</v>
      </c>
      <c r="O8" s="27">
        <v>15.159657516998237</v>
      </c>
      <c r="P8" s="27">
        <v>1.863006799294888</v>
      </c>
      <c r="Q8" s="27">
        <v>1.6174767061193653</v>
      </c>
      <c r="R8" s="27">
        <v>0.52153110047846885</v>
      </c>
      <c r="S8" s="27">
        <v>0.49408209519012841</v>
      </c>
      <c r="T8" s="27">
        <v>0.2447746159657517</v>
      </c>
      <c r="U8" s="27">
        <v>0.63082347015865026</v>
      </c>
      <c r="V8" s="27">
        <v>4.6834550491060183</v>
      </c>
      <c r="W8" s="27">
        <v>1.1445479728028205</v>
      </c>
      <c r="X8" s="27">
        <v>9.821203727020901E-2</v>
      </c>
      <c r="Y8" s="27">
        <v>4.7307982875849914</v>
      </c>
      <c r="Z8" s="27">
        <v>1.3195668597330648</v>
      </c>
      <c r="AA8" s="27">
        <v>0.45278267438932257</v>
      </c>
      <c r="AB8" s="27">
        <v>18.121883656509695</v>
      </c>
      <c r="AC8" s="28">
        <v>3.5857466633089903</v>
      </c>
    </row>
    <row r="9" spans="2:30" ht="18" customHeight="1" thickBot="1" x14ac:dyDescent="0.2">
      <c r="B9" s="31" t="s">
        <v>36</v>
      </c>
      <c r="C9" s="32">
        <f t="shared" ref="C9:AC9" si="2">IFERROR(C8/$C8,0)</f>
        <v>1</v>
      </c>
      <c r="D9" s="33">
        <f t="shared" si="2"/>
        <v>8.9033837927052759E-2</v>
      </c>
      <c r="E9" s="33">
        <f t="shared" si="2"/>
        <v>4.1185871798242762E-2</v>
      </c>
      <c r="F9" s="33">
        <f t="shared" si="2"/>
        <v>0.1594293344399865</v>
      </c>
      <c r="G9" s="33">
        <f t="shared" si="2"/>
        <v>4.4676897928668385E-2</v>
      </c>
      <c r="H9" s="33">
        <f t="shared" si="2"/>
        <v>4.9412908876931817E-2</v>
      </c>
      <c r="I9" s="33">
        <f t="shared" si="2"/>
        <v>1.6137284127393941E-2</v>
      </c>
      <c r="J9" s="33">
        <f t="shared" si="2"/>
        <v>6.533794368423637E-3</v>
      </c>
      <c r="K9" s="33">
        <f t="shared" si="2"/>
        <v>0.12033744473993914</v>
      </c>
      <c r="L9" s="33">
        <f t="shared" si="2"/>
        <v>5.0111430893046933E-2</v>
      </c>
      <c r="M9" s="33">
        <f t="shared" si="2"/>
        <v>7.4032246057152085E-2</v>
      </c>
      <c r="N9" s="33">
        <f t="shared" si="2"/>
        <v>5.2523786971376439E-3</v>
      </c>
      <c r="O9" s="33">
        <f t="shared" si="2"/>
        <v>9.5352215075087149E-2</v>
      </c>
      <c r="P9" s="33">
        <f t="shared" si="2"/>
        <v>1.1718063209114683E-2</v>
      </c>
      <c r="Q9" s="33">
        <f t="shared" si="2"/>
        <v>1.0173711812941822E-2</v>
      </c>
      <c r="R9" s="33">
        <f t="shared" si="2"/>
        <v>3.2803607604861454E-3</v>
      </c>
      <c r="S9" s="33">
        <f t="shared" si="2"/>
        <v>3.1077101941447698E-3</v>
      </c>
      <c r="T9" s="33">
        <f t="shared" si="2"/>
        <v>1.5395995457230969E-3</v>
      </c>
      <c r="U9" s="33">
        <f t="shared" si="2"/>
        <v>3.9677951255518091E-3</v>
      </c>
      <c r="V9" s="33">
        <f t="shared" si="2"/>
        <v>2.9458304888228554E-2</v>
      </c>
      <c r="W9" s="33">
        <f t="shared" si="2"/>
        <v>7.1990534313904073E-3</v>
      </c>
      <c r="X9" s="33">
        <f t="shared" si="2"/>
        <v>6.1774055846914385E-4</v>
      </c>
      <c r="Y9" s="33">
        <f t="shared" si="2"/>
        <v>2.9756087516413683E-2</v>
      </c>
      <c r="Z9" s="33">
        <f t="shared" si="2"/>
        <v>8.2998987855854196E-3</v>
      </c>
      <c r="AA9" s="33">
        <f t="shared" si="2"/>
        <v>2.8479423695577451E-3</v>
      </c>
      <c r="AB9" s="33">
        <f t="shared" si="2"/>
        <v>0.11398422068860647</v>
      </c>
      <c r="AC9" s="34">
        <f t="shared" si="2"/>
        <v>2.2553866184723433E-2</v>
      </c>
    </row>
    <row r="10" spans="2:30" x14ac:dyDescent="0.15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2:30" ht="23.25" customHeight="1" thickBot="1" x14ac:dyDescent="0.25">
      <c r="B11" s="1" t="s">
        <v>39</v>
      </c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4" t="s">
        <v>1</v>
      </c>
    </row>
    <row r="12" spans="2:30" ht="17.25" customHeight="1" x14ac:dyDescent="0.15">
      <c r="B12" s="5" t="s">
        <v>2</v>
      </c>
      <c r="C12" s="6" t="s">
        <v>3</v>
      </c>
      <c r="D12" s="7" t="s">
        <v>4</v>
      </c>
      <c r="E12" s="8"/>
      <c r="F12" s="8"/>
      <c r="G12" s="8"/>
      <c r="H12" s="9"/>
      <c r="I12" s="7" t="s">
        <v>5</v>
      </c>
      <c r="J12" s="8"/>
      <c r="K12" s="8"/>
      <c r="L12" s="9"/>
      <c r="M12" s="7" t="s">
        <v>6</v>
      </c>
      <c r="N12" s="8"/>
      <c r="O12" s="8"/>
      <c r="P12" s="8"/>
      <c r="Q12" s="8"/>
      <c r="R12" s="8"/>
      <c r="S12" s="8"/>
      <c r="T12" s="8"/>
      <c r="U12" s="9"/>
      <c r="V12" s="7" t="s">
        <v>7</v>
      </c>
      <c r="W12" s="8"/>
      <c r="X12" s="8"/>
      <c r="Y12" s="9"/>
      <c r="Z12" s="7" t="s">
        <v>8</v>
      </c>
      <c r="AA12" s="9"/>
      <c r="AB12" s="10" t="s">
        <v>9</v>
      </c>
      <c r="AC12" s="11" t="s">
        <v>10</v>
      </c>
    </row>
    <row r="13" spans="2:30" ht="135.75" customHeight="1" thickBot="1" x14ac:dyDescent="0.2">
      <c r="B13" s="12"/>
      <c r="C13" s="13"/>
      <c r="D13" s="14" t="s">
        <v>11</v>
      </c>
      <c r="E13" s="14" t="s">
        <v>12</v>
      </c>
      <c r="F13" s="14" t="s">
        <v>13</v>
      </c>
      <c r="G13" s="14" t="s">
        <v>14</v>
      </c>
      <c r="H13" s="14" t="s">
        <v>15</v>
      </c>
      <c r="I13" s="14" t="s">
        <v>16</v>
      </c>
      <c r="J13" s="14" t="s">
        <v>17</v>
      </c>
      <c r="K13" s="14" t="s">
        <v>18</v>
      </c>
      <c r="L13" s="14" t="s">
        <v>19</v>
      </c>
      <c r="M13" s="14" t="s">
        <v>20</v>
      </c>
      <c r="N13" s="14" t="s">
        <v>21</v>
      </c>
      <c r="O13" s="14" t="s">
        <v>22</v>
      </c>
      <c r="P13" s="14" t="s">
        <v>23</v>
      </c>
      <c r="Q13" s="14" t="s">
        <v>24</v>
      </c>
      <c r="R13" s="14" t="s">
        <v>25</v>
      </c>
      <c r="S13" s="14" t="s">
        <v>26</v>
      </c>
      <c r="T13" s="14" t="s">
        <v>27</v>
      </c>
      <c r="U13" s="14" t="s">
        <v>28</v>
      </c>
      <c r="V13" s="14" t="s">
        <v>29</v>
      </c>
      <c r="W13" s="14" t="s">
        <v>30</v>
      </c>
      <c r="X13" s="14" t="s">
        <v>31</v>
      </c>
      <c r="Y13" s="14" t="s">
        <v>32</v>
      </c>
      <c r="Z13" s="14" t="s">
        <v>33</v>
      </c>
      <c r="AA13" s="14" t="s">
        <v>34</v>
      </c>
      <c r="AB13" s="15"/>
      <c r="AC13" s="16"/>
    </row>
    <row r="14" spans="2:30" ht="18" customHeight="1" x14ac:dyDescent="0.15">
      <c r="B14" s="17" t="s">
        <v>35</v>
      </c>
      <c r="C14" s="39">
        <f>SUM(D14:AC14)</f>
        <v>158.03972950126797</v>
      </c>
      <c r="D14" s="40">
        <f>SUM(D4:H4)</f>
        <v>56.220625528317832</v>
      </c>
      <c r="E14" s="41"/>
      <c r="F14" s="41"/>
      <c r="G14" s="41"/>
      <c r="H14" s="42"/>
      <c r="I14" s="40">
        <f>SUM(I4:L4)</f>
        <v>24.285291631445475</v>
      </c>
      <c r="J14" s="41"/>
      <c r="K14" s="41"/>
      <c r="L14" s="42"/>
      <c r="M14" s="40">
        <f>SUM(M4:U4)</f>
        <v>36.172020287404905</v>
      </c>
      <c r="N14" s="41"/>
      <c r="O14" s="41"/>
      <c r="P14" s="41"/>
      <c r="Q14" s="41"/>
      <c r="R14" s="41"/>
      <c r="S14" s="41"/>
      <c r="T14" s="41"/>
      <c r="U14" s="42"/>
      <c r="V14" s="40">
        <f>SUM(V4:Y4)</f>
        <v>9.8664412510566351</v>
      </c>
      <c r="W14" s="41"/>
      <c r="X14" s="41"/>
      <c r="Y14" s="42"/>
      <c r="Z14" s="40">
        <f>SUM(Z4:AA4)</f>
        <v>2.7037193575655114</v>
      </c>
      <c r="AA14" s="42"/>
      <c r="AB14" s="43">
        <f>SUM(AB4)</f>
        <v>23.442096365173288</v>
      </c>
      <c r="AC14" s="44">
        <f>SUM(AC4)</f>
        <v>5.3495350803043111</v>
      </c>
      <c r="AD14" s="45"/>
    </row>
    <row r="15" spans="2:30" ht="18" customHeight="1" x14ac:dyDescent="0.15">
      <c r="B15" s="21" t="s">
        <v>36</v>
      </c>
      <c r="C15" s="22">
        <f>IFERROR(C14/$C14,0)</f>
        <v>1</v>
      </c>
      <c r="D15" s="46">
        <f>IFERROR(D14/$C14,0)</f>
        <v>0.3557372928043816</v>
      </c>
      <c r="E15" s="47"/>
      <c r="F15" s="47"/>
      <c r="G15" s="47"/>
      <c r="H15" s="48"/>
      <c r="I15" s="46">
        <f>IFERROR(I14/$C14,0)</f>
        <v>0.15366573777418818</v>
      </c>
      <c r="J15" s="47"/>
      <c r="K15" s="47"/>
      <c r="L15" s="48"/>
      <c r="M15" s="46">
        <f>IFERROR(M14/$C14,0)</f>
        <v>0.22887928498456897</v>
      </c>
      <c r="N15" s="47"/>
      <c r="O15" s="47"/>
      <c r="P15" s="47"/>
      <c r="Q15" s="47"/>
      <c r="R15" s="47"/>
      <c r="S15" s="47"/>
      <c r="T15" s="47"/>
      <c r="U15" s="48"/>
      <c r="V15" s="46">
        <f>IFERROR(V14/$C14,0)</f>
        <v>6.2430132487524131E-2</v>
      </c>
      <c r="W15" s="47"/>
      <c r="X15" s="47"/>
      <c r="Y15" s="48"/>
      <c r="Z15" s="46">
        <f>IFERROR(Z14/$C14,0)</f>
        <v>1.7107846021362744E-2</v>
      </c>
      <c r="AA15" s="48"/>
      <c r="AB15" s="23">
        <f>IFERROR(AB14/$C14,0)</f>
        <v>0.14833040045784948</v>
      </c>
      <c r="AC15" s="49">
        <f>IFERROR(AC14/$C14,0)</f>
        <v>3.3849305470124783E-2</v>
      </c>
      <c r="AD15" s="45"/>
    </row>
    <row r="16" spans="2:30" ht="18" customHeight="1" x14ac:dyDescent="0.15">
      <c r="B16" s="25" t="s">
        <v>37</v>
      </c>
      <c r="C16" s="18">
        <f>SUM(D16:AC16)</f>
        <v>158.210381439245</v>
      </c>
      <c r="D16" s="50">
        <f>SUM(D6:H6)</f>
        <v>60.50294927251278</v>
      </c>
      <c r="E16" s="51"/>
      <c r="F16" s="51"/>
      <c r="G16" s="51"/>
      <c r="H16" s="52"/>
      <c r="I16" s="50">
        <f>SUM(I6:L6)</f>
        <v>25.439638222571766</v>
      </c>
      <c r="J16" s="51"/>
      <c r="K16" s="51"/>
      <c r="L16" s="52"/>
      <c r="M16" s="50">
        <f>SUM(M6:U6)</f>
        <v>35.579630357845062</v>
      </c>
      <c r="N16" s="51"/>
      <c r="O16" s="51"/>
      <c r="P16" s="51"/>
      <c r="Q16" s="51"/>
      <c r="R16" s="51"/>
      <c r="S16" s="51"/>
      <c r="T16" s="51"/>
      <c r="U16" s="52"/>
      <c r="V16" s="50">
        <f>SUM(V6:Y6)</f>
        <v>11.587495084545811</v>
      </c>
      <c r="W16" s="51"/>
      <c r="X16" s="51"/>
      <c r="Y16" s="52"/>
      <c r="Z16" s="50">
        <f>SUM(Z6:AA6)</f>
        <v>2.1270153362170663</v>
      </c>
      <c r="AA16" s="52"/>
      <c r="AB16" s="53">
        <f>SUM(AB6)</f>
        <v>18.960676366496266</v>
      </c>
      <c r="AC16" s="54">
        <f>SUM(AC6)</f>
        <v>4.0129767990562328</v>
      </c>
      <c r="AD16" s="45"/>
    </row>
    <row r="17" spans="2:30" ht="18" customHeight="1" x14ac:dyDescent="0.15">
      <c r="B17" s="29" t="s">
        <v>36</v>
      </c>
      <c r="C17" s="22">
        <f>IFERROR(C16/$C16,0)</f>
        <v>1</v>
      </c>
      <c r="D17" s="46">
        <f>IFERROR(D16/$C16,0)</f>
        <v>0.38242085457424146</v>
      </c>
      <c r="E17" s="47"/>
      <c r="F17" s="47"/>
      <c r="G17" s="47"/>
      <c r="H17" s="48"/>
      <c r="I17" s="46">
        <f>IFERROR(I16/$C16,0)</f>
        <v>0.16079626375429062</v>
      </c>
      <c r="J17" s="47"/>
      <c r="K17" s="47"/>
      <c r="L17" s="48"/>
      <c r="M17" s="46">
        <f>IFERROR(M16/$C16,0)</f>
        <v>0.22488808910120817</v>
      </c>
      <c r="N17" s="47"/>
      <c r="O17" s="47"/>
      <c r="P17" s="47"/>
      <c r="Q17" s="47"/>
      <c r="R17" s="47"/>
      <c r="S17" s="47"/>
      <c r="T17" s="47"/>
      <c r="U17" s="48"/>
      <c r="V17" s="46">
        <f>IFERROR(V16/$C16,0)</f>
        <v>7.3241053963298677E-2</v>
      </c>
      <c r="W17" s="47"/>
      <c r="X17" s="47"/>
      <c r="Y17" s="48"/>
      <c r="Z17" s="46">
        <f>IFERROR(Z16/$C16,0)</f>
        <v>1.3444221023093039E-2</v>
      </c>
      <c r="AA17" s="48"/>
      <c r="AB17" s="23">
        <f>IFERROR(AB16/$C16,0)</f>
        <v>0.11984470420973879</v>
      </c>
      <c r="AC17" s="49">
        <f>IFERROR(AC16/$C16,0)</f>
        <v>2.536481337412913E-2</v>
      </c>
      <c r="AD17" s="45"/>
    </row>
    <row r="18" spans="2:30" ht="18" customHeight="1" x14ac:dyDescent="0.15">
      <c r="B18" s="30" t="s">
        <v>38</v>
      </c>
      <c r="C18" s="18">
        <f>SUM(D18:AC18)</f>
        <v>158.98589775875095</v>
      </c>
      <c r="D18" s="50">
        <f>SUM(D8:H8)</f>
        <v>61.00906572651725</v>
      </c>
      <c r="E18" s="51"/>
      <c r="F18" s="51"/>
      <c r="G18" s="51"/>
      <c r="H18" s="52"/>
      <c r="I18" s="50">
        <f>SUM(I8:L8)</f>
        <v>30.703349282296649</v>
      </c>
      <c r="J18" s="51"/>
      <c r="K18" s="51"/>
      <c r="L18" s="52"/>
      <c r="M18" s="50">
        <f>SUM(M8:U8)</f>
        <v>33.136489549231932</v>
      </c>
      <c r="N18" s="51"/>
      <c r="O18" s="51"/>
      <c r="P18" s="51"/>
      <c r="Q18" s="51"/>
      <c r="R18" s="51"/>
      <c r="S18" s="51"/>
      <c r="T18" s="51"/>
      <c r="U18" s="52"/>
      <c r="V18" s="50">
        <f>SUM(V8:Y8)</f>
        <v>10.657013346764039</v>
      </c>
      <c r="W18" s="51"/>
      <c r="X18" s="51"/>
      <c r="Y18" s="52"/>
      <c r="Z18" s="50">
        <f>SUM(Z8:AA8)</f>
        <v>1.7723495341223874</v>
      </c>
      <c r="AA18" s="52"/>
      <c r="AB18" s="53">
        <f>SUM(AB8)</f>
        <v>18.121883656509695</v>
      </c>
      <c r="AC18" s="54">
        <f>SUM(AC8)</f>
        <v>3.5857466633089903</v>
      </c>
      <c r="AD18" s="45"/>
    </row>
    <row r="19" spans="2:30" ht="18" customHeight="1" thickBot="1" x14ac:dyDescent="0.2">
      <c r="B19" s="31" t="s">
        <v>36</v>
      </c>
      <c r="C19" s="32">
        <f>IFERROR(C18/$C18,0)</f>
        <v>1</v>
      </c>
      <c r="D19" s="55">
        <f>IFERROR(D18/$C18,0)</f>
        <v>0.38373885097088223</v>
      </c>
      <c r="E19" s="56"/>
      <c r="F19" s="56"/>
      <c r="G19" s="56"/>
      <c r="H19" s="57"/>
      <c r="I19" s="55">
        <f>IFERROR(I18/$C18,0)</f>
        <v>0.19311995412880364</v>
      </c>
      <c r="J19" s="56"/>
      <c r="K19" s="56"/>
      <c r="L19" s="57"/>
      <c r="M19" s="55">
        <f>IFERROR(M18/$C18,0)</f>
        <v>0.20842408047733921</v>
      </c>
      <c r="N19" s="56"/>
      <c r="O19" s="56"/>
      <c r="P19" s="56"/>
      <c r="Q19" s="56"/>
      <c r="R19" s="56"/>
      <c r="S19" s="56"/>
      <c r="T19" s="56"/>
      <c r="U19" s="57"/>
      <c r="V19" s="55">
        <f>IFERROR(V18/$C18,0)</f>
        <v>6.7031186394501785E-2</v>
      </c>
      <c r="W19" s="56"/>
      <c r="X19" s="56"/>
      <c r="Y19" s="57"/>
      <c r="Z19" s="55">
        <f>IFERROR(Z18/$C18,0)</f>
        <v>1.1147841155143166E-2</v>
      </c>
      <c r="AA19" s="57"/>
      <c r="AB19" s="33">
        <f>IFERROR(AB18/$C18,0)</f>
        <v>0.11398422068860647</v>
      </c>
      <c r="AC19" s="58">
        <f>IFERROR(AC18/$C18,0)</f>
        <v>2.2553866184723433E-2</v>
      </c>
      <c r="AD19" s="45"/>
    </row>
    <row r="20" spans="2:30" ht="6.75" customHeight="1" x14ac:dyDescent="0.15"/>
    <row r="24" spans="2:30" x14ac:dyDescent="0.15">
      <c r="J24" s="59"/>
    </row>
    <row r="25" spans="2:30" x14ac:dyDescent="0.15">
      <c r="J25" s="59"/>
    </row>
  </sheetData>
  <mergeCells count="48">
    <mergeCell ref="D19:H19"/>
    <mergeCell ref="I19:L19"/>
    <mergeCell ref="M19:U19"/>
    <mergeCell ref="V19:Y19"/>
    <mergeCell ref="Z19:AA19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D15:H15"/>
    <mergeCell ref="I15:L15"/>
    <mergeCell ref="M15:U15"/>
    <mergeCell ref="V15:Y15"/>
    <mergeCell ref="Z15:AA15"/>
    <mergeCell ref="D16:H16"/>
    <mergeCell ref="I16:L16"/>
    <mergeCell ref="M16:U16"/>
    <mergeCell ref="V16:Y16"/>
    <mergeCell ref="Z16:AA16"/>
    <mergeCell ref="AB12:AB13"/>
    <mergeCell ref="AC12:AC13"/>
    <mergeCell ref="D14:H14"/>
    <mergeCell ref="I14:L14"/>
    <mergeCell ref="M14:U14"/>
    <mergeCell ref="V14:Y14"/>
    <mergeCell ref="Z14:AA14"/>
    <mergeCell ref="Z2:AA2"/>
    <mergeCell ref="AB2:AB3"/>
    <mergeCell ref="AC2:AC3"/>
    <mergeCell ref="B12:B13"/>
    <mergeCell ref="C12:C13"/>
    <mergeCell ref="D12:H12"/>
    <mergeCell ref="I12:L12"/>
    <mergeCell ref="M12:U12"/>
    <mergeCell ref="V12:Y12"/>
    <mergeCell ref="Z12:AA12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&amp;P+45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4916092-5E59-4E50-A958-A701B3D1717B}"/>
</file>

<file path=customXml/itemProps2.xml><?xml version="1.0" encoding="utf-8"?>
<ds:datastoreItem xmlns:ds="http://schemas.openxmlformats.org/officeDocument/2006/customXml" ds:itemID="{543D694E-ABDF-43A2-82A3-DC08A79755D3}"/>
</file>

<file path=customXml/itemProps3.xml><?xml version="1.0" encoding="utf-8"?>
<ds:datastoreItem xmlns:ds="http://schemas.openxmlformats.org/officeDocument/2006/customXml" ds:itemID="{C2176603-B06F-4690-9DA4-0B49A1E82824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