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EF0F41E8-767D-45B3-ADD3-16B50BBB69BA}" xr6:coauthVersionLast="47" xr6:coauthVersionMax="47" xr10:uidLastSave="{00000000-0000-0000-0000-000000000000}"/>
  <bookViews>
    <workbookView xWindow="-28920" yWindow="-120" windowWidth="29040" windowHeight="15720" xr2:uid="{2D741675-D34E-49B4-9931-203021BE51DC}"/>
  </bookViews>
  <sheets>
    <sheet name="032" sheetId="1" r:id="rId1"/>
  </sheets>
  <definedNames>
    <definedName name="_xlnm.Print_Area" localSheetId="0">'032'!$A$1:$AC$19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8" i="1" l="1"/>
  <c r="AB18" i="1"/>
  <c r="Z18" i="1"/>
  <c r="Z19" i="1" s="1"/>
  <c r="V18" i="1"/>
  <c r="V19" i="1" s="1"/>
  <c r="M18" i="1"/>
  <c r="I18" i="1"/>
  <c r="D18" i="1"/>
  <c r="C18" i="1" s="1"/>
  <c r="AC16" i="1"/>
  <c r="AC17" i="1" s="1"/>
  <c r="AB16" i="1"/>
  <c r="Z16" i="1"/>
  <c r="V16" i="1"/>
  <c r="M16" i="1"/>
  <c r="M17" i="1" s="1"/>
  <c r="I16" i="1"/>
  <c r="C16" i="1" s="1"/>
  <c r="D16" i="1"/>
  <c r="D17" i="1" s="1"/>
  <c r="AC14" i="1"/>
  <c r="AC15" i="1" s="1"/>
  <c r="AB14" i="1"/>
  <c r="AB15" i="1" s="1"/>
  <c r="Z14" i="1"/>
  <c r="Z15" i="1" s="1"/>
  <c r="V14" i="1"/>
  <c r="M14" i="1"/>
  <c r="I14" i="1"/>
  <c r="D14" i="1"/>
  <c r="D15" i="1" s="1"/>
  <c r="C14" i="1"/>
  <c r="M15" i="1" s="1"/>
  <c r="AC9" i="1"/>
  <c r="AB9" i="1"/>
  <c r="X9" i="1"/>
  <c r="W9" i="1"/>
  <c r="V9" i="1"/>
  <c r="R9" i="1"/>
  <c r="Q9" i="1"/>
  <c r="P9" i="1"/>
  <c r="L9" i="1"/>
  <c r="K9" i="1"/>
  <c r="J9" i="1"/>
  <c r="F9" i="1"/>
  <c r="E9" i="1"/>
  <c r="D9" i="1"/>
  <c r="C8" i="1"/>
  <c r="AA9" i="1" s="1"/>
  <c r="AB7" i="1"/>
  <c r="V7" i="1"/>
  <c r="P7" i="1"/>
  <c r="J7" i="1"/>
  <c r="D7" i="1"/>
  <c r="C6" i="1"/>
  <c r="AA7" i="1" s="1"/>
  <c r="C4" i="1"/>
  <c r="Y5" i="1" s="1"/>
  <c r="M19" i="1" l="1"/>
  <c r="Z17" i="1"/>
  <c r="V17" i="1"/>
  <c r="C17" i="1"/>
  <c r="AB17" i="1"/>
  <c r="AC19" i="1"/>
  <c r="D19" i="1"/>
  <c r="AB19" i="1"/>
  <c r="C19" i="1"/>
  <c r="I19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D5" i="1"/>
  <c r="J5" i="1"/>
  <c r="P5" i="1"/>
  <c r="V5" i="1"/>
  <c r="AB5" i="1"/>
  <c r="F7" i="1"/>
  <c r="L7" i="1"/>
  <c r="R7" i="1"/>
  <c r="X7" i="1"/>
  <c r="H9" i="1"/>
  <c r="N9" i="1"/>
  <c r="T9" i="1"/>
  <c r="Z9" i="1"/>
  <c r="C15" i="1"/>
  <c r="I17" i="1"/>
  <c r="N5" i="1"/>
  <c r="V15" i="1"/>
  <c r="E5" i="1"/>
  <c r="K5" i="1"/>
  <c r="Q5" i="1"/>
  <c r="W5" i="1"/>
  <c r="AC5" i="1"/>
  <c r="G7" i="1"/>
  <c r="M7" i="1"/>
  <c r="S7" i="1"/>
  <c r="Y7" i="1"/>
  <c r="C9" i="1"/>
  <c r="I9" i="1"/>
  <c r="O9" i="1"/>
  <c r="U9" i="1"/>
  <c r="H5" i="1"/>
  <c r="Z5" i="1"/>
  <c r="F5" i="1"/>
  <c r="L5" i="1"/>
  <c r="R5" i="1"/>
  <c r="X5" i="1"/>
  <c r="H7" i="1"/>
  <c r="N7" i="1"/>
  <c r="T7" i="1"/>
  <c r="Z7" i="1"/>
  <c r="I15" i="1"/>
  <c r="T5" i="1"/>
  <c r="G5" i="1"/>
  <c r="M5" i="1"/>
  <c r="S5" i="1"/>
  <c r="C7" i="1"/>
  <c r="I7" i="1"/>
  <c r="O7" i="1"/>
  <c r="U7" i="1"/>
</calcChain>
</file>

<file path=xl/sharedStrings.xml><?xml version="1.0" encoding="utf-8"?>
<sst xmlns="http://schemas.openxmlformats.org/spreadsheetml/2006/main" count="82" uniqueCount="40">
  <si>
    <t>表032（1） 保健所設置市・特別区常勤保健師の平日の実働時間　受持人口別（活動項目別）</t>
    <phoneticPr fontId="3"/>
  </si>
  <si>
    <t>(単位：時間)</t>
    <rPh sb="1" eb="3">
      <t>タンイ</t>
    </rPh>
    <rPh sb="4" eb="6">
      <t>ジカン</t>
    </rPh>
    <phoneticPr fontId="3"/>
  </si>
  <si>
    <t>受持人口</t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</si>
  <si>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</si>
  <si>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</si>
  <si>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</si>
  <si>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</si>
  <si>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</si>
  <si>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</si>
  <si>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</si>
  <si>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</si>
  <si>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</si>
  <si>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</si>
  <si>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</si>
  <si>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</si>
  <si>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</si>
  <si>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</si>
  <si>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</si>
  <si>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</si>
  <si>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</si>
  <si>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</si>
  <si>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</si>
  <si>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</si>
  <si>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</si>
  <si>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</si>
  <si>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</si>
  <si>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</si>
  <si>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</si>
  <si>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</si>
  <si>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</si>
  <si>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</si>
  <si>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</si>
  <si>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</si>
  <si>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</si>
  <si>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</si>
  <si>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6千人未満</t>
    <rPh sb="1" eb="3">
      <t>センニン</t>
    </rPh>
    <rPh sb="3" eb="5">
      <t>ミマン</t>
    </rPh>
    <phoneticPr fontId="3"/>
  </si>
  <si>
    <t>割合(%)</t>
    <phoneticPr fontId="3"/>
  </si>
  <si>
    <t>6千人以上8千人未満</t>
    <rPh sb="1" eb="3">
      <t>センニン</t>
    </rPh>
    <rPh sb="3" eb="5">
      <t>イジョウ</t>
    </rPh>
    <rPh sb="6" eb="8">
      <t>センニン</t>
    </rPh>
    <rPh sb="8" eb="10">
      <t>ミマン</t>
    </rPh>
    <phoneticPr fontId="3"/>
  </si>
  <si>
    <t>8千人以上</t>
    <rPh sb="1" eb="2">
      <t>セン</t>
    </rPh>
    <rPh sb="2" eb="3">
      <t>ニン</t>
    </rPh>
    <rPh sb="3" eb="5">
      <t>イジョウ</t>
    </rPh>
    <phoneticPr fontId="3"/>
  </si>
  <si>
    <t>表032（2） 保健所設置市・特別区常勤保健師の平日の実働時間　受持人口別（活動分類別）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ヘイジツ</t>
    </rPh>
    <rPh sb="27" eb="29">
      <t>ジツドウ</t>
    </rPh>
    <rPh sb="29" eb="31">
      <t>ジカン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</si>
</sst>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Fill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3" xfId="1" applyNumberFormat="1" applyFont="1" applyFill="1" applyBorder="1" applyAlignment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6" fontId="4" fillId="0" borderId="37" xfId="0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7" fontId="4" fillId="0" borderId="42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45" xfId="1" applyNumberFormat="1" applyFont="1" applyFill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C2AA24DA-EADE-49C1-AB71-8CAF91027E88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BB970-3F83-40D1-8D0A-E27898D6B17E}">
  <sheetPr codeName="Sheet45">
    <tabColor rgb="FFFFC000"/>
    <pageSetUpPr fitToPage="1"/>
  </sheetPr>
  <dimension ref="B1:AD21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625" style="3" customWidth="1"/>
    <col min="4" max="29" width="7.125" style="3" customWidth="1"/>
    <col min="30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159.03999448351951</v>
      </c>
      <c r="D4" s="19">
        <v>12.840849537994758</v>
      </c>
      <c r="E4" s="19">
        <v>6.36036408771204</v>
      </c>
      <c r="F4" s="19">
        <v>21.075851606674942</v>
      </c>
      <c r="G4" s="19">
        <v>10.706523238174045</v>
      </c>
      <c r="H4" s="19">
        <v>7.924010481312922</v>
      </c>
      <c r="I4" s="19">
        <v>2.3344366294304235</v>
      </c>
      <c r="J4" s="19">
        <v>0.92759619362846502</v>
      </c>
      <c r="K4" s="19">
        <v>16.039304923458833</v>
      </c>
      <c r="L4" s="19">
        <v>7.2987174182871328</v>
      </c>
      <c r="M4" s="19">
        <v>11.674665563370569</v>
      </c>
      <c r="N4" s="19">
        <v>1.4057371397048684</v>
      </c>
      <c r="O4" s="19">
        <v>15.479657978209902</v>
      </c>
      <c r="P4" s="19">
        <v>1.6141221900427527</v>
      </c>
      <c r="Q4" s="19">
        <v>2.5857123155426835</v>
      </c>
      <c r="R4" s="19">
        <v>1.1690801268790512</v>
      </c>
      <c r="S4" s="19">
        <v>0.69204247689973797</v>
      </c>
      <c r="T4" s="19">
        <v>0.35512343125086193</v>
      </c>
      <c r="U4" s="19">
        <v>0.790235829540753</v>
      </c>
      <c r="V4" s="19">
        <v>4.4571783202316926</v>
      </c>
      <c r="W4" s="19">
        <v>1.1959729692456214</v>
      </c>
      <c r="X4" s="19">
        <v>0.15432354158047165</v>
      </c>
      <c r="Y4" s="19">
        <v>5.0699213901530822</v>
      </c>
      <c r="Z4" s="19">
        <v>1.5961936284650393</v>
      </c>
      <c r="AA4" s="19">
        <v>0.62377603089229072</v>
      </c>
      <c r="AB4" s="19">
        <v>20.37649979313198</v>
      </c>
      <c r="AC4" s="20">
        <v>4.2920976417045926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8.0739750901622359E-2</v>
      </c>
      <c r="E5" s="23">
        <f t="shared" si="0"/>
        <v>3.9992230308905925E-2</v>
      </c>
      <c r="F5" s="23">
        <f t="shared" si="0"/>
        <v>0.13251919226430131</v>
      </c>
      <c r="G5" s="23">
        <f t="shared" si="0"/>
        <v>6.7319690703859444E-2</v>
      </c>
      <c r="H5" s="23">
        <f t="shared" si="0"/>
        <v>4.9824011293800985E-2</v>
      </c>
      <c r="I5" s="23">
        <f t="shared" si="0"/>
        <v>1.467829923543118E-2</v>
      </c>
      <c r="J5" s="23">
        <f t="shared" si="0"/>
        <v>5.8324712387020803E-3</v>
      </c>
      <c r="K5" s="23">
        <f t="shared" si="0"/>
        <v>0.1008507638317411</v>
      </c>
      <c r="L5" s="23">
        <f t="shared" si="0"/>
        <v>4.5892339483471635E-2</v>
      </c>
      <c r="M5" s="23">
        <f t="shared" si="0"/>
        <v>7.3407104931585962E-2</v>
      </c>
      <c r="N5" s="23">
        <f t="shared" si="0"/>
        <v>8.8388907725379575E-3</v>
      </c>
      <c r="O5" s="23">
        <f t="shared" si="0"/>
        <v>9.733185686078466E-2</v>
      </c>
      <c r="P5" s="23">
        <f t="shared" si="0"/>
        <v>1.0149158991639777E-2</v>
      </c>
      <c r="Q5" s="23">
        <f t="shared" si="0"/>
        <v>1.6258252044963617E-2</v>
      </c>
      <c r="R5" s="23">
        <f t="shared" si="0"/>
        <v>7.3508561835381406E-3</v>
      </c>
      <c r="S5" s="23">
        <f t="shared" si="0"/>
        <v>4.3513738738934042E-3</v>
      </c>
      <c r="T5" s="23">
        <f t="shared" si="0"/>
        <v>2.2329190365236182E-3</v>
      </c>
      <c r="U5" s="23">
        <f t="shared" si="0"/>
        <v>4.9687868269049839E-3</v>
      </c>
      <c r="V5" s="23">
        <f t="shared" si="0"/>
        <v>2.8025518579187118E-2</v>
      </c>
      <c r="W5" s="23">
        <f t="shared" si="0"/>
        <v>7.5199510231972111E-3</v>
      </c>
      <c r="X5" s="23">
        <f t="shared" si="0"/>
        <v>9.7034423373589462E-4</v>
      </c>
      <c r="Y5" s="23">
        <f t="shared" si="0"/>
        <v>3.1878279464342234E-2</v>
      </c>
      <c r="Z5" s="23">
        <f t="shared" si="0"/>
        <v>1.0036429098533731E-2</v>
      </c>
      <c r="AA5" s="23">
        <f t="shared" si="0"/>
        <v>3.9221331270665339E-3</v>
      </c>
      <c r="AB5" s="23">
        <f t="shared" si="0"/>
        <v>0.12812185928014158</v>
      </c>
      <c r="AC5" s="24">
        <f t="shared" si="0"/>
        <v>2.6987536409587592E-2</v>
      </c>
    </row>
    <row r="6" spans="2:30" ht="18" customHeight="1" x14ac:dyDescent="0.15">
      <c r="B6" s="25" t="s">
        <v>37</v>
      </c>
      <c r="C6" s="26">
        <f>SUM(D6:AC6)</f>
        <v>156.16022099447514</v>
      </c>
      <c r="D6" s="27">
        <v>14.12768569674647</v>
      </c>
      <c r="E6" s="26">
        <v>5.9650092081031305</v>
      </c>
      <c r="F6" s="27">
        <v>25.471454880294658</v>
      </c>
      <c r="G6" s="27">
        <v>7.9165131982811543</v>
      </c>
      <c r="H6" s="27">
        <v>9.1375076734192753</v>
      </c>
      <c r="I6" s="27">
        <v>2.4935543278084715</v>
      </c>
      <c r="J6" s="27">
        <v>1.1903007980356046</v>
      </c>
      <c r="K6" s="27">
        <v>18.989564149785146</v>
      </c>
      <c r="L6" s="27">
        <v>8.7556783302639651</v>
      </c>
      <c r="M6" s="27">
        <v>10.932473910374464</v>
      </c>
      <c r="N6" s="27">
        <v>0.86187845303867405</v>
      </c>
      <c r="O6" s="27">
        <v>13.163290362185389</v>
      </c>
      <c r="P6" s="27">
        <v>1.6052793124616329</v>
      </c>
      <c r="Q6" s="27">
        <v>1.4769797421731123</v>
      </c>
      <c r="R6" s="27">
        <v>0.60036832412523022</v>
      </c>
      <c r="S6" s="27">
        <v>0.24002455494168201</v>
      </c>
      <c r="T6" s="27">
        <v>0.18968692449355432</v>
      </c>
      <c r="U6" s="27">
        <v>0.5831798649478207</v>
      </c>
      <c r="V6" s="27">
        <v>4.2492326580724367</v>
      </c>
      <c r="W6" s="27">
        <v>1.0454266421117251</v>
      </c>
      <c r="X6" s="27">
        <v>0.10006138735420503</v>
      </c>
      <c r="Y6" s="27">
        <v>4.5856353591160222</v>
      </c>
      <c r="Z6" s="27">
        <v>1.1872314303253531</v>
      </c>
      <c r="AA6" s="27">
        <v>0.4990791896869245</v>
      </c>
      <c r="AB6" s="27">
        <v>17.122774708410066</v>
      </c>
      <c r="AC6" s="28">
        <v>3.6703499079189688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9.0469170745130403E-2</v>
      </c>
      <c r="E7" s="23">
        <f t="shared" si="1"/>
        <v>3.8198006957957428E-2</v>
      </c>
      <c r="F7" s="23">
        <f t="shared" si="1"/>
        <v>0.16311103249012324</v>
      </c>
      <c r="G7" s="23">
        <f t="shared" si="1"/>
        <v>5.0694812980325098E-2</v>
      </c>
      <c r="H7" s="23">
        <f t="shared" si="1"/>
        <v>5.8513670224266366E-2</v>
      </c>
      <c r="I7" s="23">
        <f t="shared" si="1"/>
        <v>1.5967922636947934E-2</v>
      </c>
      <c r="J7" s="23">
        <f t="shared" si="1"/>
        <v>7.622304774259488E-3</v>
      </c>
      <c r="K7" s="23">
        <f t="shared" si="1"/>
        <v>0.12160308194272462</v>
      </c>
      <c r="L7" s="23">
        <f t="shared" si="1"/>
        <v>5.6068557501425004E-2</v>
      </c>
      <c r="M7" s="23">
        <f t="shared" si="1"/>
        <v>7.0008058651256963E-2</v>
      </c>
      <c r="N7" s="23">
        <f t="shared" si="1"/>
        <v>5.5191933486644258E-3</v>
      </c>
      <c r="O7" s="23">
        <f t="shared" si="1"/>
        <v>8.4293492147728827E-2</v>
      </c>
      <c r="P7" s="23">
        <f t="shared" si="1"/>
        <v>1.0279694164357174E-2</v>
      </c>
      <c r="Q7" s="23">
        <f t="shared" si="1"/>
        <v>9.4581048410873284E-3</v>
      </c>
      <c r="R7" s="23">
        <f t="shared" si="1"/>
        <v>3.8445663069756474E-3</v>
      </c>
      <c r="S7" s="23">
        <f t="shared" si="1"/>
        <v>1.5370403129115317E-3</v>
      </c>
      <c r="T7" s="23">
        <f t="shared" si="1"/>
        <v>1.2146942626334099E-3</v>
      </c>
      <c r="U7" s="23">
        <f t="shared" si="1"/>
        <v>3.7344969239538491E-3</v>
      </c>
      <c r="V7" s="23">
        <f t="shared" si="1"/>
        <v>2.7210723902745836E-2</v>
      </c>
      <c r="W7" s="23">
        <f t="shared" si="1"/>
        <v>6.6945771173614801E-3</v>
      </c>
      <c r="X7" s="23">
        <f t="shared" si="1"/>
        <v>6.4076105116260779E-4</v>
      </c>
      <c r="Y7" s="23">
        <f t="shared" si="1"/>
        <v>2.9364938970458165E-2</v>
      </c>
      <c r="Z7" s="23">
        <f t="shared" si="1"/>
        <v>7.6026495272913108E-3</v>
      </c>
      <c r="AA7" s="23">
        <f t="shared" si="1"/>
        <v>3.195943157025768E-3</v>
      </c>
      <c r="AB7" s="23">
        <f t="shared" si="1"/>
        <v>0.10964876073667865</v>
      </c>
      <c r="AC7" s="24">
        <f t="shared" si="1"/>
        <v>2.3503744324547438E-2</v>
      </c>
    </row>
    <row r="8" spans="2:30" ht="18" customHeight="1" x14ac:dyDescent="0.15">
      <c r="B8" s="30" t="s">
        <v>38</v>
      </c>
      <c r="C8" s="26">
        <f>SUM(D8:AC8)</f>
        <v>0</v>
      </c>
      <c r="D8" s="27">
        <v>0</v>
      </c>
      <c r="E8" s="26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</row>
    <row r="9" spans="2:30" ht="18" customHeight="1" thickBot="1" x14ac:dyDescent="0.2">
      <c r="B9" s="31" t="s">
        <v>36</v>
      </c>
      <c r="C9" s="32">
        <f t="shared" ref="C9:AC9" si="2">IFERROR(C8/$C8,0)</f>
        <v>0</v>
      </c>
      <c r="D9" s="33">
        <f t="shared" si="2"/>
        <v>0</v>
      </c>
      <c r="E9" s="33">
        <f t="shared" si="2"/>
        <v>0</v>
      </c>
      <c r="F9" s="33">
        <f t="shared" si="2"/>
        <v>0</v>
      </c>
      <c r="G9" s="33">
        <f t="shared" si="2"/>
        <v>0</v>
      </c>
      <c r="H9" s="33">
        <f t="shared" si="2"/>
        <v>0</v>
      </c>
      <c r="I9" s="33">
        <f t="shared" si="2"/>
        <v>0</v>
      </c>
      <c r="J9" s="33">
        <f t="shared" si="2"/>
        <v>0</v>
      </c>
      <c r="K9" s="33">
        <f t="shared" si="2"/>
        <v>0</v>
      </c>
      <c r="L9" s="33">
        <f t="shared" si="2"/>
        <v>0</v>
      </c>
      <c r="M9" s="33">
        <f t="shared" si="2"/>
        <v>0</v>
      </c>
      <c r="N9" s="33">
        <f t="shared" si="2"/>
        <v>0</v>
      </c>
      <c r="O9" s="33">
        <f t="shared" si="2"/>
        <v>0</v>
      </c>
      <c r="P9" s="33">
        <f t="shared" si="2"/>
        <v>0</v>
      </c>
      <c r="Q9" s="33">
        <f t="shared" si="2"/>
        <v>0</v>
      </c>
      <c r="R9" s="33">
        <f t="shared" si="2"/>
        <v>0</v>
      </c>
      <c r="S9" s="33">
        <f t="shared" si="2"/>
        <v>0</v>
      </c>
      <c r="T9" s="33">
        <f t="shared" si="2"/>
        <v>0</v>
      </c>
      <c r="U9" s="33">
        <f t="shared" si="2"/>
        <v>0</v>
      </c>
      <c r="V9" s="33">
        <f t="shared" si="2"/>
        <v>0</v>
      </c>
      <c r="W9" s="33">
        <f t="shared" si="2"/>
        <v>0</v>
      </c>
      <c r="X9" s="33">
        <f t="shared" si="2"/>
        <v>0</v>
      </c>
      <c r="Y9" s="33">
        <f t="shared" si="2"/>
        <v>0</v>
      </c>
      <c r="Z9" s="33">
        <f t="shared" si="2"/>
        <v>0</v>
      </c>
      <c r="AA9" s="33">
        <f t="shared" si="2"/>
        <v>0</v>
      </c>
      <c r="AB9" s="33">
        <f t="shared" si="2"/>
        <v>0</v>
      </c>
      <c r="AC9" s="34">
        <f t="shared" si="2"/>
        <v>0</v>
      </c>
    </row>
    <row r="10" spans="2:30" x14ac:dyDescent="0.15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2:30" ht="23.25" customHeight="1" thickBot="1" x14ac:dyDescent="0.25">
      <c r="B11" s="1" t="s">
        <v>39</v>
      </c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4" t="s">
        <v>1</v>
      </c>
    </row>
    <row r="12" spans="2:30" ht="17.25" customHeight="1" x14ac:dyDescent="0.15">
      <c r="B12" s="5" t="s">
        <v>2</v>
      </c>
      <c r="C12" s="6" t="s">
        <v>3</v>
      </c>
      <c r="D12" s="7" t="s">
        <v>4</v>
      </c>
      <c r="E12" s="8"/>
      <c r="F12" s="8"/>
      <c r="G12" s="8"/>
      <c r="H12" s="9"/>
      <c r="I12" s="7" t="s">
        <v>5</v>
      </c>
      <c r="J12" s="8"/>
      <c r="K12" s="8"/>
      <c r="L12" s="9"/>
      <c r="M12" s="7" t="s">
        <v>6</v>
      </c>
      <c r="N12" s="8"/>
      <c r="O12" s="8"/>
      <c r="P12" s="8"/>
      <c r="Q12" s="8"/>
      <c r="R12" s="8"/>
      <c r="S12" s="8"/>
      <c r="T12" s="8"/>
      <c r="U12" s="9"/>
      <c r="V12" s="7" t="s">
        <v>7</v>
      </c>
      <c r="W12" s="8"/>
      <c r="X12" s="8"/>
      <c r="Y12" s="9"/>
      <c r="Z12" s="7" t="s">
        <v>8</v>
      </c>
      <c r="AA12" s="9"/>
      <c r="AB12" s="10" t="s">
        <v>9</v>
      </c>
      <c r="AC12" s="11" t="s">
        <v>10</v>
      </c>
    </row>
    <row r="13" spans="2:30" ht="135.75" customHeight="1" thickBot="1" x14ac:dyDescent="0.2">
      <c r="B13" s="12"/>
      <c r="C13" s="13"/>
      <c r="D13" s="14" t="s">
        <v>11</v>
      </c>
      <c r="E13" s="14" t="s">
        <v>12</v>
      </c>
      <c r="F13" s="14" t="s">
        <v>13</v>
      </c>
      <c r="G13" s="14" t="s">
        <v>14</v>
      </c>
      <c r="H13" s="14" t="s">
        <v>15</v>
      </c>
      <c r="I13" s="14" t="s">
        <v>16</v>
      </c>
      <c r="J13" s="14" t="s">
        <v>17</v>
      </c>
      <c r="K13" s="14" t="s">
        <v>18</v>
      </c>
      <c r="L13" s="14" t="s">
        <v>19</v>
      </c>
      <c r="M13" s="14" t="s">
        <v>20</v>
      </c>
      <c r="N13" s="14" t="s">
        <v>21</v>
      </c>
      <c r="O13" s="14" t="s">
        <v>22</v>
      </c>
      <c r="P13" s="14" t="s">
        <v>23</v>
      </c>
      <c r="Q13" s="14" t="s">
        <v>24</v>
      </c>
      <c r="R13" s="14" t="s">
        <v>25</v>
      </c>
      <c r="S13" s="14" t="s">
        <v>26</v>
      </c>
      <c r="T13" s="14" t="s">
        <v>27</v>
      </c>
      <c r="U13" s="14" t="s">
        <v>28</v>
      </c>
      <c r="V13" s="14" t="s">
        <v>29</v>
      </c>
      <c r="W13" s="14" t="s">
        <v>30</v>
      </c>
      <c r="X13" s="14" t="s">
        <v>31</v>
      </c>
      <c r="Y13" s="14" t="s">
        <v>32</v>
      </c>
      <c r="Z13" s="14" t="s">
        <v>33</v>
      </c>
      <c r="AA13" s="14" t="s">
        <v>34</v>
      </c>
      <c r="AB13" s="15"/>
      <c r="AC13" s="16"/>
    </row>
    <row r="14" spans="2:30" ht="18" customHeight="1" x14ac:dyDescent="0.15">
      <c r="B14" s="17" t="s">
        <v>35</v>
      </c>
      <c r="C14" s="39">
        <f>SUM(D14:AC14)</f>
        <v>159.03999448351954</v>
      </c>
      <c r="D14" s="40">
        <f>SUM(D4:H4)</f>
        <v>58.907598951868707</v>
      </c>
      <c r="E14" s="41"/>
      <c r="F14" s="41"/>
      <c r="G14" s="41"/>
      <c r="H14" s="42"/>
      <c r="I14" s="40">
        <f>SUM(I4:L4)</f>
        <v>26.600055164804854</v>
      </c>
      <c r="J14" s="41"/>
      <c r="K14" s="41"/>
      <c r="L14" s="42"/>
      <c r="M14" s="40">
        <f>SUM(M4:U4)</f>
        <v>35.766377051441182</v>
      </c>
      <c r="N14" s="41"/>
      <c r="O14" s="41"/>
      <c r="P14" s="41"/>
      <c r="Q14" s="41"/>
      <c r="R14" s="41"/>
      <c r="S14" s="41"/>
      <c r="T14" s="41"/>
      <c r="U14" s="42"/>
      <c r="V14" s="40">
        <f>SUM(V4:Y4)</f>
        <v>10.877396221210869</v>
      </c>
      <c r="W14" s="41"/>
      <c r="X14" s="41"/>
      <c r="Y14" s="42"/>
      <c r="Z14" s="40">
        <f>SUM(Z4:AA4)</f>
        <v>2.2199696593573299</v>
      </c>
      <c r="AA14" s="42"/>
      <c r="AB14" s="43">
        <f>SUM(AB4)</f>
        <v>20.37649979313198</v>
      </c>
      <c r="AC14" s="44">
        <f>SUM(AC4)</f>
        <v>4.2920976417045926</v>
      </c>
      <c r="AD14" s="45"/>
    </row>
    <row r="15" spans="2:30" ht="18" customHeight="1" x14ac:dyDescent="0.15">
      <c r="B15" s="21" t="s">
        <v>36</v>
      </c>
      <c r="C15" s="22">
        <f>IFERROR(C14/$C14,0)</f>
        <v>1</v>
      </c>
      <c r="D15" s="46">
        <f>IFERROR(D14/$C14,0)</f>
        <v>0.37039487547248995</v>
      </c>
      <c r="E15" s="47"/>
      <c r="F15" s="47"/>
      <c r="G15" s="47"/>
      <c r="H15" s="48"/>
      <c r="I15" s="46">
        <f>IFERROR(I14/$C14,0)</f>
        <v>0.16725387378934595</v>
      </c>
      <c r="J15" s="47"/>
      <c r="K15" s="47"/>
      <c r="L15" s="48"/>
      <c r="M15" s="46">
        <f>IFERROR(M14/$C14,0)</f>
        <v>0.2248891995223721</v>
      </c>
      <c r="N15" s="47"/>
      <c r="O15" s="47"/>
      <c r="P15" s="47"/>
      <c r="Q15" s="47"/>
      <c r="R15" s="47"/>
      <c r="S15" s="47"/>
      <c r="T15" s="47"/>
      <c r="U15" s="48"/>
      <c r="V15" s="46">
        <f>IFERROR(V14/$C14,0)</f>
        <v>6.839409330046245E-2</v>
      </c>
      <c r="W15" s="47"/>
      <c r="X15" s="47"/>
      <c r="Y15" s="48"/>
      <c r="Z15" s="46">
        <f>IFERROR(Z14/$C14,0)</f>
        <v>1.3958562225600263E-2</v>
      </c>
      <c r="AA15" s="48"/>
      <c r="AB15" s="23">
        <f>IFERROR(AB14/$C14,0)</f>
        <v>0.12812185928014155</v>
      </c>
      <c r="AC15" s="49">
        <f>IFERROR(AC14/$C14,0)</f>
        <v>2.6987536409587589E-2</v>
      </c>
      <c r="AD15" s="45"/>
    </row>
    <row r="16" spans="2:30" ht="18" customHeight="1" x14ac:dyDescent="0.15">
      <c r="B16" s="25" t="s">
        <v>37</v>
      </c>
      <c r="C16" s="18">
        <f>SUM(D16:AC16)</f>
        <v>156.16022099447514</v>
      </c>
      <c r="D16" s="50">
        <f>SUM(D6:H6)</f>
        <v>62.618170656844683</v>
      </c>
      <c r="E16" s="51"/>
      <c r="F16" s="51"/>
      <c r="G16" s="51"/>
      <c r="H16" s="52"/>
      <c r="I16" s="50">
        <f>SUM(I6:L6)</f>
        <v>31.429097605893187</v>
      </c>
      <c r="J16" s="51"/>
      <c r="K16" s="51"/>
      <c r="L16" s="52"/>
      <c r="M16" s="50">
        <f>SUM(M6:U6)</f>
        <v>29.65316144874156</v>
      </c>
      <c r="N16" s="51"/>
      <c r="O16" s="51"/>
      <c r="P16" s="51"/>
      <c r="Q16" s="51"/>
      <c r="R16" s="51"/>
      <c r="S16" s="51"/>
      <c r="T16" s="51"/>
      <c r="U16" s="52"/>
      <c r="V16" s="50">
        <f>SUM(V6:Y6)</f>
        <v>9.9803560466543892</v>
      </c>
      <c r="W16" s="51"/>
      <c r="X16" s="51"/>
      <c r="Y16" s="52"/>
      <c r="Z16" s="50">
        <f>SUM(Z6:AA6)</f>
        <v>1.6863106200122775</v>
      </c>
      <c r="AA16" s="52"/>
      <c r="AB16" s="53">
        <f>SUM(AB6)</f>
        <v>17.122774708410066</v>
      </c>
      <c r="AC16" s="54">
        <f>SUM(AC6)</f>
        <v>3.6703499079189688</v>
      </c>
      <c r="AD16" s="45"/>
    </row>
    <row r="17" spans="2:30" ht="18" customHeight="1" x14ac:dyDescent="0.15">
      <c r="B17" s="29" t="s">
        <v>36</v>
      </c>
      <c r="C17" s="22">
        <f>IFERROR(C16/$C16,0)</f>
        <v>1</v>
      </c>
      <c r="D17" s="46">
        <f>IFERROR(D16/$C16,0)</f>
        <v>0.40098669339780252</v>
      </c>
      <c r="E17" s="47"/>
      <c r="F17" s="47"/>
      <c r="G17" s="47"/>
      <c r="H17" s="48"/>
      <c r="I17" s="46">
        <f>IFERROR(I16/$C16,0)</f>
        <v>0.20126186685535705</v>
      </c>
      <c r="J17" s="47"/>
      <c r="K17" s="47"/>
      <c r="L17" s="48"/>
      <c r="M17" s="46">
        <f>IFERROR(M16/$C16,0)</f>
        <v>0.18988934095956916</v>
      </c>
      <c r="N17" s="47"/>
      <c r="O17" s="47"/>
      <c r="P17" s="47"/>
      <c r="Q17" s="47"/>
      <c r="R17" s="47"/>
      <c r="S17" s="47"/>
      <c r="T17" s="47"/>
      <c r="U17" s="48"/>
      <c r="V17" s="46">
        <f>IFERROR(V16/$C16,0)</f>
        <v>6.3911001041728088E-2</v>
      </c>
      <c r="W17" s="47"/>
      <c r="X17" s="47"/>
      <c r="Y17" s="48"/>
      <c r="Z17" s="46">
        <f>IFERROR(Z16/$C16,0)</f>
        <v>1.0798592684317078E-2</v>
      </c>
      <c r="AA17" s="48"/>
      <c r="AB17" s="23">
        <f>IFERROR(AB16/$C16,0)</f>
        <v>0.10964876073667865</v>
      </c>
      <c r="AC17" s="49">
        <f>IFERROR(AC16/$C16,0)</f>
        <v>2.3503744324547438E-2</v>
      </c>
      <c r="AD17" s="45"/>
    </row>
    <row r="18" spans="2:30" ht="18" customHeight="1" x14ac:dyDescent="0.15">
      <c r="B18" s="30" t="s">
        <v>38</v>
      </c>
      <c r="C18" s="18">
        <f>SUM(D18:AC18)</f>
        <v>0</v>
      </c>
      <c r="D18" s="50">
        <f>SUM(D8:H8)</f>
        <v>0</v>
      </c>
      <c r="E18" s="51"/>
      <c r="F18" s="51"/>
      <c r="G18" s="51"/>
      <c r="H18" s="52"/>
      <c r="I18" s="50">
        <f>SUM(I8:L8)</f>
        <v>0</v>
      </c>
      <c r="J18" s="51"/>
      <c r="K18" s="51"/>
      <c r="L18" s="52"/>
      <c r="M18" s="50">
        <f>SUM(M8:U8)</f>
        <v>0</v>
      </c>
      <c r="N18" s="51"/>
      <c r="O18" s="51"/>
      <c r="P18" s="51"/>
      <c r="Q18" s="51"/>
      <c r="R18" s="51"/>
      <c r="S18" s="51"/>
      <c r="T18" s="51"/>
      <c r="U18" s="52"/>
      <c r="V18" s="50">
        <f>SUM(V8:Y8)</f>
        <v>0</v>
      </c>
      <c r="W18" s="51"/>
      <c r="X18" s="51"/>
      <c r="Y18" s="52"/>
      <c r="Z18" s="50">
        <f>SUM(Z8:AA8)</f>
        <v>0</v>
      </c>
      <c r="AA18" s="52"/>
      <c r="AB18" s="53">
        <f>SUM(AB8)</f>
        <v>0</v>
      </c>
      <c r="AC18" s="54">
        <f>SUM(AC8)</f>
        <v>0</v>
      </c>
      <c r="AD18" s="45"/>
    </row>
    <row r="19" spans="2:30" ht="18" customHeight="1" thickBot="1" x14ac:dyDescent="0.2">
      <c r="B19" s="31" t="s">
        <v>36</v>
      </c>
      <c r="C19" s="32">
        <f>IFERROR(C18/$C18,0)</f>
        <v>0</v>
      </c>
      <c r="D19" s="55">
        <f>IFERROR(D18/$C18,0)</f>
        <v>0</v>
      </c>
      <c r="E19" s="56"/>
      <c r="F19" s="56"/>
      <c r="G19" s="56"/>
      <c r="H19" s="57"/>
      <c r="I19" s="55">
        <f>IFERROR(I18/$C18,0)</f>
        <v>0</v>
      </c>
      <c r="J19" s="56"/>
      <c r="K19" s="56"/>
      <c r="L19" s="57"/>
      <c r="M19" s="55">
        <f>IFERROR(M18/$C18,0)</f>
        <v>0</v>
      </c>
      <c r="N19" s="56"/>
      <c r="O19" s="56"/>
      <c r="P19" s="56"/>
      <c r="Q19" s="56"/>
      <c r="R19" s="56"/>
      <c r="S19" s="56"/>
      <c r="T19" s="56"/>
      <c r="U19" s="57"/>
      <c r="V19" s="55">
        <f>IFERROR(V18/$C18,0)</f>
        <v>0</v>
      </c>
      <c r="W19" s="56"/>
      <c r="X19" s="56"/>
      <c r="Y19" s="57"/>
      <c r="Z19" s="55">
        <f>IFERROR(Z18/$C18,0)</f>
        <v>0</v>
      </c>
      <c r="AA19" s="57"/>
      <c r="AB19" s="33">
        <f>IFERROR(AB18/$C18,0)</f>
        <v>0</v>
      </c>
      <c r="AC19" s="58">
        <f>IFERROR(AC18/$C18,0)</f>
        <v>0</v>
      </c>
      <c r="AD19" s="45"/>
    </row>
    <row r="20" spans="2:30" ht="6.75" customHeight="1" x14ac:dyDescent="0.15"/>
    <row r="21" spans="2:30" x14ac:dyDescent="0.15">
      <c r="J21" s="59"/>
    </row>
  </sheetData>
  <mergeCells count="48">
    <mergeCell ref="D19:H19"/>
    <mergeCell ref="I19:L19"/>
    <mergeCell ref="M19:U19"/>
    <mergeCell ref="V19:Y19"/>
    <mergeCell ref="Z19:AA19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D15:H15"/>
    <mergeCell ref="I15:L15"/>
    <mergeCell ref="M15:U15"/>
    <mergeCell ref="V15:Y15"/>
    <mergeCell ref="Z15:AA15"/>
    <mergeCell ref="D16:H16"/>
    <mergeCell ref="I16:L16"/>
    <mergeCell ref="M16:U16"/>
    <mergeCell ref="V16:Y16"/>
    <mergeCell ref="Z16:AA16"/>
    <mergeCell ref="AB12:AB13"/>
    <mergeCell ref="AC12:AC13"/>
    <mergeCell ref="D14:H14"/>
    <mergeCell ref="I14:L14"/>
    <mergeCell ref="M14:U14"/>
    <mergeCell ref="V14:Y14"/>
    <mergeCell ref="Z14:AA14"/>
    <mergeCell ref="Z2:AA2"/>
    <mergeCell ref="AB2:AB3"/>
    <mergeCell ref="AC2:AC3"/>
    <mergeCell ref="B12:B13"/>
    <mergeCell ref="C12:C13"/>
    <mergeCell ref="D12:H12"/>
    <mergeCell ref="I12:L12"/>
    <mergeCell ref="M12:U12"/>
    <mergeCell ref="V12:Y12"/>
    <mergeCell ref="Z12:AA12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&amp;P+46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354D796-CE94-4D51-B6C3-032FC995F94D}"/>
</file>

<file path=customXml/itemProps2.xml><?xml version="1.0" encoding="utf-8"?>
<ds:datastoreItem xmlns:ds="http://schemas.openxmlformats.org/officeDocument/2006/customXml" ds:itemID="{A4F42B48-8BB5-49D7-A1E8-D40A4516DEE6}"/>
</file>

<file path=customXml/itemProps3.xml><?xml version="1.0" encoding="utf-8"?>
<ds:datastoreItem xmlns:ds="http://schemas.openxmlformats.org/officeDocument/2006/customXml" ds:itemID="{4E98CF9A-4B18-4578-9AF1-DEF1F5614C1F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