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0421871A-847D-4649-8B60-0C2F51E334EA}" xr6:coauthVersionLast="47" xr6:coauthVersionMax="47" xr10:uidLastSave="{00000000-0000-0000-0000-000000000000}"/>
  <bookViews>
    <workbookView xWindow="-28920" yWindow="-120" windowWidth="29040" windowHeight="15720" xr2:uid="{B26A0AEA-F92B-4CAD-862D-4C8F8076254A}"/>
  </bookViews>
  <sheets>
    <sheet name="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41" i="1" l="1"/>
  <c r="AC41" i="1"/>
  <c r="AA41" i="1"/>
  <c r="W41" i="1"/>
  <c r="N41" i="1"/>
  <c r="J41" i="1"/>
  <c r="E41" i="1"/>
  <c r="M36" i="1"/>
  <c r="L36" i="1"/>
  <c r="I36" i="1"/>
  <c r="H36" i="1"/>
  <c r="G36" i="1"/>
  <c r="F36" i="1"/>
  <c r="E36" i="1"/>
  <c r="D36" i="1"/>
  <c r="G35" i="1"/>
  <c r="F35" i="1"/>
  <c r="D34" i="1"/>
  <c r="M35" i="1" s="1"/>
  <c r="M33" i="1"/>
  <c r="L33" i="1"/>
  <c r="I33" i="1"/>
  <c r="H33" i="1"/>
  <c r="G33" i="1"/>
  <c r="F33" i="1"/>
  <c r="E33" i="1"/>
  <c r="M32" i="1"/>
  <c r="F32" i="1"/>
  <c r="E32" i="1"/>
  <c r="D31" i="1"/>
  <c r="L32" i="1" s="1"/>
  <c r="M30" i="1"/>
  <c r="L30" i="1"/>
  <c r="I30" i="1"/>
  <c r="H30" i="1"/>
  <c r="G30" i="1"/>
  <c r="F30" i="1"/>
  <c r="E30" i="1"/>
  <c r="M29" i="1"/>
  <c r="L29" i="1"/>
  <c r="E29" i="1"/>
  <c r="D29" i="1"/>
  <c r="D28" i="1"/>
  <c r="I29" i="1" s="1"/>
  <c r="M27" i="1"/>
  <c r="L27" i="1"/>
  <c r="I27" i="1"/>
  <c r="H27" i="1"/>
  <c r="G27" i="1"/>
  <c r="F27" i="1"/>
  <c r="E27" i="1"/>
  <c r="D25" i="1"/>
  <c r="H26" i="1" s="1"/>
  <c r="M24" i="1"/>
  <c r="L24" i="1"/>
  <c r="I24" i="1"/>
  <c r="H24" i="1"/>
  <c r="G24" i="1"/>
  <c r="F24" i="1"/>
  <c r="E24" i="1"/>
  <c r="H23" i="1"/>
  <c r="D22" i="1"/>
  <c r="G23" i="1" s="1"/>
  <c r="M21" i="1"/>
  <c r="L21" i="1"/>
  <c r="I21" i="1"/>
  <c r="H21" i="1"/>
  <c r="G21" i="1"/>
  <c r="F21" i="1"/>
  <c r="E21" i="1"/>
  <c r="H20" i="1"/>
  <c r="G20" i="1"/>
  <c r="D19" i="1"/>
  <c r="D21" i="1" s="1"/>
  <c r="M18" i="1"/>
  <c r="L18" i="1"/>
  <c r="I18" i="1"/>
  <c r="H18" i="1"/>
  <c r="G18" i="1"/>
  <c r="F18" i="1"/>
  <c r="E18" i="1"/>
  <c r="D18" i="1"/>
  <c r="H17" i="1"/>
  <c r="G17" i="1"/>
  <c r="F17" i="1"/>
  <c r="D16" i="1"/>
  <c r="M17" i="1" s="1"/>
  <c r="M15" i="1"/>
  <c r="L15" i="1"/>
  <c r="I15" i="1"/>
  <c r="H15" i="1"/>
  <c r="G15" i="1"/>
  <c r="F15" i="1"/>
  <c r="E15" i="1"/>
  <c r="M14" i="1"/>
  <c r="G14" i="1"/>
  <c r="F14" i="1"/>
  <c r="E14" i="1"/>
  <c r="D13" i="1"/>
  <c r="L14" i="1" s="1"/>
  <c r="M12" i="1"/>
  <c r="L12" i="1"/>
  <c r="I12" i="1"/>
  <c r="H12" i="1"/>
  <c r="G12" i="1"/>
  <c r="F12" i="1"/>
  <c r="E12" i="1"/>
  <c r="M11" i="1"/>
  <c r="L11" i="1"/>
  <c r="F11" i="1"/>
  <c r="E11" i="1"/>
  <c r="D11" i="1"/>
  <c r="D10" i="1"/>
  <c r="I11" i="1" s="1"/>
  <c r="M9" i="1"/>
  <c r="L9" i="1"/>
  <c r="I9" i="1"/>
  <c r="H9" i="1"/>
  <c r="G9" i="1"/>
  <c r="F9" i="1"/>
  <c r="E9" i="1"/>
  <c r="D7" i="1"/>
  <c r="H8" i="1" s="1"/>
  <c r="Y6" i="1"/>
  <c r="S6" i="1"/>
  <c r="M6" i="1"/>
  <c r="G6" i="1"/>
  <c r="D5" i="1"/>
  <c r="AD6" i="1" s="1"/>
  <c r="AA42" i="1" l="1"/>
  <c r="AD42" i="1"/>
  <c r="H6" i="1"/>
  <c r="N6" i="1"/>
  <c r="T6" i="1"/>
  <c r="Z6" i="1"/>
  <c r="D8" i="1"/>
  <c r="L8" i="1"/>
  <c r="D15" i="1"/>
  <c r="I23" i="1"/>
  <c r="D26" i="1"/>
  <c r="L26" i="1"/>
  <c r="D33" i="1"/>
  <c r="I6" i="1"/>
  <c r="O6" i="1"/>
  <c r="U6" i="1"/>
  <c r="AA6" i="1"/>
  <c r="E8" i="1"/>
  <c r="M8" i="1"/>
  <c r="D12" i="1"/>
  <c r="I20" i="1"/>
  <c r="D23" i="1"/>
  <c r="L23" i="1"/>
  <c r="E26" i="1"/>
  <c r="M26" i="1"/>
  <c r="F29" i="1"/>
  <c r="D30" i="1"/>
  <c r="G32" i="1"/>
  <c r="H35" i="1"/>
  <c r="D41" i="1"/>
  <c r="E42" i="1" s="1"/>
  <c r="I8" i="1"/>
  <c r="D6" i="1"/>
  <c r="J6" i="1"/>
  <c r="P6" i="1"/>
  <c r="V6" i="1"/>
  <c r="AB6" i="1"/>
  <c r="F8" i="1"/>
  <c r="D9" i="1"/>
  <c r="G11" i="1"/>
  <c r="H14" i="1"/>
  <c r="I17" i="1"/>
  <c r="D20" i="1"/>
  <c r="L20" i="1"/>
  <c r="E23" i="1"/>
  <c r="M23" i="1"/>
  <c r="F26" i="1"/>
  <c r="D27" i="1"/>
  <c r="G29" i="1"/>
  <c r="H32" i="1"/>
  <c r="I35" i="1"/>
  <c r="I26" i="1"/>
  <c r="E6" i="1"/>
  <c r="K6" i="1"/>
  <c r="Q6" i="1"/>
  <c r="W6" i="1"/>
  <c r="AC6" i="1"/>
  <c r="G8" i="1"/>
  <c r="H11" i="1"/>
  <c r="I14" i="1"/>
  <c r="D17" i="1"/>
  <c r="L17" i="1"/>
  <c r="E20" i="1"/>
  <c r="M20" i="1"/>
  <c r="F23" i="1"/>
  <c r="D24" i="1"/>
  <c r="G26" i="1"/>
  <c r="H29" i="1"/>
  <c r="I32" i="1"/>
  <c r="D35" i="1"/>
  <c r="L35" i="1"/>
  <c r="F6" i="1"/>
  <c r="L6" i="1"/>
  <c r="R6" i="1"/>
  <c r="X6" i="1"/>
  <c r="D14" i="1"/>
  <c r="E17" i="1"/>
  <c r="F20" i="1"/>
  <c r="D32" i="1"/>
  <c r="E35" i="1"/>
  <c r="D42" i="1" l="1"/>
  <c r="J42" i="1"/>
  <c r="AC42" i="1"/>
  <c r="W42" i="1"/>
  <c r="N42" i="1"/>
</calcChain>
</file>

<file path=xl/sharedStrings.xml><?xml version="1.0" encoding="utf-8"?>
<sst xmlns="http://schemas.openxmlformats.org/spreadsheetml/2006/main" count="115" uniqueCount="51">
  <si>
    <t>３）　市町村常勤保健師の活動状況</t>
  </si>
  <si>
    <t>表049（1） 市町村常勤保健師の活動状況（活動項目別）</t>
    <phoneticPr fontId="3"/>
  </si>
  <si>
    <t>(単位：時間)</t>
    <rPh sb="1" eb="3">
      <t>タンイ</t>
    </rPh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</si>
  <si>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</si>
  <si>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2"/>
  </si>
  <si>
    <t>地域・組織支援</t>
    <rPh sb="0" eb="2">
      <t>チイキ</t>
    </rPh>
    <rPh sb="3" eb="5">
      <t>ソシキ</t>
    </rPh>
    <rPh sb="5" eb="7">
      <t>シエン</t>
    </rPh>
    <phoneticPr fontId="2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</si>
  <si>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2"/>
  </si>
  <si>
    <t>人材育成</t>
    <rPh sb="0" eb="2">
      <t>ジンザイ</t>
    </rPh>
    <rPh sb="2" eb="4">
      <t>イクセイ</t>
    </rPh>
    <phoneticPr fontId="2"/>
  </si>
  <si>
    <t>健康危機管理</t>
    <rPh sb="0" eb="2">
      <t>ケンコウ</t>
    </rPh>
    <rPh sb="2" eb="4">
      <t>キキ</t>
    </rPh>
    <rPh sb="4" eb="6">
      <t>カンリ</t>
    </rPh>
    <phoneticPr fontId="2"/>
  </si>
  <si>
    <t>業務
連絡・
事務</t>
    <rPh sb="0" eb="2">
      <t>ギョウム</t>
    </rPh>
    <rPh sb="3" eb="5">
      <t>レンラク</t>
    </rPh>
    <rPh sb="7" eb="9">
      <t>ジム</t>
    </rPh>
    <phoneticPr fontId="2"/>
  </si>
  <si>
    <t>その他</t>
    <rPh sb="0" eb="3">
      <t>ソノタ</t>
    </rPh>
    <phoneticPr fontId="2"/>
  </si>
  <si>
    <t>訪問</t>
    <rPh sb="0" eb="2">
      <t>ホウモン</t>
    </rPh>
    <phoneticPr fontId="2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</si>
  <si>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2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</si>
  <si>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2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</si>
  <si>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2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</si>
  <si>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2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</si>
  <si>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2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</si>
  <si>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2"/>
  </si>
  <si>
    <t>コー
ディ
ネート
（個別）</t>
    <rPh sb="11" eb="13">
      <t>コベツ</t>
    </rPh>
    <phoneticPr fontId="2"/>
  </si>
  <si>
    <t>コー
ディ
ネート
（地域）</t>
    <rPh sb="11" eb="13">
      <t>チイキ</t>
    </rPh>
    <phoneticPr fontId="2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</si>
  <si>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2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</si>
  <si>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2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</si>
  <si>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2"/>
  </si>
  <si>
    <t>人事
管理</t>
    <rPh sb="0" eb="2">
      <t>ジンジ</t>
    </rPh>
    <rPh sb="3" eb="5">
      <t>カンリ</t>
    </rPh>
    <phoneticPr fontId="2"/>
  </si>
  <si>
    <t>予算
管理</t>
    <rPh sb="0" eb="2">
      <t>ヨサン</t>
    </rPh>
    <rPh sb="3" eb="5">
      <t>カンリ</t>
    </rPh>
    <phoneticPr fontId="2"/>
  </si>
  <si>
    <t>議会
対応</t>
    <rPh sb="0" eb="2">
      <t>ギカイ</t>
    </rPh>
    <rPh sb="3" eb="5">
      <t>タイオウ</t>
    </rPh>
    <phoneticPr fontId="2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</si>
  <si>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2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</si>
  <si>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2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</si>
  <si>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2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</si>
  <si>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2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</si>
  <si>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2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</si>
  <si>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2"/>
  </si>
  <si>
    <t>研修
等へ
の
参加</t>
    <rPh sb="0" eb="2">
      <t>ケンシュウ</t>
    </rPh>
    <rPh sb="3" eb="4">
      <t>ナド</t>
    </rPh>
    <rPh sb="8" eb="10">
      <t>サンカ</t>
    </rPh>
    <phoneticPr fontId="2"/>
  </si>
  <si>
    <t>平時
の
対応</t>
    <rPh sb="0" eb="2">
      <t>ヘイジ</t>
    </rPh>
    <rPh sb="5" eb="7">
      <t>タイオウ</t>
    </rPh>
    <phoneticPr fontId="2"/>
  </si>
  <si>
    <t>発生
時の
対応</t>
    <rPh sb="0" eb="2">
      <t>ハッセイ</t>
    </rPh>
    <rPh sb="3" eb="4">
      <t>ジ</t>
    </rPh>
    <rPh sb="6" eb="8">
      <t>タイオウ</t>
    </rPh>
    <phoneticPr fontId="2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</si>
  <si>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</si>
  <si>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2"/>
  </si>
  <si>
    <t>割合（%）</t>
    <rPh sb="0" eb="2">
      <t>ワリアイ</t>
    </rPh>
    <phoneticPr fontId="3"/>
  </si>
  <si>
    <t>再掲）
感染症</t>
    <rPh sb="4" eb="7">
      <t>カンセンショウ</t>
    </rPh>
    <phoneticPr fontId="2"/>
  </si>
  <si>
    <t>総数に対する割合</t>
    <rPh sb="0" eb="2">
      <t>ソウスウ</t>
    </rPh>
    <rPh sb="3" eb="4">
      <t>タイ</t>
    </rPh>
    <rPh sb="6" eb="8">
      <t>ワリアイ</t>
    </rPh>
    <phoneticPr fontId="2"/>
  </si>
  <si>
    <t>再掲）
難病</t>
    <rPh sb="4" eb="6">
      <t>ナンビョウ</t>
    </rPh>
    <phoneticPr fontId="2"/>
  </si>
  <si>
    <t>総数に対する割合</t>
    <rPh sb="0" eb="2">
      <t>ソウスウ</t>
    </rPh>
    <rPh sb="3" eb="4">
      <t>タイ</t>
    </rPh>
    <rPh sb="6" eb="8">
      <t>ワリアイ</t>
    </rPh>
    <phoneticPr fontId="3"/>
  </si>
  <si>
    <t>再掲）
障害者保健
福祉</t>
    <rPh sb="4" eb="6">
      <t>ショウガイ</t>
    </rPh>
    <rPh sb="6" eb="7">
      <t>シャ</t>
    </rPh>
    <rPh sb="7" eb="8">
      <t>ホ</t>
    </rPh>
    <rPh sb="8" eb="9">
      <t>ケン</t>
    </rPh>
    <rPh sb="10" eb="12">
      <t>フクシ</t>
    </rPh>
    <phoneticPr fontId="2"/>
  </si>
  <si>
    <t>再掲）
うち
精神</t>
    <rPh sb="7" eb="9">
      <t>セイシン</t>
    </rPh>
    <phoneticPr fontId="2"/>
  </si>
  <si>
    <t>再掲）
母子
保健</t>
    <rPh sb="4" eb="6">
      <t>ボシ</t>
    </rPh>
    <rPh sb="7" eb="9">
      <t>ホケン</t>
    </rPh>
    <phoneticPr fontId="2"/>
  </si>
  <si>
    <t>再掲）
健康
増進</t>
    <rPh sb="4" eb="6">
      <t>ケンコウ</t>
    </rPh>
    <rPh sb="7" eb="9">
      <t>ゾウシン</t>
    </rPh>
    <phoneticPr fontId="2"/>
  </si>
  <si>
    <t>再掲）
高齢者保健
福祉</t>
    <rPh sb="4" eb="6">
      <t>コウレイ</t>
    </rPh>
    <rPh sb="6" eb="7">
      <t>モノ</t>
    </rPh>
    <rPh sb="7" eb="9">
      <t>ホケン</t>
    </rPh>
    <rPh sb="10" eb="12">
      <t>フクシ</t>
    </rPh>
    <phoneticPr fontId="2"/>
  </si>
  <si>
    <t>再掲）
職域
保健</t>
    <rPh sb="4" eb="6">
      <t>ショクイキ</t>
    </rPh>
    <rPh sb="7" eb="9">
      <t>ホケン</t>
    </rPh>
    <phoneticPr fontId="2"/>
  </si>
  <si>
    <t>再掲）
児童
福祉</t>
    <rPh sb="4" eb="6">
      <t>ジドウ</t>
    </rPh>
    <rPh sb="7" eb="9">
      <t>フクシ</t>
    </rPh>
    <phoneticPr fontId="2"/>
  </si>
  <si>
    <t>再掲）
その他</t>
    <rPh sb="6" eb="7">
      <t>ホカ</t>
    </rPh>
    <phoneticPr fontId="2"/>
  </si>
  <si>
    <t>表049（2） 市町村常勤保健師の活動状況（活動分類別）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</si>
</sst>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 wrapText="1"/>
    </xf>
    <xf numFmtId="176" fontId="0" fillId="0" borderId="6" xfId="1" applyNumberFormat="1" applyFont="1" applyBorder="1" applyAlignment="1">
      <alignment vertical="center"/>
    </xf>
    <xf numFmtId="176" fontId="0" fillId="0" borderId="17" xfId="1" applyNumberFormat="1" applyFont="1" applyBorder="1" applyAlignment="1">
      <alignment vertical="center"/>
    </xf>
    <xf numFmtId="176" fontId="0" fillId="0" borderId="16" xfId="1" applyNumberFormat="1" applyFont="1" applyBorder="1" applyAlignment="1">
      <alignment vertical="center"/>
    </xf>
    <xf numFmtId="0" fontId="4" fillId="2" borderId="18" xfId="0" applyFont="1" applyFill="1" applyBorder="1" applyAlignment="1">
      <alignment horizontal="center" vertical="center"/>
    </xf>
    <xf numFmtId="177" fontId="4" fillId="2" borderId="19" xfId="2" applyNumberFormat="1" applyFont="1" applyFill="1" applyBorder="1" applyAlignment="1">
      <alignment horizontal="center" vertical="center"/>
    </xf>
    <xf numFmtId="178" fontId="0" fillId="0" borderId="20" xfId="1" applyNumberFormat="1" applyFont="1" applyBorder="1" applyAlignment="1">
      <alignment vertical="center"/>
    </xf>
    <xf numFmtId="178" fontId="0" fillId="0" borderId="19" xfId="1" applyNumberFormat="1" applyFont="1" applyBorder="1" applyAlignment="1">
      <alignment vertical="center"/>
    </xf>
    <xf numFmtId="177" fontId="5" fillId="0" borderId="0" xfId="2" applyNumberFormat="1" applyFont="1" applyAlignment="1">
      <alignment vertical="center"/>
    </xf>
    <xf numFmtId="0" fontId="4" fillId="2" borderId="21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176" fontId="0" fillId="0" borderId="22" xfId="1" applyNumberFormat="1" applyFont="1" applyBorder="1" applyAlignment="1">
      <alignment vertical="center"/>
    </xf>
    <xf numFmtId="176" fontId="0" fillId="0" borderId="20" xfId="1" applyNumberFormat="1" applyFont="1" applyBorder="1" applyAlignment="1">
      <alignment vertical="center"/>
    </xf>
    <xf numFmtId="176" fontId="0" fillId="3" borderId="20" xfId="1" applyNumberFormat="1" applyFont="1" applyFill="1" applyBorder="1" applyAlignment="1">
      <alignment vertical="center"/>
    </xf>
    <xf numFmtId="179" fontId="4" fillId="2" borderId="20" xfId="1" applyNumberFormat="1" applyFont="1" applyFill="1" applyBorder="1" applyAlignment="1">
      <alignment horizontal="center" vertical="center"/>
    </xf>
    <xf numFmtId="179" fontId="4" fillId="2" borderId="19" xfId="1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vertical="center" wrapText="1"/>
    </xf>
    <xf numFmtId="178" fontId="0" fillId="3" borderId="20" xfId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 wrapText="1"/>
    </xf>
    <xf numFmtId="179" fontId="5" fillId="0" borderId="0" xfId="0" applyNumberFormat="1" applyFont="1" applyAlignment="1">
      <alignment vertical="center"/>
    </xf>
    <xf numFmtId="0" fontId="4" fillId="2" borderId="24" xfId="0" applyFont="1" applyFill="1" applyBorder="1" applyAlignment="1">
      <alignment vertical="center" wrapText="1"/>
    </xf>
    <xf numFmtId="178" fontId="0" fillId="0" borderId="25" xfId="1" applyNumberFormat="1" applyFont="1" applyBorder="1" applyAlignment="1">
      <alignment vertical="center"/>
    </xf>
    <xf numFmtId="0" fontId="4" fillId="2" borderId="26" xfId="0" applyFont="1" applyFill="1" applyBorder="1" applyAlignment="1">
      <alignment vertical="center" wrapText="1"/>
    </xf>
    <xf numFmtId="176" fontId="0" fillId="0" borderId="27" xfId="1" applyNumberFormat="1" applyFont="1" applyBorder="1" applyAlignment="1">
      <alignment vertical="center"/>
    </xf>
    <xf numFmtId="176" fontId="0" fillId="0" borderId="28" xfId="1" applyNumberFormat="1" applyFont="1" applyBorder="1" applyAlignment="1">
      <alignment vertical="center"/>
    </xf>
    <xf numFmtId="176" fontId="0" fillId="3" borderId="28" xfId="1" applyNumberFormat="1" applyFont="1" applyFill="1" applyBorder="1" applyAlignment="1">
      <alignment vertical="center"/>
    </xf>
    <xf numFmtId="179" fontId="4" fillId="2" borderId="28" xfId="1" applyNumberFormat="1" applyFont="1" applyFill="1" applyBorder="1" applyAlignment="1">
      <alignment horizontal="center" vertical="center"/>
    </xf>
    <xf numFmtId="179" fontId="4" fillId="2" borderId="26" xfId="1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vertical="center" wrapText="1"/>
    </xf>
    <xf numFmtId="178" fontId="0" fillId="0" borderId="31" xfId="1" applyNumberFormat="1" applyFont="1" applyBorder="1" applyAlignment="1">
      <alignment vertical="center"/>
    </xf>
    <xf numFmtId="178" fontId="0" fillId="0" borderId="12" xfId="1" applyNumberFormat="1" applyFont="1" applyBorder="1" applyAlignment="1">
      <alignment vertical="center"/>
    </xf>
    <xf numFmtId="178" fontId="0" fillId="3" borderId="12" xfId="1" applyNumberFormat="1" applyFont="1" applyFill="1" applyBorder="1" applyAlignment="1">
      <alignment vertical="center"/>
    </xf>
    <xf numFmtId="179" fontId="4" fillId="2" borderId="12" xfId="1" applyNumberFormat="1" applyFont="1" applyFill="1" applyBorder="1" applyAlignment="1">
      <alignment horizontal="center" vertical="center"/>
    </xf>
    <xf numFmtId="179" fontId="4" fillId="2" borderId="3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79" fontId="4" fillId="2" borderId="26" xfId="1" applyNumberFormat="1" applyFont="1" applyFill="1" applyBorder="1" applyAlignment="1">
      <alignment vertical="center" wrapText="1"/>
    </xf>
    <xf numFmtId="176" fontId="0" fillId="0" borderId="4" xfId="1" applyNumberFormat="1" applyFont="1" applyBorder="1" applyAlignment="1">
      <alignment vertical="center"/>
    </xf>
    <xf numFmtId="176" fontId="0" fillId="0" borderId="5" xfId="1" applyNumberFormat="1" applyFont="1" applyBorder="1" applyAlignment="1">
      <alignment vertical="center"/>
    </xf>
    <xf numFmtId="176" fontId="0" fillId="0" borderId="6" xfId="1" applyNumberFormat="1" applyFont="1" applyBorder="1" applyAlignment="1">
      <alignment vertical="center"/>
    </xf>
    <xf numFmtId="176" fontId="0" fillId="0" borderId="33" xfId="1" applyNumberFormat="1" applyFont="1" applyBorder="1" applyAlignment="1">
      <alignment vertical="center"/>
    </xf>
    <xf numFmtId="180" fontId="5" fillId="0" borderId="0" xfId="0" applyNumberFormat="1" applyFont="1" applyAlignment="1">
      <alignment vertical="center"/>
    </xf>
    <xf numFmtId="0" fontId="4" fillId="2" borderId="31" xfId="0" applyFont="1" applyFill="1" applyBorder="1" applyAlignment="1">
      <alignment horizontal="center" vertical="center"/>
    </xf>
    <xf numFmtId="177" fontId="4" fillId="2" borderId="30" xfId="2" applyNumberFormat="1" applyFont="1" applyFill="1" applyBorder="1" applyAlignment="1">
      <alignment horizontal="center" vertical="center"/>
    </xf>
    <xf numFmtId="178" fontId="0" fillId="0" borderId="30" xfId="1" applyNumberFormat="1" applyFont="1" applyBorder="1" applyAlignment="1">
      <alignment vertical="center"/>
    </xf>
    <xf numFmtId="178" fontId="0" fillId="0" borderId="34" xfId="1" applyNumberFormat="1" applyFont="1" applyBorder="1" applyAlignment="1">
      <alignment vertical="center"/>
    </xf>
    <xf numFmtId="178" fontId="0" fillId="0" borderId="35" xfId="1" applyNumberFormat="1" applyFont="1" applyBorder="1" applyAlignment="1">
      <alignment vertical="center"/>
    </xf>
    <xf numFmtId="178" fontId="0" fillId="0" borderId="36" xfId="1" applyNumberFormat="1" applyFont="1" applyBorder="1" applyAlignment="1">
      <alignment vertical="center"/>
    </xf>
    <xf numFmtId="177" fontId="5" fillId="0" borderId="0" xfId="0" applyNumberFormat="1" applyFont="1" applyAlignment="1">
      <alignment vertical="center"/>
    </xf>
  </cellXfs>
  <cellStyles count="3">
    <cellStyle name="パーセント 2" xfId="2" xr:uid="{9393EB99-0859-4129-A970-57C3EC924E85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BA04-8A63-4C97-B25A-08FAC806D3B0}">
  <sheetPr codeName="Sheet67">
    <tabColor rgb="FF92D050"/>
    <pageSetUpPr fitToPage="1"/>
  </sheetPr>
  <dimension ref="B1:AF42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2" customWidth="1"/>
    <col min="2" max="2" width="6.875" style="2" customWidth="1"/>
    <col min="3" max="3" width="15" style="2" customWidth="1"/>
    <col min="4" max="4" width="8.75" style="2" customWidth="1"/>
    <col min="5" max="30" width="7.125" style="2" customWidth="1"/>
    <col min="31" max="16384" width="9" style="2"/>
  </cols>
  <sheetData>
    <row r="1" spans="2:31" ht="23.25" customHeight="1" x14ac:dyDescent="0.15">
      <c r="B1" s="1" t="s">
        <v>0</v>
      </c>
      <c r="C1" s="1"/>
      <c r="D1" s="1"/>
      <c r="E1" s="1"/>
      <c r="F1" s="1"/>
    </row>
    <row r="2" spans="2:31" ht="23.25" customHeight="1" thickBot="1" x14ac:dyDescent="0.2">
      <c r="B2" s="1" t="s">
        <v>1</v>
      </c>
      <c r="C2" s="1"/>
      <c r="D2" s="1"/>
      <c r="Y2" s="3"/>
      <c r="AD2" s="4" t="s">
        <v>2</v>
      </c>
    </row>
    <row r="3" spans="2:31" s="13" customFormat="1" ht="17.25" customHeight="1" x14ac:dyDescent="0.15">
      <c r="B3" s="5"/>
      <c r="C3" s="6"/>
      <c r="D3" s="7" t="s">
        <v>3</v>
      </c>
      <c r="E3" s="8" t="s">
        <v>4</v>
      </c>
      <c r="F3" s="9"/>
      <c r="G3" s="9"/>
      <c r="H3" s="9"/>
      <c r="I3" s="10"/>
      <c r="J3" s="8" t="s">
        <v>5</v>
      </c>
      <c r="K3" s="9"/>
      <c r="L3" s="9"/>
      <c r="M3" s="10"/>
      <c r="N3" s="8" t="s">
        <v>6</v>
      </c>
      <c r="O3" s="9"/>
      <c r="P3" s="9"/>
      <c r="Q3" s="9"/>
      <c r="R3" s="9"/>
      <c r="S3" s="9"/>
      <c r="T3" s="9"/>
      <c r="U3" s="9"/>
      <c r="V3" s="10"/>
      <c r="W3" s="8" t="s">
        <v>7</v>
      </c>
      <c r="X3" s="9"/>
      <c r="Y3" s="9"/>
      <c r="Z3" s="10"/>
      <c r="AA3" s="8" t="s">
        <v>8</v>
      </c>
      <c r="AB3" s="10"/>
      <c r="AC3" s="11" t="s">
        <v>9</v>
      </c>
      <c r="AD3" s="12" t="s">
        <v>10</v>
      </c>
    </row>
    <row r="4" spans="2:31" s="13" customFormat="1" ht="135.75" thickBot="1" x14ac:dyDescent="0.2">
      <c r="B4" s="14"/>
      <c r="C4" s="15"/>
      <c r="D4" s="16"/>
      <c r="E4" s="17" t="s">
        <v>11</v>
      </c>
      <c r="F4" s="17" t="s">
        <v>12</v>
      </c>
      <c r="G4" s="17" t="s">
        <v>13</v>
      </c>
      <c r="H4" s="17" t="s">
        <v>14</v>
      </c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7" t="s">
        <v>22</v>
      </c>
      <c r="Q4" s="17" t="s">
        <v>23</v>
      </c>
      <c r="R4" s="17" t="s">
        <v>24</v>
      </c>
      <c r="S4" s="17" t="s">
        <v>25</v>
      </c>
      <c r="T4" s="17" t="s">
        <v>26</v>
      </c>
      <c r="U4" s="17" t="s">
        <v>27</v>
      </c>
      <c r="V4" s="17" t="s">
        <v>28</v>
      </c>
      <c r="W4" s="17" t="s">
        <v>29</v>
      </c>
      <c r="X4" s="17" t="s">
        <v>30</v>
      </c>
      <c r="Y4" s="17" t="s">
        <v>31</v>
      </c>
      <c r="Z4" s="17" t="s">
        <v>32</v>
      </c>
      <c r="AA4" s="17" t="s">
        <v>33</v>
      </c>
      <c r="AB4" s="17" t="s">
        <v>34</v>
      </c>
      <c r="AC4" s="18"/>
      <c r="AD4" s="19"/>
    </row>
    <row r="5" spans="2:31" s="13" customFormat="1" ht="42" customHeight="1" x14ac:dyDescent="0.15">
      <c r="B5" s="20" t="s">
        <v>35</v>
      </c>
      <c r="C5" s="21" t="s">
        <v>36</v>
      </c>
      <c r="D5" s="22">
        <f>SUM(E5:AD5)</f>
        <v>165.12133267031328</v>
      </c>
      <c r="E5" s="23">
        <v>10.531327697662855</v>
      </c>
      <c r="F5" s="23">
        <v>6.2386872202884138</v>
      </c>
      <c r="G5" s="23">
        <v>9.8090502237692689</v>
      </c>
      <c r="H5" s="23">
        <v>19.591745400298358</v>
      </c>
      <c r="I5" s="23">
        <v>11.558925907508701</v>
      </c>
      <c r="J5" s="23">
        <v>2.22128294380905</v>
      </c>
      <c r="K5" s="23">
        <v>0.49676777722526105</v>
      </c>
      <c r="L5" s="23">
        <v>11.879164594728991</v>
      </c>
      <c r="M5" s="23">
        <v>6.5390353058180013</v>
      </c>
      <c r="N5" s="23">
        <v>10.682744903033317</v>
      </c>
      <c r="O5" s="23">
        <v>2.2690203878667328</v>
      </c>
      <c r="P5" s="23">
        <v>11.217802088513178</v>
      </c>
      <c r="Q5" s="23">
        <v>1.181501740427648</v>
      </c>
      <c r="R5" s="23">
        <v>5.8647439085032325</v>
      </c>
      <c r="S5" s="23">
        <v>2.2090999502734956</v>
      </c>
      <c r="T5" s="23">
        <v>0.20835405271009447</v>
      </c>
      <c r="U5" s="23">
        <v>0.25509696668324217</v>
      </c>
      <c r="V5" s="23">
        <v>1.4380905022376926</v>
      </c>
      <c r="W5" s="23">
        <v>1.9475385380407757</v>
      </c>
      <c r="X5" s="23">
        <v>1.0201392342118349</v>
      </c>
      <c r="Y5" s="23">
        <v>9.6220785678766782E-2</v>
      </c>
      <c r="Z5" s="23">
        <v>5.7240179015415213</v>
      </c>
      <c r="AA5" s="23">
        <v>1.0484833416210841</v>
      </c>
      <c r="AB5" s="23">
        <v>0.28766782695176529</v>
      </c>
      <c r="AC5" s="23">
        <v>31.554699154649427</v>
      </c>
      <c r="AD5" s="24">
        <v>9.2501243162605675</v>
      </c>
    </row>
    <row r="6" spans="2:31" s="29" customFormat="1" ht="21" customHeight="1" x14ac:dyDescent="0.15">
      <c r="B6" s="25"/>
      <c r="C6" s="26" t="s">
        <v>37</v>
      </c>
      <c r="D6" s="27">
        <f t="shared" ref="D6:AD6" si="0">IFERROR(D5/$D5,0)</f>
        <v>1</v>
      </c>
      <c r="E6" s="27">
        <f t="shared" si="0"/>
        <v>6.3779328372367564E-2</v>
      </c>
      <c r="F6" s="27">
        <f t="shared" si="0"/>
        <v>3.7782442276824299E-2</v>
      </c>
      <c r="G6" s="27">
        <f t="shared" si="0"/>
        <v>5.9405105719164367E-2</v>
      </c>
      <c r="H6" s="27">
        <f t="shared" si="0"/>
        <v>0.11865060124857328</v>
      </c>
      <c r="I6" s="27">
        <f t="shared" si="0"/>
        <v>7.0002620016322389E-2</v>
      </c>
      <c r="J6" s="27">
        <f t="shared" si="0"/>
        <v>1.3452428634670343E-2</v>
      </c>
      <c r="K6" s="27">
        <f t="shared" si="0"/>
        <v>3.0085015012392374E-3</v>
      </c>
      <c r="L6" s="27">
        <f t="shared" si="0"/>
        <v>7.1942034397501645E-2</v>
      </c>
      <c r="M6" s="27">
        <f t="shared" si="0"/>
        <v>3.9601396137433409E-2</v>
      </c>
      <c r="N6" s="27">
        <f t="shared" si="0"/>
        <v>6.4696334085207752E-2</v>
      </c>
      <c r="O6" s="27">
        <f t="shared" si="0"/>
        <v>1.3741533884038679E-2</v>
      </c>
      <c r="P6" s="27">
        <f t="shared" si="0"/>
        <v>6.793672208854451E-2</v>
      </c>
      <c r="Q6" s="27">
        <f t="shared" si="0"/>
        <v>7.1553549218662952E-3</v>
      </c>
      <c r="R6" s="27">
        <f t="shared" si="0"/>
        <v>3.5517784490105675E-2</v>
      </c>
      <c r="S6" s="27">
        <f t="shared" si="0"/>
        <v>1.3378646565821132E-2</v>
      </c>
      <c r="T6" s="27">
        <f t="shared" si="0"/>
        <v>1.2618239529722127E-3</v>
      </c>
      <c r="U6" s="27">
        <f t="shared" si="0"/>
        <v>1.5449061763120409E-3</v>
      </c>
      <c r="V6" s="27">
        <f t="shared" si="0"/>
        <v>8.7092956372210959E-3</v>
      </c>
      <c r="W6" s="27">
        <f t="shared" si="0"/>
        <v>1.1794590720323798E-2</v>
      </c>
      <c r="X6" s="27">
        <f t="shared" si="0"/>
        <v>6.1781189487410369E-3</v>
      </c>
      <c r="Y6" s="27">
        <f t="shared" si="0"/>
        <v>5.827277682580505E-4</v>
      </c>
      <c r="Z6" s="27">
        <f t="shared" si="0"/>
        <v>3.4665526307071932E-2</v>
      </c>
      <c r="AA6" s="27">
        <f t="shared" si="0"/>
        <v>6.3497751905534864E-3</v>
      </c>
      <c r="AB6" s="27">
        <f t="shared" si="0"/>
        <v>1.7421602787456446E-3</v>
      </c>
      <c r="AC6" s="27">
        <f t="shared" si="0"/>
        <v>0.19110007558897665</v>
      </c>
      <c r="AD6" s="28">
        <f t="shared" si="0"/>
        <v>5.6020165091143444E-2</v>
      </c>
    </row>
    <row r="7" spans="2:31" s="13" customFormat="1" ht="41.25" customHeight="1" x14ac:dyDescent="0.15">
      <c r="B7" s="30" t="s">
        <v>38</v>
      </c>
      <c r="C7" s="31" t="s">
        <v>36</v>
      </c>
      <c r="D7" s="32">
        <f>SUM(E7:AD7)</f>
        <v>1.6586275484833417</v>
      </c>
      <c r="E7" s="33">
        <v>8.70213823968175E-3</v>
      </c>
      <c r="F7" s="33">
        <v>1.6907011437095974E-2</v>
      </c>
      <c r="G7" s="33">
        <v>9.8707110890104421E-2</v>
      </c>
      <c r="H7" s="33">
        <v>1.3704624564893089</v>
      </c>
      <c r="I7" s="33">
        <v>5.494778717056191E-2</v>
      </c>
      <c r="J7" s="34"/>
      <c r="K7" s="34"/>
      <c r="L7" s="33">
        <v>4.0527100944803579E-2</v>
      </c>
      <c r="M7" s="33">
        <v>6.8373943311785187E-2</v>
      </c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6"/>
    </row>
    <row r="8" spans="2:31" s="13" customFormat="1" ht="21" customHeight="1" x14ac:dyDescent="0.15">
      <c r="B8" s="37"/>
      <c r="C8" s="26" t="s">
        <v>37</v>
      </c>
      <c r="D8" s="27">
        <f t="shared" ref="D8:I8" si="1">IFERROR(D7/$D7,0)</f>
        <v>1</v>
      </c>
      <c r="E8" s="27">
        <f t="shared" si="1"/>
        <v>5.246589716684155E-3</v>
      </c>
      <c r="F8" s="27">
        <f t="shared" si="1"/>
        <v>1.0193374306700646E-2</v>
      </c>
      <c r="G8" s="27">
        <f t="shared" si="1"/>
        <v>5.9511317643531701E-2</v>
      </c>
      <c r="H8" s="27">
        <f t="shared" si="1"/>
        <v>0.82626292909608756</v>
      </c>
      <c r="I8" s="27">
        <f t="shared" si="1"/>
        <v>3.3128466496777094E-2</v>
      </c>
      <c r="J8" s="38"/>
      <c r="K8" s="38"/>
      <c r="L8" s="27">
        <f>IFERROR(L7/$D7,0)</f>
        <v>2.4434117823414779E-2</v>
      </c>
      <c r="M8" s="27">
        <f>IFERROR(M7/$D7,0)</f>
        <v>4.1223204916804077E-2</v>
      </c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6"/>
    </row>
    <row r="9" spans="2:31" s="13" customFormat="1" ht="30" customHeight="1" x14ac:dyDescent="0.15">
      <c r="B9" s="39"/>
      <c r="C9" s="31" t="s">
        <v>39</v>
      </c>
      <c r="D9" s="27">
        <f t="shared" ref="D9:I9" si="2">IFERROR(D7/D$5,0)</f>
        <v>1.004490165904252E-2</v>
      </c>
      <c r="E9" s="27">
        <f t="shared" si="2"/>
        <v>8.2630970087588826E-4</v>
      </c>
      <c r="F9" s="27">
        <f t="shared" si="2"/>
        <v>2.7100271002710027E-3</v>
      </c>
      <c r="G9" s="27">
        <f t="shared" si="2"/>
        <v>1.0062861198418331E-2</v>
      </c>
      <c r="H9" s="27">
        <f t="shared" si="2"/>
        <v>6.9951013985126528E-2</v>
      </c>
      <c r="I9" s="27">
        <f t="shared" si="2"/>
        <v>4.7537104753710476E-3</v>
      </c>
      <c r="J9" s="38"/>
      <c r="K9" s="38"/>
      <c r="L9" s="27">
        <f>IFERROR(L7/L$5,0)</f>
        <v>3.4116120390137719E-3</v>
      </c>
      <c r="M9" s="27">
        <f>IFERROR(M7/M$5,0)</f>
        <v>1.0456273764258556E-2</v>
      </c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6"/>
    </row>
    <row r="10" spans="2:31" s="13" customFormat="1" ht="42" customHeight="1" x14ac:dyDescent="0.15">
      <c r="B10" s="30" t="s">
        <v>40</v>
      </c>
      <c r="C10" s="31" t="s">
        <v>36</v>
      </c>
      <c r="D10" s="32">
        <f>SUM(E10:AD10)</f>
        <v>8.1800099453008451E-2</v>
      </c>
      <c r="E10" s="33">
        <v>3.8786673296867233E-2</v>
      </c>
      <c r="F10" s="33">
        <v>3.7294878170064643E-3</v>
      </c>
      <c r="G10" s="33">
        <v>9.9453008453505715E-3</v>
      </c>
      <c r="H10" s="33">
        <v>2.4863252113376429E-3</v>
      </c>
      <c r="I10" s="33">
        <v>3.7294878170064643E-3</v>
      </c>
      <c r="J10" s="34"/>
      <c r="K10" s="34"/>
      <c r="L10" s="33">
        <v>1.4917951268025857E-2</v>
      </c>
      <c r="M10" s="33">
        <v>8.2048731974142218E-3</v>
      </c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6"/>
      <c r="AE10" s="40"/>
    </row>
    <row r="11" spans="2:31" s="13" customFormat="1" ht="22.5" customHeight="1" x14ac:dyDescent="0.15">
      <c r="B11" s="37"/>
      <c r="C11" s="26" t="s">
        <v>37</v>
      </c>
      <c r="D11" s="27">
        <f t="shared" ref="D11:I11" si="3">IFERROR(D10/$D10,0)</f>
        <v>1</v>
      </c>
      <c r="E11" s="27">
        <f t="shared" si="3"/>
        <v>0.47416413373860189</v>
      </c>
      <c r="F11" s="27">
        <f t="shared" si="3"/>
        <v>4.5592705167173252E-2</v>
      </c>
      <c r="G11" s="27">
        <f t="shared" si="3"/>
        <v>0.12158054711246201</v>
      </c>
      <c r="H11" s="27">
        <f t="shared" si="3"/>
        <v>3.0395136778115502E-2</v>
      </c>
      <c r="I11" s="27">
        <f t="shared" si="3"/>
        <v>4.5592705167173252E-2</v>
      </c>
      <c r="J11" s="38"/>
      <c r="K11" s="38"/>
      <c r="L11" s="27">
        <f>IFERROR(L10/$D10,0)</f>
        <v>0.18237082066869301</v>
      </c>
      <c r="M11" s="27">
        <f>IFERROR(M10/$D10,0)</f>
        <v>0.10030395136778116</v>
      </c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6"/>
    </row>
    <row r="12" spans="2:31" s="13" customFormat="1" ht="30" customHeight="1" x14ac:dyDescent="0.15">
      <c r="B12" s="39"/>
      <c r="C12" s="31" t="s">
        <v>41</v>
      </c>
      <c r="D12" s="27">
        <f t="shared" ref="D12:I12" si="4">IFERROR(D10/D$5,0)</f>
        <v>4.9539389084469923E-4</v>
      </c>
      <c r="E12" s="27">
        <f t="shared" si="4"/>
        <v>3.6829803810468163E-3</v>
      </c>
      <c r="F12" s="27">
        <f t="shared" si="4"/>
        <v>5.9780009564801523E-4</v>
      </c>
      <c r="G12" s="27">
        <f t="shared" si="4"/>
        <v>1.0138902970698569E-3</v>
      </c>
      <c r="H12" s="27">
        <f t="shared" si="4"/>
        <v>1.2690677428361127E-4</v>
      </c>
      <c r="I12" s="27">
        <f t="shared" si="4"/>
        <v>3.2265003226500323E-4</v>
      </c>
      <c r="J12" s="38"/>
      <c r="K12" s="38"/>
      <c r="L12" s="27">
        <f>IFERROR(L10/L$5,0)</f>
        <v>1.2558081125204068E-3</v>
      </c>
      <c r="M12" s="27">
        <f>IFERROR(M10/M$5,0)</f>
        <v>1.2547528517110266E-3</v>
      </c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6"/>
    </row>
    <row r="13" spans="2:31" s="13" customFormat="1" ht="42" customHeight="1" x14ac:dyDescent="0.15">
      <c r="B13" s="30" t="s">
        <v>42</v>
      </c>
      <c r="C13" s="31" t="s">
        <v>36</v>
      </c>
      <c r="D13" s="32">
        <f>SUM(E13:AD13)</f>
        <v>4.6116360019890603</v>
      </c>
      <c r="E13" s="33">
        <v>1.0619094977623074</v>
      </c>
      <c r="F13" s="33">
        <v>0.43038289408254599</v>
      </c>
      <c r="G13" s="33">
        <v>0.91372451516658382</v>
      </c>
      <c r="H13" s="33">
        <v>4.1770263550472399E-2</v>
      </c>
      <c r="I13" s="33">
        <v>0.3796618597712581</v>
      </c>
      <c r="J13" s="34"/>
      <c r="K13" s="34"/>
      <c r="L13" s="33">
        <v>1.2307309796121333</v>
      </c>
      <c r="M13" s="33">
        <v>0.55345599204375928</v>
      </c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6"/>
      <c r="AE13" s="40"/>
    </row>
    <row r="14" spans="2:31" s="13" customFormat="1" ht="21" customHeight="1" x14ac:dyDescent="0.15">
      <c r="B14" s="37"/>
      <c r="C14" s="26" t="s">
        <v>37</v>
      </c>
      <c r="D14" s="27">
        <f t="shared" ref="D14:I14" si="5">IFERROR(D13/$D13,0)</f>
        <v>1</v>
      </c>
      <c r="E14" s="27">
        <f t="shared" si="5"/>
        <v>0.23026741427647185</v>
      </c>
      <c r="F14" s="27">
        <f t="shared" si="5"/>
        <v>9.3325425921932284E-2</v>
      </c>
      <c r="G14" s="27">
        <f t="shared" si="5"/>
        <v>0.19813456976493424</v>
      </c>
      <c r="H14" s="27">
        <f t="shared" si="5"/>
        <v>9.0575803321112786E-3</v>
      </c>
      <c r="I14" s="27">
        <f t="shared" si="5"/>
        <v>8.2326935518654304E-2</v>
      </c>
      <c r="J14" s="38"/>
      <c r="K14" s="38"/>
      <c r="L14" s="27">
        <f>IFERROR(L13/$D13,0)</f>
        <v>0.26687513478542163</v>
      </c>
      <c r="M14" s="27">
        <f>IFERROR(M13/$D13,0)</f>
        <v>0.12001293940047443</v>
      </c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6"/>
    </row>
    <row r="15" spans="2:31" s="13" customFormat="1" ht="30" customHeight="1" x14ac:dyDescent="0.15">
      <c r="B15" s="39"/>
      <c r="C15" s="41" t="s">
        <v>41</v>
      </c>
      <c r="D15" s="42">
        <f t="shared" ref="D15:I15" si="6">IFERROR(D13/D$5,0)</f>
        <v>2.7928771694186876E-2</v>
      </c>
      <c r="E15" s="27">
        <f t="shared" si="6"/>
        <v>0.10083339235545483</v>
      </c>
      <c r="F15" s="27">
        <f t="shared" si="6"/>
        <v>6.8986131037780965E-2</v>
      </c>
      <c r="G15" s="27">
        <f t="shared" si="6"/>
        <v>9.3151171043293124E-2</v>
      </c>
      <c r="H15" s="27">
        <f t="shared" si="6"/>
        <v>2.1320338079646693E-3</v>
      </c>
      <c r="I15" s="27">
        <f t="shared" si="6"/>
        <v>3.2845773284577336E-2</v>
      </c>
      <c r="J15" s="38"/>
      <c r="K15" s="38"/>
      <c r="L15" s="27">
        <f>IFERROR(L13/L$5,0)</f>
        <v>0.10360416928293356</v>
      </c>
      <c r="M15" s="27">
        <f>IFERROR(M13/M$5,0)</f>
        <v>8.4638783269961965E-2</v>
      </c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6"/>
    </row>
    <row r="16" spans="2:31" s="13" customFormat="1" ht="41.25" customHeight="1" x14ac:dyDescent="0.15">
      <c r="B16" s="37" t="s">
        <v>43</v>
      </c>
      <c r="C16" s="43" t="s">
        <v>36</v>
      </c>
      <c r="D16" s="44">
        <f>SUM(E16:AD16)</f>
        <v>3.0686225758329191</v>
      </c>
      <c r="E16" s="45">
        <v>0.80059671805072108</v>
      </c>
      <c r="F16" s="45">
        <v>0.3085529587270015</v>
      </c>
      <c r="G16" s="45">
        <v>0.64445549477871711</v>
      </c>
      <c r="H16" s="45">
        <v>2.5609149676777722E-2</v>
      </c>
      <c r="I16" s="45">
        <v>0.31551466931874689</v>
      </c>
      <c r="J16" s="46"/>
      <c r="K16" s="46"/>
      <c r="L16" s="45">
        <v>0.72277473893585276</v>
      </c>
      <c r="M16" s="45">
        <v>0.25111884634510195</v>
      </c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8"/>
    </row>
    <row r="17" spans="2:31" s="13" customFormat="1" ht="21" customHeight="1" x14ac:dyDescent="0.15">
      <c r="B17" s="37"/>
      <c r="C17" s="26" t="s">
        <v>37</v>
      </c>
      <c r="D17" s="27">
        <f t="shared" ref="D17:I17" si="7">IFERROR(D16/$D16,0)</f>
        <v>1</v>
      </c>
      <c r="E17" s="27">
        <f t="shared" si="7"/>
        <v>0.2608977475287636</v>
      </c>
      <c r="F17" s="27">
        <f t="shared" si="7"/>
        <v>0.10055096418732783</v>
      </c>
      <c r="G17" s="27">
        <f t="shared" si="7"/>
        <v>0.21001458434613515</v>
      </c>
      <c r="H17" s="27">
        <f t="shared" si="7"/>
        <v>8.3454869551126236E-3</v>
      </c>
      <c r="I17" s="27">
        <f t="shared" si="7"/>
        <v>0.10281964025279533</v>
      </c>
      <c r="J17" s="38"/>
      <c r="K17" s="38"/>
      <c r="L17" s="27">
        <f>IFERROR(L16/$D16,0)</f>
        <v>0.23553719008264459</v>
      </c>
      <c r="M17" s="27">
        <f>IFERROR(M16/$D16,0)</f>
        <v>8.1834386647220869E-2</v>
      </c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6"/>
    </row>
    <row r="18" spans="2:31" s="13" customFormat="1" ht="30" customHeight="1" x14ac:dyDescent="0.15">
      <c r="B18" s="39"/>
      <c r="C18" s="31" t="s">
        <v>41</v>
      </c>
      <c r="D18" s="27">
        <f t="shared" ref="D18:I18" si="8">IFERROR(D16/D$5,0)</f>
        <v>1.8584046810958293E-2</v>
      </c>
      <c r="E18" s="27">
        <f t="shared" si="8"/>
        <v>7.6020492480581722E-2</v>
      </c>
      <c r="F18" s="27">
        <f t="shared" si="8"/>
        <v>4.9457994579945798E-2</v>
      </c>
      <c r="G18" s="27">
        <f t="shared" si="8"/>
        <v>6.5700091250126741E-2</v>
      </c>
      <c r="H18" s="27">
        <f t="shared" si="8"/>
        <v>1.3071397751211961E-3</v>
      </c>
      <c r="I18" s="27">
        <f t="shared" si="8"/>
        <v>2.7296192729619275E-2</v>
      </c>
      <c r="J18" s="38"/>
      <c r="K18" s="38"/>
      <c r="L18" s="27">
        <f>IFERROR(L16/L$5,0)</f>
        <v>6.0843903051613711E-2</v>
      </c>
      <c r="M18" s="27">
        <f>IFERROR(M16/M$5,0)</f>
        <v>3.8403041825095061E-2</v>
      </c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6"/>
    </row>
    <row r="19" spans="2:31" s="13" customFormat="1" ht="42" customHeight="1" x14ac:dyDescent="0.15">
      <c r="B19" s="30" t="s">
        <v>44</v>
      </c>
      <c r="C19" s="31" t="s">
        <v>36</v>
      </c>
      <c r="D19" s="32">
        <f>SUM(E19:AD19)</f>
        <v>28.703878667329686</v>
      </c>
      <c r="E19" s="33">
        <v>4.0716061660865241</v>
      </c>
      <c r="F19" s="33">
        <v>3.5216310293386375</v>
      </c>
      <c r="G19" s="33">
        <v>5.064395822973645</v>
      </c>
      <c r="H19" s="33">
        <v>7.6526603679761314</v>
      </c>
      <c r="I19" s="33">
        <v>3.2821979114868225</v>
      </c>
      <c r="J19" s="34"/>
      <c r="K19" s="34"/>
      <c r="L19" s="33">
        <v>3.9087518647439086</v>
      </c>
      <c r="M19" s="33">
        <v>1.2026355047240178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6"/>
      <c r="AE19" s="40"/>
    </row>
    <row r="20" spans="2:31" s="13" customFormat="1" ht="22.5" customHeight="1" x14ac:dyDescent="0.15">
      <c r="B20" s="37"/>
      <c r="C20" s="26" t="s">
        <v>37</v>
      </c>
      <c r="D20" s="27">
        <f t="shared" ref="D20:I20" si="9">IFERROR(D19/$D19,0)</f>
        <v>1</v>
      </c>
      <c r="E20" s="27">
        <f t="shared" si="9"/>
        <v>0.14184864050170209</v>
      </c>
      <c r="F20" s="27">
        <f t="shared" si="9"/>
        <v>0.1226883331745303</v>
      </c>
      <c r="G20" s="27">
        <f t="shared" si="9"/>
        <v>0.17643594030161028</v>
      </c>
      <c r="H20" s="27">
        <f t="shared" si="9"/>
        <v>0.26660718771384273</v>
      </c>
      <c r="I20" s="27">
        <f t="shared" si="9"/>
        <v>0.11434684314014223</v>
      </c>
      <c r="J20" s="38"/>
      <c r="K20" s="38"/>
      <c r="L20" s="27">
        <f>IFERROR(L19/$D19,0)</f>
        <v>0.13617504136097083</v>
      </c>
      <c r="M20" s="27">
        <f>IFERROR(M19/$D19,0)</f>
        <v>4.1898013807201567E-2</v>
      </c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6"/>
    </row>
    <row r="21" spans="2:31" s="13" customFormat="1" ht="30" customHeight="1" x14ac:dyDescent="0.15">
      <c r="B21" s="39"/>
      <c r="C21" s="31" t="s">
        <v>41</v>
      </c>
      <c r="D21" s="27">
        <f t="shared" ref="D21:I21" si="10">IFERROR(D19/D$5,0)</f>
        <v>0.17383507147826138</v>
      </c>
      <c r="E21" s="27">
        <f t="shared" si="10"/>
        <v>0.38661850461552988</v>
      </c>
      <c r="F21" s="27">
        <f t="shared" si="10"/>
        <v>0.56448270365056585</v>
      </c>
      <c r="G21" s="27">
        <f t="shared" si="10"/>
        <v>0.516298286525398</v>
      </c>
      <c r="H21" s="27">
        <f t="shared" si="10"/>
        <v>0.39060636056752712</v>
      </c>
      <c r="I21" s="27">
        <f t="shared" si="10"/>
        <v>0.28395353839535387</v>
      </c>
      <c r="J21" s="38"/>
      <c r="K21" s="38"/>
      <c r="L21" s="27">
        <f>IFERROR(L19/L$5,0)</f>
        <v>0.32904265561555529</v>
      </c>
      <c r="M21" s="27">
        <f>IFERROR(M19/M$5,0)</f>
        <v>0.18391634980988592</v>
      </c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6"/>
    </row>
    <row r="22" spans="2:31" s="13" customFormat="1" ht="42" customHeight="1" x14ac:dyDescent="0.15">
      <c r="B22" s="30" t="s">
        <v>45</v>
      </c>
      <c r="C22" s="31" t="s">
        <v>36</v>
      </c>
      <c r="D22" s="32">
        <f>SUM(E22:AD22)</f>
        <v>17.18224763799105</v>
      </c>
      <c r="E22" s="33">
        <v>1.0382894082545997</v>
      </c>
      <c r="F22" s="33">
        <v>1.1914470412729985</v>
      </c>
      <c r="G22" s="33">
        <v>1.1670810542018897</v>
      </c>
      <c r="H22" s="33">
        <v>9.3135256091496768</v>
      </c>
      <c r="I22" s="33">
        <v>3.2911486822476381</v>
      </c>
      <c r="J22" s="34"/>
      <c r="K22" s="34"/>
      <c r="L22" s="33">
        <v>0.28319244157135753</v>
      </c>
      <c r="M22" s="33">
        <v>0.89756340129288914</v>
      </c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6"/>
      <c r="AE22" s="40"/>
    </row>
    <row r="23" spans="2:31" s="13" customFormat="1" ht="21" customHeight="1" x14ac:dyDescent="0.15">
      <c r="B23" s="37"/>
      <c r="C23" s="26" t="s">
        <v>37</v>
      </c>
      <c r="D23" s="27">
        <f t="shared" ref="D23:I23" si="11">IFERROR(D22/$D22,0)</f>
        <v>1</v>
      </c>
      <c r="E23" s="27">
        <f t="shared" si="11"/>
        <v>6.0428031892572384E-2</v>
      </c>
      <c r="F23" s="27">
        <f t="shared" si="11"/>
        <v>6.9341745409292832E-2</v>
      </c>
      <c r="G23" s="27">
        <f t="shared" si="11"/>
        <v>6.7923654622541851E-2</v>
      </c>
      <c r="H23" s="27">
        <f t="shared" si="11"/>
        <v>0.54204349776433647</v>
      </c>
      <c r="I23" s="27">
        <f t="shared" si="11"/>
        <v>0.19154354841043597</v>
      </c>
      <c r="J23" s="38"/>
      <c r="K23" s="38"/>
      <c r="L23" s="27">
        <f>IFERROR(L22/$D22,0)</f>
        <v>1.6481687817442515E-2</v>
      </c>
      <c r="M23" s="27">
        <f>IFERROR(M22/$D22,0)</f>
        <v>5.2237834083377947E-2</v>
      </c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6"/>
    </row>
    <row r="24" spans="2:31" s="13" customFormat="1" ht="30" customHeight="1" x14ac:dyDescent="0.15">
      <c r="B24" s="39"/>
      <c r="C24" s="41" t="s">
        <v>41</v>
      </c>
      <c r="D24" s="42">
        <f t="shared" ref="D24:I24" si="12">IFERROR(D22/D$5,0)</f>
        <v>0.10405831493800802</v>
      </c>
      <c r="E24" s="27">
        <f t="shared" si="12"/>
        <v>9.8590551738791693E-2</v>
      </c>
      <c r="F24" s="27">
        <f t="shared" si="12"/>
        <v>0.19097720388968595</v>
      </c>
      <c r="G24" s="27">
        <f t="shared" si="12"/>
        <v>0.11898002636114773</v>
      </c>
      <c r="H24" s="27">
        <f t="shared" si="12"/>
        <v>0.47538008578897945</v>
      </c>
      <c r="I24" s="27">
        <f t="shared" si="12"/>
        <v>0.2847278984727899</v>
      </c>
      <c r="J24" s="38"/>
      <c r="K24" s="38"/>
      <c r="L24" s="27">
        <f>IFERROR(L22/L$5,0)</f>
        <v>2.3839424002679056E-2</v>
      </c>
      <c r="M24" s="27">
        <f>IFERROR(M22/M$5,0)</f>
        <v>0.13726235741444867</v>
      </c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6"/>
    </row>
    <row r="25" spans="2:31" s="13" customFormat="1" ht="41.25" customHeight="1" x14ac:dyDescent="0.15">
      <c r="B25" s="37" t="s">
        <v>46</v>
      </c>
      <c r="C25" s="43" t="s">
        <v>36</v>
      </c>
      <c r="D25" s="44">
        <f>SUM(E25:AD25)</f>
        <v>16.003978120338139</v>
      </c>
      <c r="E25" s="45">
        <v>3.3135256091496768</v>
      </c>
      <c r="F25" s="45">
        <v>0.46693187468920933</v>
      </c>
      <c r="G25" s="45">
        <v>1.5591745400298358</v>
      </c>
      <c r="H25" s="45">
        <v>0.55818000994530081</v>
      </c>
      <c r="I25" s="45">
        <v>3.9415713575335656</v>
      </c>
      <c r="J25" s="46"/>
      <c r="K25" s="46"/>
      <c r="L25" s="45">
        <v>3.6834908005967182</v>
      </c>
      <c r="M25" s="45">
        <v>2.4811039283938339</v>
      </c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8"/>
    </row>
    <row r="26" spans="2:31" s="13" customFormat="1" ht="21" customHeight="1" x14ac:dyDescent="0.15">
      <c r="B26" s="37"/>
      <c r="C26" s="26" t="s">
        <v>37</v>
      </c>
      <c r="D26" s="27">
        <f t="shared" ref="D26:I26" si="13">IFERROR(D25/$D25,0)</f>
        <v>1</v>
      </c>
      <c r="E26" s="27">
        <f t="shared" si="13"/>
        <v>0.2070438727317922</v>
      </c>
      <c r="F26" s="27">
        <f t="shared" si="13"/>
        <v>2.9175988068605517E-2</v>
      </c>
      <c r="G26" s="27">
        <f t="shared" si="13"/>
        <v>9.7424185930897342E-2</v>
      </c>
      <c r="H26" s="27">
        <f t="shared" si="13"/>
        <v>3.4877578921203085E-2</v>
      </c>
      <c r="I26" s="27">
        <f t="shared" si="13"/>
        <v>0.24628697489435747</v>
      </c>
      <c r="J26" s="38"/>
      <c r="K26" s="38"/>
      <c r="L26" s="27">
        <f>IFERROR(L25/$D25,0)</f>
        <v>0.23016094954014418</v>
      </c>
      <c r="M26" s="27">
        <f>IFERROR(M25/$D25,0)</f>
        <v>0.15503044991300025</v>
      </c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6"/>
    </row>
    <row r="27" spans="2:31" s="13" customFormat="1" ht="30" customHeight="1" x14ac:dyDescent="0.15">
      <c r="B27" s="39"/>
      <c r="C27" s="31" t="s">
        <v>41</v>
      </c>
      <c r="D27" s="27">
        <f t="shared" ref="D27:I27" si="14">IFERROR(D25/D$5,0)</f>
        <v>9.6922534850734349E-2</v>
      </c>
      <c r="E27" s="27">
        <f t="shared" si="14"/>
        <v>0.3146351252449418</v>
      </c>
      <c r="F27" s="27">
        <f t="shared" si="14"/>
        <v>7.4844571975131516E-2</v>
      </c>
      <c r="G27" s="27">
        <f t="shared" si="14"/>
        <v>0.15895265132312683</v>
      </c>
      <c r="H27" s="27">
        <f t="shared" si="14"/>
        <v>2.8490570826670728E-2</v>
      </c>
      <c r="I27" s="27">
        <f t="shared" si="14"/>
        <v>0.34099806409980643</v>
      </c>
      <c r="J27" s="38"/>
      <c r="K27" s="38"/>
      <c r="L27" s="27">
        <f>IFERROR(L25/L$5,0)</f>
        <v>0.31007995311649716</v>
      </c>
      <c r="M27" s="27">
        <f>IFERROR(M25/M$5,0)</f>
        <v>0.3794296577946768</v>
      </c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6"/>
    </row>
    <row r="28" spans="2:31" s="13" customFormat="1" ht="42" customHeight="1" x14ac:dyDescent="0.15">
      <c r="B28" s="30" t="s">
        <v>47</v>
      </c>
      <c r="C28" s="31" t="s">
        <v>36</v>
      </c>
      <c r="D28" s="32">
        <f>SUM(E28:AD28)</f>
        <v>0.90750870213823964</v>
      </c>
      <c r="E28" s="33">
        <v>2.5111884634510195E-2</v>
      </c>
      <c r="F28" s="33">
        <v>0.15091994032819492</v>
      </c>
      <c r="G28" s="33">
        <v>0.16509199403281949</v>
      </c>
      <c r="H28" s="33">
        <v>0.26504226752859272</v>
      </c>
      <c r="I28" s="33">
        <v>0.10890104425658877</v>
      </c>
      <c r="J28" s="34"/>
      <c r="K28" s="34"/>
      <c r="L28" s="33">
        <v>0.12829438090502238</v>
      </c>
      <c r="M28" s="33">
        <v>6.4147190452511188E-2</v>
      </c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6"/>
      <c r="AE28" s="40"/>
    </row>
    <row r="29" spans="2:31" s="13" customFormat="1" ht="22.5" customHeight="1" x14ac:dyDescent="0.15">
      <c r="B29" s="37"/>
      <c r="C29" s="26" t="s">
        <v>37</v>
      </c>
      <c r="D29" s="27">
        <f t="shared" ref="D29:I29" si="15">IFERROR(D28/$D28,0)</f>
        <v>1</v>
      </c>
      <c r="E29" s="27">
        <f t="shared" si="15"/>
        <v>2.7671232876712332E-2</v>
      </c>
      <c r="F29" s="27">
        <f t="shared" si="15"/>
        <v>0.16630136986301369</v>
      </c>
      <c r="G29" s="27">
        <f t="shared" si="15"/>
        <v>0.18191780821917808</v>
      </c>
      <c r="H29" s="27">
        <f t="shared" si="15"/>
        <v>0.29205479452054794</v>
      </c>
      <c r="I29" s="27">
        <f t="shared" si="15"/>
        <v>0.12000000000000001</v>
      </c>
      <c r="J29" s="38"/>
      <c r="K29" s="38"/>
      <c r="L29" s="27">
        <f>IFERROR(L28/$D28,0)</f>
        <v>0.14136986301369864</v>
      </c>
      <c r="M29" s="27">
        <f>IFERROR(M28/$D28,0)</f>
        <v>7.0684931506849319E-2</v>
      </c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6"/>
    </row>
    <row r="30" spans="2:31" s="13" customFormat="1" ht="30" customHeight="1" x14ac:dyDescent="0.15">
      <c r="B30" s="39"/>
      <c r="C30" s="31" t="s">
        <v>41</v>
      </c>
      <c r="D30" s="27">
        <f t="shared" ref="D30:I30" si="16">IFERROR(D28/D$5,0)</f>
        <v>5.4960112510126207E-3</v>
      </c>
      <c r="E30" s="27">
        <f t="shared" si="16"/>
        <v>2.384493708241849E-3</v>
      </c>
      <c r="F30" s="27">
        <f t="shared" si="16"/>
        <v>2.4190977203889685E-2</v>
      </c>
      <c r="G30" s="27">
        <f t="shared" si="16"/>
        <v>1.6830578931359627E-2</v>
      </c>
      <c r="H30" s="27">
        <f t="shared" si="16"/>
        <v>1.352826213863296E-2</v>
      </c>
      <c r="I30" s="27">
        <f t="shared" si="16"/>
        <v>9.421380942138095E-3</v>
      </c>
      <c r="J30" s="38"/>
      <c r="K30" s="38"/>
      <c r="L30" s="27">
        <f>IFERROR(L28/L$5,0)</f>
        <v>1.0799949767675499E-2</v>
      </c>
      <c r="M30" s="27">
        <f>IFERROR(M28/M$5,0)</f>
        <v>9.809885931558935E-3</v>
      </c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6"/>
    </row>
    <row r="31" spans="2:31" s="13" customFormat="1" ht="42" customHeight="1" x14ac:dyDescent="0.15">
      <c r="B31" s="30" t="s">
        <v>48</v>
      </c>
      <c r="C31" s="31" t="s">
        <v>36</v>
      </c>
      <c r="D31" s="32">
        <f>SUM(E31:AD31)</f>
        <v>5.4159622078567882</v>
      </c>
      <c r="E31" s="33">
        <v>0.78095474888115368</v>
      </c>
      <c r="F31" s="33">
        <v>0.38562904027846845</v>
      </c>
      <c r="G31" s="33">
        <v>0.69791148682247639</v>
      </c>
      <c r="H31" s="33">
        <v>0.16558925907508701</v>
      </c>
      <c r="I31" s="33">
        <v>0.30755842864246641</v>
      </c>
      <c r="J31" s="34"/>
      <c r="K31" s="34"/>
      <c r="L31" s="33">
        <v>2.3378915962207856</v>
      </c>
      <c r="M31" s="33">
        <v>0.74042764793635008</v>
      </c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6"/>
      <c r="AE31" s="40"/>
    </row>
    <row r="32" spans="2:31" s="13" customFormat="1" ht="21" customHeight="1" x14ac:dyDescent="0.15">
      <c r="B32" s="37"/>
      <c r="C32" s="26" t="s">
        <v>37</v>
      </c>
      <c r="D32" s="27">
        <f t="shared" ref="D32:I32" si="17">IFERROR(D31/$D31,0)</f>
        <v>1</v>
      </c>
      <c r="E32" s="27">
        <f t="shared" si="17"/>
        <v>0.14419501446081806</v>
      </c>
      <c r="F32" s="27">
        <f t="shared" si="17"/>
        <v>7.1202313730891059E-2</v>
      </c>
      <c r="G32" s="27">
        <f t="shared" si="17"/>
        <v>0.12886195657163843</v>
      </c>
      <c r="H32" s="27">
        <f t="shared" si="17"/>
        <v>3.0574301060459986E-2</v>
      </c>
      <c r="I32" s="27">
        <f t="shared" si="17"/>
        <v>5.6787403020704209E-2</v>
      </c>
      <c r="J32" s="38"/>
      <c r="K32" s="38"/>
      <c r="L32" s="27">
        <f>IFERROR(L31/$D31,0)</f>
        <v>0.43166689620346138</v>
      </c>
      <c r="M32" s="27">
        <f>IFERROR(M31/$D31,0)</f>
        <v>0.13671211495202679</v>
      </c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6"/>
    </row>
    <row r="33" spans="2:32" s="13" customFormat="1" ht="30" customHeight="1" x14ac:dyDescent="0.15">
      <c r="B33" s="39"/>
      <c r="C33" s="41" t="s">
        <v>41</v>
      </c>
      <c r="D33" s="42">
        <f t="shared" ref="D33:I33" si="18">IFERROR(D31/D$5,0)</f>
        <v>3.2799893994741904E-2</v>
      </c>
      <c r="E33" s="27">
        <f t="shared" si="18"/>
        <v>7.4155393441461853E-2</v>
      </c>
      <c r="F33" s="27">
        <f t="shared" si="18"/>
        <v>6.1812529890004783E-2</v>
      </c>
      <c r="G33" s="27">
        <f t="shared" si="18"/>
        <v>7.1149751596877225E-2</v>
      </c>
      <c r="H33" s="27">
        <f t="shared" si="18"/>
        <v>8.4519911672885101E-3</v>
      </c>
      <c r="I33" s="27">
        <f t="shared" si="18"/>
        <v>2.6607872660787266E-2</v>
      </c>
      <c r="J33" s="38"/>
      <c r="K33" s="38"/>
      <c r="L33" s="27">
        <f>IFERROR(L31/L$5,0)</f>
        <v>0.19680606136715642</v>
      </c>
      <c r="M33" s="27">
        <f>IFERROR(M31/M$5,0)</f>
        <v>0.11323193916349809</v>
      </c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6"/>
    </row>
    <row r="34" spans="2:32" s="13" customFormat="1" ht="42" customHeight="1" x14ac:dyDescent="0.15">
      <c r="B34" s="37" t="s">
        <v>49</v>
      </c>
      <c r="C34" s="43" t="s">
        <v>36</v>
      </c>
      <c r="D34" s="44">
        <f>SUM(E34:AD34)</f>
        <v>1.5813028344107409</v>
      </c>
      <c r="E34" s="45">
        <v>0.19194430631526604</v>
      </c>
      <c r="F34" s="45">
        <v>7.1108901044256587E-2</v>
      </c>
      <c r="G34" s="45">
        <v>0.13276976628543014</v>
      </c>
      <c r="H34" s="45">
        <v>0.22202884137245152</v>
      </c>
      <c r="I34" s="45">
        <v>0.18896071606166087</v>
      </c>
      <c r="J34" s="46"/>
      <c r="K34" s="46"/>
      <c r="L34" s="45">
        <v>0.25136747886623573</v>
      </c>
      <c r="M34" s="45">
        <v>0.52312282446544012</v>
      </c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8"/>
      <c r="AE34" s="40"/>
    </row>
    <row r="35" spans="2:32" s="13" customFormat="1" ht="21" customHeight="1" x14ac:dyDescent="0.15">
      <c r="B35" s="37"/>
      <c r="C35" s="26" t="s">
        <v>37</v>
      </c>
      <c r="D35" s="27">
        <f t="shared" ref="D35:I35" si="19">IFERROR(D34/$D34,0)</f>
        <v>1</v>
      </c>
      <c r="E35" s="27">
        <f t="shared" si="19"/>
        <v>0.12138364779874214</v>
      </c>
      <c r="F35" s="27">
        <f t="shared" si="19"/>
        <v>4.4968553459119494E-2</v>
      </c>
      <c r="G35" s="27">
        <f t="shared" si="19"/>
        <v>8.3962264150943391E-2</v>
      </c>
      <c r="H35" s="27">
        <f t="shared" si="19"/>
        <v>0.14040880503144654</v>
      </c>
      <c r="I35" s="27">
        <f t="shared" si="19"/>
        <v>0.11949685534591195</v>
      </c>
      <c r="J35" s="38"/>
      <c r="K35" s="38"/>
      <c r="L35" s="27">
        <f>IFERROR(L34/$D34,0)</f>
        <v>0.15896226415094342</v>
      </c>
      <c r="M35" s="27">
        <f>IFERROR(M34/$D34,0)</f>
        <v>0.33081761006289312</v>
      </c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6"/>
    </row>
    <row r="36" spans="2:32" s="13" customFormat="1" ht="30" customHeight="1" thickBot="1" x14ac:dyDescent="0.2">
      <c r="B36" s="49"/>
      <c r="C36" s="50" t="s">
        <v>41</v>
      </c>
      <c r="D36" s="51">
        <f t="shared" ref="D36:I36" si="20">IFERROR(D34/D$5,0)</f>
        <v>9.5766113853261014E-3</v>
      </c>
      <c r="E36" s="52">
        <f t="shared" si="20"/>
        <v>1.8226031116462451E-2</v>
      </c>
      <c r="F36" s="52">
        <f t="shared" si="20"/>
        <v>1.1398055157022158E-2</v>
      </c>
      <c r="G36" s="52">
        <f t="shared" si="20"/>
        <v>1.3535435465882591E-2</v>
      </c>
      <c r="H36" s="52">
        <f t="shared" si="20"/>
        <v>1.1332774943526486E-2</v>
      </c>
      <c r="I36" s="52">
        <f t="shared" si="20"/>
        <v>1.6347601634760164E-2</v>
      </c>
      <c r="J36" s="53"/>
      <c r="K36" s="53"/>
      <c r="L36" s="52">
        <f>IFERROR(L34/L$5,0)</f>
        <v>2.1160366695968859E-2</v>
      </c>
      <c r="M36" s="52">
        <f>IFERROR(M34/M$5,0)</f>
        <v>0.08</v>
      </c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5"/>
    </row>
    <row r="37" spans="2:32" s="13" customFormat="1" ht="15" customHeight="1" x14ac:dyDescent="0.1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</row>
    <row r="38" spans="2:32" s="13" customFormat="1" ht="23.25" customHeight="1" thickBot="1" x14ac:dyDescent="0.2">
      <c r="B38" s="1" t="s">
        <v>50</v>
      </c>
      <c r="C38" s="1"/>
      <c r="D38" s="1"/>
      <c r="E38" s="1"/>
      <c r="F38" s="1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4" t="s">
        <v>2</v>
      </c>
    </row>
    <row r="39" spans="2:32" s="13" customFormat="1" ht="17.25" customHeight="1" x14ac:dyDescent="0.15">
      <c r="B39" s="5"/>
      <c r="C39" s="6"/>
      <c r="D39" s="7" t="s">
        <v>3</v>
      </c>
      <c r="E39" s="8" t="s">
        <v>4</v>
      </c>
      <c r="F39" s="9"/>
      <c r="G39" s="9"/>
      <c r="H39" s="9"/>
      <c r="I39" s="10"/>
      <c r="J39" s="8" t="s">
        <v>5</v>
      </c>
      <c r="K39" s="9"/>
      <c r="L39" s="9"/>
      <c r="M39" s="10"/>
      <c r="N39" s="8" t="s">
        <v>6</v>
      </c>
      <c r="O39" s="9"/>
      <c r="P39" s="9"/>
      <c r="Q39" s="9"/>
      <c r="R39" s="9"/>
      <c r="S39" s="9"/>
      <c r="T39" s="9"/>
      <c r="U39" s="9"/>
      <c r="V39" s="10"/>
      <c r="W39" s="8" t="s">
        <v>7</v>
      </c>
      <c r="X39" s="9"/>
      <c r="Y39" s="9"/>
      <c r="Z39" s="10"/>
      <c r="AA39" s="8" t="s">
        <v>8</v>
      </c>
      <c r="AB39" s="10"/>
      <c r="AC39" s="11" t="s">
        <v>9</v>
      </c>
      <c r="AD39" s="12" t="s">
        <v>10</v>
      </c>
    </row>
    <row r="40" spans="2:32" s="13" customFormat="1" ht="135.75" thickBot="1" x14ac:dyDescent="0.2">
      <c r="B40" s="14"/>
      <c r="C40" s="15"/>
      <c r="D40" s="16"/>
      <c r="E40" s="17" t="s">
        <v>11</v>
      </c>
      <c r="F40" s="17" t="s">
        <v>12</v>
      </c>
      <c r="G40" s="17" t="s">
        <v>13</v>
      </c>
      <c r="H40" s="17" t="s">
        <v>14</v>
      </c>
      <c r="I40" s="17" t="s">
        <v>15</v>
      </c>
      <c r="J40" s="17" t="s">
        <v>16</v>
      </c>
      <c r="K40" s="17" t="s">
        <v>17</v>
      </c>
      <c r="L40" s="17" t="s">
        <v>18</v>
      </c>
      <c r="M40" s="17" t="s">
        <v>19</v>
      </c>
      <c r="N40" s="17" t="s">
        <v>20</v>
      </c>
      <c r="O40" s="17" t="s">
        <v>21</v>
      </c>
      <c r="P40" s="17" t="s">
        <v>22</v>
      </c>
      <c r="Q40" s="17" t="s">
        <v>23</v>
      </c>
      <c r="R40" s="17" t="s">
        <v>24</v>
      </c>
      <c r="S40" s="17" t="s">
        <v>25</v>
      </c>
      <c r="T40" s="17" t="s">
        <v>26</v>
      </c>
      <c r="U40" s="17" t="s">
        <v>27</v>
      </c>
      <c r="V40" s="17" t="s">
        <v>28</v>
      </c>
      <c r="W40" s="17" t="s">
        <v>29</v>
      </c>
      <c r="X40" s="17" t="s">
        <v>30</v>
      </c>
      <c r="Y40" s="17" t="s">
        <v>31</v>
      </c>
      <c r="Z40" s="17" t="s">
        <v>32</v>
      </c>
      <c r="AA40" s="17" t="s">
        <v>33</v>
      </c>
      <c r="AB40" s="17" t="s">
        <v>34</v>
      </c>
      <c r="AC40" s="18"/>
      <c r="AD40" s="19"/>
    </row>
    <row r="41" spans="2:32" s="13" customFormat="1" ht="45" customHeight="1" x14ac:dyDescent="0.15">
      <c r="B41" s="25" t="s">
        <v>35</v>
      </c>
      <c r="C41" s="57" t="s">
        <v>36</v>
      </c>
      <c r="D41" s="44">
        <f>SUM(E41:AD41)</f>
        <v>165.12133267031328</v>
      </c>
      <c r="E41" s="58">
        <f>SUM(E5:I5)</f>
        <v>57.7297364495276</v>
      </c>
      <c r="F41" s="59"/>
      <c r="G41" s="59"/>
      <c r="H41" s="59"/>
      <c r="I41" s="60"/>
      <c r="J41" s="58">
        <f>SUM(J5:M5)</f>
        <v>21.136250621581304</v>
      </c>
      <c r="K41" s="59"/>
      <c r="L41" s="59"/>
      <c r="M41" s="60"/>
      <c r="N41" s="58">
        <f>SUM(N5:V5)</f>
        <v>35.32645450024863</v>
      </c>
      <c r="O41" s="59"/>
      <c r="P41" s="59"/>
      <c r="Q41" s="59"/>
      <c r="R41" s="59"/>
      <c r="S41" s="59"/>
      <c r="T41" s="59"/>
      <c r="U41" s="59"/>
      <c r="V41" s="60"/>
      <c r="W41" s="58">
        <f>SUM(W5:Z5)</f>
        <v>8.787916459472898</v>
      </c>
      <c r="X41" s="59"/>
      <c r="Y41" s="59"/>
      <c r="Z41" s="60"/>
      <c r="AA41" s="58">
        <f>SUM(AA5:AB5)</f>
        <v>1.3361511685728495</v>
      </c>
      <c r="AB41" s="60"/>
      <c r="AC41" s="23">
        <f>SUM(AC5)</f>
        <v>31.554699154649427</v>
      </c>
      <c r="AD41" s="61">
        <f>SUM(AD5)</f>
        <v>9.2501243162605675</v>
      </c>
      <c r="AE41" s="40"/>
      <c r="AF41" s="62"/>
    </row>
    <row r="42" spans="2:32" s="13" customFormat="1" ht="21" customHeight="1" thickBot="1" x14ac:dyDescent="0.2">
      <c r="B42" s="63"/>
      <c r="C42" s="64" t="s">
        <v>37</v>
      </c>
      <c r="D42" s="51">
        <f>IFERROR(D41/$D41,0)</f>
        <v>1</v>
      </c>
      <c r="E42" s="65">
        <f>IFERROR(E41/$D41,0)</f>
        <v>0.34962009763325191</v>
      </c>
      <c r="F42" s="66"/>
      <c r="G42" s="66"/>
      <c r="H42" s="66"/>
      <c r="I42" s="67"/>
      <c r="J42" s="65">
        <f>IFERROR(J41/$D41,0)</f>
        <v>0.12800436067084464</v>
      </c>
      <c r="K42" s="66"/>
      <c r="L42" s="66"/>
      <c r="M42" s="67"/>
      <c r="N42" s="65">
        <f>IFERROR(N41/$D41,0)</f>
        <v>0.21394240180208937</v>
      </c>
      <c r="O42" s="66"/>
      <c r="P42" s="66"/>
      <c r="Q42" s="66"/>
      <c r="R42" s="66"/>
      <c r="S42" s="66"/>
      <c r="T42" s="66"/>
      <c r="U42" s="66"/>
      <c r="V42" s="67"/>
      <c r="W42" s="65">
        <f>IFERROR(W41/$D41,0)</f>
        <v>5.3220963744394813E-2</v>
      </c>
      <c r="X42" s="66"/>
      <c r="Y42" s="66"/>
      <c r="Z42" s="67"/>
      <c r="AA42" s="65">
        <f>IFERROR(AA41/$D41,0)</f>
        <v>8.0919354692991323E-3</v>
      </c>
      <c r="AB42" s="67"/>
      <c r="AC42" s="52">
        <f>IFERROR(AC41/$D41,0)</f>
        <v>0.19110007558897665</v>
      </c>
      <c r="AD42" s="68">
        <f>IFERROR(AD41/$D41,0)</f>
        <v>5.6020165091143444E-2</v>
      </c>
      <c r="AE42" s="69"/>
    </row>
  </sheetData>
  <mergeCells count="40">
    <mergeCell ref="AA41:AB41"/>
    <mergeCell ref="E42:I42"/>
    <mergeCell ref="J42:M42"/>
    <mergeCell ref="N42:V42"/>
    <mergeCell ref="W42:Z42"/>
    <mergeCell ref="AA42:AB42"/>
    <mergeCell ref="N39:V39"/>
    <mergeCell ref="W39:Z39"/>
    <mergeCell ref="AA39:AB39"/>
    <mergeCell ref="AC39:AC40"/>
    <mergeCell ref="AD39:AD40"/>
    <mergeCell ref="B41:B42"/>
    <mergeCell ref="E41:I41"/>
    <mergeCell ref="J41:M41"/>
    <mergeCell ref="N41:V41"/>
    <mergeCell ref="W41:Z41"/>
    <mergeCell ref="B31:B33"/>
    <mergeCell ref="B34:B36"/>
    <mergeCell ref="B39:C40"/>
    <mergeCell ref="D39:D40"/>
    <mergeCell ref="E39:I39"/>
    <mergeCell ref="J39:M39"/>
    <mergeCell ref="B13:B15"/>
    <mergeCell ref="B16:B18"/>
    <mergeCell ref="B19:B21"/>
    <mergeCell ref="B22:B24"/>
    <mergeCell ref="B25:B27"/>
    <mergeCell ref="B28:B30"/>
    <mergeCell ref="AA3:AB3"/>
    <mergeCell ref="AC3:AC4"/>
    <mergeCell ref="AD3:AD4"/>
    <mergeCell ref="B5:B6"/>
    <mergeCell ref="B7:B9"/>
    <mergeCell ref="B10:B12"/>
    <mergeCell ref="B3:C4"/>
    <mergeCell ref="D3:D4"/>
    <mergeCell ref="E3:I3"/>
    <mergeCell ref="J3:M3"/>
    <mergeCell ref="N3:V3"/>
    <mergeCell ref="W3:Z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&amp;P+69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200D866-E479-4525-8AC7-D7ECFE151681}"/>
</file>

<file path=customXml/itemProps2.xml><?xml version="1.0" encoding="utf-8"?>
<ds:datastoreItem xmlns:ds="http://schemas.openxmlformats.org/officeDocument/2006/customXml" ds:itemID="{DBFC066C-6684-44A5-89A9-5441F1F32DBD}"/>
</file>

<file path=customXml/itemProps3.xml><?xml version="1.0" encoding="utf-8"?>
<ds:datastoreItem xmlns:ds="http://schemas.openxmlformats.org/officeDocument/2006/customXml" ds:itemID="{92354DCC-5C43-4BDE-AF4E-FFFF74A8319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