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FAD9D63D-0FBE-4053-B92C-54578F5702C6}" xr6:coauthVersionLast="47" xr6:coauthVersionMax="47" xr10:uidLastSave="{00000000-0000-0000-0000-000000000000}"/>
  <bookViews>
    <workbookView xWindow="-28920" yWindow="-120" windowWidth="29040" windowHeight="15720" xr2:uid="{D3756A7B-CBFA-4473-AA1D-4935E5FD4B6B}"/>
  </bookViews>
  <sheets>
    <sheet name="050" sheetId="1" r:id="rId1"/>
  </sheets>
  <definedNames>
    <definedName name="_xlnm.Print_Area" localSheetId="0">'050'!$A$1:$AC$35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34" i="1" l="1"/>
  <c r="AB34" i="1"/>
  <c r="Z34" i="1"/>
  <c r="Z35" i="1" s="1"/>
  <c r="V34" i="1"/>
  <c r="V35" i="1" s="1"/>
  <c r="M34" i="1"/>
  <c r="M35" i="1" s="1"/>
  <c r="I34" i="1"/>
  <c r="D34" i="1"/>
  <c r="C34" i="1" s="1"/>
  <c r="AC32" i="1"/>
  <c r="AC33" i="1" s="1"/>
  <c r="AB32" i="1"/>
  <c r="Z32" i="1"/>
  <c r="V32" i="1"/>
  <c r="M32" i="1"/>
  <c r="M33" i="1" s="1"/>
  <c r="I32" i="1"/>
  <c r="C32" i="1" s="1"/>
  <c r="D32" i="1"/>
  <c r="D33" i="1" s="1"/>
  <c r="AC30" i="1"/>
  <c r="AC31" i="1" s="1"/>
  <c r="AB30" i="1"/>
  <c r="AB31" i="1" s="1"/>
  <c r="Z30" i="1"/>
  <c r="Z31" i="1" s="1"/>
  <c r="V30" i="1"/>
  <c r="M30" i="1"/>
  <c r="I30" i="1"/>
  <c r="D30" i="1"/>
  <c r="D31" i="1" s="1"/>
  <c r="C30" i="1"/>
  <c r="M31" i="1" s="1"/>
  <c r="AC28" i="1"/>
  <c r="AB28" i="1"/>
  <c r="Z28" i="1"/>
  <c r="V28" i="1"/>
  <c r="M28" i="1"/>
  <c r="I28" i="1"/>
  <c r="D28" i="1"/>
  <c r="C28" i="1" s="1"/>
  <c r="AC26" i="1"/>
  <c r="AC27" i="1" s="1"/>
  <c r="AB26" i="1"/>
  <c r="Z26" i="1"/>
  <c r="V26" i="1"/>
  <c r="M26" i="1"/>
  <c r="I26" i="1"/>
  <c r="C26" i="1" s="1"/>
  <c r="D26" i="1"/>
  <c r="D27" i="1" s="1"/>
  <c r="AC24" i="1"/>
  <c r="AB24" i="1"/>
  <c r="Z24" i="1"/>
  <c r="V24" i="1"/>
  <c r="M24" i="1"/>
  <c r="I24" i="1"/>
  <c r="D24" i="1"/>
  <c r="AC22" i="1"/>
  <c r="AB22" i="1"/>
  <c r="Z22" i="1"/>
  <c r="V22" i="1"/>
  <c r="V23" i="1" s="1"/>
  <c r="M22" i="1"/>
  <c r="M23" i="1" s="1"/>
  <c r="I22" i="1"/>
  <c r="D22" i="1"/>
  <c r="C22" i="1" s="1"/>
  <c r="AB17" i="1"/>
  <c r="V17" i="1"/>
  <c r="P17" i="1"/>
  <c r="J17" i="1"/>
  <c r="D17" i="1"/>
  <c r="C16" i="1"/>
  <c r="AA17" i="1" s="1"/>
  <c r="C14" i="1"/>
  <c r="Y15" i="1" s="1"/>
  <c r="AB13" i="1"/>
  <c r="X13" i="1"/>
  <c r="V13" i="1"/>
  <c r="R13" i="1"/>
  <c r="P13" i="1"/>
  <c r="L13" i="1"/>
  <c r="J13" i="1"/>
  <c r="F13" i="1"/>
  <c r="D13" i="1"/>
  <c r="C12" i="1"/>
  <c r="AC13" i="1" s="1"/>
  <c r="AB11" i="1"/>
  <c r="V11" i="1"/>
  <c r="P11" i="1"/>
  <c r="J11" i="1"/>
  <c r="D11" i="1"/>
  <c r="C10" i="1"/>
  <c r="AA11" i="1" s="1"/>
  <c r="C8" i="1"/>
  <c r="Y9" i="1" s="1"/>
  <c r="AB7" i="1"/>
  <c r="X7" i="1"/>
  <c r="V7" i="1"/>
  <c r="R7" i="1"/>
  <c r="P7" i="1"/>
  <c r="L7" i="1"/>
  <c r="J7" i="1"/>
  <c r="F7" i="1"/>
  <c r="D7" i="1"/>
  <c r="C6" i="1"/>
  <c r="AC7" i="1" s="1"/>
  <c r="AB5" i="1"/>
  <c r="V5" i="1"/>
  <c r="P5" i="1"/>
  <c r="J5" i="1"/>
  <c r="D5" i="1"/>
  <c r="C4" i="1"/>
  <c r="AA5" i="1" s="1"/>
  <c r="Z27" i="1" l="1"/>
  <c r="V27" i="1"/>
  <c r="C27" i="1"/>
  <c r="M27" i="1"/>
  <c r="AB27" i="1"/>
  <c r="M29" i="1"/>
  <c r="AC23" i="1"/>
  <c r="D23" i="1"/>
  <c r="I23" i="1"/>
  <c r="AB23" i="1"/>
  <c r="C23" i="1"/>
  <c r="Z23" i="1"/>
  <c r="V29" i="1"/>
  <c r="AC29" i="1"/>
  <c r="D29" i="1"/>
  <c r="AB29" i="1"/>
  <c r="C29" i="1"/>
  <c r="Z29" i="1"/>
  <c r="I29" i="1"/>
  <c r="Z33" i="1"/>
  <c r="V33" i="1"/>
  <c r="C33" i="1"/>
  <c r="AB33" i="1"/>
  <c r="AC35" i="1"/>
  <c r="D35" i="1"/>
  <c r="AB35" i="1"/>
  <c r="C35" i="1"/>
  <c r="I35" i="1"/>
  <c r="T9" i="1"/>
  <c r="H15" i="1"/>
  <c r="E5" i="1"/>
  <c r="K5" i="1"/>
  <c r="Q5" i="1"/>
  <c r="W5" i="1"/>
  <c r="AC5" i="1"/>
  <c r="G7" i="1"/>
  <c r="M7" i="1"/>
  <c r="S7" i="1"/>
  <c r="Y7" i="1"/>
  <c r="C9" i="1"/>
  <c r="I9" i="1"/>
  <c r="O9" i="1"/>
  <c r="U9" i="1"/>
  <c r="AA9" i="1"/>
  <c r="E11" i="1"/>
  <c r="K11" i="1"/>
  <c r="Q11" i="1"/>
  <c r="W11" i="1"/>
  <c r="AC11" i="1"/>
  <c r="G13" i="1"/>
  <c r="M13" i="1"/>
  <c r="S13" i="1"/>
  <c r="Y13" i="1"/>
  <c r="C15" i="1"/>
  <c r="I15" i="1"/>
  <c r="O15" i="1"/>
  <c r="U15" i="1"/>
  <c r="AA15" i="1"/>
  <c r="E17" i="1"/>
  <c r="K17" i="1"/>
  <c r="Q17" i="1"/>
  <c r="W17" i="1"/>
  <c r="AC17" i="1"/>
  <c r="C24" i="1"/>
  <c r="F5" i="1"/>
  <c r="L5" i="1"/>
  <c r="R5" i="1"/>
  <c r="X5" i="1"/>
  <c r="H7" i="1"/>
  <c r="N7" i="1"/>
  <c r="T7" i="1"/>
  <c r="Z7" i="1"/>
  <c r="D9" i="1"/>
  <c r="J9" i="1"/>
  <c r="P9" i="1"/>
  <c r="V9" i="1"/>
  <c r="AB9" i="1"/>
  <c r="F11" i="1"/>
  <c r="L11" i="1"/>
  <c r="R11" i="1"/>
  <c r="X11" i="1"/>
  <c r="H13" i="1"/>
  <c r="N13" i="1"/>
  <c r="T13" i="1"/>
  <c r="Z13" i="1"/>
  <c r="D15" i="1"/>
  <c r="J15" i="1"/>
  <c r="P15" i="1"/>
  <c r="V15" i="1"/>
  <c r="AB15" i="1"/>
  <c r="F17" i="1"/>
  <c r="L17" i="1"/>
  <c r="R17" i="1"/>
  <c r="X17" i="1"/>
  <c r="I27" i="1"/>
  <c r="C31" i="1"/>
  <c r="I33" i="1"/>
  <c r="Z9" i="1"/>
  <c r="G5" i="1"/>
  <c r="M5" i="1"/>
  <c r="S5" i="1"/>
  <c r="Y5" i="1"/>
  <c r="C7" i="1"/>
  <c r="I7" i="1"/>
  <c r="O7" i="1"/>
  <c r="U7" i="1"/>
  <c r="AA7" i="1"/>
  <c r="E9" i="1"/>
  <c r="K9" i="1"/>
  <c r="Q9" i="1"/>
  <c r="W9" i="1"/>
  <c r="AC9" i="1"/>
  <c r="G11" i="1"/>
  <c r="M11" i="1"/>
  <c r="S11" i="1"/>
  <c r="Y11" i="1"/>
  <c r="C13" i="1"/>
  <c r="I13" i="1"/>
  <c r="O13" i="1"/>
  <c r="U13" i="1"/>
  <c r="AA13" i="1"/>
  <c r="E15" i="1"/>
  <c r="K15" i="1"/>
  <c r="Q15" i="1"/>
  <c r="W15" i="1"/>
  <c r="AC15" i="1"/>
  <c r="G17" i="1"/>
  <c r="M17" i="1"/>
  <c r="S17" i="1"/>
  <c r="Y17" i="1"/>
  <c r="N9" i="1"/>
  <c r="N15" i="1"/>
  <c r="T15" i="1"/>
  <c r="Z15" i="1"/>
  <c r="V31" i="1"/>
  <c r="H5" i="1"/>
  <c r="N5" i="1"/>
  <c r="T5" i="1"/>
  <c r="Z5" i="1"/>
  <c r="F9" i="1"/>
  <c r="L9" i="1"/>
  <c r="R9" i="1"/>
  <c r="X9" i="1"/>
  <c r="H11" i="1"/>
  <c r="N11" i="1"/>
  <c r="T11" i="1"/>
  <c r="Z11" i="1"/>
  <c r="F15" i="1"/>
  <c r="L15" i="1"/>
  <c r="R15" i="1"/>
  <c r="X15" i="1"/>
  <c r="H17" i="1"/>
  <c r="N17" i="1"/>
  <c r="T17" i="1"/>
  <c r="Z17" i="1"/>
  <c r="I31" i="1"/>
  <c r="H9" i="1"/>
  <c r="C5" i="1"/>
  <c r="I5" i="1"/>
  <c r="O5" i="1"/>
  <c r="U5" i="1"/>
  <c r="E7" i="1"/>
  <c r="K7" i="1"/>
  <c r="Q7" i="1"/>
  <c r="W7" i="1"/>
  <c r="G9" i="1"/>
  <c r="M9" i="1"/>
  <c r="S9" i="1"/>
  <c r="C11" i="1"/>
  <c r="I11" i="1"/>
  <c r="O11" i="1"/>
  <c r="U11" i="1"/>
  <c r="E13" i="1"/>
  <c r="K13" i="1"/>
  <c r="Q13" i="1"/>
  <c r="W13" i="1"/>
  <c r="G15" i="1"/>
  <c r="M15" i="1"/>
  <c r="S15" i="1"/>
  <c r="C17" i="1"/>
  <c r="I17" i="1"/>
  <c r="O17" i="1"/>
  <c r="U17" i="1"/>
  <c r="M25" i="1" l="1"/>
  <c r="I25" i="1"/>
  <c r="V25" i="1"/>
  <c r="AC25" i="1"/>
  <c r="D25" i="1"/>
  <c r="C25" i="1"/>
  <c r="Z25" i="1"/>
  <c r="AB25" i="1"/>
</calcChain>
</file>

<file path=xl/sharedStrings.xml><?xml version="1.0" encoding="utf-8"?>
<sst xmlns="http://schemas.openxmlformats.org/spreadsheetml/2006/main" count="98" uniqueCount="44">
  <si>
    <t>表050（1） 市町村常勤保健師の活動状況　人口規模別（活動項目別）</t>
    <phoneticPr fontId="3"/>
  </si>
  <si>
    <t>(単位：時間)</t>
    <rPh sb="1" eb="3">
      <t>タンイ</t>
    </rPh>
    <rPh sb="4" eb="6">
      <t>ジカン</t>
    </rPh>
    <phoneticPr fontId="3"/>
  </si>
  <si>
    <t>人口規模</t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</si>
  <si>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</si>
  <si>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2"/>
  </si>
  <si>
    <t>地域・組織支援</t>
    <rPh sb="0" eb="2">
      <t>チイキ</t>
    </rPh>
    <rPh sb="3" eb="5">
      <t>ソシキ</t>
    </rPh>
    <rPh sb="5" eb="7">
      <t>シエン</t>
    </rPh>
    <phoneticPr fontId="2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</si>
  <si>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2"/>
  </si>
  <si>
    <t>人材育成</t>
    <rPh sb="0" eb="2">
      <t>ジンザイ</t>
    </rPh>
    <rPh sb="2" eb="4">
      <t>イクセイ</t>
    </rPh>
    <phoneticPr fontId="2"/>
  </si>
  <si>
    <t>健康危機管理</t>
    <rPh sb="0" eb="2">
      <t>ケンコウ</t>
    </rPh>
    <rPh sb="2" eb="4">
      <t>キキ</t>
    </rPh>
    <rPh sb="4" eb="6">
      <t>カンリ</t>
    </rPh>
    <phoneticPr fontId="2"/>
  </si>
  <si>
    <t>業務
連絡・
事務</t>
    <rPh sb="0" eb="2">
      <t>ギョウム</t>
    </rPh>
    <rPh sb="3" eb="5">
      <t>レンラク</t>
    </rPh>
    <rPh sb="7" eb="9">
      <t>ジム</t>
    </rPh>
    <phoneticPr fontId="2"/>
  </si>
  <si>
    <t>その他</t>
    <rPh sb="0" eb="3">
      <t>ソノタ</t>
    </rPh>
    <phoneticPr fontId="2"/>
  </si>
  <si>
    <t>訪問</t>
    <rPh sb="0" eb="2">
      <t>ホウモン</t>
    </rPh>
    <phoneticPr fontId="2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</si>
  <si>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2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</si>
  <si>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2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</si>
  <si>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2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</si>
  <si>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2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</si>
  <si>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2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</si>
  <si>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2"/>
  </si>
  <si>
    <t>コー
ディ
ネート
（個別）</t>
    <rPh sb="11" eb="13">
      <t>コベツ</t>
    </rPh>
    <phoneticPr fontId="2"/>
  </si>
  <si>
    <t>コー
ディ
ネート
（地域）</t>
    <rPh sb="11" eb="13">
      <t>チイキ</t>
    </rPh>
    <phoneticPr fontId="2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</si>
  <si>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2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</si>
  <si>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2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</si>
  <si>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2"/>
  </si>
  <si>
    <t>人事
管理</t>
    <rPh sb="0" eb="2">
      <t>ジンジ</t>
    </rPh>
    <rPh sb="3" eb="5">
      <t>カンリ</t>
    </rPh>
    <phoneticPr fontId="2"/>
  </si>
  <si>
    <t>予算
管理</t>
    <rPh sb="0" eb="2">
      <t>ヨサン</t>
    </rPh>
    <rPh sb="3" eb="5">
      <t>カンリ</t>
    </rPh>
    <phoneticPr fontId="2"/>
  </si>
  <si>
    <t>議会
対応</t>
    <rPh sb="0" eb="2">
      <t>ギカイ</t>
    </rPh>
    <rPh sb="3" eb="5">
      <t>タイオウ</t>
    </rPh>
    <phoneticPr fontId="2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</si>
  <si>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2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</si>
  <si>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2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</si>
  <si>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2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</si>
  <si>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2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</si>
  <si>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2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</si>
  <si>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2"/>
  </si>
  <si>
    <t>研修
等へ
の
参加</t>
    <rPh sb="0" eb="2">
      <t>ケンシュウ</t>
    </rPh>
    <rPh sb="3" eb="4">
      <t>ナド</t>
    </rPh>
    <rPh sb="8" eb="10">
      <t>サンカ</t>
    </rPh>
    <phoneticPr fontId="2"/>
  </si>
  <si>
    <t>平時
の
対応</t>
    <rPh sb="0" eb="2">
      <t>ヘイジ</t>
    </rPh>
    <rPh sb="5" eb="7">
      <t>タイオウ</t>
    </rPh>
    <phoneticPr fontId="2"/>
  </si>
  <si>
    <t>発生
時の
対応</t>
    <rPh sb="0" eb="2">
      <t>ハッセイ</t>
    </rPh>
    <rPh sb="3" eb="4">
      <t>ジ</t>
    </rPh>
    <rPh sb="6" eb="8">
      <t>タイオウ</t>
    </rPh>
    <phoneticPr fontId="2"/>
  </si>
  <si>
    <t>5千人未満</t>
  </si>
  <si>
    <t>割合(%)</t>
    <phoneticPr fontId="3"/>
  </si>
  <si>
    <t>5千人以上1万人未満</t>
  </si>
  <si>
    <t>1万人以上2万人未満</t>
  </si>
  <si>
    <t>2万人以上5万人未満</t>
  </si>
  <si>
    <t>5万人以上10万人未満</t>
  </si>
  <si>
    <t>10万人以上20万人未満</t>
  </si>
  <si>
    <t>20万人以上</t>
  </si>
  <si>
    <t>表050（2） 市町村常勤保健師の活動状況　人口規模別（活動分類別）</t>
    <rPh sb="0" eb="1">
      <t>ヒョウ</t>
    </rPh>
    <rPh sb="8" eb="11">
      <t>シチョウソン</t>
    </rPh>
    <rPh sb="11" eb="13">
      <t>ジョウキン</t>
    </rPh>
    <rPh sb="13" eb="16">
      <t>ホケンシ</t>
    </rPh>
    <rPh sb="17" eb="19">
      <t>カツドウ</t>
    </rPh>
    <rPh sb="19" eb="21">
      <t>ジョウキョウ</t>
    </rPh>
    <rPh sb="22" eb="24">
      <t>ジンコウ</t>
    </rPh>
    <rPh sb="24" eb="26">
      <t>キボ</t>
    </rPh>
    <rPh sb="26" eb="27">
      <t>ベツ</t>
    </rPh>
    <rPh sb="28" eb="30">
      <t>カツドウ</t>
    </rPh>
    <rPh sb="30" eb="32">
      <t>ブンルイ</t>
    </rPh>
    <rPh sb="32" eb="33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</si>
</sst>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/>
    </xf>
    <xf numFmtId="176" fontId="0" fillId="0" borderId="14" xfId="1" applyNumberFormat="1" applyFont="1" applyBorder="1" applyAlignment="1">
      <alignment vertical="center"/>
    </xf>
    <xf numFmtId="176" fontId="0" fillId="0" borderId="15" xfId="1" applyNumberFormat="1" applyFont="1" applyBorder="1" applyAlignment="1">
      <alignment vertical="center"/>
    </xf>
    <xf numFmtId="176" fontId="0" fillId="0" borderId="7" xfId="1" applyNumberFormat="1" applyFont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177" fontId="0" fillId="0" borderId="17" xfId="1" applyNumberFormat="1" applyFont="1" applyBorder="1" applyAlignment="1">
      <alignment vertical="center"/>
    </xf>
    <xf numFmtId="177" fontId="0" fillId="0" borderId="18" xfId="1" applyNumberFormat="1" applyFont="1" applyBorder="1" applyAlignment="1">
      <alignment vertical="center"/>
    </xf>
    <xf numFmtId="177" fontId="0" fillId="0" borderId="19" xfId="1" applyNumberFormat="1" applyFont="1" applyBorder="1" applyAlignment="1">
      <alignment vertical="center"/>
    </xf>
    <xf numFmtId="178" fontId="4" fillId="2" borderId="20" xfId="1" applyNumberFormat="1" applyFont="1" applyFill="1" applyBorder="1" applyAlignment="1">
      <alignment vertical="center"/>
    </xf>
    <xf numFmtId="176" fontId="0" fillId="0" borderId="21" xfId="1" applyNumberFormat="1" applyFont="1" applyBorder="1" applyAlignment="1">
      <alignment vertical="center"/>
    </xf>
    <xf numFmtId="176" fontId="0" fillId="0" borderId="22" xfId="1" applyNumberFormat="1" applyFont="1" applyBorder="1" applyAlignment="1">
      <alignment vertical="center"/>
    </xf>
    <xf numFmtId="176" fontId="0" fillId="0" borderId="23" xfId="1" applyNumberFormat="1" applyFont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177" fontId="4" fillId="0" borderId="18" xfId="1" applyNumberFormat="1" applyFont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177" fontId="0" fillId="0" borderId="25" xfId="1" applyNumberFormat="1" applyFont="1" applyBorder="1" applyAlignment="1">
      <alignment vertical="center"/>
    </xf>
    <xf numFmtId="177" fontId="0" fillId="0" borderId="26" xfId="1" applyNumberFormat="1" applyFont="1" applyBorder="1" applyAlignment="1">
      <alignment vertical="center"/>
    </xf>
    <xf numFmtId="177" fontId="0" fillId="0" borderId="27" xfId="1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4" fillId="0" borderId="0" xfId="2" applyNumberFormat="1" applyFont="1" applyAlignment="1">
      <alignment vertical="center"/>
    </xf>
    <xf numFmtId="179" fontId="2" fillId="0" borderId="0" xfId="0" applyNumberFormat="1" applyFont="1"/>
    <xf numFmtId="179" fontId="0" fillId="0" borderId="0" xfId="0" applyNumberFormat="1"/>
    <xf numFmtId="176" fontId="0" fillId="0" borderId="2" xfId="1" applyNumberFormat="1" applyFon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6" fontId="0" fillId="0" borderId="31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178" fontId="0" fillId="0" borderId="0" xfId="0" applyNumberFormat="1"/>
    <xf numFmtId="177" fontId="0" fillId="0" borderId="33" xfId="1" applyNumberFormat="1" applyFont="1" applyBorder="1" applyAlignment="1">
      <alignment vertical="center"/>
    </xf>
    <xf numFmtId="177" fontId="0" fillId="0" borderId="34" xfId="1" applyNumberFormat="1" applyFont="1" applyBorder="1" applyAlignment="1">
      <alignment vertical="center"/>
    </xf>
    <xf numFmtId="177" fontId="0" fillId="0" borderId="35" xfId="1" applyNumberFormat="1" applyFont="1" applyBorder="1" applyAlignment="1">
      <alignment vertical="center"/>
    </xf>
    <xf numFmtId="177" fontId="0" fillId="0" borderId="36" xfId="1" applyNumberFormat="1" applyFont="1" applyBorder="1" applyAlignment="1">
      <alignment vertical="center"/>
    </xf>
    <xf numFmtId="176" fontId="0" fillId="0" borderId="37" xfId="0" applyNumberFormat="1" applyBorder="1" applyAlignment="1">
      <alignment vertical="center"/>
    </xf>
    <xf numFmtId="176" fontId="0" fillId="0" borderId="38" xfId="0" applyNumberFormat="1" applyBorder="1" applyAlignment="1">
      <alignment vertical="center"/>
    </xf>
    <xf numFmtId="176" fontId="0" fillId="0" borderId="39" xfId="0" applyNumberFormat="1" applyBorder="1" applyAlignment="1">
      <alignment vertical="center"/>
    </xf>
    <xf numFmtId="176" fontId="0" fillId="0" borderId="40" xfId="0" applyNumberFormat="1" applyBorder="1" applyAlignment="1">
      <alignment vertical="center"/>
    </xf>
    <xf numFmtId="176" fontId="0" fillId="0" borderId="41" xfId="0" applyNumberFormat="1" applyBorder="1" applyAlignment="1">
      <alignment vertical="center"/>
    </xf>
    <xf numFmtId="177" fontId="0" fillId="0" borderId="42" xfId="1" applyNumberFormat="1" applyFont="1" applyBorder="1" applyAlignment="1">
      <alignment vertical="center"/>
    </xf>
    <xf numFmtId="177" fontId="0" fillId="0" borderId="43" xfId="1" applyNumberFormat="1" applyFont="1" applyBorder="1" applyAlignment="1">
      <alignment vertical="center"/>
    </xf>
    <xf numFmtId="177" fontId="0" fillId="0" borderId="44" xfId="1" applyNumberFormat="1" applyFont="1" applyBorder="1" applyAlignment="1">
      <alignment vertical="center"/>
    </xf>
    <xf numFmtId="177" fontId="0" fillId="0" borderId="45" xfId="1" applyNumberFormat="1" applyFont="1" applyBorder="1" applyAlignment="1">
      <alignment vertical="center"/>
    </xf>
    <xf numFmtId="11" fontId="0" fillId="0" borderId="0" xfId="0" applyNumberFormat="1"/>
  </cellXfs>
  <cellStyles count="3">
    <cellStyle name="パーセント 2" xfId="2" xr:uid="{16E9A862-2B02-4F3C-8F9F-0D30C8EFEA31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2737C-3A73-43F9-96A0-96EED4BFFD0B}">
  <sheetPr codeName="Sheet68">
    <tabColor rgb="FF92D050"/>
    <pageSetUpPr fitToPage="1"/>
  </sheetPr>
  <dimension ref="B1:AD43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customWidth="1"/>
    <col min="2" max="2" width="19" customWidth="1"/>
    <col min="3" max="3" width="9.75" customWidth="1"/>
    <col min="4" max="24" width="7.25" customWidth="1"/>
    <col min="25" max="29" width="7.375" customWidth="1"/>
  </cols>
  <sheetData>
    <row r="1" spans="2:29" ht="23.25" customHeight="1" thickBot="1" x14ac:dyDescent="0.25">
      <c r="B1" s="1" t="s">
        <v>0</v>
      </c>
      <c r="C1" s="2"/>
      <c r="AC1" s="3" t="s">
        <v>1</v>
      </c>
    </row>
    <row r="2" spans="2:29" ht="17.25" customHeight="1" x14ac:dyDescent="0.15">
      <c r="B2" s="4" t="s">
        <v>2</v>
      </c>
      <c r="C2" s="5" t="s">
        <v>3</v>
      </c>
      <c r="D2" s="6" t="s">
        <v>4</v>
      </c>
      <c r="E2" s="7"/>
      <c r="F2" s="7"/>
      <c r="G2" s="7"/>
      <c r="H2" s="8"/>
      <c r="I2" s="6" t="s">
        <v>5</v>
      </c>
      <c r="J2" s="7"/>
      <c r="K2" s="7"/>
      <c r="L2" s="8"/>
      <c r="M2" s="6" t="s">
        <v>6</v>
      </c>
      <c r="N2" s="7"/>
      <c r="O2" s="7"/>
      <c r="P2" s="7"/>
      <c r="Q2" s="7"/>
      <c r="R2" s="7"/>
      <c r="S2" s="7"/>
      <c r="T2" s="7"/>
      <c r="U2" s="8"/>
      <c r="V2" s="6" t="s">
        <v>7</v>
      </c>
      <c r="W2" s="7"/>
      <c r="X2" s="7"/>
      <c r="Y2" s="8"/>
      <c r="Z2" s="6" t="s">
        <v>8</v>
      </c>
      <c r="AA2" s="8"/>
      <c r="AB2" s="9" t="s">
        <v>9</v>
      </c>
      <c r="AC2" s="10" t="s">
        <v>10</v>
      </c>
    </row>
    <row r="3" spans="2:29" ht="135.75" customHeight="1" thickBot="1" x14ac:dyDescent="0.2">
      <c r="B3" s="11"/>
      <c r="C3" s="12"/>
      <c r="D3" s="13" t="s">
        <v>11</v>
      </c>
      <c r="E3" s="13" t="s">
        <v>12</v>
      </c>
      <c r="F3" s="13" t="s">
        <v>13</v>
      </c>
      <c r="G3" s="13" t="s">
        <v>14</v>
      </c>
      <c r="H3" s="13" t="s">
        <v>15</v>
      </c>
      <c r="I3" s="13" t="s">
        <v>16</v>
      </c>
      <c r="J3" s="13" t="s">
        <v>17</v>
      </c>
      <c r="K3" s="13" t="s">
        <v>18</v>
      </c>
      <c r="L3" s="13" t="s">
        <v>19</v>
      </c>
      <c r="M3" s="13" t="s">
        <v>20</v>
      </c>
      <c r="N3" s="13" t="s">
        <v>21</v>
      </c>
      <c r="O3" s="13" t="s">
        <v>22</v>
      </c>
      <c r="P3" s="13" t="s">
        <v>23</v>
      </c>
      <c r="Q3" s="13" t="s">
        <v>24</v>
      </c>
      <c r="R3" s="13" t="s">
        <v>25</v>
      </c>
      <c r="S3" s="13" t="s">
        <v>26</v>
      </c>
      <c r="T3" s="13" t="s">
        <v>27</v>
      </c>
      <c r="U3" s="13" t="s">
        <v>28</v>
      </c>
      <c r="V3" s="13" t="s">
        <v>29</v>
      </c>
      <c r="W3" s="13" t="s">
        <v>30</v>
      </c>
      <c r="X3" s="13" t="s">
        <v>31</v>
      </c>
      <c r="Y3" s="13" t="s">
        <v>32</v>
      </c>
      <c r="Z3" s="13" t="s">
        <v>33</v>
      </c>
      <c r="AA3" s="13" t="s">
        <v>34</v>
      </c>
      <c r="AB3" s="14"/>
      <c r="AC3" s="15"/>
    </row>
    <row r="4" spans="2:29" ht="18" customHeight="1" x14ac:dyDescent="0.15">
      <c r="B4" s="16" t="s">
        <v>35</v>
      </c>
      <c r="C4" s="17">
        <f>SUM(D4:AC4)</f>
        <v>167.11206896551724</v>
      </c>
      <c r="D4" s="18">
        <v>12.866379310344827</v>
      </c>
      <c r="E4" s="18">
        <v>5.7327586206896548</v>
      </c>
      <c r="F4" s="18">
        <v>7.4137931034482758</v>
      </c>
      <c r="G4" s="18">
        <v>24.556034482758619</v>
      </c>
      <c r="H4" s="18">
        <v>13.193965517241379</v>
      </c>
      <c r="I4" s="18">
        <v>2.1810344827586206</v>
      </c>
      <c r="J4" s="18">
        <v>0.62068965517241381</v>
      </c>
      <c r="K4" s="18">
        <v>12.538793103448276</v>
      </c>
      <c r="L4" s="18">
        <v>7.3706896551724137</v>
      </c>
      <c r="M4" s="18">
        <v>10.426724137931034</v>
      </c>
      <c r="N4" s="18">
        <v>2.6982758620689653</v>
      </c>
      <c r="O4" s="18">
        <v>8.8836206896551726</v>
      </c>
      <c r="P4" s="18">
        <v>0.81034482758620685</v>
      </c>
      <c r="Q4" s="18">
        <v>3.1681034482758621</v>
      </c>
      <c r="R4" s="18">
        <v>0.99137931034482762</v>
      </c>
      <c r="S4" s="18">
        <v>7.3275862068965511E-2</v>
      </c>
      <c r="T4" s="18">
        <v>0.49137931034482757</v>
      </c>
      <c r="U4" s="18">
        <v>2.0474137931034484</v>
      </c>
      <c r="V4" s="18">
        <v>1.5517241379310345</v>
      </c>
      <c r="W4" s="18">
        <v>0.90517241379310343</v>
      </c>
      <c r="X4" s="18">
        <v>0.17241379310344829</v>
      </c>
      <c r="Y4" s="18">
        <v>8.3362068965517242</v>
      </c>
      <c r="Z4" s="18">
        <v>0.99568965517241381</v>
      </c>
      <c r="AA4" s="18">
        <v>0.11637931034482758</v>
      </c>
      <c r="AB4" s="18">
        <v>29.306034482758619</v>
      </c>
      <c r="AC4" s="19">
        <v>9.6637931034482758</v>
      </c>
    </row>
    <row r="5" spans="2:29" ht="18" customHeight="1" x14ac:dyDescent="0.15">
      <c r="B5" s="20" t="s">
        <v>36</v>
      </c>
      <c r="C5" s="21">
        <f t="shared" ref="C5:AC5" si="0">IFERROR(C4/$C4,0)</f>
        <v>1</v>
      </c>
      <c r="D5" s="22">
        <f t="shared" si="0"/>
        <v>7.6992519989682748E-2</v>
      </c>
      <c r="E5" s="22">
        <f t="shared" si="0"/>
        <v>3.4304874903275724E-2</v>
      </c>
      <c r="F5" s="22">
        <f t="shared" si="0"/>
        <v>4.4364199123033271E-2</v>
      </c>
      <c r="G5" s="22">
        <f t="shared" si="0"/>
        <v>0.14694351302553521</v>
      </c>
      <c r="H5" s="22">
        <f t="shared" si="0"/>
        <v>7.8952798555584208E-2</v>
      </c>
      <c r="I5" s="22">
        <f t="shared" si="0"/>
        <v>1.3051328346659789E-2</v>
      </c>
      <c r="J5" s="22">
        <f t="shared" si="0"/>
        <v>3.7142120196027857E-3</v>
      </c>
      <c r="K5" s="22">
        <f t="shared" si="0"/>
        <v>7.5032241423781273E-2</v>
      </c>
      <c r="L5" s="22">
        <f t="shared" si="0"/>
        <v>4.4106267732783082E-2</v>
      </c>
      <c r="M5" s="22">
        <f t="shared" si="0"/>
        <v>6.2393603301521793E-2</v>
      </c>
      <c r="N5" s="22">
        <f t="shared" si="0"/>
        <v>1.6146505029662108E-2</v>
      </c>
      <c r="O5" s="22">
        <f t="shared" si="0"/>
        <v>5.3159659530564875E-2</v>
      </c>
      <c r="P5" s="22">
        <f t="shared" si="0"/>
        <v>4.8491101367036365E-3</v>
      </c>
      <c r="Q5" s="22">
        <f t="shared" si="0"/>
        <v>1.8957957183389218E-2</v>
      </c>
      <c r="R5" s="22">
        <f t="shared" si="0"/>
        <v>5.9324219757544497E-3</v>
      </c>
      <c r="S5" s="22">
        <f t="shared" si="0"/>
        <v>4.3848336342532882E-4</v>
      </c>
      <c r="T5" s="22">
        <f t="shared" si="0"/>
        <v>2.9404178488522054E-3</v>
      </c>
      <c r="U5" s="22">
        <f t="shared" si="0"/>
        <v>1.225174103688419E-2</v>
      </c>
      <c r="V5" s="22">
        <f t="shared" si="0"/>
        <v>9.2855300490069636E-3</v>
      </c>
      <c r="W5" s="22">
        <f t="shared" si="0"/>
        <v>5.4165591952540625E-3</v>
      </c>
      <c r="X5" s="22">
        <f t="shared" si="0"/>
        <v>1.0317255610007739E-3</v>
      </c>
      <c r="Y5" s="22">
        <f t="shared" si="0"/>
        <v>4.9883930874387417E-2</v>
      </c>
      <c r="Z5" s="22">
        <f t="shared" si="0"/>
        <v>5.9582151147794691E-3</v>
      </c>
      <c r="AA5" s="22">
        <f t="shared" si="0"/>
        <v>6.9641475367552229E-4</v>
      </c>
      <c r="AB5" s="22">
        <f t="shared" si="0"/>
        <v>0.17536755223110653</v>
      </c>
      <c r="AC5" s="23">
        <f t="shared" si="0"/>
        <v>5.7828217694093374E-2</v>
      </c>
    </row>
    <row r="6" spans="2:29" ht="18" customHeight="1" x14ac:dyDescent="0.15">
      <c r="B6" s="24" t="s">
        <v>37</v>
      </c>
      <c r="C6" s="25">
        <f>SUM(D6:AC6)</f>
        <v>165.81273408239699</v>
      </c>
      <c r="D6" s="26">
        <v>10.558052434456929</v>
      </c>
      <c r="E6" s="25">
        <v>6.3745318352059925</v>
      </c>
      <c r="F6" s="26">
        <v>7.0936329588014981</v>
      </c>
      <c r="G6" s="26">
        <v>23.359550561797754</v>
      </c>
      <c r="H6" s="26">
        <v>11.52808988764045</v>
      </c>
      <c r="I6" s="26">
        <v>1.9700374531835205</v>
      </c>
      <c r="J6" s="26">
        <v>0.6966292134831461</v>
      </c>
      <c r="K6" s="26">
        <v>9.2921348314606735</v>
      </c>
      <c r="L6" s="26">
        <v>6.3370786516853936</v>
      </c>
      <c r="M6" s="26">
        <v>8.8838951310861418</v>
      </c>
      <c r="N6" s="26">
        <v>2.2397003745318353</v>
      </c>
      <c r="O6" s="26">
        <v>10.205992509363297</v>
      </c>
      <c r="P6" s="26">
        <v>0.96254681647940077</v>
      </c>
      <c r="Q6" s="26">
        <v>4.1498127340823974</v>
      </c>
      <c r="R6" s="26">
        <v>1.3220973782771535</v>
      </c>
      <c r="S6" s="26">
        <v>0.10486891385767791</v>
      </c>
      <c r="T6" s="26">
        <v>0.46441947565543074</v>
      </c>
      <c r="U6" s="26">
        <v>2.5767790262172285</v>
      </c>
      <c r="V6" s="26">
        <v>2.303370786516854</v>
      </c>
      <c r="W6" s="26">
        <v>1.7453183520599251</v>
      </c>
      <c r="X6" s="26">
        <v>0.16104868913857678</v>
      </c>
      <c r="Y6" s="26">
        <v>7.464419475655431</v>
      </c>
      <c r="Z6" s="26">
        <v>1.2996254681647941</v>
      </c>
      <c r="AA6" s="26">
        <v>1.5842696629213484</v>
      </c>
      <c r="AB6" s="26">
        <v>32.516853932584269</v>
      </c>
      <c r="AC6" s="27">
        <v>10.617977528089888</v>
      </c>
    </row>
    <row r="7" spans="2:29" ht="18" customHeight="1" x14ac:dyDescent="0.15">
      <c r="B7" s="28" t="s">
        <v>36</v>
      </c>
      <c r="C7" s="21">
        <f t="shared" ref="C7:AC7" si="1">IFERROR(C6/$C6,0)</f>
        <v>1</v>
      </c>
      <c r="D7" s="22">
        <f t="shared" si="1"/>
        <v>6.3674557282255156E-2</v>
      </c>
      <c r="E7" s="22">
        <f t="shared" si="1"/>
        <v>3.8444163353812795E-2</v>
      </c>
      <c r="F7" s="22">
        <f t="shared" si="1"/>
        <v>4.2780990242139508E-2</v>
      </c>
      <c r="G7" s="22">
        <f t="shared" si="1"/>
        <v>0.14087911095048791</v>
      </c>
      <c r="H7" s="22">
        <f t="shared" si="1"/>
        <v>6.9524756053487541E-2</v>
      </c>
      <c r="I7" s="22">
        <f t="shared" si="1"/>
        <v>1.188109866281171E-2</v>
      </c>
      <c r="J7" s="22">
        <f t="shared" si="1"/>
        <v>4.2013010480664989E-3</v>
      </c>
      <c r="K7" s="22">
        <f t="shared" si="1"/>
        <v>5.6039934947596674E-2</v>
      </c>
      <c r="L7" s="22">
        <f t="shared" si="1"/>
        <v>3.8218286953379116E-2</v>
      </c>
      <c r="M7" s="22">
        <f t="shared" si="1"/>
        <v>5.3577882182869539E-2</v>
      </c>
      <c r="N7" s="29">
        <f t="shared" si="1"/>
        <v>1.3507408745934228E-2</v>
      </c>
      <c r="O7" s="22">
        <f t="shared" si="1"/>
        <v>6.1551319118178544E-2</v>
      </c>
      <c r="P7" s="22">
        <f t="shared" si="1"/>
        <v>5.8050234911456462E-3</v>
      </c>
      <c r="Q7" s="22">
        <f t="shared" si="1"/>
        <v>2.5027105168052045E-2</v>
      </c>
      <c r="R7" s="22">
        <f t="shared" si="1"/>
        <v>7.9734369353089991E-3</v>
      </c>
      <c r="S7" s="22">
        <f t="shared" si="1"/>
        <v>6.3245392121431159E-4</v>
      </c>
      <c r="T7" s="22">
        <f t="shared" si="1"/>
        <v>2.8008673653776659E-3</v>
      </c>
      <c r="U7" s="22">
        <f t="shared" si="1"/>
        <v>1.5540296349837371E-2</v>
      </c>
      <c r="V7" s="22">
        <f t="shared" si="1"/>
        <v>1.3891398626671487E-2</v>
      </c>
      <c r="W7" s="22">
        <f t="shared" si="1"/>
        <v>1.0525840260209614E-2</v>
      </c>
      <c r="X7" s="22">
        <f t="shared" si="1"/>
        <v>9.712685218648357E-4</v>
      </c>
      <c r="Y7" s="22">
        <f t="shared" si="1"/>
        <v>4.5017166606432964E-2</v>
      </c>
      <c r="Z7" s="22">
        <f t="shared" si="1"/>
        <v>7.8379110950487912E-3</v>
      </c>
      <c r="AA7" s="22">
        <f t="shared" si="1"/>
        <v>9.554571738344779E-3</v>
      </c>
      <c r="AB7" s="22">
        <f t="shared" si="1"/>
        <v>0.19610589085652333</v>
      </c>
      <c r="AC7" s="23">
        <f t="shared" si="1"/>
        <v>6.4035959522949049E-2</v>
      </c>
    </row>
    <row r="8" spans="2:29" ht="18" customHeight="1" x14ac:dyDescent="0.15">
      <c r="B8" s="24" t="s">
        <v>38</v>
      </c>
      <c r="C8" s="25">
        <f>SUM(D8:AC8)</f>
        <v>164.13734939759033</v>
      </c>
      <c r="D8" s="26">
        <v>11.414457831325301</v>
      </c>
      <c r="E8" s="25">
        <v>5.9012048192771083</v>
      </c>
      <c r="F8" s="26">
        <v>7.5614457831325304</v>
      </c>
      <c r="G8" s="26">
        <v>23.368674698795182</v>
      </c>
      <c r="H8" s="26">
        <v>13.178313253012048</v>
      </c>
      <c r="I8" s="26">
        <v>2.1325301204819276</v>
      </c>
      <c r="J8" s="26">
        <v>0.51084337349397591</v>
      </c>
      <c r="K8" s="26">
        <v>12.409638554216867</v>
      </c>
      <c r="L8" s="26">
        <v>5.6072289156626507</v>
      </c>
      <c r="M8" s="26">
        <v>9.5831325301204817</v>
      </c>
      <c r="N8" s="26">
        <v>2.1927710843373496</v>
      </c>
      <c r="O8" s="26">
        <v>9.4506024096385541</v>
      </c>
      <c r="P8" s="26">
        <v>0.94216867469879517</v>
      </c>
      <c r="Q8" s="26">
        <v>4.0457831325301203</v>
      </c>
      <c r="R8" s="26">
        <v>1.1156626506024097</v>
      </c>
      <c r="S8" s="26">
        <v>0.34216867469879519</v>
      </c>
      <c r="T8" s="26">
        <v>0.48192771084337349</v>
      </c>
      <c r="U8" s="26">
        <v>2.0385542168674697</v>
      </c>
      <c r="V8" s="26">
        <v>1.3662650602409638</v>
      </c>
      <c r="W8" s="26">
        <v>0.90120481927710838</v>
      </c>
      <c r="X8" s="26">
        <v>4.5783132530120479E-2</v>
      </c>
      <c r="Y8" s="26">
        <v>6.4795180722891565</v>
      </c>
      <c r="Z8" s="26">
        <v>0.92048192771084336</v>
      </c>
      <c r="AA8" s="26">
        <v>0.26265060240963856</v>
      </c>
      <c r="AB8" s="26">
        <v>31.763855421686745</v>
      </c>
      <c r="AC8" s="27">
        <v>10.120481927710843</v>
      </c>
    </row>
    <row r="9" spans="2:29" ht="18" customHeight="1" x14ac:dyDescent="0.15">
      <c r="B9" s="28" t="s">
        <v>36</v>
      </c>
      <c r="C9" s="21">
        <f t="shared" ref="C9:AC9" si="2">IFERROR(C8/$C8,0)</f>
        <v>1</v>
      </c>
      <c r="D9" s="22">
        <f t="shared" si="2"/>
        <v>6.9542111367206436E-2</v>
      </c>
      <c r="E9" s="22">
        <f t="shared" si="2"/>
        <v>3.5952845838777406E-2</v>
      </c>
      <c r="F9" s="22">
        <f t="shared" si="2"/>
        <v>4.6067795117224787E-2</v>
      </c>
      <c r="G9" s="22">
        <f t="shared" si="2"/>
        <v>0.14237268229663672</v>
      </c>
      <c r="H9" s="22">
        <f t="shared" si="2"/>
        <v>8.028832743661643E-2</v>
      </c>
      <c r="I9" s="22">
        <f t="shared" si="2"/>
        <v>1.2992351395393223E-2</v>
      </c>
      <c r="J9" s="22">
        <f t="shared" si="2"/>
        <v>3.1122920856761168E-3</v>
      </c>
      <c r="K9" s="22">
        <f t="shared" si="2"/>
        <v>7.5605208685056602E-2</v>
      </c>
      <c r="L9" s="22">
        <f t="shared" si="2"/>
        <v>3.4161809827209073E-2</v>
      </c>
      <c r="M9" s="22">
        <f t="shared" si="2"/>
        <v>5.8384837852518474E-2</v>
      </c>
      <c r="N9" s="22">
        <f t="shared" si="2"/>
        <v>1.3359366971534276E-2</v>
      </c>
      <c r="O9" s="22">
        <f t="shared" si="2"/>
        <v>5.7577403585008159E-2</v>
      </c>
      <c r="P9" s="22">
        <f t="shared" si="2"/>
        <v>5.7401236108460454E-3</v>
      </c>
      <c r="Q9" s="22">
        <f t="shared" si="2"/>
        <v>2.4648766093633017E-2</v>
      </c>
      <c r="R9" s="22">
        <f t="shared" si="2"/>
        <v>6.7971284701322738E-3</v>
      </c>
      <c r="S9" s="22">
        <f t="shared" si="2"/>
        <v>2.0846484724811728E-3</v>
      </c>
      <c r="T9" s="22">
        <f t="shared" si="2"/>
        <v>2.9361246091284118E-3</v>
      </c>
      <c r="U9" s="22">
        <f t="shared" si="2"/>
        <v>1.2419807096613182E-2</v>
      </c>
      <c r="V9" s="22">
        <f t="shared" si="2"/>
        <v>8.3239132668790471E-3</v>
      </c>
      <c r="W9" s="22">
        <f t="shared" si="2"/>
        <v>5.4905530190701305E-3</v>
      </c>
      <c r="X9" s="22">
        <f t="shared" si="2"/>
        <v>2.7893183786719913E-4</v>
      </c>
      <c r="Y9" s="22">
        <f t="shared" si="2"/>
        <v>3.9476195369731501E-2</v>
      </c>
      <c r="Z9" s="22">
        <f t="shared" si="2"/>
        <v>5.6079980034352672E-3</v>
      </c>
      <c r="AA9" s="22">
        <f t="shared" si="2"/>
        <v>1.6001879119749846E-3</v>
      </c>
      <c r="AB9" s="22">
        <f t="shared" si="2"/>
        <v>0.19351997298765364</v>
      </c>
      <c r="AC9" s="23">
        <f t="shared" si="2"/>
        <v>6.1658616791696652E-2</v>
      </c>
    </row>
    <row r="10" spans="2:29" ht="18" customHeight="1" x14ac:dyDescent="0.15">
      <c r="B10" s="24" t="s">
        <v>39</v>
      </c>
      <c r="C10" s="25">
        <f>SUM(D10:AC10)</f>
        <v>164.94128113879</v>
      </c>
      <c r="D10" s="26">
        <v>10.701957295373665</v>
      </c>
      <c r="E10" s="25">
        <v>5.7188612099644125</v>
      </c>
      <c r="F10" s="26">
        <v>9.1654804270462638</v>
      </c>
      <c r="G10" s="26">
        <v>19.29982206405694</v>
      </c>
      <c r="H10" s="26">
        <v>12.234875444839858</v>
      </c>
      <c r="I10" s="26">
        <v>2.762455516014235</v>
      </c>
      <c r="J10" s="26">
        <v>0.50355871886120995</v>
      </c>
      <c r="K10" s="26">
        <v>10.805160142348754</v>
      </c>
      <c r="L10" s="26">
        <v>6.6734875444839856</v>
      </c>
      <c r="M10" s="26">
        <v>9.8736654804270465</v>
      </c>
      <c r="N10" s="26">
        <v>1.7562277580071175</v>
      </c>
      <c r="O10" s="26">
        <v>9.7108540925266897</v>
      </c>
      <c r="P10" s="26">
        <v>1.2117437722419928</v>
      </c>
      <c r="Q10" s="26">
        <v>6.8247330960854091</v>
      </c>
      <c r="R10" s="26">
        <v>2.0435943060498221</v>
      </c>
      <c r="S10" s="26">
        <v>0.14590747330960854</v>
      </c>
      <c r="T10" s="26">
        <v>0.18416370106761565</v>
      </c>
      <c r="U10" s="26">
        <v>1.4039145907473309</v>
      </c>
      <c r="V10" s="26">
        <v>1.8647686832740213</v>
      </c>
      <c r="W10" s="26">
        <v>1.405693950177936</v>
      </c>
      <c r="X10" s="26">
        <v>7.1174377224199295E-2</v>
      </c>
      <c r="Y10" s="26">
        <v>6.0355871886120998</v>
      </c>
      <c r="Z10" s="26">
        <v>1.0471530249110321</v>
      </c>
      <c r="AA10" s="26">
        <v>0.17170818505338079</v>
      </c>
      <c r="AB10" s="26">
        <v>33.282028469750891</v>
      </c>
      <c r="AC10" s="27">
        <v>10.042704626334519</v>
      </c>
    </row>
    <row r="11" spans="2:29" ht="18" customHeight="1" x14ac:dyDescent="0.15">
      <c r="B11" s="28" t="s">
        <v>36</v>
      </c>
      <c r="C11" s="21">
        <f t="shared" ref="C11:AC11" si="3">IFERROR(C10/$C10,0)</f>
        <v>1</v>
      </c>
      <c r="D11" s="22">
        <f t="shared" si="3"/>
        <v>6.4883437435947239E-2</v>
      </c>
      <c r="E11" s="22">
        <f t="shared" si="3"/>
        <v>3.4672103735827485E-2</v>
      </c>
      <c r="F11" s="22">
        <f t="shared" si="3"/>
        <v>5.5568141363798194E-2</v>
      </c>
      <c r="G11" s="22">
        <f t="shared" si="3"/>
        <v>0.11701025923169037</v>
      </c>
      <c r="H11" s="22">
        <f t="shared" si="3"/>
        <v>7.4177157836823215E-2</v>
      </c>
      <c r="I11" s="22">
        <f t="shared" si="3"/>
        <v>1.674811482572252E-2</v>
      </c>
      <c r="J11" s="22">
        <f t="shared" si="3"/>
        <v>3.0529574851397567E-3</v>
      </c>
      <c r="K11" s="22">
        <f t="shared" si="3"/>
        <v>6.5509131902866335E-2</v>
      </c>
      <c r="L11" s="22">
        <f t="shared" si="3"/>
        <v>4.0459777554829185E-2</v>
      </c>
      <c r="M11" s="22">
        <f t="shared" si="3"/>
        <v>5.9861699947139621E-2</v>
      </c>
      <c r="N11" s="22">
        <f t="shared" si="3"/>
        <v>1.0647593773261273E-2</v>
      </c>
      <c r="O11" s="22">
        <f t="shared" si="3"/>
        <v>5.8874612986396548E-2</v>
      </c>
      <c r="P11" s="22">
        <f t="shared" si="3"/>
        <v>7.3465160684811816E-3</v>
      </c>
      <c r="Q11" s="22">
        <f t="shared" si="3"/>
        <v>4.1376743583934762E-2</v>
      </c>
      <c r="R11" s="22">
        <f t="shared" si="3"/>
        <v>1.2389829228561876E-2</v>
      </c>
      <c r="S11" s="22">
        <f t="shared" si="3"/>
        <v>8.8460252219597197E-4</v>
      </c>
      <c r="T11" s="22">
        <f t="shared" si="3"/>
        <v>1.1165409883815013E-3</v>
      </c>
      <c r="U11" s="22">
        <f t="shared" si="3"/>
        <v>8.5116023172270971E-3</v>
      </c>
      <c r="V11" s="22">
        <f t="shared" si="3"/>
        <v>1.1305651747089984E-2</v>
      </c>
      <c r="W11" s="22">
        <f t="shared" si="3"/>
        <v>8.5223901528636327E-3</v>
      </c>
      <c r="X11" s="22">
        <f t="shared" si="3"/>
        <v>4.3151342546144978E-4</v>
      </c>
      <c r="Y11" s="22">
        <f t="shared" si="3"/>
        <v>3.6592338479130938E-2</v>
      </c>
      <c r="Z11" s="22">
        <f t="shared" si="3"/>
        <v>6.3486412721015803E-3</v>
      </c>
      <c r="AA11" s="22">
        <f t="shared" si="3"/>
        <v>1.0410261389257474E-3</v>
      </c>
      <c r="AB11" s="22">
        <f t="shared" si="3"/>
        <v>0.20178107166359219</v>
      </c>
      <c r="AC11" s="23">
        <f t="shared" si="3"/>
        <v>6.0886544332610558E-2</v>
      </c>
    </row>
    <row r="12" spans="2:29" ht="18" customHeight="1" x14ac:dyDescent="0.15">
      <c r="B12" s="24" t="s">
        <v>40</v>
      </c>
      <c r="C12" s="25">
        <f>SUM(D12:AC12)</f>
        <v>167.54038680318544</v>
      </c>
      <c r="D12" s="26">
        <v>10.284414106939705</v>
      </c>
      <c r="E12" s="25">
        <v>6.8145620022753128</v>
      </c>
      <c r="F12" s="26">
        <v>11.384527872582479</v>
      </c>
      <c r="G12" s="26">
        <v>17.728100113765642</v>
      </c>
      <c r="H12" s="26">
        <v>11.862343572241183</v>
      </c>
      <c r="I12" s="26">
        <v>1.8589306029579067</v>
      </c>
      <c r="J12" s="26">
        <v>0.24687144482366324</v>
      </c>
      <c r="K12" s="26">
        <v>12.178612059158134</v>
      </c>
      <c r="L12" s="26">
        <v>6.3492605233219566</v>
      </c>
      <c r="M12" s="26">
        <v>10.835039817974971</v>
      </c>
      <c r="N12" s="26">
        <v>2.4141069397042094</v>
      </c>
      <c r="O12" s="26">
        <v>12.121729237770193</v>
      </c>
      <c r="P12" s="26">
        <v>1.4812286689419796</v>
      </c>
      <c r="Q12" s="26">
        <v>7.1160409556313997</v>
      </c>
      <c r="R12" s="26">
        <v>2.9590443686006824</v>
      </c>
      <c r="S12" s="26">
        <v>0.25938566552901021</v>
      </c>
      <c r="T12" s="26">
        <v>0.17633674630261661</v>
      </c>
      <c r="U12" s="26">
        <v>1.2457337883959045</v>
      </c>
      <c r="V12" s="26">
        <v>1.7531285551763367</v>
      </c>
      <c r="W12" s="26">
        <v>0.95904436860068254</v>
      </c>
      <c r="X12" s="26">
        <v>7.6222980659840733E-2</v>
      </c>
      <c r="Y12" s="26">
        <v>4.6143344709897613</v>
      </c>
      <c r="Z12" s="26">
        <v>0.92605233219567695</v>
      </c>
      <c r="AA12" s="26">
        <v>0.1012514220705347</v>
      </c>
      <c r="AB12" s="26">
        <v>32.009101251422074</v>
      </c>
      <c r="AC12" s="27">
        <v>9.7849829351535842</v>
      </c>
    </row>
    <row r="13" spans="2:29" ht="18" customHeight="1" x14ac:dyDescent="0.15">
      <c r="B13" s="28" t="s">
        <v>36</v>
      </c>
      <c r="C13" s="21">
        <f t="shared" ref="C13:AC13" si="4">IFERROR(C12/$C12,0)</f>
        <v>1</v>
      </c>
      <c r="D13" s="22">
        <f t="shared" si="4"/>
        <v>6.1384686422033305E-2</v>
      </c>
      <c r="E13" s="22">
        <f t="shared" si="4"/>
        <v>4.0674145096015427E-2</v>
      </c>
      <c r="F13" s="22">
        <f t="shared" si="4"/>
        <v>6.7950946573593712E-2</v>
      </c>
      <c r="G13" s="22">
        <f t="shared" si="4"/>
        <v>0.1058138903224054</v>
      </c>
      <c r="H13" s="22">
        <f t="shared" si="4"/>
        <v>7.0802889969307656E-2</v>
      </c>
      <c r="I13" s="22">
        <f t="shared" si="4"/>
        <v>1.1095417877610887E-2</v>
      </c>
      <c r="J13" s="22">
        <f t="shared" si="4"/>
        <v>1.4735040877855337E-3</v>
      </c>
      <c r="K13" s="22">
        <f t="shared" si="4"/>
        <v>7.2690604883613549E-2</v>
      </c>
      <c r="L13" s="22">
        <f t="shared" si="4"/>
        <v>3.7896895455903523E-2</v>
      </c>
      <c r="M13" s="22">
        <f t="shared" si="4"/>
        <v>6.4671211668522688E-2</v>
      </c>
      <c r="N13" s="22">
        <f t="shared" si="4"/>
        <v>1.4409104489773747E-2</v>
      </c>
      <c r="O13" s="22">
        <f t="shared" si="4"/>
        <v>7.2351087812695225E-2</v>
      </c>
      <c r="P13" s="22">
        <f t="shared" si="4"/>
        <v>8.8410245267132037E-3</v>
      </c>
      <c r="Q13" s="22">
        <f t="shared" si="4"/>
        <v>4.2473585571882556E-2</v>
      </c>
      <c r="R13" s="22">
        <f t="shared" si="4"/>
        <v>1.7661678029171304E-2</v>
      </c>
      <c r="S13" s="22">
        <f t="shared" si="4"/>
        <v>1.5481978433875654E-3</v>
      </c>
      <c r="T13" s="22">
        <f t="shared" si="4"/>
        <v>1.0525029198468099E-3</v>
      </c>
      <c r="U13" s="22">
        <f t="shared" si="4"/>
        <v>7.4354238531113351E-3</v>
      </c>
      <c r="V13" s="22">
        <f t="shared" si="4"/>
        <v>1.0463916125702799E-2</v>
      </c>
      <c r="W13" s="22">
        <f t="shared" si="4"/>
        <v>5.7242578156829725E-3</v>
      </c>
      <c r="X13" s="22">
        <f t="shared" si="4"/>
        <v>4.5495287503055653E-4</v>
      </c>
      <c r="Y13" s="22">
        <f t="shared" si="4"/>
        <v>2.7541624792894587E-2</v>
      </c>
      <c r="Z13" s="22">
        <f t="shared" si="4"/>
        <v>5.5273379145503437E-3</v>
      </c>
      <c r="AA13" s="22">
        <f t="shared" si="4"/>
        <v>6.0434038623461989E-4</v>
      </c>
      <c r="AB13" s="22">
        <f t="shared" si="4"/>
        <v>0.19105304614716029</v>
      </c>
      <c r="AC13" s="23">
        <f t="shared" si="4"/>
        <v>5.8403726539370399E-2</v>
      </c>
    </row>
    <row r="14" spans="2:29" ht="18" customHeight="1" x14ac:dyDescent="0.15">
      <c r="B14" s="24" t="s">
        <v>41</v>
      </c>
      <c r="C14" s="25">
        <f>SUM(D14:AC14)</f>
        <v>163.82692307692309</v>
      </c>
      <c r="D14" s="26">
        <v>9.3162393162393169</v>
      </c>
      <c r="E14" s="25">
        <v>6.0405982905982905</v>
      </c>
      <c r="F14" s="26">
        <v>10.198717948717949</v>
      </c>
      <c r="G14" s="26">
        <v>18.382478632478634</v>
      </c>
      <c r="H14" s="26">
        <v>9.8803418803418808</v>
      </c>
      <c r="I14" s="26">
        <v>1.8525641025641026</v>
      </c>
      <c r="J14" s="26">
        <v>0.63247863247863245</v>
      </c>
      <c r="K14" s="26">
        <v>13.844017094017094</v>
      </c>
      <c r="L14" s="26">
        <v>7.0267094017094021</v>
      </c>
      <c r="M14" s="26">
        <v>12.076923076923077</v>
      </c>
      <c r="N14" s="26">
        <v>2.9764957264957266</v>
      </c>
      <c r="O14" s="26">
        <v>13.27991452991453</v>
      </c>
      <c r="P14" s="26">
        <v>1.1517094017094016</v>
      </c>
      <c r="Q14" s="26">
        <v>5.8600427350427351</v>
      </c>
      <c r="R14" s="26">
        <v>2.8974358974358974</v>
      </c>
      <c r="S14" s="26">
        <v>0.23717948717948717</v>
      </c>
      <c r="T14" s="26">
        <v>0.20299145299145299</v>
      </c>
      <c r="U14" s="26">
        <v>0.93482905982905984</v>
      </c>
      <c r="V14" s="26">
        <v>2.1228632478632479</v>
      </c>
      <c r="W14" s="26">
        <v>0.64209401709401714</v>
      </c>
      <c r="X14" s="26">
        <v>0.13782051282051283</v>
      </c>
      <c r="Y14" s="26">
        <v>4.6111111111111107</v>
      </c>
      <c r="Z14" s="26">
        <v>0.9358974358974359</v>
      </c>
      <c r="AA14" s="26">
        <v>0.25747863247863245</v>
      </c>
      <c r="AB14" s="26">
        <v>31.054487179487179</v>
      </c>
      <c r="AC14" s="27">
        <v>7.2735042735042734</v>
      </c>
    </row>
    <row r="15" spans="2:29" ht="18" customHeight="1" x14ac:dyDescent="0.15">
      <c r="B15" s="28" t="s">
        <v>36</v>
      </c>
      <c r="C15" s="21">
        <f t="shared" ref="C15:AC15" si="5">IFERROR(C14/$C14,0)</f>
        <v>1</v>
      </c>
      <c r="D15" s="22">
        <f t="shared" si="5"/>
        <v>5.6866351032332951E-2</v>
      </c>
      <c r="E15" s="22">
        <f t="shared" si="5"/>
        <v>3.6871828983579186E-2</v>
      </c>
      <c r="F15" s="22">
        <f t="shared" si="5"/>
        <v>6.2253003091129626E-2</v>
      </c>
      <c r="G15" s="22">
        <f t="shared" si="5"/>
        <v>0.11220670136035789</v>
      </c>
      <c r="H15" s="22">
        <f t="shared" si="5"/>
        <v>6.030963467282284E-2</v>
      </c>
      <c r="I15" s="22">
        <f t="shared" si="5"/>
        <v>1.1308056501154282E-2</v>
      </c>
      <c r="J15" s="22">
        <f t="shared" si="5"/>
        <v>3.8606513544886586E-3</v>
      </c>
      <c r="K15" s="22">
        <f t="shared" si="5"/>
        <v>8.4503919343689254E-2</v>
      </c>
      <c r="L15" s="22">
        <f t="shared" si="5"/>
        <v>4.2891053983905254E-2</v>
      </c>
      <c r="M15" s="22">
        <f t="shared" si="5"/>
        <v>7.3717572485033439E-2</v>
      </c>
      <c r="N15" s="22">
        <f t="shared" si="5"/>
        <v>1.816853830000913E-2</v>
      </c>
      <c r="O15" s="22">
        <f t="shared" si="5"/>
        <v>8.106063570319938E-2</v>
      </c>
      <c r="P15" s="22">
        <f t="shared" si="5"/>
        <v>7.0300374326668479E-3</v>
      </c>
      <c r="Q15" s="22">
        <f t="shared" si="5"/>
        <v>3.5769717363801176E-2</v>
      </c>
      <c r="R15" s="22">
        <f t="shared" si="5"/>
        <v>1.7685956880698045E-2</v>
      </c>
      <c r="S15" s="22">
        <f t="shared" si="5"/>
        <v>1.447744257933247E-3</v>
      </c>
      <c r="T15" s="22">
        <f t="shared" si="5"/>
        <v>1.2390604009338601E-3</v>
      </c>
      <c r="U15" s="22">
        <f t="shared" si="5"/>
        <v>5.7061992148269873E-3</v>
      </c>
      <c r="V15" s="22">
        <f t="shared" si="5"/>
        <v>1.2957963245555685E-2</v>
      </c>
      <c r="W15" s="22">
        <f t="shared" si="5"/>
        <v>3.9193436892697364E-3</v>
      </c>
      <c r="X15" s="22">
        <f t="shared" si="5"/>
        <v>8.4125679852877877E-4</v>
      </c>
      <c r="Y15" s="22">
        <f t="shared" si="5"/>
        <v>2.8146235212792314E-2</v>
      </c>
      <c r="Z15" s="22">
        <f t="shared" si="5"/>
        <v>5.7127205853582186E-3</v>
      </c>
      <c r="AA15" s="22">
        <f t="shared" si="5"/>
        <v>1.5716502980266328E-3</v>
      </c>
      <c r="AB15" s="22">
        <f t="shared" si="5"/>
        <v>0.18955667723128691</v>
      </c>
      <c r="AC15" s="23">
        <f t="shared" si="5"/>
        <v>4.4397490576619576E-2</v>
      </c>
    </row>
    <row r="16" spans="2:29" ht="18" customHeight="1" x14ac:dyDescent="0.15">
      <c r="B16" s="30" t="s">
        <v>42</v>
      </c>
      <c r="C16" s="25">
        <f>SUM(D16:AC16)</f>
        <v>159.49704142011836</v>
      </c>
      <c r="D16" s="26">
        <v>11.994082840236686</v>
      </c>
      <c r="E16" s="25">
        <v>9.1065088757396442</v>
      </c>
      <c r="F16" s="26">
        <v>16.834319526627219</v>
      </c>
      <c r="G16" s="26">
        <v>15.881656804733728</v>
      </c>
      <c r="H16" s="26">
        <v>8.6094674556213011</v>
      </c>
      <c r="I16" s="26">
        <v>3.2189349112426036</v>
      </c>
      <c r="J16" s="26">
        <v>0.47928994082840237</v>
      </c>
      <c r="K16" s="26">
        <v>8.4615384615384617</v>
      </c>
      <c r="L16" s="26">
        <v>5.3964497041420119</v>
      </c>
      <c r="M16" s="26">
        <v>13.44378698224852</v>
      </c>
      <c r="N16" s="26">
        <v>0.65088757396449703</v>
      </c>
      <c r="O16" s="26">
        <v>14.260355029585799</v>
      </c>
      <c r="P16" s="26">
        <v>1.029585798816568</v>
      </c>
      <c r="Q16" s="26">
        <v>3.8757396449704142</v>
      </c>
      <c r="R16" s="26">
        <v>1.3550295857988166</v>
      </c>
      <c r="S16" s="26">
        <v>0.21893491124260356</v>
      </c>
      <c r="T16" s="26">
        <v>0.21301775147928995</v>
      </c>
      <c r="U16" s="26">
        <v>1.3431952662721893</v>
      </c>
      <c r="V16" s="26">
        <v>3.9467455621301775</v>
      </c>
      <c r="W16" s="26">
        <v>0.17159763313609466</v>
      </c>
      <c r="X16" s="26">
        <v>5.3254437869822487E-2</v>
      </c>
      <c r="Y16" s="26">
        <v>7.3964497041420119</v>
      </c>
      <c r="Z16" s="26">
        <v>2.3076923076923075</v>
      </c>
      <c r="AA16" s="26">
        <v>0.4437869822485207</v>
      </c>
      <c r="AB16" s="26">
        <v>21.526627218934912</v>
      </c>
      <c r="AC16" s="27">
        <v>7.27810650887574</v>
      </c>
    </row>
    <row r="17" spans="2:30" ht="18" customHeight="1" thickBot="1" x14ac:dyDescent="0.2">
      <c r="B17" s="31" t="s">
        <v>36</v>
      </c>
      <c r="C17" s="32">
        <f t="shared" ref="C17:AC17" si="6">IFERROR(C16/$C16,0)</f>
        <v>1</v>
      </c>
      <c r="D17" s="33">
        <f t="shared" si="6"/>
        <v>7.5199406418104242E-2</v>
      </c>
      <c r="E17" s="33">
        <f t="shared" si="6"/>
        <v>5.709515859766276E-2</v>
      </c>
      <c r="F17" s="33">
        <f t="shared" si="6"/>
        <v>0.10554628083843441</v>
      </c>
      <c r="G17" s="33">
        <f t="shared" si="6"/>
        <v>9.9573363012428112E-2</v>
      </c>
      <c r="H17" s="33">
        <f t="shared" si="6"/>
        <v>5.3978853644963819E-2</v>
      </c>
      <c r="I17" s="33">
        <f t="shared" si="6"/>
        <v>2.0181784455574104E-2</v>
      </c>
      <c r="J17" s="33">
        <f t="shared" si="6"/>
        <v>3.0050083472454086E-3</v>
      </c>
      <c r="K17" s="33">
        <f t="shared" si="6"/>
        <v>5.3051381932851041E-2</v>
      </c>
      <c r="L17" s="33">
        <f t="shared" si="6"/>
        <v>3.3834168057874231E-2</v>
      </c>
      <c r="M17" s="33">
        <f t="shared" si="6"/>
        <v>8.4288629196809475E-2</v>
      </c>
      <c r="N17" s="33">
        <f t="shared" si="6"/>
        <v>4.0808755332962339E-3</v>
      </c>
      <c r="O17" s="33">
        <f t="shared" si="6"/>
        <v>8.9408273047672043E-2</v>
      </c>
      <c r="P17" s="33">
        <f t="shared" si="6"/>
        <v>6.4552031163049514E-3</v>
      </c>
      <c r="Q17" s="33">
        <f t="shared" si="6"/>
        <v>2.4299758857354848E-2</v>
      </c>
      <c r="R17" s="33">
        <f t="shared" si="6"/>
        <v>8.4956408829530688E-3</v>
      </c>
      <c r="S17" s="33">
        <f t="shared" si="6"/>
        <v>1.372658133926915E-3</v>
      </c>
      <c r="T17" s="33">
        <f t="shared" si="6"/>
        <v>1.3355592654424038E-3</v>
      </c>
      <c r="U17" s="33">
        <f t="shared" si="6"/>
        <v>8.4214431459840467E-3</v>
      </c>
      <c r="V17" s="33">
        <f t="shared" si="6"/>
        <v>2.474494527916898E-2</v>
      </c>
      <c r="W17" s="33">
        <f t="shared" si="6"/>
        <v>1.0758671860508252E-3</v>
      </c>
      <c r="X17" s="33">
        <f t="shared" si="6"/>
        <v>3.3388981636060095E-4</v>
      </c>
      <c r="Y17" s="33">
        <f t="shared" si="6"/>
        <v>4.637358560563902E-2</v>
      </c>
      <c r="Z17" s="33">
        <f t="shared" si="6"/>
        <v>1.4468558708959373E-2</v>
      </c>
      <c r="AA17" s="33">
        <f t="shared" si="6"/>
        <v>2.7824151363383411E-3</v>
      </c>
      <c r="AB17" s="33">
        <f t="shared" si="6"/>
        <v>0.13496568354665181</v>
      </c>
      <c r="AC17" s="34">
        <f t="shared" si="6"/>
        <v>4.5631608235948799E-2</v>
      </c>
    </row>
    <row r="18" spans="2:30" x14ac:dyDescent="0.15"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</row>
    <row r="19" spans="2:30" ht="23.25" customHeight="1" thickBot="1" x14ac:dyDescent="0.25">
      <c r="B19" s="1" t="s">
        <v>43</v>
      </c>
      <c r="C19" s="37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" t="s">
        <v>1</v>
      </c>
    </row>
    <row r="20" spans="2:30" ht="17.25" customHeight="1" x14ac:dyDescent="0.15">
      <c r="B20" s="4" t="s">
        <v>2</v>
      </c>
      <c r="C20" s="5" t="s">
        <v>3</v>
      </c>
      <c r="D20" s="6" t="s">
        <v>4</v>
      </c>
      <c r="E20" s="7"/>
      <c r="F20" s="7"/>
      <c r="G20" s="7"/>
      <c r="H20" s="8"/>
      <c r="I20" s="6" t="s">
        <v>5</v>
      </c>
      <c r="J20" s="7"/>
      <c r="K20" s="7"/>
      <c r="L20" s="8"/>
      <c r="M20" s="6" t="s">
        <v>6</v>
      </c>
      <c r="N20" s="7"/>
      <c r="O20" s="7"/>
      <c r="P20" s="7"/>
      <c r="Q20" s="7"/>
      <c r="R20" s="7"/>
      <c r="S20" s="7"/>
      <c r="T20" s="7"/>
      <c r="U20" s="8"/>
      <c r="V20" s="6" t="s">
        <v>7</v>
      </c>
      <c r="W20" s="7"/>
      <c r="X20" s="7"/>
      <c r="Y20" s="8"/>
      <c r="Z20" s="6" t="s">
        <v>8</v>
      </c>
      <c r="AA20" s="8"/>
      <c r="AB20" s="9" t="s">
        <v>9</v>
      </c>
      <c r="AC20" s="10" t="s">
        <v>10</v>
      </c>
    </row>
    <row r="21" spans="2:30" ht="135.75" customHeight="1" thickBot="1" x14ac:dyDescent="0.2">
      <c r="B21" s="11"/>
      <c r="C21" s="12"/>
      <c r="D21" s="13" t="s">
        <v>11</v>
      </c>
      <c r="E21" s="13" t="s">
        <v>12</v>
      </c>
      <c r="F21" s="13" t="s">
        <v>13</v>
      </c>
      <c r="G21" s="13" t="s">
        <v>14</v>
      </c>
      <c r="H21" s="13" t="s">
        <v>15</v>
      </c>
      <c r="I21" s="13" t="s">
        <v>16</v>
      </c>
      <c r="J21" s="13" t="s">
        <v>17</v>
      </c>
      <c r="K21" s="13" t="s">
        <v>18</v>
      </c>
      <c r="L21" s="13" t="s">
        <v>19</v>
      </c>
      <c r="M21" s="13" t="s">
        <v>20</v>
      </c>
      <c r="N21" s="13" t="s">
        <v>21</v>
      </c>
      <c r="O21" s="13" t="s">
        <v>22</v>
      </c>
      <c r="P21" s="13" t="s">
        <v>23</v>
      </c>
      <c r="Q21" s="13" t="s">
        <v>24</v>
      </c>
      <c r="R21" s="13" t="s">
        <v>25</v>
      </c>
      <c r="S21" s="13" t="s">
        <v>26</v>
      </c>
      <c r="T21" s="13" t="s">
        <v>27</v>
      </c>
      <c r="U21" s="13" t="s">
        <v>28</v>
      </c>
      <c r="V21" s="13" t="s">
        <v>29</v>
      </c>
      <c r="W21" s="13" t="s">
        <v>30</v>
      </c>
      <c r="X21" s="13" t="s">
        <v>31</v>
      </c>
      <c r="Y21" s="13" t="s">
        <v>32</v>
      </c>
      <c r="Z21" s="13" t="s">
        <v>33</v>
      </c>
      <c r="AA21" s="13" t="s">
        <v>34</v>
      </c>
      <c r="AB21" s="14"/>
      <c r="AC21" s="15"/>
    </row>
    <row r="22" spans="2:30" ht="18" customHeight="1" x14ac:dyDescent="0.15">
      <c r="B22" s="16" t="s">
        <v>35</v>
      </c>
      <c r="C22" s="39">
        <f>SUM(D22:AC22)</f>
        <v>167.11206896551724</v>
      </c>
      <c r="D22" s="40">
        <f>SUM(D4:H4)</f>
        <v>63.762931034482762</v>
      </c>
      <c r="E22" s="41"/>
      <c r="F22" s="41"/>
      <c r="G22" s="41"/>
      <c r="H22" s="42"/>
      <c r="I22" s="40">
        <f>SUM(I4:L4)</f>
        <v>22.711206896551722</v>
      </c>
      <c r="J22" s="41"/>
      <c r="K22" s="41"/>
      <c r="L22" s="42"/>
      <c r="M22" s="40">
        <f>SUM(M4:U4)</f>
        <v>29.590517241379313</v>
      </c>
      <c r="N22" s="41"/>
      <c r="O22" s="41"/>
      <c r="P22" s="41"/>
      <c r="Q22" s="41"/>
      <c r="R22" s="41"/>
      <c r="S22" s="41"/>
      <c r="T22" s="41"/>
      <c r="U22" s="42"/>
      <c r="V22" s="40">
        <f>SUM(V4:Y4)</f>
        <v>10.96551724137931</v>
      </c>
      <c r="W22" s="41"/>
      <c r="X22" s="41"/>
      <c r="Y22" s="42"/>
      <c r="Z22" s="40">
        <f>SUM(Z4:AA4)</f>
        <v>1.1120689655172413</v>
      </c>
      <c r="AA22" s="42"/>
      <c r="AB22" s="43">
        <f>SUM(AB4)</f>
        <v>29.306034482758619</v>
      </c>
      <c r="AC22" s="44">
        <f>SUM(AC4)</f>
        <v>9.6637931034482758</v>
      </c>
      <c r="AD22" s="45"/>
    </row>
    <row r="23" spans="2:30" ht="18" customHeight="1" x14ac:dyDescent="0.15">
      <c r="B23" s="20" t="s">
        <v>36</v>
      </c>
      <c r="C23" s="21">
        <f>IFERROR(C22/$C22,0)</f>
        <v>1</v>
      </c>
      <c r="D23" s="46">
        <f>IFERROR(D22/$C22,0)</f>
        <v>0.38155790559711117</v>
      </c>
      <c r="E23" s="47"/>
      <c r="F23" s="47"/>
      <c r="G23" s="47"/>
      <c r="H23" s="48"/>
      <c r="I23" s="46">
        <f>IFERROR(I22/$C22,0)</f>
        <v>0.13590404952282692</v>
      </c>
      <c r="J23" s="47"/>
      <c r="K23" s="47"/>
      <c r="L23" s="48"/>
      <c r="M23" s="46">
        <f>IFERROR(M22/$C22,0)</f>
        <v>0.17706989940675782</v>
      </c>
      <c r="N23" s="47"/>
      <c r="O23" s="47"/>
      <c r="P23" s="47"/>
      <c r="Q23" s="47"/>
      <c r="R23" s="47"/>
      <c r="S23" s="47"/>
      <c r="T23" s="47"/>
      <c r="U23" s="48"/>
      <c r="V23" s="46">
        <f>IFERROR(V22/$C22,0)</f>
        <v>6.5617745679649203E-2</v>
      </c>
      <c r="W23" s="47"/>
      <c r="X23" s="47"/>
      <c r="Y23" s="48"/>
      <c r="Z23" s="46">
        <f>IFERROR(Z22/$C22,0)</f>
        <v>6.6546298684549907E-3</v>
      </c>
      <c r="AA23" s="48"/>
      <c r="AB23" s="22">
        <f>IFERROR(AB22/$C22,0)</f>
        <v>0.17536755223110653</v>
      </c>
      <c r="AC23" s="49">
        <f>IFERROR(AC22/$C22,0)</f>
        <v>5.7828217694093374E-2</v>
      </c>
      <c r="AD23" s="45"/>
    </row>
    <row r="24" spans="2:30" ht="18" customHeight="1" x14ac:dyDescent="0.15">
      <c r="B24" s="24" t="s">
        <v>37</v>
      </c>
      <c r="C24" s="17">
        <f>SUM(D24:AC24)</f>
        <v>165.81273408239699</v>
      </c>
      <c r="D24" s="50">
        <f>SUM(D6:H6)</f>
        <v>58.91385767790262</v>
      </c>
      <c r="E24" s="51"/>
      <c r="F24" s="51"/>
      <c r="G24" s="51"/>
      <c r="H24" s="52"/>
      <c r="I24" s="50">
        <f>SUM(I6:L6)</f>
        <v>18.295880149812731</v>
      </c>
      <c r="J24" s="51"/>
      <c r="K24" s="51"/>
      <c r="L24" s="52"/>
      <c r="M24" s="50">
        <f>SUM(M6:U6)</f>
        <v>30.910112359550563</v>
      </c>
      <c r="N24" s="51"/>
      <c r="O24" s="51"/>
      <c r="P24" s="51"/>
      <c r="Q24" s="51"/>
      <c r="R24" s="51"/>
      <c r="S24" s="51"/>
      <c r="T24" s="51"/>
      <c r="U24" s="52"/>
      <c r="V24" s="50">
        <f>SUM(V6:Y6)</f>
        <v>11.674157303370787</v>
      </c>
      <c r="W24" s="51"/>
      <c r="X24" s="51"/>
      <c r="Y24" s="52"/>
      <c r="Z24" s="50">
        <f>SUM(Z6:AA6)</f>
        <v>2.8838951310861427</v>
      </c>
      <c r="AA24" s="52"/>
      <c r="AB24" s="53">
        <f>SUM(AB6)</f>
        <v>32.516853932584269</v>
      </c>
      <c r="AC24" s="54">
        <f>SUM(AC6)</f>
        <v>10.617977528089888</v>
      </c>
      <c r="AD24" s="45"/>
    </row>
    <row r="25" spans="2:30" ht="18" customHeight="1" x14ac:dyDescent="0.15">
      <c r="B25" s="28" t="s">
        <v>36</v>
      </c>
      <c r="C25" s="21">
        <f>IFERROR(C24/$C24,0)</f>
        <v>1</v>
      </c>
      <c r="D25" s="46">
        <f>IFERROR(D24/$C24,0)</f>
        <v>0.35530357788218292</v>
      </c>
      <c r="E25" s="47"/>
      <c r="F25" s="47"/>
      <c r="G25" s="47"/>
      <c r="H25" s="48"/>
      <c r="I25" s="46">
        <f>IFERROR(I24/$C24,0)</f>
        <v>0.11034062161185398</v>
      </c>
      <c r="J25" s="47"/>
      <c r="K25" s="47"/>
      <c r="L25" s="48"/>
      <c r="M25" s="46">
        <f>IFERROR(M24/$C24,0)</f>
        <v>0.18641579327791835</v>
      </c>
      <c r="N25" s="47"/>
      <c r="O25" s="47"/>
      <c r="P25" s="47"/>
      <c r="Q25" s="47"/>
      <c r="R25" s="47"/>
      <c r="S25" s="47"/>
      <c r="T25" s="47"/>
      <c r="U25" s="48"/>
      <c r="V25" s="46">
        <f>IFERROR(V24/$C24,0)</f>
        <v>7.0405674015178901E-2</v>
      </c>
      <c r="W25" s="47"/>
      <c r="X25" s="47"/>
      <c r="Y25" s="48"/>
      <c r="Z25" s="46">
        <f>IFERROR(Z24/$C24,0)</f>
        <v>1.739248283339357E-2</v>
      </c>
      <c r="AA25" s="48"/>
      <c r="AB25" s="22">
        <f>IFERROR(AB24/$C24,0)</f>
        <v>0.19610589085652333</v>
      </c>
      <c r="AC25" s="49">
        <f>IFERROR(AC24/$C24,0)</f>
        <v>6.4035959522949049E-2</v>
      </c>
      <c r="AD25" s="45"/>
    </row>
    <row r="26" spans="2:30" ht="18" customHeight="1" x14ac:dyDescent="0.15">
      <c r="B26" s="24" t="s">
        <v>38</v>
      </c>
      <c r="C26" s="17">
        <f>SUM(D26:AC26)</f>
        <v>164.13734939759038</v>
      </c>
      <c r="D26" s="50">
        <f>SUM(D8:H8)</f>
        <v>61.424096385542171</v>
      </c>
      <c r="E26" s="51"/>
      <c r="F26" s="51"/>
      <c r="G26" s="51"/>
      <c r="H26" s="52"/>
      <c r="I26" s="50">
        <f>SUM(I8:L8)</f>
        <v>20.660240963855422</v>
      </c>
      <c r="J26" s="51"/>
      <c r="K26" s="51"/>
      <c r="L26" s="52"/>
      <c r="M26" s="50">
        <f>SUM(M8:U8)</f>
        <v>30.192771084337352</v>
      </c>
      <c r="N26" s="51"/>
      <c r="O26" s="51"/>
      <c r="P26" s="51"/>
      <c r="Q26" s="51"/>
      <c r="R26" s="51"/>
      <c r="S26" s="51"/>
      <c r="T26" s="51"/>
      <c r="U26" s="52"/>
      <c r="V26" s="50">
        <f>SUM(V8:Y8)</f>
        <v>8.7927710843373497</v>
      </c>
      <c r="W26" s="51"/>
      <c r="X26" s="51"/>
      <c r="Y26" s="52"/>
      <c r="Z26" s="50">
        <f>SUM(Z8:AA8)</f>
        <v>1.1831325301204818</v>
      </c>
      <c r="AA26" s="52"/>
      <c r="AB26" s="53">
        <f>SUM(AB8)</f>
        <v>31.763855421686745</v>
      </c>
      <c r="AC26" s="54">
        <f>SUM(AC8)</f>
        <v>10.120481927710843</v>
      </c>
      <c r="AD26" s="45"/>
    </row>
    <row r="27" spans="2:30" ht="18" customHeight="1" x14ac:dyDescent="0.15">
      <c r="B27" s="28" t="s">
        <v>36</v>
      </c>
      <c r="C27" s="21">
        <f>IFERROR(C26/$C26,0)</f>
        <v>1</v>
      </c>
      <c r="D27" s="46">
        <f>IFERROR(D26/$C26,0)</f>
        <v>0.37422376205646163</v>
      </c>
      <c r="E27" s="47"/>
      <c r="F27" s="47"/>
      <c r="G27" s="47"/>
      <c r="H27" s="48"/>
      <c r="I27" s="46">
        <f>IFERROR(I26/$C26,0)</f>
        <v>0.12587166199333499</v>
      </c>
      <c r="J27" s="47"/>
      <c r="K27" s="47"/>
      <c r="L27" s="48"/>
      <c r="M27" s="46">
        <f>IFERROR(M26/$C26,0)</f>
        <v>0.18394820676189497</v>
      </c>
      <c r="N27" s="47"/>
      <c r="O27" s="47"/>
      <c r="P27" s="47"/>
      <c r="Q27" s="47"/>
      <c r="R27" s="47"/>
      <c r="S27" s="47"/>
      <c r="T27" s="47"/>
      <c r="U27" s="48"/>
      <c r="V27" s="46">
        <f>IFERROR(V26/$C26,0)</f>
        <v>5.3569593493547861E-2</v>
      </c>
      <c r="W27" s="47"/>
      <c r="X27" s="47"/>
      <c r="Y27" s="48"/>
      <c r="Z27" s="46">
        <f>IFERROR(Z26/$C26,0)</f>
        <v>7.2081859154102482E-3</v>
      </c>
      <c r="AA27" s="48"/>
      <c r="AB27" s="22">
        <f>IFERROR(AB26/$C26,0)</f>
        <v>0.19351997298765355</v>
      </c>
      <c r="AC27" s="49">
        <f>IFERROR(AC26/$C26,0)</f>
        <v>6.1658616791696631E-2</v>
      </c>
      <c r="AD27" s="45"/>
    </row>
    <row r="28" spans="2:30" ht="18" customHeight="1" x14ac:dyDescent="0.15">
      <c r="B28" s="24" t="s">
        <v>39</v>
      </c>
      <c r="C28" s="17">
        <f>SUM(D28:AC28)</f>
        <v>164.94128113879003</v>
      </c>
      <c r="D28" s="50">
        <f>SUM(D10:H10)</f>
        <v>57.120996441281136</v>
      </c>
      <c r="E28" s="51"/>
      <c r="F28" s="51"/>
      <c r="G28" s="51"/>
      <c r="H28" s="52"/>
      <c r="I28" s="50">
        <f>SUM(I10:L10)</f>
        <v>20.744661921708186</v>
      </c>
      <c r="J28" s="51"/>
      <c r="K28" s="51"/>
      <c r="L28" s="52"/>
      <c r="M28" s="50">
        <f>SUM(M10:U10)</f>
        <v>33.154804270462634</v>
      </c>
      <c r="N28" s="51"/>
      <c r="O28" s="51"/>
      <c r="P28" s="51"/>
      <c r="Q28" s="51"/>
      <c r="R28" s="51"/>
      <c r="S28" s="51"/>
      <c r="T28" s="51"/>
      <c r="U28" s="52"/>
      <c r="V28" s="50">
        <f>SUM(V10:Y10)</f>
        <v>9.377224199288257</v>
      </c>
      <c r="W28" s="51"/>
      <c r="X28" s="51"/>
      <c r="Y28" s="52"/>
      <c r="Z28" s="50">
        <f>SUM(Z10:AA10)</f>
        <v>1.2188612099644129</v>
      </c>
      <c r="AA28" s="52"/>
      <c r="AB28" s="53">
        <f>SUM(AB10)</f>
        <v>33.282028469750891</v>
      </c>
      <c r="AC28" s="54">
        <f>SUM(AC10)</f>
        <v>10.042704626334519</v>
      </c>
      <c r="AD28" s="45"/>
    </row>
    <row r="29" spans="2:30" ht="18" customHeight="1" x14ac:dyDescent="0.15">
      <c r="B29" s="28" t="s">
        <v>36</v>
      </c>
      <c r="C29" s="21">
        <f>IFERROR(C28/$C28,0)</f>
        <v>1</v>
      </c>
      <c r="D29" s="46">
        <f>IFERROR(D28/$C28,0)</f>
        <v>0.3463110996040864</v>
      </c>
      <c r="E29" s="47"/>
      <c r="F29" s="47"/>
      <c r="G29" s="47"/>
      <c r="H29" s="48"/>
      <c r="I29" s="46">
        <f>IFERROR(I28/$C28,0)</f>
        <v>0.12576998176855778</v>
      </c>
      <c r="J29" s="47"/>
      <c r="K29" s="47"/>
      <c r="L29" s="48"/>
      <c r="M29" s="46">
        <f>IFERROR(M28/$C28,0)</f>
        <v>0.20100974141557981</v>
      </c>
      <c r="N29" s="47"/>
      <c r="O29" s="47"/>
      <c r="P29" s="47"/>
      <c r="Q29" s="47"/>
      <c r="R29" s="47"/>
      <c r="S29" s="47"/>
      <c r="T29" s="47"/>
      <c r="U29" s="48"/>
      <c r="V29" s="46">
        <f>IFERROR(V28/$C28,0)</f>
        <v>5.6851893804546E-2</v>
      </c>
      <c r="W29" s="47"/>
      <c r="X29" s="47"/>
      <c r="Y29" s="48"/>
      <c r="Z29" s="46">
        <f>IFERROR(Z28/$C28,0)</f>
        <v>7.3896674110273267E-3</v>
      </c>
      <c r="AA29" s="48"/>
      <c r="AB29" s="22">
        <f>IFERROR(AB28/$C28,0)</f>
        <v>0.20178107166359216</v>
      </c>
      <c r="AC29" s="49">
        <f>IFERROR(AC28/$C28,0)</f>
        <v>6.0886544332610544E-2</v>
      </c>
      <c r="AD29" s="45"/>
    </row>
    <row r="30" spans="2:30" ht="18" customHeight="1" x14ac:dyDescent="0.15">
      <c r="B30" s="24" t="s">
        <v>40</v>
      </c>
      <c r="C30" s="17">
        <f>SUM(D30:AC30)</f>
        <v>167.54038680318544</v>
      </c>
      <c r="D30" s="50">
        <f>SUM(D12:H12)</f>
        <v>58.073947667804319</v>
      </c>
      <c r="E30" s="51"/>
      <c r="F30" s="51"/>
      <c r="G30" s="51"/>
      <c r="H30" s="52"/>
      <c r="I30" s="50">
        <f>SUM(I12:L12)</f>
        <v>20.633674630261659</v>
      </c>
      <c r="J30" s="51"/>
      <c r="K30" s="51"/>
      <c r="L30" s="52"/>
      <c r="M30" s="50">
        <f>SUM(M12:U12)</f>
        <v>38.608646188850962</v>
      </c>
      <c r="N30" s="51"/>
      <c r="O30" s="51"/>
      <c r="P30" s="51"/>
      <c r="Q30" s="51"/>
      <c r="R30" s="51"/>
      <c r="S30" s="51"/>
      <c r="T30" s="51"/>
      <c r="U30" s="52"/>
      <c r="V30" s="50">
        <f>SUM(V12:Y12)</f>
        <v>7.4027303754266214</v>
      </c>
      <c r="W30" s="51"/>
      <c r="X30" s="51"/>
      <c r="Y30" s="52"/>
      <c r="Z30" s="50">
        <f>SUM(Z12:AA12)</f>
        <v>1.0273037542662116</v>
      </c>
      <c r="AA30" s="52"/>
      <c r="AB30" s="53">
        <f>SUM(AB12)</f>
        <v>32.009101251422074</v>
      </c>
      <c r="AC30" s="54">
        <f>SUM(AC12)</f>
        <v>9.7849829351535842</v>
      </c>
      <c r="AD30" s="45"/>
    </row>
    <row r="31" spans="2:30" ht="18" customHeight="1" x14ac:dyDescent="0.15">
      <c r="B31" s="28" t="s">
        <v>36</v>
      </c>
      <c r="C31" s="21">
        <f>IFERROR(C30/$C30,0)</f>
        <v>1</v>
      </c>
      <c r="D31" s="46">
        <f>IFERROR(D30/$C30,0)</f>
        <v>0.34662655838335549</v>
      </c>
      <c r="E31" s="47"/>
      <c r="F31" s="47"/>
      <c r="G31" s="47"/>
      <c r="H31" s="48"/>
      <c r="I31" s="46">
        <f>IFERROR(I30/$C30,0)</f>
        <v>0.12315642230491347</v>
      </c>
      <c r="J31" s="47"/>
      <c r="K31" s="47"/>
      <c r="L31" s="48"/>
      <c r="M31" s="46">
        <f>IFERROR(M30/$C30,0)</f>
        <v>0.23044381671510439</v>
      </c>
      <c r="N31" s="47"/>
      <c r="O31" s="47"/>
      <c r="P31" s="47"/>
      <c r="Q31" s="47"/>
      <c r="R31" s="47"/>
      <c r="S31" s="47"/>
      <c r="T31" s="47"/>
      <c r="U31" s="48"/>
      <c r="V31" s="46">
        <f>IFERROR(V30/$C30,0)</f>
        <v>4.4184751609310915E-2</v>
      </c>
      <c r="W31" s="47"/>
      <c r="X31" s="47"/>
      <c r="Y31" s="48"/>
      <c r="Z31" s="46">
        <f>IFERROR(Z30/$C30,0)</f>
        <v>6.1316783007849627E-3</v>
      </c>
      <c r="AA31" s="48"/>
      <c r="AB31" s="22">
        <f>IFERROR(AB30/$C30,0)</f>
        <v>0.19105304614716029</v>
      </c>
      <c r="AC31" s="49">
        <f>IFERROR(AC30/$C30,0)</f>
        <v>5.8403726539370399E-2</v>
      </c>
      <c r="AD31" s="45"/>
    </row>
    <row r="32" spans="2:30" ht="18" customHeight="1" x14ac:dyDescent="0.15">
      <c r="B32" s="24" t="s">
        <v>41</v>
      </c>
      <c r="C32" s="17">
        <f>SUM(D32:AC32)</f>
        <v>163.82692307692309</v>
      </c>
      <c r="D32" s="50">
        <f>SUM(D14:H14)</f>
        <v>53.818376068376075</v>
      </c>
      <c r="E32" s="51"/>
      <c r="F32" s="51"/>
      <c r="G32" s="51"/>
      <c r="H32" s="52"/>
      <c r="I32" s="50">
        <f>SUM(I14:L14)</f>
        <v>23.355769230769234</v>
      </c>
      <c r="J32" s="51"/>
      <c r="K32" s="51"/>
      <c r="L32" s="52"/>
      <c r="M32" s="50">
        <f>SUM(M14:U14)</f>
        <v>39.617521367521377</v>
      </c>
      <c r="N32" s="51"/>
      <c r="O32" s="51"/>
      <c r="P32" s="51"/>
      <c r="Q32" s="51"/>
      <c r="R32" s="51"/>
      <c r="S32" s="51"/>
      <c r="T32" s="51"/>
      <c r="U32" s="52"/>
      <c r="V32" s="50">
        <f>SUM(V14:Y14)</f>
        <v>7.5138888888888884</v>
      </c>
      <c r="W32" s="51"/>
      <c r="X32" s="51"/>
      <c r="Y32" s="52"/>
      <c r="Z32" s="50">
        <f>SUM(Z14:AA14)</f>
        <v>1.1933760683760684</v>
      </c>
      <c r="AA32" s="52"/>
      <c r="AB32" s="53">
        <f>SUM(AB14)</f>
        <v>31.054487179487179</v>
      </c>
      <c r="AC32" s="54">
        <f>SUM(AC14)</f>
        <v>7.2735042735042734</v>
      </c>
      <c r="AD32" s="45"/>
    </row>
    <row r="33" spans="2:30" ht="18" customHeight="1" x14ac:dyDescent="0.15">
      <c r="B33" s="28" t="s">
        <v>36</v>
      </c>
      <c r="C33" s="21">
        <f>IFERROR(C32/$C32,0)</f>
        <v>1</v>
      </c>
      <c r="D33" s="46">
        <f>IFERROR(D32/$C32,0)</f>
        <v>0.32850751914022253</v>
      </c>
      <c r="E33" s="47"/>
      <c r="F33" s="47"/>
      <c r="G33" s="47"/>
      <c r="H33" s="48"/>
      <c r="I33" s="46">
        <f>IFERROR(I32/$C32,0)</f>
        <v>0.14256368118323748</v>
      </c>
      <c r="J33" s="47"/>
      <c r="K33" s="47"/>
      <c r="L33" s="48"/>
      <c r="M33" s="46">
        <f>IFERROR(M32/$C32,0)</f>
        <v>0.24182546203910216</v>
      </c>
      <c r="N33" s="47"/>
      <c r="O33" s="47"/>
      <c r="P33" s="47"/>
      <c r="Q33" s="47"/>
      <c r="R33" s="47"/>
      <c r="S33" s="47"/>
      <c r="T33" s="47"/>
      <c r="U33" s="48"/>
      <c r="V33" s="46">
        <f>IFERROR(V32/$C32,0)</f>
        <v>4.5864798946146514E-2</v>
      </c>
      <c r="W33" s="47"/>
      <c r="X33" s="47"/>
      <c r="Y33" s="48"/>
      <c r="Z33" s="46">
        <f>IFERROR(Z32/$C32,0)</f>
        <v>7.2843708833848515E-3</v>
      </c>
      <c r="AA33" s="48"/>
      <c r="AB33" s="22">
        <f>IFERROR(AB32/$C32,0)</f>
        <v>0.18955667723128691</v>
      </c>
      <c r="AC33" s="49">
        <f>IFERROR(AC32/$C32,0)</f>
        <v>4.4397490576619576E-2</v>
      </c>
      <c r="AD33" s="45"/>
    </row>
    <row r="34" spans="2:30" ht="18" customHeight="1" x14ac:dyDescent="0.15">
      <c r="B34" s="30" t="s">
        <v>42</v>
      </c>
      <c r="C34" s="17">
        <f>SUM(D34:AC34)</f>
        <v>159.49704142011834</v>
      </c>
      <c r="D34" s="50">
        <f>SUM(D16:H16)</f>
        <v>62.426035502958577</v>
      </c>
      <c r="E34" s="51"/>
      <c r="F34" s="51"/>
      <c r="G34" s="51"/>
      <c r="H34" s="52"/>
      <c r="I34" s="50">
        <f>SUM(I16:L16)</f>
        <v>17.556213017751478</v>
      </c>
      <c r="J34" s="51"/>
      <c r="K34" s="51"/>
      <c r="L34" s="52"/>
      <c r="M34" s="50">
        <f>SUM(M16:U16)</f>
        <v>36.390532544378708</v>
      </c>
      <c r="N34" s="51"/>
      <c r="O34" s="51"/>
      <c r="P34" s="51"/>
      <c r="Q34" s="51"/>
      <c r="R34" s="51"/>
      <c r="S34" s="51"/>
      <c r="T34" s="51"/>
      <c r="U34" s="52"/>
      <c r="V34" s="50">
        <f>SUM(V16:Y16)</f>
        <v>11.568047337278106</v>
      </c>
      <c r="W34" s="51"/>
      <c r="X34" s="51"/>
      <c r="Y34" s="52"/>
      <c r="Z34" s="50">
        <f>SUM(Z16:AA16)</f>
        <v>2.751479289940828</v>
      </c>
      <c r="AA34" s="52"/>
      <c r="AB34" s="53">
        <f>SUM(AB16)</f>
        <v>21.526627218934912</v>
      </c>
      <c r="AC34" s="54">
        <f>SUM(AC16)</f>
        <v>7.27810650887574</v>
      </c>
      <c r="AD34" s="45"/>
    </row>
    <row r="35" spans="2:30" ht="18" customHeight="1" thickBot="1" x14ac:dyDescent="0.2">
      <c r="B35" s="31" t="s">
        <v>36</v>
      </c>
      <c r="C35" s="32">
        <f>IFERROR(C34/$C34,0)</f>
        <v>1</v>
      </c>
      <c r="D35" s="55">
        <f>IFERROR(D34/$C34,0)</f>
        <v>0.39139306251159339</v>
      </c>
      <c r="E35" s="56"/>
      <c r="F35" s="56"/>
      <c r="G35" s="56"/>
      <c r="H35" s="57"/>
      <c r="I35" s="55">
        <f>IFERROR(I34/$C34,0)</f>
        <v>0.11007234279354479</v>
      </c>
      <c r="J35" s="56"/>
      <c r="K35" s="56"/>
      <c r="L35" s="57"/>
      <c r="M35" s="55">
        <f>IFERROR(M34/$C34,0)</f>
        <v>0.22815804117974409</v>
      </c>
      <c r="N35" s="56"/>
      <c r="O35" s="56"/>
      <c r="P35" s="56"/>
      <c r="Q35" s="56"/>
      <c r="R35" s="56"/>
      <c r="S35" s="56"/>
      <c r="T35" s="56"/>
      <c r="U35" s="57"/>
      <c r="V35" s="55">
        <f>IFERROR(V34/$C34,0)</f>
        <v>7.2528287887219434E-2</v>
      </c>
      <c r="W35" s="56"/>
      <c r="X35" s="56"/>
      <c r="Y35" s="57"/>
      <c r="Z35" s="55">
        <f>IFERROR(Z34/$C34,0)</f>
        <v>1.7250973845297717E-2</v>
      </c>
      <c r="AA35" s="57"/>
      <c r="AB35" s="33">
        <f>IFERROR(AB34/$C34,0)</f>
        <v>0.13496568354665184</v>
      </c>
      <c r="AC35" s="58">
        <f>IFERROR(AC34/$C34,0)</f>
        <v>4.5631608235948806E-2</v>
      </c>
      <c r="AD35" s="45"/>
    </row>
    <row r="39" spans="2:30" x14ac:dyDescent="0.15">
      <c r="I39" s="59"/>
    </row>
    <row r="43" spans="2:30" x14ac:dyDescent="0.15">
      <c r="J43" s="59"/>
    </row>
  </sheetData>
  <mergeCells count="88">
    <mergeCell ref="D35:H35"/>
    <mergeCell ref="I35:L35"/>
    <mergeCell ref="M35:U35"/>
    <mergeCell ref="V35:Y35"/>
    <mergeCell ref="Z35:AA35"/>
    <mergeCell ref="D33:H33"/>
    <mergeCell ref="I33:L33"/>
    <mergeCell ref="M33:U33"/>
    <mergeCell ref="V33:Y33"/>
    <mergeCell ref="Z33:AA33"/>
    <mergeCell ref="D34:H34"/>
    <mergeCell ref="I34:L34"/>
    <mergeCell ref="M34:U34"/>
    <mergeCell ref="V34:Y34"/>
    <mergeCell ref="Z34:AA34"/>
    <mergeCell ref="D31:H31"/>
    <mergeCell ref="I31:L31"/>
    <mergeCell ref="M31:U31"/>
    <mergeCell ref="V31:Y31"/>
    <mergeCell ref="Z31:AA31"/>
    <mergeCell ref="D32:H32"/>
    <mergeCell ref="I32:L32"/>
    <mergeCell ref="M32:U32"/>
    <mergeCell ref="V32:Y32"/>
    <mergeCell ref="Z32:AA32"/>
    <mergeCell ref="D29:H29"/>
    <mergeCell ref="I29:L29"/>
    <mergeCell ref="M29:U29"/>
    <mergeCell ref="V29:Y29"/>
    <mergeCell ref="Z29:AA29"/>
    <mergeCell ref="D30:H30"/>
    <mergeCell ref="I30:L30"/>
    <mergeCell ref="M30:U30"/>
    <mergeCell ref="V30:Y30"/>
    <mergeCell ref="Z30:AA30"/>
    <mergeCell ref="D27:H27"/>
    <mergeCell ref="I27:L27"/>
    <mergeCell ref="M27:U27"/>
    <mergeCell ref="V27:Y27"/>
    <mergeCell ref="Z27:AA27"/>
    <mergeCell ref="D28:H28"/>
    <mergeCell ref="I28:L28"/>
    <mergeCell ref="M28:U28"/>
    <mergeCell ref="V28:Y28"/>
    <mergeCell ref="Z28:AA28"/>
    <mergeCell ref="D25:H25"/>
    <mergeCell ref="I25:L25"/>
    <mergeCell ref="M25:U25"/>
    <mergeCell ref="V25:Y25"/>
    <mergeCell ref="Z25:AA25"/>
    <mergeCell ref="D26:H26"/>
    <mergeCell ref="I26:L26"/>
    <mergeCell ref="M26:U26"/>
    <mergeCell ref="V26:Y26"/>
    <mergeCell ref="Z26:AA26"/>
    <mergeCell ref="D23:H23"/>
    <mergeCell ref="I23:L23"/>
    <mergeCell ref="M23:U23"/>
    <mergeCell ref="V23:Y23"/>
    <mergeCell ref="Z23:AA23"/>
    <mergeCell ref="D24:H24"/>
    <mergeCell ref="I24:L24"/>
    <mergeCell ref="M24:U24"/>
    <mergeCell ref="V24:Y24"/>
    <mergeCell ref="Z24:AA24"/>
    <mergeCell ref="AB20:AB21"/>
    <mergeCell ref="AC20:AC21"/>
    <mergeCell ref="D22:H22"/>
    <mergeCell ref="I22:L22"/>
    <mergeCell ref="M22:U22"/>
    <mergeCell ref="V22:Y22"/>
    <mergeCell ref="Z22:AA22"/>
    <mergeCell ref="Z2:AA2"/>
    <mergeCell ref="AB2:AB3"/>
    <mergeCell ref="AC2:AC3"/>
    <mergeCell ref="B20:B21"/>
    <mergeCell ref="C20:C21"/>
    <mergeCell ref="D20:H20"/>
    <mergeCell ref="I20:L20"/>
    <mergeCell ref="M20:U20"/>
    <mergeCell ref="V20:Y20"/>
    <mergeCell ref="Z20:AA20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&amp;P+70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A5289A2-43C7-4851-95B5-B00083B67822}"/>
</file>

<file path=customXml/itemProps2.xml><?xml version="1.0" encoding="utf-8"?>
<ds:datastoreItem xmlns:ds="http://schemas.openxmlformats.org/officeDocument/2006/customXml" ds:itemID="{1F252440-FEBD-41C5-852B-38804A27E523}"/>
</file>

<file path=customXml/itemProps3.xml><?xml version="1.0" encoding="utf-8"?>
<ds:datastoreItem xmlns:ds="http://schemas.openxmlformats.org/officeDocument/2006/customXml" ds:itemID="{BC0D3893-08FB-4154-B0D1-020F89A1A423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