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911816\Desktop\06_原稿\05_★統計表Ⅰの４（全国連）\01_Excel\"/>
    </mc:Choice>
  </mc:AlternateContent>
  <bookViews>
    <workbookView xWindow="0" yWindow="0" windowWidth="19440" windowHeight="8880" tabRatio="769"/>
  </bookViews>
  <sheets>
    <sheet name="1,2" sheetId="1" r:id="rId1"/>
    <sheet name="3,4" sheetId="6" r:id="rId2"/>
    <sheet name="5,6" sheetId="21" r:id="rId3"/>
    <sheet name="7,8" sheetId="22" r:id="rId4"/>
    <sheet name="9,10" sheetId="20" r:id="rId5"/>
    <sheet name="11,12" sheetId="5" r:id="rId6"/>
    <sheet name="13,14" sheetId="9" r:id="rId7"/>
    <sheet name="15,16" sheetId="10" r:id="rId8"/>
    <sheet name="17,18" sheetId="11" r:id="rId9"/>
    <sheet name="19,20" sheetId="12" r:id="rId10"/>
    <sheet name="21,22" sheetId="13" r:id="rId11"/>
    <sheet name="23,24" sheetId="14" r:id="rId12"/>
    <sheet name="25,26" sheetId="15" r:id="rId13"/>
  </sheets>
  <calcPr calcId="162913"/>
</workbook>
</file>

<file path=xl/calcChain.xml><?xml version="1.0" encoding="utf-8"?>
<calcChain xmlns="http://schemas.openxmlformats.org/spreadsheetml/2006/main">
  <c r="G147" i="21" l="1"/>
  <c r="I23" i="14" l="1"/>
  <c r="I36" i="1" l="1"/>
  <c r="H19" i="15" l="1"/>
  <c r="G19" i="15"/>
  <c r="F19" i="15"/>
  <c r="E19" i="15"/>
  <c r="D19" i="15"/>
  <c r="C19" i="15"/>
  <c r="B19" i="15"/>
  <c r="B18" i="15"/>
  <c r="H26" i="14"/>
  <c r="I29" i="14"/>
  <c r="H15" i="14"/>
  <c r="G15" i="14"/>
  <c r="F15" i="14"/>
  <c r="E15" i="14"/>
  <c r="D15" i="14"/>
  <c r="C15" i="14"/>
  <c r="B15" i="14"/>
  <c r="B14" i="14"/>
  <c r="I27" i="13"/>
  <c r="H14" i="13"/>
  <c r="G14" i="13"/>
  <c r="F14" i="13"/>
  <c r="E14" i="13"/>
  <c r="D14" i="13"/>
  <c r="C14" i="13"/>
  <c r="B14" i="13"/>
  <c r="B13" i="13"/>
  <c r="I30" i="12"/>
  <c r="B16" i="12"/>
  <c r="B15" i="12"/>
  <c r="I46" i="11"/>
  <c r="H22" i="11"/>
  <c r="G22" i="11"/>
  <c r="F22" i="11"/>
  <c r="E22" i="11"/>
  <c r="D22" i="11"/>
  <c r="C22" i="11"/>
  <c r="B22" i="11"/>
  <c r="B21" i="11"/>
  <c r="I52" i="10"/>
  <c r="H23" i="10"/>
  <c r="G23" i="10"/>
  <c r="F23" i="10"/>
  <c r="E23" i="10"/>
  <c r="D23" i="10"/>
  <c r="C23" i="10"/>
  <c r="B23" i="10"/>
  <c r="B22" i="10"/>
  <c r="I64" i="9"/>
  <c r="H28" i="9"/>
  <c r="G28" i="9"/>
  <c r="F28" i="9"/>
  <c r="E28" i="9"/>
  <c r="D28" i="9"/>
  <c r="C28" i="9"/>
  <c r="B28" i="9"/>
  <c r="B27" i="9"/>
  <c r="I67" i="5"/>
  <c r="B27" i="5"/>
  <c r="B26" i="5"/>
  <c r="B22" i="20"/>
  <c r="B21" i="20"/>
  <c r="I46" i="22"/>
  <c r="B22" i="22" l="1"/>
  <c r="B21" i="22"/>
  <c r="Q50" i="21"/>
  <c r="Q53" i="21"/>
  <c r="P46" i="21"/>
  <c r="B23" i="21" l="1"/>
  <c r="B22" i="21"/>
  <c r="Q42" i="6"/>
  <c r="I60" i="6"/>
  <c r="B24" i="6"/>
  <c r="B23" i="6"/>
  <c r="P31" i="1"/>
  <c r="Q36" i="1"/>
  <c r="H21" i="5" l="1"/>
  <c r="Q15" i="9" l="1"/>
  <c r="Q7" i="9"/>
  <c r="H39" i="5" l="1"/>
  <c r="Q49" i="20" l="1"/>
  <c r="Q46" i="20"/>
  <c r="P39" i="20"/>
  <c r="P30" i="15" l="1"/>
  <c r="P42" i="21"/>
  <c r="Q47" i="9"/>
  <c r="Q22" i="21"/>
  <c r="H31" i="11"/>
  <c r="I30" i="11" s="1"/>
  <c r="I51" i="11" s="1"/>
  <c r="P22" i="9"/>
  <c r="Q21" i="9" s="1"/>
  <c r="P32" i="20"/>
  <c r="Q31" i="20" s="1"/>
  <c r="Q55" i="20" s="1"/>
  <c r="Q57" i="20"/>
  <c r="Q22" i="20"/>
  <c r="Q22" i="22"/>
  <c r="Q53" i="22"/>
  <c r="Q64" i="21"/>
  <c r="Q23" i="21"/>
  <c r="I57" i="21"/>
  <c r="H34" i="21"/>
  <c r="I33" i="21" s="1"/>
  <c r="Q24" i="6"/>
  <c r="Q23" i="6"/>
  <c r="Q7" i="21"/>
  <c r="Q12" i="21"/>
  <c r="Q63" i="21"/>
  <c r="H62" i="5"/>
  <c r="I57" i="6"/>
  <c r="Q29" i="14"/>
  <c r="H25" i="12"/>
  <c r="I24" i="12" s="1"/>
  <c r="I35" i="12" s="1"/>
  <c r="H15" i="11"/>
  <c r="I14" i="11" s="1"/>
  <c r="H16" i="10"/>
  <c r="I15" i="10" s="1"/>
  <c r="B72" i="9"/>
  <c r="J72" i="9" s="1"/>
  <c r="H58" i="9"/>
  <c r="H60" i="9"/>
  <c r="H32" i="20"/>
  <c r="I31" i="20" s="1"/>
  <c r="P36" i="22"/>
  <c r="Q7" i="1"/>
  <c r="Q54" i="5"/>
  <c r="Q48" i="5"/>
  <c r="I50" i="20"/>
  <c r="I47" i="20"/>
  <c r="I44" i="20"/>
  <c r="Q11" i="20"/>
  <c r="P32" i="22"/>
  <c r="I40" i="22"/>
  <c r="H32" i="22"/>
  <c r="I31" i="22" s="1"/>
  <c r="Q7" i="22"/>
  <c r="Q11" i="22"/>
  <c r="I53" i="21"/>
  <c r="I51" i="21"/>
  <c r="P34" i="21"/>
  <c r="Q33" i="21" s="1"/>
  <c r="B53" i="22"/>
  <c r="J53" i="22" s="1"/>
  <c r="Q52" i="22"/>
  <c r="B52" i="22"/>
  <c r="J52" i="22" s="1"/>
  <c r="Q41" i="22"/>
  <c r="I43" i="22"/>
  <c r="J22" i="22"/>
  <c r="Q21" i="22"/>
  <c r="J21" i="22"/>
  <c r="H14" i="22"/>
  <c r="I13" i="22" s="1"/>
  <c r="I7" i="22"/>
  <c r="B64" i="21"/>
  <c r="J64" i="21" s="1"/>
  <c r="B63" i="21"/>
  <c r="J63" i="21" s="1"/>
  <c r="J23" i="21"/>
  <c r="J22" i="21"/>
  <c r="H15" i="21"/>
  <c r="I14" i="21" s="1"/>
  <c r="I7" i="21"/>
  <c r="B57" i="20"/>
  <c r="J57" i="20" s="1"/>
  <c r="Q56" i="20"/>
  <c r="B56" i="20"/>
  <c r="J56" i="20" s="1"/>
  <c r="J22" i="20"/>
  <c r="Q21" i="20"/>
  <c r="J21" i="20"/>
  <c r="H14" i="20"/>
  <c r="I13" i="20" s="1"/>
  <c r="Q7" i="20"/>
  <c r="I7" i="20"/>
  <c r="H29" i="1"/>
  <c r="I28" i="1" s="1"/>
  <c r="I41" i="1" s="1"/>
  <c r="P28" i="15"/>
  <c r="H32" i="15"/>
  <c r="H28" i="15"/>
  <c r="I7" i="14"/>
  <c r="I13" i="14" s="1"/>
  <c r="P11" i="12"/>
  <c r="Q10" i="12" s="1"/>
  <c r="Q14" i="12" s="1"/>
  <c r="P31" i="11"/>
  <c r="P36" i="11"/>
  <c r="Q17" i="11"/>
  <c r="P13" i="11"/>
  <c r="Q12" i="11" s="1"/>
  <c r="Q7" i="11"/>
  <c r="I7" i="11"/>
  <c r="P28" i="12"/>
  <c r="P37" i="10"/>
  <c r="Q31" i="10" s="1"/>
  <c r="Q57" i="10" s="1"/>
  <c r="P32" i="10"/>
  <c r="H16" i="9"/>
  <c r="I15" i="9" s="1"/>
  <c r="P44" i="5"/>
  <c r="P39" i="5"/>
  <c r="P38" i="6"/>
  <c r="H35" i="6"/>
  <c r="I34" i="6" s="1"/>
  <c r="B67" i="6"/>
  <c r="B66" i="6"/>
  <c r="B43" i="1"/>
  <c r="J43" i="1" s="1"/>
  <c r="B42" i="1"/>
  <c r="J42" i="1" s="1"/>
  <c r="Q39" i="15"/>
  <c r="Q38" i="15"/>
  <c r="Q19" i="15"/>
  <c r="Q18" i="15"/>
  <c r="B39" i="15"/>
  <c r="J39" i="15" s="1"/>
  <c r="B38" i="15"/>
  <c r="J38" i="15" s="1"/>
  <c r="J19" i="15"/>
  <c r="J18" i="15"/>
  <c r="P14" i="15"/>
  <c r="Q13" i="15" s="1"/>
  <c r="H12" i="15"/>
  <c r="I11" i="15" s="1"/>
  <c r="Q10" i="15"/>
  <c r="I7" i="15"/>
  <c r="Q34" i="13"/>
  <c r="Q33" i="13"/>
  <c r="Q14" i="13"/>
  <c r="Q13" i="13"/>
  <c r="B34" i="13"/>
  <c r="J34" i="13" s="1"/>
  <c r="B33" i="13"/>
  <c r="J33" i="13" s="1"/>
  <c r="P27" i="13"/>
  <c r="P24" i="13"/>
  <c r="Q23" i="13" s="1"/>
  <c r="Q32" i="13" s="1"/>
  <c r="H24" i="13"/>
  <c r="I23" i="13" s="1"/>
  <c r="I32" i="13" s="1"/>
  <c r="J14" i="13"/>
  <c r="J13" i="13"/>
  <c r="P8" i="13"/>
  <c r="Q7" i="13" s="1"/>
  <c r="Q12" i="13" s="1"/>
  <c r="I7" i="13"/>
  <c r="I12" i="13" s="1"/>
  <c r="Q37" i="12"/>
  <c r="Q36" i="12"/>
  <c r="Q16" i="12"/>
  <c r="Q15" i="12"/>
  <c r="B37" i="12"/>
  <c r="J37" i="12" s="1"/>
  <c r="B36" i="12"/>
  <c r="J36" i="12" s="1"/>
  <c r="P25" i="12"/>
  <c r="J16" i="12"/>
  <c r="J15" i="12"/>
  <c r="I7" i="12"/>
  <c r="I14" i="12" s="1"/>
  <c r="Q53" i="11"/>
  <c r="Q52" i="11"/>
  <c r="Q22" i="11"/>
  <c r="Q21" i="11"/>
  <c r="B53" i="11"/>
  <c r="J53" i="11" s="1"/>
  <c r="B52" i="11"/>
  <c r="J52" i="11" s="1"/>
  <c r="J22" i="11"/>
  <c r="J21" i="11"/>
  <c r="Q59" i="10"/>
  <c r="Q58" i="10"/>
  <c r="Q23" i="10"/>
  <c r="Q22" i="10"/>
  <c r="B59" i="10"/>
  <c r="J59" i="10" s="1"/>
  <c r="B58" i="10"/>
  <c r="J58" i="10" s="1"/>
  <c r="H32" i="10"/>
  <c r="J23" i="10"/>
  <c r="J22" i="10"/>
  <c r="Q18" i="10"/>
  <c r="P15" i="10"/>
  <c r="Q14" i="10" s="1"/>
  <c r="Q7" i="10"/>
  <c r="I7" i="10"/>
  <c r="Q72" i="9"/>
  <c r="Q71" i="9"/>
  <c r="Q28" i="9"/>
  <c r="Q27" i="9"/>
  <c r="B71" i="9"/>
  <c r="J71" i="9" s="1"/>
  <c r="P44" i="9"/>
  <c r="P40" i="9"/>
  <c r="H40" i="9"/>
  <c r="J28" i="9"/>
  <c r="J27" i="9"/>
  <c r="I7" i="9"/>
  <c r="Q75" i="5"/>
  <c r="Q74" i="5"/>
  <c r="Q27" i="5"/>
  <c r="Q26" i="5"/>
  <c r="B75" i="5"/>
  <c r="B74" i="5"/>
  <c r="H64" i="5"/>
  <c r="J27" i="5"/>
  <c r="J75" i="5" s="1"/>
  <c r="J26" i="5"/>
  <c r="J74" i="5" s="1"/>
  <c r="P22" i="5"/>
  <c r="P20" i="5"/>
  <c r="H16" i="5"/>
  <c r="I15" i="5" s="1"/>
  <c r="P15" i="5"/>
  <c r="Q12" i="5" s="1"/>
  <c r="Q7" i="5"/>
  <c r="I7" i="5"/>
  <c r="Q67" i="6"/>
  <c r="Q66" i="6"/>
  <c r="P35" i="6"/>
  <c r="J24" i="6"/>
  <c r="J67" i="6" s="1"/>
  <c r="J23" i="6"/>
  <c r="J66" i="6" s="1"/>
  <c r="P19" i="6"/>
  <c r="Q18" i="6" s="1"/>
  <c r="P13" i="6"/>
  <c r="Q12" i="6" s="1"/>
  <c r="Q7" i="6"/>
  <c r="I7" i="6"/>
  <c r="I22" i="6" s="1"/>
  <c r="Q43" i="1"/>
  <c r="Q42" i="1"/>
  <c r="Q19" i="1"/>
  <c r="Q18" i="1"/>
  <c r="P29" i="1"/>
  <c r="J19" i="1"/>
  <c r="J18" i="1"/>
  <c r="I13" i="1"/>
  <c r="Q10" i="1"/>
  <c r="I7" i="1"/>
  <c r="Q36" i="14"/>
  <c r="Q35" i="14"/>
  <c r="Q15" i="14"/>
  <c r="Q14" i="14"/>
  <c r="P8" i="14"/>
  <c r="Q7" i="14" s="1"/>
  <c r="Q13" i="14" s="1"/>
  <c r="J15" i="14"/>
  <c r="J36" i="14" s="1"/>
  <c r="J14" i="14"/>
  <c r="J35" i="14" s="1"/>
  <c r="B36" i="14"/>
  <c r="B35" i="14"/>
  <c r="H24" i="14"/>
  <c r="I34" i="14" s="1"/>
  <c r="P24" i="14"/>
  <c r="P26" i="14"/>
  <c r="I27" i="15" l="1"/>
  <c r="I37" i="15" s="1"/>
  <c r="Q23" i="14"/>
  <c r="Q34" i="14" s="1"/>
  <c r="Q24" i="12"/>
  <c r="Q35" i="12" s="1"/>
  <c r="Q19" i="5"/>
  <c r="Q25" i="5" s="1"/>
  <c r="I55" i="20"/>
  <c r="Q20" i="20"/>
  <c r="Q31" i="22"/>
  <c r="Q51" i="22" s="1"/>
  <c r="I51" i="22"/>
  <c r="Q34" i="6"/>
  <c r="Q65" i="6" s="1"/>
  <c r="I65" i="6"/>
  <c r="I31" i="10"/>
  <c r="I57" i="10" s="1"/>
  <c r="I39" i="9"/>
  <c r="I70" i="9" s="1"/>
  <c r="I38" i="5"/>
  <c r="I73" i="5" s="1"/>
  <c r="Q62" i="21"/>
  <c r="Q27" i="15"/>
  <c r="Q37" i="15" s="1"/>
  <c r="I17" i="15"/>
  <c r="Q30" i="11"/>
  <c r="Q51" i="11" s="1"/>
  <c r="Q20" i="11"/>
  <c r="I20" i="11"/>
  <c r="Q21" i="10"/>
  <c r="Q39" i="9"/>
  <c r="Q70" i="9" s="1"/>
  <c r="Q26" i="9"/>
  <c r="I26" i="9"/>
  <c r="Q38" i="5"/>
  <c r="Q73" i="5" s="1"/>
  <c r="I25" i="5"/>
  <c r="I20" i="20"/>
  <c r="Q20" i="22"/>
  <c r="I62" i="21"/>
  <c r="Q21" i="21"/>
  <c r="I21" i="21"/>
  <c r="Q22" i="6"/>
  <c r="Q28" i="1"/>
  <c r="Q41" i="1" s="1"/>
  <c r="Q17" i="1"/>
  <c r="I17" i="1"/>
  <c r="I20" i="22"/>
  <c r="I21" i="10"/>
  <c r="Q17" i="15"/>
</calcChain>
</file>

<file path=xl/sharedStrings.xml><?xml version="1.0" encoding="utf-8"?>
<sst xmlns="http://schemas.openxmlformats.org/spreadsheetml/2006/main" count="811" uniqueCount="255">
  <si>
    <t>普通預金</t>
    <rPh sb="0" eb="2">
      <t>フツウ</t>
    </rPh>
    <rPh sb="2" eb="4">
      <t>ヨキン</t>
    </rPh>
    <phoneticPr fontId="2"/>
  </si>
  <si>
    <t>定期預金</t>
    <rPh sb="0" eb="2">
      <t>テイキ</t>
    </rPh>
    <rPh sb="2" eb="4">
      <t>ヨキン</t>
    </rPh>
    <phoneticPr fontId="2"/>
  </si>
  <si>
    <t>未収収益</t>
    <rPh sb="0" eb="2">
      <t>ミシュウ</t>
    </rPh>
    <rPh sb="2" eb="4">
      <t>シュウエキ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</si>
  <si>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</si>
  <si>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</si>
  <si>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</si>
  <si>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</si>
  <si>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流　動　資　産</t>
    <rPh sb="0" eb="1">
      <t>リュウ</t>
    </rPh>
    <rPh sb="2" eb="3">
      <t>ドウ</t>
    </rPh>
    <rPh sb="4" eb="5">
      <t>シ</t>
    </rPh>
    <rPh sb="6" eb="7">
      <t>サン</t>
    </rPh>
    <phoneticPr fontId="2"/>
  </si>
  <si>
    <t>固　定　資　産</t>
    <rPh sb="0" eb="1">
      <t>カタム</t>
    </rPh>
    <rPh sb="2" eb="3">
      <t>サダム</t>
    </rPh>
    <rPh sb="4" eb="5">
      <t>シ</t>
    </rPh>
    <rPh sb="6" eb="7">
      <t>サン</t>
    </rPh>
    <phoneticPr fontId="2"/>
  </si>
  <si>
    <t>金　　　　額</t>
    <rPh sb="0" eb="1">
      <t>キン</t>
    </rPh>
    <rPh sb="5" eb="6">
      <t>ガク</t>
    </rPh>
    <phoneticPr fontId="2"/>
  </si>
  <si>
    <t>合　　　　　　　計</t>
    <rPh sb="0" eb="1">
      <t>ゴウ</t>
    </rPh>
    <rPh sb="8" eb="9">
      <t>ケイ</t>
    </rPh>
    <phoneticPr fontId="2"/>
  </si>
  <si>
    <t>借　　　　　　　　　　　方</t>
    <rPh sb="0" eb="1">
      <t>シャク</t>
    </rPh>
    <rPh sb="12" eb="13">
      <t>カタ</t>
    </rPh>
    <phoneticPr fontId="2"/>
  </si>
  <si>
    <t>貸　　　　　　　　　　　方</t>
    <rPh sb="0" eb="1">
      <t>カシ</t>
    </rPh>
    <rPh sb="12" eb="13">
      <t>カタ</t>
    </rPh>
    <phoneticPr fontId="2"/>
  </si>
  <si>
    <t>剰　　余　　金</t>
    <rPh sb="0" eb="1">
      <t>ジョウ</t>
    </rPh>
    <rPh sb="3" eb="4">
      <t>ヨ</t>
    </rPh>
    <rPh sb="6" eb="7">
      <t>キン</t>
    </rPh>
    <phoneticPr fontId="2"/>
  </si>
  <si>
    <t>損　　　　　　　　　　　失</t>
    <rPh sb="0" eb="1">
      <t>ソン</t>
    </rPh>
    <rPh sb="12" eb="13">
      <t>ウシナ</t>
    </rPh>
    <phoneticPr fontId="2"/>
  </si>
  <si>
    <t>利　　　　　　　　　　　益</t>
    <rPh sb="0" eb="1">
      <t>リ</t>
    </rPh>
    <rPh sb="12" eb="13">
      <t>エキ</t>
    </rPh>
    <phoneticPr fontId="2"/>
  </si>
  <si>
    <t>経　常　費　用</t>
    <rPh sb="0" eb="1">
      <t>キョウ</t>
    </rPh>
    <rPh sb="2" eb="3">
      <t>ツネ</t>
    </rPh>
    <rPh sb="4" eb="5">
      <t>ヒ</t>
    </rPh>
    <rPh sb="6" eb="7">
      <t>ヨウ</t>
    </rPh>
    <phoneticPr fontId="2"/>
  </si>
  <si>
    <t>事　業　費　用</t>
    <rPh sb="0" eb="1">
      <t>コト</t>
    </rPh>
    <rPh sb="2" eb="3">
      <t>ギョウ</t>
    </rPh>
    <rPh sb="4" eb="5">
      <t>ヒ</t>
    </rPh>
    <rPh sb="6" eb="7">
      <t>ヨウ</t>
    </rPh>
    <phoneticPr fontId="2"/>
  </si>
  <si>
    <t>繰　　入　　金</t>
    <rPh sb="0" eb="1">
      <t>クリ</t>
    </rPh>
    <rPh sb="3" eb="4">
      <t>イリ</t>
    </rPh>
    <rPh sb="6" eb="7">
      <t>キン</t>
    </rPh>
    <phoneticPr fontId="2"/>
  </si>
  <si>
    <t>経　常　収　益</t>
    <rPh sb="0" eb="1">
      <t>キョウ</t>
    </rPh>
    <rPh sb="2" eb="3">
      <t>ツネ</t>
    </rPh>
    <rPh sb="4" eb="5">
      <t>オサム</t>
    </rPh>
    <rPh sb="6" eb="7">
      <t>エキ</t>
    </rPh>
    <phoneticPr fontId="2"/>
  </si>
  <si>
    <t>事　業　収　益</t>
    <rPh sb="0" eb="1">
      <t>コト</t>
    </rPh>
    <rPh sb="2" eb="3">
      <t>ギョウ</t>
    </rPh>
    <rPh sb="4" eb="5">
      <t>オサム</t>
    </rPh>
    <rPh sb="6" eb="7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</si>
  <si>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</si>
  <si>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雑収入</t>
    <rPh sb="0" eb="1">
      <t>ザツ</t>
    </rPh>
    <rPh sb="1" eb="3">
      <t>シュウニュウ</t>
    </rPh>
    <phoneticPr fontId="2"/>
  </si>
  <si>
    <t>運　用　収　入</t>
    <rPh sb="0" eb="1">
      <t>ウン</t>
    </rPh>
    <rPh sb="2" eb="3">
      <t>ヨウ</t>
    </rPh>
    <rPh sb="4" eb="5">
      <t>オサム</t>
    </rPh>
    <rPh sb="6" eb="7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</si>
  <si>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</si>
  <si>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償還差益</t>
    <rPh sb="0" eb="2">
      <t>ショウカン</t>
    </rPh>
    <rPh sb="2" eb="4">
      <t>サエキ</t>
    </rPh>
    <phoneticPr fontId="2"/>
  </si>
  <si>
    <t>当 期 利 益 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</si>
  <si>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2"/>
  </si>
  <si>
    <t>立替金</t>
    <rPh sb="0" eb="3">
      <t>タテカエキン</t>
    </rPh>
    <phoneticPr fontId="2"/>
  </si>
  <si>
    <t>前払費用</t>
    <rPh sb="0" eb="2">
      <t>マエバラ</t>
    </rPh>
    <rPh sb="2" eb="4">
      <t>ヒヨウ</t>
    </rPh>
    <phoneticPr fontId="2"/>
  </si>
  <si>
    <t>未収金</t>
    <rPh sb="0" eb="3">
      <t>ミシュウキン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</si>
  <si>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</si>
  <si>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</si>
  <si>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未払金</t>
    <rPh sb="0" eb="2">
      <t>ミバラ</t>
    </rPh>
    <rPh sb="2" eb="3">
      <t>キン</t>
    </rPh>
    <phoneticPr fontId="2"/>
  </si>
  <si>
    <t>未払費用</t>
    <rPh sb="0" eb="2">
      <t>ミバライ</t>
    </rPh>
    <rPh sb="2" eb="4">
      <t>ヒヨウ</t>
    </rPh>
    <phoneticPr fontId="2"/>
  </si>
  <si>
    <t>預り金</t>
    <rPh sb="0" eb="1">
      <t>アズカ</t>
    </rPh>
    <rPh sb="2" eb="3">
      <t>キン</t>
    </rPh>
    <phoneticPr fontId="2"/>
  </si>
  <si>
    <t>固　定　負　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</si>
  <si>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引　　当　　金</t>
    <rPh sb="0" eb="1">
      <t>イン</t>
    </rPh>
    <rPh sb="3" eb="4">
      <t>トウ</t>
    </rPh>
    <rPh sb="6" eb="7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</si>
  <si>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</si>
  <si>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利益剰余金</t>
    <rPh sb="0" eb="2">
      <t>リエキ</t>
    </rPh>
    <rPh sb="2" eb="5">
      <t>ジョウヨキン</t>
    </rPh>
    <phoneticPr fontId="2"/>
  </si>
  <si>
    <t>積立金</t>
    <rPh sb="0" eb="3">
      <t>ツミタテキン</t>
    </rPh>
    <phoneticPr fontId="2"/>
  </si>
  <si>
    <t>役員報酬</t>
    <rPh sb="0" eb="2">
      <t>ヤクイン</t>
    </rPh>
    <rPh sb="2" eb="4">
      <t>ホウシュウ</t>
    </rPh>
    <phoneticPr fontId="2"/>
  </si>
  <si>
    <t>職員給与</t>
    <rPh sb="0" eb="2">
      <t>ショクイン</t>
    </rPh>
    <rPh sb="2" eb="4">
      <t>キュウヨ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</si>
  <si>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</si>
  <si>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</si>
  <si>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</si>
  <si>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</si>
  <si>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</si>
  <si>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</si>
  <si>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</si>
  <si>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</si>
  <si>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普及費</t>
    <rPh sb="0" eb="2">
      <t>フキュウ</t>
    </rPh>
    <rPh sb="2" eb="3">
      <t>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</si>
  <si>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</si>
  <si>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</si>
  <si>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</si>
  <si>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</si>
  <si>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</si>
  <si>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</si>
  <si>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事業外費用</t>
    <rPh sb="0" eb="3">
      <t>ジギョウガイ</t>
    </rPh>
    <rPh sb="3" eb="5">
      <t>ヒヨウ</t>
    </rPh>
    <phoneticPr fontId="2"/>
  </si>
  <si>
    <t>当　期　利　益　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</si>
  <si>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組合分担金</t>
    <rPh sb="0" eb="2">
      <t>クミアイ</t>
    </rPh>
    <rPh sb="2" eb="5">
      <t>ブンタンキン</t>
    </rPh>
    <phoneticPr fontId="2"/>
  </si>
  <si>
    <t>事業外収益</t>
    <rPh sb="0" eb="3">
      <t>ジギョウガイ</t>
    </rPh>
    <rPh sb="3" eb="5">
      <t>シュウエキ</t>
    </rPh>
    <phoneticPr fontId="2"/>
  </si>
  <si>
    <t>１　災害給付経理貸借対照表</t>
    <rPh sb="2" eb="4">
      <t>サイガイ</t>
    </rPh>
    <rPh sb="4" eb="6">
      <t>キュウフ</t>
    </rPh>
    <rPh sb="6" eb="8">
      <t>ケイリ</t>
    </rPh>
    <rPh sb="8" eb="10">
      <t>タイシャク</t>
    </rPh>
    <rPh sb="10" eb="13">
      <t>タイショウヒョウ</t>
    </rPh>
    <phoneticPr fontId="2"/>
  </si>
  <si>
    <t>２　災害給付経理損益計算書</t>
    <rPh sb="2" eb="4">
      <t>サイガイ</t>
    </rPh>
    <rPh sb="4" eb="6">
      <t>キュウフ</t>
    </rPh>
    <rPh sb="6" eb="8">
      <t>ケイリ</t>
    </rPh>
    <rPh sb="8" eb="10">
      <t>ソンエキ</t>
    </rPh>
    <rPh sb="10" eb="13">
      <t>ケイサンショ</t>
    </rPh>
    <phoneticPr fontId="2"/>
  </si>
  <si>
    <t>災害給付積立金</t>
    <rPh sb="0" eb="2">
      <t>サイガイ</t>
    </rPh>
    <rPh sb="2" eb="4">
      <t>キュウフ</t>
    </rPh>
    <rPh sb="4" eb="7">
      <t>ツミタテキン</t>
    </rPh>
    <phoneticPr fontId="2"/>
  </si>
  <si>
    <t>組合交付金</t>
    <rPh sb="0" eb="2">
      <t>クミアイ</t>
    </rPh>
    <rPh sb="2" eb="5">
      <t>コウフキン</t>
    </rPh>
    <phoneticPr fontId="2"/>
  </si>
  <si>
    <t>長　期　借　入　金</t>
    <rPh sb="0" eb="1">
      <t>チョウ</t>
    </rPh>
    <rPh sb="2" eb="3">
      <t>キ</t>
    </rPh>
    <rPh sb="4" eb="5">
      <t>シャク</t>
    </rPh>
    <rPh sb="6" eb="7">
      <t>イリ</t>
    </rPh>
    <rPh sb="8" eb="9">
      <t>キン</t>
    </rPh>
    <phoneticPr fontId="2"/>
  </si>
  <si>
    <t>厚生費</t>
    <rPh sb="0" eb="2">
      <t>コウセイ</t>
    </rPh>
    <rPh sb="2" eb="3">
      <t>ヒ</t>
    </rPh>
    <phoneticPr fontId="2"/>
  </si>
  <si>
    <t>災害見舞品費</t>
    <rPh sb="0" eb="2">
      <t>サイガイ</t>
    </rPh>
    <rPh sb="2" eb="4">
      <t>ミマ</t>
    </rPh>
    <rPh sb="4" eb="5">
      <t>ヒン</t>
    </rPh>
    <rPh sb="5" eb="6">
      <t>ヒ</t>
    </rPh>
    <phoneticPr fontId="2"/>
  </si>
  <si>
    <t>消費税</t>
    <rPh sb="0" eb="3">
      <t>ショウヒゼイ</t>
    </rPh>
    <phoneticPr fontId="2"/>
  </si>
  <si>
    <t>支払利息</t>
    <rPh sb="0" eb="2">
      <t>シハライ</t>
    </rPh>
    <rPh sb="2" eb="4">
      <t>リソク</t>
    </rPh>
    <phoneticPr fontId="2"/>
  </si>
  <si>
    <t>宿泊経理へ繰入</t>
    <rPh sb="0" eb="2">
      <t>シュクハク</t>
    </rPh>
    <rPh sb="2" eb="4">
      <t>ケイリ</t>
    </rPh>
    <rPh sb="5" eb="7">
      <t>クリイレ</t>
    </rPh>
    <phoneticPr fontId="2"/>
  </si>
  <si>
    <t>３　保健給付経理貸借対照表</t>
    <rPh sb="2" eb="4">
      <t>ホケン</t>
    </rPh>
    <rPh sb="4" eb="6">
      <t>キュウフ</t>
    </rPh>
    <rPh sb="6" eb="8">
      <t>ケイリ</t>
    </rPh>
    <rPh sb="8" eb="10">
      <t>タイシャク</t>
    </rPh>
    <rPh sb="10" eb="13">
      <t>タイショウヒョウ</t>
    </rPh>
    <phoneticPr fontId="2"/>
  </si>
  <si>
    <t>４　保健給付経理損益計算書</t>
    <rPh sb="2" eb="4">
      <t>ホケン</t>
    </rPh>
    <rPh sb="4" eb="6">
      <t>キュウフ</t>
    </rPh>
    <rPh sb="6" eb="8">
      <t>ケイリ</t>
    </rPh>
    <rPh sb="8" eb="10">
      <t>ソンエキ</t>
    </rPh>
    <rPh sb="10" eb="13">
      <t>ケイサンショ</t>
    </rPh>
    <phoneticPr fontId="2"/>
  </si>
  <si>
    <t>長期貸付金</t>
    <rPh sb="0" eb="2">
      <t>チョウキ</t>
    </rPh>
    <rPh sb="2" eb="5">
      <t>カシツケキン</t>
    </rPh>
    <phoneticPr fontId="2"/>
  </si>
  <si>
    <t>業務経理へ繰入</t>
    <rPh sb="0" eb="2">
      <t>ギョウム</t>
    </rPh>
    <rPh sb="2" eb="4">
      <t>ケイリ</t>
    </rPh>
    <rPh sb="5" eb="7">
      <t>クリイレ</t>
    </rPh>
    <phoneticPr fontId="2"/>
  </si>
  <si>
    <t>当 期 損 失 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</si>
  <si>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建物</t>
    <rPh sb="0" eb="2">
      <t>タテモノ</t>
    </rPh>
    <phoneticPr fontId="2"/>
  </si>
  <si>
    <t>土地</t>
    <rPh sb="0" eb="2">
      <t>トチ</t>
    </rPh>
    <phoneticPr fontId="2"/>
  </si>
  <si>
    <t>長期借入金</t>
    <rPh sb="0" eb="2">
      <t>チョウキ</t>
    </rPh>
    <rPh sb="2" eb="5">
      <t>カリイレキン</t>
    </rPh>
    <phoneticPr fontId="2"/>
  </si>
  <si>
    <t>土地移換償還金</t>
    <rPh sb="0" eb="2">
      <t>トチ</t>
    </rPh>
    <rPh sb="2" eb="3">
      <t>ウツリ</t>
    </rPh>
    <rPh sb="3" eb="4">
      <t>カン</t>
    </rPh>
    <rPh sb="4" eb="7">
      <t>ショウカンキン</t>
    </rPh>
    <phoneticPr fontId="2"/>
  </si>
  <si>
    <t>特別修繕引当金</t>
    <rPh sb="0" eb="2">
      <t>トクベツ</t>
    </rPh>
    <rPh sb="2" eb="4">
      <t>シュウゼン</t>
    </rPh>
    <rPh sb="4" eb="7">
      <t>ヒキアテキン</t>
    </rPh>
    <phoneticPr fontId="2"/>
  </si>
  <si>
    <t>資本剰余金</t>
    <rPh sb="0" eb="2">
      <t>シホン</t>
    </rPh>
    <rPh sb="2" eb="5">
      <t>ジョウヨキン</t>
    </rPh>
    <phoneticPr fontId="2"/>
  </si>
  <si>
    <t>別途積立金</t>
    <rPh sb="0" eb="2">
      <t>ベット</t>
    </rPh>
    <rPh sb="2" eb="5">
      <t>ツミタテキン</t>
    </rPh>
    <phoneticPr fontId="2"/>
  </si>
  <si>
    <t>修繕費</t>
    <rPh sb="0" eb="3">
      <t>シュウゼンヒ</t>
    </rPh>
    <phoneticPr fontId="2"/>
  </si>
  <si>
    <t>引当金等繰入</t>
    <rPh sb="0" eb="3">
      <t>ヒキアテキン</t>
    </rPh>
    <rPh sb="3" eb="4">
      <t>トウ</t>
    </rPh>
    <rPh sb="4" eb="6">
      <t>クリイレ</t>
    </rPh>
    <phoneticPr fontId="2"/>
  </si>
  <si>
    <t>貯蔵品</t>
    <rPh sb="0" eb="3">
      <t>チョゾウヒン</t>
    </rPh>
    <phoneticPr fontId="2"/>
  </si>
  <si>
    <t>構築物</t>
    <rPh sb="0" eb="3">
      <t>コウチクブツ</t>
    </rPh>
    <phoneticPr fontId="2"/>
  </si>
  <si>
    <t>機械及び装置</t>
    <rPh sb="0" eb="2">
      <t>キカイ</t>
    </rPh>
    <rPh sb="2" eb="3">
      <t>オヨ</t>
    </rPh>
    <rPh sb="4" eb="6">
      <t>ソウチ</t>
    </rPh>
    <phoneticPr fontId="2"/>
  </si>
  <si>
    <t>土地移換金</t>
    <rPh sb="0" eb="2">
      <t>トチ</t>
    </rPh>
    <rPh sb="2" eb="3">
      <t>ウツリ</t>
    </rPh>
    <rPh sb="3" eb="4">
      <t>カン</t>
    </rPh>
    <rPh sb="4" eb="5">
      <t>キン</t>
    </rPh>
    <phoneticPr fontId="2"/>
  </si>
  <si>
    <t>前受金</t>
    <rPh sb="0" eb="3">
      <t>マエウケキン</t>
    </rPh>
    <phoneticPr fontId="2"/>
  </si>
  <si>
    <t>保険料</t>
    <rPh sb="0" eb="3">
      <t>ホケンリョウ</t>
    </rPh>
    <phoneticPr fontId="2"/>
  </si>
  <si>
    <t>施設収入</t>
    <rPh sb="0" eb="2">
      <t>シセツ</t>
    </rPh>
    <rPh sb="2" eb="4">
      <t>シュウニュウ</t>
    </rPh>
    <phoneticPr fontId="2"/>
  </si>
  <si>
    <t>賃貸料</t>
    <rPh sb="0" eb="3">
      <t>チンタイリョウ</t>
    </rPh>
    <phoneticPr fontId="2"/>
  </si>
  <si>
    <t>雑益</t>
    <rPh sb="0" eb="2">
      <t>ザツエキ</t>
    </rPh>
    <phoneticPr fontId="2"/>
  </si>
  <si>
    <t>保健給付経理
より繰入</t>
    <rPh sb="0" eb="2">
      <t>ホケン</t>
    </rPh>
    <rPh sb="2" eb="4">
      <t>キュウフ</t>
    </rPh>
    <rPh sb="4" eb="6">
      <t>ケイリ</t>
    </rPh>
    <rPh sb="9" eb="11">
      <t>クリイレ</t>
    </rPh>
    <phoneticPr fontId="2"/>
  </si>
  <si>
    <t>団信保険積立金</t>
    <rPh sb="0" eb="2">
      <t>ダンシン</t>
    </rPh>
    <rPh sb="2" eb="4">
      <t>ホケン</t>
    </rPh>
    <rPh sb="4" eb="6">
      <t>ツミタテ</t>
    </rPh>
    <rPh sb="6" eb="7">
      <t>キン</t>
    </rPh>
    <phoneticPr fontId="2"/>
  </si>
  <si>
    <t>団信保険料</t>
    <rPh sb="0" eb="2">
      <t>ダンシン</t>
    </rPh>
    <rPh sb="2" eb="5">
      <t>ホケンリョウ</t>
    </rPh>
    <phoneticPr fontId="2"/>
  </si>
  <si>
    <t>団信保険料
負担金返還金</t>
    <rPh sb="0" eb="2">
      <t>ダンシン</t>
    </rPh>
    <rPh sb="2" eb="5">
      <t>ホケンリョウ</t>
    </rPh>
    <rPh sb="6" eb="9">
      <t>フタンキン</t>
    </rPh>
    <rPh sb="9" eb="11">
      <t>ヘンカン</t>
    </rPh>
    <rPh sb="11" eb="12">
      <t>キン</t>
    </rPh>
    <phoneticPr fontId="2"/>
  </si>
  <si>
    <t>団信配当金</t>
    <rPh sb="0" eb="2">
      <t>ダンシン</t>
    </rPh>
    <rPh sb="2" eb="5">
      <t>ハイトウキン</t>
    </rPh>
    <phoneticPr fontId="2"/>
  </si>
  <si>
    <t>譲渡貸付債権
保全引当金</t>
    <rPh sb="0" eb="2">
      <t>ジョウト</t>
    </rPh>
    <rPh sb="2" eb="4">
      <t>カシツケ</t>
    </rPh>
    <rPh sb="4" eb="6">
      <t>サイケン</t>
    </rPh>
    <rPh sb="7" eb="9">
      <t>ホゼン</t>
    </rPh>
    <rPh sb="9" eb="12">
      <t>ヒキアテキン</t>
    </rPh>
    <phoneticPr fontId="2"/>
  </si>
  <si>
    <t>保全積立金</t>
    <rPh sb="0" eb="2">
      <t>ホゼン</t>
    </rPh>
    <rPh sb="2" eb="4">
      <t>ツミタテ</t>
    </rPh>
    <rPh sb="4" eb="5">
      <t>キン</t>
    </rPh>
    <phoneticPr fontId="2"/>
  </si>
  <si>
    <t>調整交付金</t>
    <rPh sb="0" eb="2">
      <t>チョウセイ</t>
    </rPh>
    <rPh sb="2" eb="5">
      <t>コウフキン</t>
    </rPh>
    <phoneticPr fontId="2"/>
  </si>
  <si>
    <t>高額医療交付金</t>
    <rPh sb="0" eb="2">
      <t>コウガク</t>
    </rPh>
    <rPh sb="2" eb="4">
      <t>イリョウ</t>
    </rPh>
    <rPh sb="4" eb="7">
      <t>コウフキン</t>
    </rPh>
    <phoneticPr fontId="2"/>
  </si>
  <si>
    <t>組合拠出金</t>
    <rPh sb="0" eb="2">
      <t>クミアイ</t>
    </rPh>
    <rPh sb="2" eb="5">
      <t>キョシュツキン</t>
    </rPh>
    <phoneticPr fontId="2"/>
  </si>
  <si>
    <t>返還金</t>
    <rPh sb="0" eb="2">
      <t>ヘンカン</t>
    </rPh>
    <rPh sb="2" eb="3">
      <t>キン</t>
    </rPh>
    <phoneticPr fontId="2"/>
  </si>
  <si>
    <t>特別調整交付金</t>
    <rPh sb="0" eb="2">
      <t>トクベツ</t>
    </rPh>
    <rPh sb="2" eb="4">
      <t>チョウセイ</t>
    </rPh>
    <rPh sb="4" eb="7">
      <t>コウフキン</t>
    </rPh>
    <phoneticPr fontId="2"/>
  </si>
  <si>
    <t>事 業 外 費 用</t>
    <rPh sb="0" eb="1">
      <t>コト</t>
    </rPh>
    <rPh sb="2" eb="3">
      <t>ギョウ</t>
    </rPh>
    <rPh sb="4" eb="5">
      <t>ガイ</t>
    </rPh>
    <rPh sb="6" eb="7">
      <t>ヒ</t>
    </rPh>
    <rPh sb="8" eb="9">
      <t>ヨウ</t>
    </rPh>
    <phoneticPr fontId="2"/>
  </si>
  <si>
    <t>事 業 外 収 益</t>
    <rPh sb="0" eb="1">
      <t>コト</t>
    </rPh>
    <rPh sb="2" eb="3">
      <t>ギョウ</t>
    </rPh>
    <rPh sb="4" eb="5">
      <t>ガイ</t>
    </rPh>
    <rPh sb="6" eb="7">
      <t>オサム</t>
    </rPh>
    <rPh sb="8" eb="9">
      <t>エキ</t>
    </rPh>
    <phoneticPr fontId="2"/>
  </si>
  <si>
    <t>組合貸付金</t>
    <rPh sb="0" eb="2">
      <t>クミアイ</t>
    </rPh>
    <rPh sb="2" eb="5">
      <t>カシツケキン</t>
    </rPh>
    <phoneticPr fontId="2"/>
  </si>
  <si>
    <t>組合貸付金利息</t>
    <rPh sb="0" eb="2">
      <t>クミアイ</t>
    </rPh>
    <rPh sb="2" eb="5">
      <t>カシツケキン</t>
    </rPh>
    <rPh sb="5" eb="7">
      <t>リソク</t>
    </rPh>
    <phoneticPr fontId="2"/>
  </si>
  <si>
    <t>未払金</t>
    <rPh sb="0" eb="1">
      <t>ミ</t>
    </rPh>
    <rPh sb="1" eb="2">
      <t>バライ</t>
    </rPh>
    <rPh sb="2" eb="3">
      <t>キン</t>
    </rPh>
    <phoneticPr fontId="2"/>
  </si>
  <si>
    <t>引当金</t>
    <rPh sb="0" eb="1">
      <t>イン</t>
    </rPh>
    <rPh sb="1" eb="2">
      <t>トウ</t>
    </rPh>
    <rPh sb="2" eb="3">
      <t>キン</t>
    </rPh>
    <phoneticPr fontId="2"/>
  </si>
  <si>
    <t>譲渡貸付債権
弁済金</t>
    <rPh sb="0" eb="2">
      <t>ジョウト</t>
    </rPh>
    <rPh sb="2" eb="4">
      <t>カシツケ</t>
    </rPh>
    <rPh sb="4" eb="6">
      <t>サイケン</t>
    </rPh>
    <rPh sb="7" eb="10">
      <t>ベンサイキン</t>
    </rPh>
    <phoneticPr fontId="2"/>
  </si>
  <si>
    <t>当　期　損　失　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</si>
  <si>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仮払金</t>
    <rPh sb="0" eb="3">
      <t>カリバライキン</t>
    </rPh>
    <phoneticPr fontId="2"/>
  </si>
  <si>
    <t>当 期 損 失 金</t>
    <rPh sb="0" eb="1">
      <t>トウ</t>
    </rPh>
    <rPh sb="2" eb="3">
      <t>キ</t>
    </rPh>
    <rPh sb="4" eb="5">
      <t>ソン</t>
    </rPh>
    <rPh sb="8" eb="9">
      <t>キン</t>
    </rPh>
    <phoneticPr fontId="2"/>
  </si>
  <si>
    <t>固定資産除却損</t>
    <rPh sb="0" eb="4">
      <t>コテイシサン</t>
    </rPh>
    <rPh sb="4" eb="6">
      <t>ジョキャク</t>
    </rPh>
    <rPh sb="6" eb="7">
      <t>ソン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</si>
  <si>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シツ</t>
    </rPh>
    <phoneticPr fontId="2"/>
  </si>
  <si>
    <t>返還金</t>
    <rPh sb="0" eb="3">
      <t>ヘンカンキン</t>
    </rPh>
    <phoneticPr fontId="2"/>
  </si>
  <si>
    <t>前払費用</t>
    <rPh sb="0" eb="2">
      <t>マエバライ</t>
    </rPh>
    <rPh sb="2" eb="4">
      <t>ヒヨウ</t>
    </rPh>
    <phoneticPr fontId="2"/>
  </si>
  <si>
    <t>電算導入引当金</t>
    <rPh sb="0" eb="2">
      <t>デンサン</t>
    </rPh>
    <rPh sb="2" eb="4">
      <t>ドウニュウ</t>
    </rPh>
    <rPh sb="4" eb="7">
      <t>ヒキアテキン</t>
    </rPh>
    <phoneticPr fontId="2"/>
  </si>
  <si>
    <t>預り金</t>
    <rPh sb="0" eb="1">
      <t>アズ</t>
    </rPh>
    <rPh sb="2" eb="3">
      <t>キン</t>
    </rPh>
    <phoneticPr fontId="2"/>
  </si>
  <si>
    <t>保健給付経理へ繰入</t>
    <rPh sb="0" eb="2">
      <t>ホケン</t>
    </rPh>
    <rPh sb="2" eb="4">
      <t>キュウフ</t>
    </rPh>
    <rPh sb="4" eb="6">
      <t>ケイリ</t>
    </rPh>
    <rPh sb="7" eb="9">
      <t>クリイレ</t>
    </rPh>
    <phoneticPr fontId="2"/>
  </si>
  <si>
    <t>未払金</t>
    <rPh sb="0" eb="2">
      <t>ミバライ</t>
    </rPh>
    <rPh sb="2" eb="3">
      <t>キン</t>
    </rPh>
    <phoneticPr fontId="2"/>
  </si>
  <si>
    <t>未払消費税</t>
    <rPh sb="0" eb="2">
      <t>ミバラ</t>
    </rPh>
    <rPh sb="2" eb="5">
      <t>ショウヒゼイ</t>
    </rPh>
    <phoneticPr fontId="2"/>
  </si>
  <si>
    <t>雑損</t>
    <rPh sb="0" eb="2">
      <t>ザッソン</t>
    </rPh>
    <phoneticPr fontId="2"/>
  </si>
  <si>
    <t>保険手数料</t>
    <rPh sb="0" eb="2">
      <t>ホケン</t>
    </rPh>
    <rPh sb="2" eb="5">
      <t>テスウリョウ</t>
    </rPh>
    <phoneticPr fontId="2"/>
  </si>
  <si>
    <t>前期損益修正益</t>
    <rPh sb="0" eb="2">
      <t>ゼンキ</t>
    </rPh>
    <rPh sb="2" eb="4">
      <t>ソンエキ</t>
    </rPh>
    <rPh sb="4" eb="6">
      <t>シュウセイ</t>
    </rPh>
    <rPh sb="6" eb="7">
      <t>エキ</t>
    </rPh>
    <phoneticPr fontId="2"/>
  </si>
  <si>
    <t>未払消費税</t>
    <rPh sb="0" eb="2">
      <t>ミハラ</t>
    </rPh>
    <rPh sb="2" eb="5">
      <t>ショウヒゼイ</t>
    </rPh>
    <phoneticPr fontId="2"/>
  </si>
  <si>
    <t>未払費用</t>
    <rPh sb="0" eb="2">
      <t>ミハライ</t>
    </rPh>
    <rPh sb="2" eb="4">
      <t>ヒヨウ</t>
    </rPh>
    <phoneticPr fontId="2"/>
  </si>
  <si>
    <t>構成組合預託金</t>
    <rPh sb="0" eb="2">
      <t>コウセイ</t>
    </rPh>
    <rPh sb="2" eb="4">
      <t>クミアイ</t>
    </rPh>
    <rPh sb="4" eb="7">
      <t>ヨタクキン</t>
    </rPh>
    <phoneticPr fontId="2"/>
  </si>
  <si>
    <t>長期給付積立金</t>
    <rPh sb="0" eb="2">
      <t>チョウキ</t>
    </rPh>
    <rPh sb="2" eb="4">
      <t>キュウフ</t>
    </rPh>
    <rPh sb="4" eb="7">
      <t>ツミタテキン</t>
    </rPh>
    <phoneticPr fontId="2"/>
  </si>
  <si>
    <t>旧市町村共済法給付</t>
    <rPh sb="0" eb="1">
      <t>キュウ</t>
    </rPh>
    <rPh sb="1" eb="4">
      <t>シチョウソン</t>
    </rPh>
    <rPh sb="4" eb="6">
      <t>キョウサイ</t>
    </rPh>
    <rPh sb="6" eb="7">
      <t>ホウ</t>
    </rPh>
    <rPh sb="7" eb="9">
      <t>キュウフ</t>
    </rPh>
    <phoneticPr fontId="2"/>
  </si>
  <si>
    <t>連合会払込金</t>
    <rPh sb="0" eb="3">
      <t>レンゴウカイ</t>
    </rPh>
    <rPh sb="3" eb="6">
      <t>ハライコミキン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</si>
  <si>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</si>
  <si>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償還差損</t>
    <rPh sb="0" eb="2">
      <t>ショウカン</t>
    </rPh>
    <rPh sb="2" eb="4">
      <t>サソン</t>
    </rPh>
    <phoneticPr fontId="2"/>
  </si>
  <si>
    <t>雑収入</t>
    <rPh sb="0" eb="3">
      <t>ザッシュウニュウ</t>
    </rPh>
    <phoneticPr fontId="2"/>
  </si>
  <si>
    <t>未払金</t>
    <rPh sb="0" eb="1">
      <t>ミ</t>
    </rPh>
    <rPh sb="1" eb="2">
      <t>バラ</t>
    </rPh>
    <rPh sb="2" eb="3">
      <t>キン</t>
    </rPh>
    <phoneticPr fontId="2"/>
  </si>
  <si>
    <t>構成組合
負担金払込金</t>
    <rPh sb="0" eb="2">
      <t>コウセイ</t>
    </rPh>
    <rPh sb="2" eb="4">
      <t>クミアイ</t>
    </rPh>
    <rPh sb="5" eb="8">
      <t>フタンキン</t>
    </rPh>
    <rPh sb="8" eb="11">
      <t>ハライコミキン</t>
    </rPh>
    <phoneticPr fontId="2"/>
  </si>
  <si>
    <t>構成組合
掛金払込金</t>
    <rPh sb="0" eb="2">
      <t>コウセイ</t>
    </rPh>
    <rPh sb="2" eb="4">
      <t>クミアイ</t>
    </rPh>
    <rPh sb="5" eb="7">
      <t>カケキン</t>
    </rPh>
    <rPh sb="7" eb="10">
      <t>ハライコミキン</t>
    </rPh>
    <phoneticPr fontId="2"/>
  </si>
  <si>
    <t>特　別　利　益</t>
    <rPh sb="0" eb="1">
      <t>トク</t>
    </rPh>
    <rPh sb="2" eb="3">
      <t>ベツ</t>
    </rPh>
    <rPh sb="4" eb="5">
      <t>リ</t>
    </rPh>
    <rPh sb="6" eb="7">
      <t>エキ</t>
    </rPh>
    <phoneticPr fontId="2"/>
  </si>
  <si>
    <t>前期損益修正益</t>
    <rPh sb="0" eb="2">
      <t>ゼンキ</t>
    </rPh>
    <rPh sb="2" eb="4">
      <t>ソンエキ</t>
    </rPh>
    <rPh sb="4" eb="7">
      <t>シュウセイエキ</t>
    </rPh>
    <phoneticPr fontId="2"/>
  </si>
  <si>
    <t>前期損益修正損</t>
    <rPh sb="0" eb="6">
      <t>ゼンキソンエキシュウセイ</t>
    </rPh>
    <rPh sb="6" eb="7">
      <t>ソン</t>
    </rPh>
    <phoneticPr fontId="2"/>
  </si>
  <si>
    <t>長期経理より繰入</t>
    <rPh sb="0" eb="2">
      <t>チョウキ</t>
    </rPh>
    <rPh sb="2" eb="4">
      <t>ケイリ</t>
    </rPh>
    <rPh sb="6" eb="8">
      <t>クリイレ</t>
    </rPh>
    <phoneticPr fontId="2"/>
  </si>
  <si>
    <t>構成組合交付金</t>
    <rPh sb="0" eb="2">
      <t>コウセイ</t>
    </rPh>
    <rPh sb="2" eb="4">
      <t>クミアイ</t>
    </rPh>
    <rPh sb="4" eb="7">
      <t>コウフキン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</si>
  <si>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</si>
  <si>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事業用消耗品費</t>
    <rPh sb="0" eb="3">
      <t>ジギョウヨウ</t>
    </rPh>
    <rPh sb="3" eb="5">
      <t>ショウモウ</t>
    </rPh>
    <rPh sb="5" eb="6">
      <t>ヒン</t>
    </rPh>
    <rPh sb="6" eb="7">
      <t>ヒ</t>
    </rPh>
    <phoneticPr fontId="2"/>
  </si>
  <si>
    <t>　　　　</t>
    <phoneticPr fontId="2"/>
  </si>
  <si>
    <t>固　定　資　産</t>
    <rPh sb="0" eb="1">
      <t>コ</t>
    </rPh>
    <rPh sb="2" eb="3">
      <t>テイ</t>
    </rPh>
    <rPh sb="4" eb="5">
      <t>シ</t>
    </rPh>
    <rPh sb="6" eb="7">
      <t>サン</t>
    </rPh>
    <phoneticPr fontId="2"/>
  </si>
  <si>
    <t>電算導入費</t>
    <rPh sb="0" eb="2">
      <t>デンサン</t>
    </rPh>
    <rPh sb="2" eb="5">
      <t>ドウニュウヒ</t>
    </rPh>
    <phoneticPr fontId="2"/>
  </si>
  <si>
    <t>移換金</t>
    <rPh sb="0" eb="3">
      <t>イカンキン</t>
    </rPh>
    <phoneticPr fontId="2"/>
  </si>
  <si>
    <t>雑収入</t>
    <rPh sb="0" eb="3">
      <t>ザツシュウニュウ</t>
    </rPh>
    <phoneticPr fontId="2"/>
  </si>
  <si>
    <t>車両及び運搬具</t>
    <rPh sb="0" eb="2">
      <t>シャリョウ</t>
    </rPh>
    <rPh sb="2" eb="3">
      <t>オヨ</t>
    </rPh>
    <rPh sb="4" eb="7">
      <t>ウンパング</t>
    </rPh>
    <phoneticPr fontId="2"/>
  </si>
  <si>
    <t>受入保証金</t>
    <rPh sb="0" eb="1">
      <t>ウ</t>
    </rPh>
    <rPh sb="1" eb="2">
      <t>イ</t>
    </rPh>
    <rPh sb="2" eb="5">
      <t>ホショウキン</t>
    </rPh>
    <phoneticPr fontId="2"/>
  </si>
  <si>
    <t>光熱水料</t>
    <rPh sb="0" eb="2">
      <t>コウネツ</t>
    </rPh>
    <rPh sb="2" eb="3">
      <t>スイ</t>
    </rPh>
    <rPh sb="3" eb="4">
      <t>リョウ</t>
    </rPh>
    <phoneticPr fontId="2"/>
  </si>
  <si>
    <t>資本余剰金</t>
    <rPh sb="0" eb="2">
      <t>シホン</t>
    </rPh>
    <rPh sb="2" eb="5">
      <t>ヨジョウキン</t>
    </rPh>
    <phoneticPr fontId="2"/>
  </si>
  <si>
    <t>厚生年金保険給付
組合積立金</t>
    <rPh sb="0" eb="2">
      <t>コウセイ</t>
    </rPh>
    <rPh sb="2" eb="4">
      <t>ネンキン</t>
    </rPh>
    <rPh sb="4" eb="6">
      <t>ホケン</t>
    </rPh>
    <rPh sb="6" eb="8">
      <t>キュウフ</t>
    </rPh>
    <rPh sb="9" eb="11">
      <t>クミアイ</t>
    </rPh>
    <rPh sb="11" eb="13">
      <t>ツミタテ</t>
    </rPh>
    <rPh sb="13" eb="14">
      <t>キン</t>
    </rPh>
    <phoneticPr fontId="2"/>
  </si>
  <si>
    <t>老齢厚生給付</t>
    <rPh sb="0" eb="2">
      <t>ロウレイ</t>
    </rPh>
    <rPh sb="2" eb="4">
      <t>コウセイ</t>
    </rPh>
    <rPh sb="4" eb="6">
      <t>キュウフ</t>
    </rPh>
    <phoneticPr fontId="2"/>
  </si>
  <si>
    <t>退職共済給付</t>
    <rPh sb="0" eb="2">
      <t>タイショク</t>
    </rPh>
    <rPh sb="2" eb="4">
      <t>キョウサイ</t>
    </rPh>
    <rPh sb="4" eb="6">
      <t>キュウフ</t>
    </rPh>
    <phoneticPr fontId="2"/>
  </si>
  <si>
    <t>障害厚生給付</t>
    <rPh sb="0" eb="2">
      <t>ショウガイ</t>
    </rPh>
    <rPh sb="2" eb="4">
      <t>コウセイ</t>
    </rPh>
    <rPh sb="4" eb="6">
      <t>キュウフ</t>
    </rPh>
    <phoneticPr fontId="2"/>
  </si>
  <si>
    <t>障害共済給付</t>
    <rPh sb="0" eb="2">
      <t>ショウガイ</t>
    </rPh>
    <rPh sb="2" eb="4">
      <t>キョウサイ</t>
    </rPh>
    <rPh sb="4" eb="6">
      <t>キュウフ</t>
    </rPh>
    <phoneticPr fontId="2"/>
  </si>
  <si>
    <t>遺族厚生給付</t>
    <rPh sb="0" eb="2">
      <t>イゾク</t>
    </rPh>
    <rPh sb="2" eb="4">
      <t>コウセイ</t>
    </rPh>
    <rPh sb="4" eb="6">
      <t>キュウフ</t>
    </rPh>
    <phoneticPr fontId="2"/>
  </si>
  <si>
    <t>遺族共済給付</t>
    <rPh sb="0" eb="2">
      <t>イゾク</t>
    </rPh>
    <rPh sb="2" eb="4">
      <t>キョウサイ</t>
    </rPh>
    <rPh sb="4" eb="6">
      <t>キュウフ</t>
    </rPh>
    <phoneticPr fontId="2"/>
  </si>
  <si>
    <t>連合会払込金</t>
    <rPh sb="0" eb="3">
      <t>レンゴウカイ</t>
    </rPh>
    <rPh sb="3" eb="5">
      <t>ハライコミ</t>
    </rPh>
    <rPh sb="5" eb="6">
      <t>キン</t>
    </rPh>
    <phoneticPr fontId="2"/>
  </si>
  <si>
    <t>構成組合員
保険料払込金</t>
    <rPh sb="0" eb="2">
      <t>コウセイ</t>
    </rPh>
    <rPh sb="2" eb="4">
      <t>クミアイ</t>
    </rPh>
    <rPh sb="4" eb="5">
      <t>イン</t>
    </rPh>
    <rPh sb="6" eb="9">
      <t>ホケンリョウ</t>
    </rPh>
    <rPh sb="9" eb="12">
      <t>ハライコミキン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</si>
  <si>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</si>
  <si>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前年度繰越厚生年金
保険給付組合積立金</t>
    <rPh sb="0" eb="3">
      <t>ゼンネンド</t>
    </rPh>
    <rPh sb="3" eb="5">
      <t>クリコシ</t>
    </rPh>
    <rPh sb="5" eb="7">
      <t>コウセイ</t>
    </rPh>
    <rPh sb="7" eb="9">
      <t>ネンキン</t>
    </rPh>
    <rPh sb="10" eb="12">
      <t>ホケン</t>
    </rPh>
    <rPh sb="12" eb="14">
      <t>キュウフ</t>
    </rPh>
    <rPh sb="14" eb="16">
      <t>クミアイ</t>
    </rPh>
    <rPh sb="16" eb="19">
      <t>ツミタテキン</t>
    </rPh>
    <phoneticPr fontId="2"/>
  </si>
  <si>
    <t>退職等年金給付
組合積立金</t>
    <rPh sb="0" eb="2">
      <t>タイショク</t>
    </rPh>
    <rPh sb="2" eb="3">
      <t>トウ</t>
    </rPh>
    <rPh sb="3" eb="5">
      <t>ネンキン</t>
    </rPh>
    <rPh sb="5" eb="7">
      <t>キュウフ</t>
    </rPh>
    <rPh sb="8" eb="10">
      <t>クミアイ</t>
    </rPh>
    <rPh sb="10" eb="13">
      <t>ツミタテキン</t>
    </rPh>
    <phoneticPr fontId="2"/>
  </si>
  <si>
    <t>退職等給付</t>
    <rPh sb="0" eb="2">
      <t>タイショク</t>
    </rPh>
    <rPh sb="2" eb="3">
      <t>トウ</t>
    </rPh>
    <rPh sb="3" eb="5">
      <t>キュウフ</t>
    </rPh>
    <phoneticPr fontId="2"/>
  </si>
  <si>
    <t>公務障害給付</t>
    <rPh sb="0" eb="2">
      <t>コウム</t>
    </rPh>
    <rPh sb="2" eb="4">
      <t>ショウガイ</t>
    </rPh>
    <rPh sb="4" eb="6">
      <t>キュウフ</t>
    </rPh>
    <phoneticPr fontId="2"/>
  </si>
  <si>
    <t>公務遺族給付</t>
    <rPh sb="0" eb="2">
      <t>コウム</t>
    </rPh>
    <rPh sb="2" eb="4">
      <t>イゾク</t>
    </rPh>
    <rPh sb="4" eb="6">
      <t>キュウフ</t>
    </rPh>
    <phoneticPr fontId="2"/>
  </si>
  <si>
    <t>前年度繰越退職等
年金給付組合積立金</t>
    <rPh sb="0" eb="3">
      <t>ゼンネンド</t>
    </rPh>
    <rPh sb="3" eb="5">
      <t>クリコシ</t>
    </rPh>
    <rPh sb="5" eb="7">
      <t>タイショク</t>
    </rPh>
    <rPh sb="7" eb="8">
      <t>トウ</t>
    </rPh>
    <rPh sb="9" eb="11">
      <t>ネンキン</t>
    </rPh>
    <rPh sb="11" eb="13">
      <t>キュウフ</t>
    </rPh>
    <rPh sb="13" eb="15">
      <t>クミアイ</t>
    </rPh>
    <rPh sb="15" eb="18">
      <t>ツミタテキン</t>
    </rPh>
    <phoneticPr fontId="2"/>
  </si>
  <si>
    <t>経過的長期給付
組合積立金</t>
    <rPh sb="0" eb="3">
      <t>ケイカテキ</t>
    </rPh>
    <rPh sb="3" eb="5">
      <t>チョウキ</t>
    </rPh>
    <rPh sb="5" eb="7">
      <t>キュウフ</t>
    </rPh>
    <rPh sb="8" eb="10">
      <t>クミアイ</t>
    </rPh>
    <rPh sb="10" eb="13">
      <t>ツミタテキン</t>
    </rPh>
    <phoneticPr fontId="2"/>
  </si>
  <si>
    <t>前年度繰越経過的
長期給付組合積立金</t>
    <rPh sb="0" eb="3">
      <t>ゼンネンド</t>
    </rPh>
    <rPh sb="3" eb="5">
      <t>クリコシ</t>
    </rPh>
    <rPh sb="5" eb="8">
      <t>ケイカテキ</t>
    </rPh>
    <rPh sb="9" eb="11">
      <t>チョウキ</t>
    </rPh>
    <rPh sb="11" eb="13">
      <t>キュウフ</t>
    </rPh>
    <rPh sb="13" eb="15">
      <t>クミアイ</t>
    </rPh>
    <rPh sb="15" eb="18">
      <t>ツミタテキン</t>
    </rPh>
    <phoneticPr fontId="2"/>
  </si>
  <si>
    <t>厚生年金保険経理
より繰入</t>
    <rPh sb="0" eb="2">
      <t>コウセイ</t>
    </rPh>
    <rPh sb="2" eb="4">
      <t>ネンキン</t>
    </rPh>
    <rPh sb="4" eb="6">
      <t>ホケン</t>
    </rPh>
    <rPh sb="6" eb="8">
      <t>ケイリ</t>
    </rPh>
    <rPh sb="11" eb="13">
      <t>クリイレ</t>
    </rPh>
    <phoneticPr fontId="2"/>
  </si>
  <si>
    <t>退職等年金経理
より繰入</t>
    <rPh sb="0" eb="2">
      <t>タイショク</t>
    </rPh>
    <rPh sb="2" eb="3">
      <t>トウ</t>
    </rPh>
    <rPh sb="3" eb="5">
      <t>ネンキン</t>
    </rPh>
    <rPh sb="5" eb="7">
      <t>ケイリ</t>
    </rPh>
    <rPh sb="10" eb="12">
      <t>クリイレ</t>
    </rPh>
    <phoneticPr fontId="2"/>
  </si>
  <si>
    <t>経過的長期経理
より繰入</t>
    <rPh sb="0" eb="3">
      <t>ケイカテキ</t>
    </rPh>
    <rPh sb="3" eb="5">
      <t>チョウキ</t>
    </rPh>
    <rPh sb="5" eb="7">
      <t>ケイリ</t>
    </rPh>
    <rPh sb="10" eb="12">
      <t>クリイレ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</si>
  <si>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7"/>
  </si>
  <si>
    <t>預　　り　　金</t>
    <rPh sb="0" eb="1">
      <t>アズ</t>
    </rPh>
    <rPh sb="6" eb="7">
      <t>キン</t>
    </rPh>
    <phoneticPr fontId="7"/>
  </si>
  <si>
    <t>事業外収益</t>
    <rPh sb="0" eb="2">
      <t>ジギョウ</t>
    </rPh>
    <rPh sb="2" eb="3">
      <t>ガイ</t>
    </rPh>
    <rPh sb="3" eb="5">
      <t>シュウエキ</t>
    </rPh>
    <phoneticPr fontId="2"/>
  </si>
  <si>
    <t>仮受金</t>
    <rPh sb="0" eb="1">
      <t>カリ</t>
    </rPh>
    <rPh sb="1" eb="2">
      <t>ウ</t>
    </rPh>
    <rPh sb="2" eb="3">
      <t>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</si>
  <si>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</si>
  <si>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信託の運用益</t>
    <rPh sb="0" eb="2">
      <t>シンタク</t>
    </rPh>
    <rPh sb="3" eb="5">
      <t>ウンヨウ</t>
    </rPh>
    <rPh sb="5" eb="6">
      <t>エキ</t>
    </rPh>
    <phoneticPr fontId="2"/>
  </si>
  <si>
    <t>信託の運用益</t>
    <rPh sb="0" eb="2">
      <t>シンタク</t>
    </rPh>
    <rPh sb="3" eb="6">
      <t>ウンヨウエキ</t>
    </rPh>
    <phoneticPr fontId="2"/>
  </si>
  <si>
    <t>特別損失</t>
    <rPh sb="0" eb="2">
      <t>トクベツ</t>
    </rPh>
    <rPh sb="2" eb="4">
      <t>ソンシツ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</si>
  <si>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</si>
  <si>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構成組合事務費　負担金払込金</t>
    <rPh sb="0" eb="2">
      <t>コウセイ</t>
    </rPh>
    <rPh sb="2" eb="4">
      <t>クミアイ</t>
    </rPh>
    <rPh sb="4" eb="7">
      <t>ジムヒ</t>
    </rPh>
    <phoneticPr fontId="2"/>
  </si>
  <si>
    <t>未払費用</t>
    <rPh sb="0" eb="2">
      <t>ミバラ</t>
    </rPh>
    <rPh sb="2" eb="4">
      <t>ヒヨウ</t>
    </rPh>
    <phoneticPr fontId="2"/>
  </si>
  <si>
    <t>厚生費</t>
    <rPh sb="0" eb="3">
      <t>コウセイヒ</t>
    </rPh>
    <phoneticPr fontId="2"/>
  </si>
  <si>
    <t>引当金繰入</t>
    <rPh sb="0" eb="2">
      <t>ヒキアテ</t>
    </rPh>
    <rPh sb="2" eb="3">
      <t>キン</t>
    </rPh>
    <rPh sb="3" eb="4">
      <t>ク</t>
    </rPh>
    <rPh sb="4" eb="5">
      <t>イ</t>
    </rPh>
    <phoneticPr fontId="2"/>
  </si>
  <si>
    <t>特別利益</t>
    <rPh sb="0" eb="2">
      <t>トクベツ</t>
    </rPh>
    <rPh sb="2" eb="4">
      <t>リエキ</t>
    </rPh>
    <phoneticPr fontId="2"/>
  </si>
  <si>
    <t>固　定　資　産</t>
    <rPh sb="0" eb="1">
      <t>モトヨリ</t>
    </rPh>
    <rPh sb="2" eb="3">
      <t>サダム</t>
    </rPh>
    <rPh sb="4" eb="5">
      <t>シ</t>
    </rPh>
    <rPh sb="6" eb="7">
      <t>サン</t>
    </rPh>
    <phoneticPr fontId="2"/>
  </si>
  <si>
    <t>投資その他の資産</t>
    <rPh sb="0" eb="2">
      <t>トウシ</t>
    </rPh>
    <rPh sb="4" eb="5">
      <t>ホカ</t>
    </rPh>
    <rPh sb="6" eb="8">
      <t>シサン</t>
    </rPh>
    <phoneticPr fontId="2"/>
  </si>
  <si>
    <t>長期貸付金</t>
    <rPh sb="0" eb="2">
      <t>チョウキ</t>
    </rPh>
    <rPh sb="2" eb="4">
      <t>カシツケ</t>
    </rPh>
    <rPh sb="4" eb="5">
      <t>キン</t>
    </rPh>
    <phoneticPr fontId="2"/>
  </si>
  <si>
    <t>退職給与引当金</t>
    <rPh sb="0" eb="2">
      <t>タイショク</t>
    </rPh>
    <rPh sb="2" eb="4">
      <t>キュウヨ</t>
    </rPh>
    <rPh sb="4" eb="6">
      <t>ヒキアテ</t>
    </rPh>
    <rPh sb="6" eb="7">
      <t>キン</t>
    </rPh>
    <phoneticPr fontId="2"/>
  </si>
  <si>
    <t>特別修繕引当金</t>
    <rPh sb="0" eb="2">
      <t>トクベツ</t>
    </rPh>
    <rPh sb="2" eb="4">
      <t>シュウゼン</t>
    </rPh>
    <rPh sb="4" eb="6">
      <t>ヒキアテ</t>
    </rPh>
    <rPh sb="6" eb="7">
      <t>キン</t>
    </rPh>
    <phoneticPr fontId="2"/>
  </si>
  <si>
    <t>定期預金</t>
    <rPh sb="0" eb="1">
      <t>サダム</t>
    </rPh>
    <rPh sb="1" eb="2">
      <t>キ</t>
    </rPh>
    <rPh sb="2" eb="3">
      <t>アズカリ</t>
    </rPh>
    <rPh sb="3" eb="4">
      <t>カネ</t>
    </rPh>
    <phoneticPr fontId="2"/>
  </si>
  <si>
    <t>次年度繰越厚生年金
保健給付組合積立金</t>
    <rPh sb="0" eb="3">
      <t>ジネンド</t>
    </rPh>
    <rPh sb="3" eb="5">
      <t>クリコシ</t>
    </rPh>
    <rPh sb="5" eb="7">
      <t>コウセイ</t>
    </rPh>
    <rPh sb="7" eb="9">
      <t>ネンキン</t>
    </rPh>
    <rPh sb="10" eb="12">
      <t>ホケン</t>
    </rPh>
    <rPh sb="12" eb="14">
      <t>キュウフ</t>
    </rPh>
    <rPh sb="14" eb="16">
      <t>クミアイ</t>
    </rPh>
    <rPh sb="16" eb="19">
      <t>ツミタテキン</t>
    </rPh>
    <phoneticPr fontId="2"/>
  </si>
  <si>
    <t>次年度繰越退職等
年金給付組合積立金</t>
    <rPh sb="9" eb="11">
      <t>ネンキン</t>
    </rPh>
    <phoneticPr fontId="2"/>
  </si>
  <si>
    <t>８　退職等年金経理損益計算書</t>
    <rPh sb="2" eb="4">
      <t>タイショク</t>
    </rPh>
    <rPh sb="4" eb="5">
      <t>トウ</t>
    </rPh>
    <rPh sb="5" eb="7">
      <t>ネンキン</t>
    </rPh>
    <rPh sb="7" eb="9">
      <t>ケイリ</t>
    </rPh>
    <rPh sb="9" eb="11">
      <t>ソンエキ</t>
    </rPh>
    <rPh sb="11" eb="14">
      <t>ケイサンショ</t>
    </rPh>
    <phoneticPr fontId="2"/>
  </si>
  <si>
    <t>５　厚生年金保険経理貸借対照表</t>
    <rPh sb="2" eb="4">
      <t>コウセイ</t>
    </rPh>
    <rPh sb="4" eb="6">
      <t>ネンキン</t>
    </rPh>
    <rPh sb="6" eb="8">
      <t>ホケン</t>
    </rPh>
    <rPh sb="8" eb="10">
      <t>ケイリ</t>
    </rPh>
    <rPh sb="10" eb="12">
      <t>タイシャク</t>
    </rPh>
    <rPh sb="12" eb="15">
      <t>タイショウヒョウ</t>
    </rPh>
    <phoneticPr fontId="2"/>
  </si>
  <si>
    <t>６　厚生年金保険経理損益計算書</t>
    <rPh sb="2" eb="4">
      <t>コウセイ</t>
    </rPh>
    <rPh sb="4" eb="6">
      <t>ネンキン</t>
    </rPh>
    <rPh sb="6" eb="8">
      <t>ホケン</t>
    </rPh>
    <rPh sb="8" eb="10">
      <t>ケイリ</t>
    </rPh>
    <rPh sb="10" eb="12">
      <t>ソンエキ</t>
    </rPh>
    <rPh sb="12" eb="15">
      <t>ケイサンショ</t>
    </rPh>
    <phoneticPr fontId="2"/>
  </si>
  <si>
    <t>９　経過的長期経理貸借対照表</t>
    <rPh sb="2" eb="5">
      <t>ケイカテキ</t>
    </rPh>
    <rPh sb="5" eb="7">
      <t>チョウキ</t>
    </rPh>
    <rPh sb="7" eb="9">
      <t>ケイリ</t>
    </rPh>
    <rPh sb="9" eb="11">
      <t>タイシャク</t>
    </rPh>
    <rPh sb="11" eb="14">
      <t>タイショウヒョウ</t>
    </rPh>
    <phoneticPr fontId="2"/>
  </si>
  <si>
    <t>１０　経過的長期経理損益計算書</t>
    <rPh sb="3" eb="6">
      <t>ケイカテキ</t>
    </rPh>
    <rPh sb="6" eb="8">
      <t>チョウキ</t>
    </rPh>
    <rPh sb="8" eb="10">
      <t>ケイリ</t>
    </rPh>
    <rPh sb="10" eb="12">
      <t>ソンエキ</t>
    </rPh>
    <rPh sb="12" eb="15">
      <t>ケイサンショ</t>
    </rPh>
    <phoneticPr fontId="2"/>
  </si>
  <si>
    <t>次年度繰越経過的
長期給付組合積立金</t>
    <rPh sb="9" eb="11">
      <t>チョウキ</t>
    </rPh>
    <phoneticPr fontId="2"/>
  </si>
  <si>
    <t>１１　業務経理貸借対照表</t>
    <rPh sb="3" eb="5">
      <t>ギョウム</t>
    </rPh>
    <rPh sb="5" eb="7">
      <t>ケイリ</t>
    </rPh>
    <rPh sb="7" eb="9">
      <t>タイシャク</t>
    </rPh>
    <rPh sb="9" eb="12">
      <t>タイショウヒョウ</t>
    </rPh>
    <phoneticPr fontId="2"/>
  </si>
  <si>
    <t>１３　宿泊経理貸借対照表</t>
    <rPh sb="3" eb="5">
      <t>シュクハク</t>
    </rPh>
    <rPh sb="5" eb="7">
      <t>ケイリ</t>
    </rPh>
    <rPh sb="7" eb="9">
      <t>タイシャク</t>
    </rPh>
    <rPh sb="9" eb="12">
      <t>タイショウヒョウ</t>
    </rPh>
    <phoneticPr fontId="2"/>
  </si>
  <si>
    <t>１４　宿泊経理損益計算書</t>
    <rPh sb="3" eb="5">
      <t>シュクハク</t>
    </rPh>
    <rPh sb="5" eb="7">
      <t>ケイリ</t>
    </rPh>
    <rPh sb="7" eb="9">
      <t>ソンエキ</t>
    </rPh>
    <rPh sb="9" eb="12">
      <t>ケイサンショ</t>
    </rPh>
    <phoneticPr fontId="2"/>
  </si>
  <si>
    <t>１５　団体信用生命保険経理貸借対照表</t>
    <rPh sb="3" eb="5">
      <t>ダンタイ</t>
    </rPh>
    <rPh sb="5" eb="7">
      <t>シンヨウ</t>
    </rPh>
    <rPh sb="7" eb="9">
      <t>セイメイ</t>
    </rPh>
    <rPh sb="9" eb="11">
      <t>ホケン</t>
    </rPh>
    <rPh sb="11" eb="13">
      <t>ケイリ</t>
    </rPh>
    <rPh sb="13" eb="15">
      <t>タイシャク</t>
    </rPh>
    <rPh sb="15" eb="18">
      <t>タイショウヒョウ</t>
    </rPh>
    <phoneticPr fontId="2"/>
  </si>
  <si>
    <t>１６　団体信用生命保険経理損益計算書</t>
    <rPh sb="3" eb="5">
      <t>ダンタイ</t>
    </rPh>
    <rPh sb="5" eb="7">
      <t>シンヨウ</t>
    </rPh>
    <rPh sb="7" eb="9">
      <t>セイメイ</t>
    </rPh>
    <rPh sb="9" eb="11">
      <t>ホケン</t>
    </rPh>
    <rPh sb="11" eb="13">
      <t>ケイリ</t>
    </rPh>
    <rPh sb="13" eb="15">
      <t>ソンエキ</t>
    </rPh>
    <rPh sb="15" eb="18">
      <t>ケイサンショ</t>
    </rPh>
    <phoneticPr fontId="2"/>
  </si>
  <si>
    <t>前受金</t>
    <rPh sb="0" eb="1">
      <t>マエ</t>
    </rPh>
    <rPh sb="1" eb="2">
      <t>ウケ</t>
    </rPh>
    <rPh sb="2" eb="3">
      <t>キン</t>
    </rPh>
    <phoneticPr fontId="2"/>
  </si>
  <si>
    <t>１７　貸付債権共同保全経理貸借対照表</t>
    <rPh sb="3" eb="5">
      <t>カシツケ</t>
    </rPh>
    <rPh sb="5" eb="7">
      <t>サイケン</t>
    </rPh>
    <rPh sb="7" eb="9">
      <t>キョウドウ</t>
    </rPh>
    <rPh sb="9" eb="11">
      <t>ホゼン</t>
    </rPh>
    <rPh sb="11" eb="13">
      <t>ケイリ</t>
    </rPh>
    <rPh sb="13" eb="15">
      <t>タイシャク</t>
    </rPh>
    <rPh sb="15" eb="18">
      <t>タイショウヒョウ</t>
    </rPh>
    <phoneticPr fontId="2"/>
  </si>
  <si>
    <t>１８　貸付債権共同保全経理損益計算書</t>
    <rPh sb="11" eb="13">
      <t>ケイリ</t>
    </rPh>
    <rPh sb="13" eb="15">
      <t>ソンエキ</t>
    </rPh>
    <rPh sb="15" eb="18">
      <t>ケイサンショ</t>
    </rPh>
    <phoneticPr fontId="2"/>
  </si>
  <si>
    <t>１９　短期給付財政調整経理貸借対照表</t>
    <rPh sb="3" eb="5">
      <t>タンキ</t>
    </rPh>
    <rPh sb="5" eb="7">
      <t>キュウフ</t>
    </rPh>
    <rPh sb="7" eb="9">
      <t>ザイセイ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</si>
  <si>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２０　短期給付財政調整経理損益計算書</t>
    <rPh sb="11" eb="13">
      <t>ケイリ</t>
    </rPh>
    <rPh sb="13" eb="15">
      <t>ソンエキ</t>
    </rPh>
    <rPh sb="15" eb="18">
      <t>ケイサンショ</t>
    </rPh>
    <phoneticPr fontId="2"/>
  </si>
  <si>
    <t>２１　短期給付特別財政調整経理貸借対照表</t>
    <rPh sb="3" eb="5">
      <t>タンキ</t>
    </rPh>
    <rPh sb="5" eb="7">
      <t>キュウフ</t>
    </rPh>
    <rPh sb="7" eb="9">
      <t>トクベツ</t>
    </rPh>
    <rPh sb="9" eb="11">
      <t>ザイセイ</t>
    </rPh>
    <rPh sb="11" eb="13">
      <t>チョウセイ</t>
    </rPh>
    <rPh sb="13" eb="15">
      <t>ケイリ</t>
    </rPh>
    <rPh sb="15" eb="17">
      <t>タイシャク</t>
    </rPh>
    <rPh sb="17" eb="20">
      <t>タイショウヒョウ</t>
    </rPh>
    <phoneticPr fontId="2"/>
  </si>
  <si>
    <t>２２　短期給付特別財政調整経理損益計算書</t>
    <rPh sb="7" eb="9">
      <t>トクベツ</t>
    </rPh>
    <rPh sb="13" eb="15">
      <t>ケイリ</t>
    </rPh>
    <rPh sb="15" eb="17">
      <t>ソンエキ</t>
    </rPh>
    <rPh sb="17" eb="20">
      <t>ケイサンショ</t>
    </rPh>
    <phoneticPr fontId="2"/>
  </si>
  <si>
    <t>２３　育児・介護休業給付経理貸借対照表</t>
    <rPh sb="3" eb="5">
      <t>イクジ</t>
    </rPh>
    <rPh sb="6" eb="8">
      <t>カイゴ</t>
    </rPh>
    <rPh sb="8" eb="10">
      <t>キュウギョウ</t>
    </rPh>
    <rPh sb="10" eb="12">
      <t>キュウフ</t>
    </rPh>
    <rPh sb="12" eb="14">
      <t>ケイリ</t>
    </rPh>
    <rPh sb="14" eb="16">
      <t>タイシャク</t>
    </rPh>
    <rPh sb="16" eb="19">
      <t>タイショウヒョウ</t>
    </rPh>
    <phoneticPr fontId="2"/>
  </si>
  <si>
    <t>２４　育児・介護休業給付経理損益計算書</t>
    <rPh sb="12" eb="14">
      <t>ケイリ</t>
    </rPh>
    <rPh sb="14" eb="16">
      <t>ソンエキ</t>
    </rPh>
    <rPh sb="16" eb="19">
      <t>ケイサンショ</t>
    </rPh>
    <phoneticPr fontId="2"/>
  </si>
  <si>
    <t>２５　財形経理貸借対照表</t>
    <rPh sb="3" eb="5">
      <t>ザイケイ</t>
    </rPh>
    <rPh sb="5" eb="7">
      <t>ケイリ</t>
    </rPh>
    <rPh sb="7" eb="9">
      <t>タイシャク</t>
    </rPh>
    <rPh sb="9" eb="12">
      <t>タイショウヒョウ</t>
    </rPh>
    <phoneticPr fontId="2"/>
  </si>
  <si>
    <t>２６　財形経理損益計算書</t>
    <rPh sb="3" eb="5">
      <t>ザイケイ</t>
    </rPh>
    <rPh sb="5" eb="7">
      <t>ケイリ</t>
    </rPh>
    <rPh sb="7" eb="9">
      <t>ソンエキ</t>
    </rPh>
    <rPh sb="9" eb="12">
      <t>ケイサンショ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</si>
  <si>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シッ</t>
    </rPh>
    <phoneticPr fontId="2"/>
  </si>
  <si>
    <t>事業外費用</t>
  </si>
  <si>
    <t>選挙費</t>
    <rPh sb="0" eb="2">
      <t>センキョ</t>
    </rPh>
    <rPh sb="2" eb="3">
      <t>ヒ</t>
    </rPh>
    <phoneticPr fontId="2"/>
  </si>
  <si>
    <t>団体信用生命保険
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9" eb="11">
      <t>ケイリ</t>
    </rPh>
    <rPh sb="13" eb="15">
      <t>ソウゴ</t>
    </rPh>
    <rPh sb="15" eb="17">
      <t>クリイレ</t>
    </rPh>
    <phoneticPr fontId="2"/>
  </si>
  <si>
    <t>災害給付経理
より繰入</t>
    <rPh sb="0" eb="2">
      <t>サイガイ</t>
    </rPh>
    <rPh sb="2" eb="4">
      <t>キュウフ</t>
    </rPh>
    <rPh sb="4" eb="6">
      <t>ケイリ</t>
    </rPh>
    <rPh sb="9" eb="11">
      <t>クリイレ</t>
    </rPh>
    <phoneticPr fontId="2"/>
  </si>
  <si>
    <t>保健給付経理へ
相互繰入</t>
    <rPh sb="0" eb="2">
      <t>ホケン</t>
    </rPh>
    <rPh sb="2" eb="4">
      <t>キュウフ</t>
    </rPh>
    <rPh sb="4" eb="6">
      <t>ケイリ</t>
    </rPh>
    <rPh sb="8" eb="10">
      <t>ソウゴ</t>
    </rPh>
    <rPh sb="10" eb="11">
      <t>ク</t>
    </rPh>
    <rPh sb="11" eb="12">
      <t>イ</t>
    </rPh>
    <phoneticPr fontId="2"/>
  </si>
  <si>
    <t>共同事業費</t>
    <rPh sb="0" eb="2">
      <t>キョウドウ</t>
    </rPh>
    <rPh sb="2" eb="4">
      <t>ジギョウ</t>
    </rPh>
    <rPh sb="4" eb="5">
      <t>ヒ</t>
    </rPh>
    <phoneticPr fontId="2"/>
  </si>
  <si>
    <t>（単位　　千円）</t>
    <rPh sb="1" eb="3">
      <t>タンイ</t>
    </rPh>
    <rPh sb="5" eb="6">
      <t>セン</t>
    </rPh>
    <rPh sb="6" eb="7">
      <t>エン</t>
    </rPh>
    <phoneticPr fontId="2"/>
  </si>
  <si>
    <t>退職一時金等
返還金</t>
    <rPh sb="0" eb="2">
      <t>タイショク</t>
    </rPh>
    <rPh sb="2" eb="5">
      <t>イチジキン</t>
    </rPh>
    <rPh sb="5" eb="6">
      <t>トウ</t>
    </rPh>
    <rPh sb="7" eb="9">
      <t>ヘンカン</t>
    </rPh>
    <rPh sb="9" eb="10">
      <t>キン</t>
    </rPh>
    <phoneticPr fontId="2"/>
  </si>
  <si>
    <t>未収返還金
償却額</t>
    <rPh sb="0" eb="2">
      <t>ミシュウ</t>
    </rPh>
    <rPh sb="2" eb="5">
      <t>ヘンカンキン</t>
    </rPh>
    <rPh sb="6" eb="8">
      <t>ショウキャク</t>
    </rPh>
    <rPh sb="8" eb="9">
      <t>ガク</t>
    </rPh>
    <phoneticPr fontId="2"/>
  </si>
  <si>
    <t>信託等売買
手数料</t>
    <rPh sb="0" eb="2">
      <t>シンタク</t>
    </rPh>
    <rPh sb="2" eb="3">
      <t>トウ</t>
    </rPh>
    <rPh sb="3" eb="5">
      <t>バイバイ</t>
    </rPh>
    <rPh sb="6" eb="9">
      <t>テスウリョウ</t>
    </rPh>
    <phoneticPr fontId="2"/>
  </si>
  <si>
    <t>信託等売買
手数料</t>
    <rPh sb="0" eb="3">
      <t>シンタクトウ</t>
    </rPh>
    <rPh sb="3" eb="5">
      <t>バイバイ</t>
    </rPh>
    <rPh sb="6" eb="9">
      <t>テスウリョウ</t>
    </rPh>
    <phoneticPr fontId="2"/>
  </si>
  <si>
    <t>７　退職等年金経理貸借対照表</t>
    <rPh sb="2" eb="4">
      <t>タイショク</t>
    </rPh>
    <rPh sb="4" eb="5">
      <t>トウ</t>
    </rPh>
    <rPh sb="5" eb="7">
      <t>ネンキン</t>
    </rPh>
    <rPh sb="7" eb="9">
      <t>ケイリ</t>
    </rPh>
    <rPh sb="9" eb="11">
      <t>タイシャク</t>
    </rPh>
    <rPh sb="11" eb="14">
      <t>タイショウヒョウ</t>
    </rPh>
    <phoneticPr fontId="2"/>
  </si>
  <si>
    <t>恩給組合
条例給付</t>
    <rPh sb="0" eb="2">
      <t>オンキュウ</t>
    </rPh>
    <rPh sb="2" eb="4">
      <t>クミアイ</t>
    </rPh>
    <rPh sb="5" eb="7">
      <t>ジョウレイ</t>
    </rPh>
    <rPh sb="7" eb="9">
      <t>キュウフ</t>
    </rPh>
    <phoneticPr fontId="2"/>
  </si>
  <si>
    <t>特別修繕
引当金繰入</t>
    <rPh sb="0" eb="2">
      <t>トクベツ</t>
    </rPh>
    <rPh sb="2" eb="4">
      <t>シュウゼン</t>
    </rPh>
    <rPh sb="5" eb="8">
      <t>ヒキアテキン</t>
    </rPh>
    <rPh sb="8" eb="10">
      <t>クリイレ</t>
    </rPh>
    <phoneticPr fontId="2"/>
  </si>
  <si>
    <t>特別修繕
引当金繰入</t>
    <rPh sb="0" eb="2">
      <t>トクベツ</t>
    </rPh>
    <rPh sb="2" eb="4">
      <t>シュウゼン</t>
    </rPh>
    <rPh sb="5" eb="7">
      <t>ヒキアテ</t>
    </rPh>
    <rPh sb="7" eb="8">
      <t>キン</t>
    </rPh>
    <rPh sb="8" eb="9">
      <t>ク</t>
    </rPh>
    <rPh sb="9" eb="10">
      <t>イ</t>
    </rPh>
    <phoneticPr fontId="2"/>
  </si>
  <si>
    <t>団信保険料
負担金</t>
    <rPh sb="0" eb="2">
      <t>ダンシン</t>
    </rPh>
    <rPh sb="2" eb="5">
      <t>ホケンリョウ</t>
    </rPh>
    <rPh sb="6" eb="9">
      <t>フタンキン</t>
    </rPh>
    <phoneticPr fontId="2"/>
  </si>
  <si>
    <t>組合交付金
返還金</t>
    <rPh sb="0" eb="2">
      <t>クミアイ</t>
    </rPh>
    <rPh sb="2" eb="5">
      <t>コウフキン</t>
    </rPh>
    <rPh sb="6" eb="8">
      <t>ヘンカン</t>
    </rPh>
    <rPh sb="8" eb="9">
      <t>キン</t>
    </rPh>
    <phoneticPr fontId="2"/>
  </si>
  <si>
    <t>短期在留
脱退一時金</t>
    <rPh sb="0" eb="2">
      <t>タンキ</t>
    </rPh>
    <rPh sb="2" eb="4">
      <t>ザイリュウ</t>
    </rPh>
    <rPh sb="5" eb="7">
      <t>ダッタイ</t>
    </rPh>
    <rPh sb="7" eb="10">
      <t>イチジキン</t>
    </rPh>
    <phoneticPr fontId="2"/>
  </si>
  <si>
    <t>厚生年金拠出金
負担金</t>
    <rPh sb="0" eb="2">
      <t>コウセイ</t>
    </rPh>
    <rPh sb="2" eb="4">
      <t>ネンキン</t>
    </rPh>
    <rPh sb="4" eb="7">
      <t>キョシュツキン</t>
    </rPh>
    <rPh sb="8" eb="11">
      <t>フタンキン</t>
    </rPh>
    <phoneticPr fontId="2"/>
  </si>
  <si>
    <t>基礎年金拠出金
負担金</t>
    <rPh sb="0" eb="2">
      <t>キソ</t>
    </rPh>
    <rPh sb="2" eb="4">
      <t>ネンキン</t>
    </rPh>
    <rPh sb="4" eb="7">
      <t>キョシュツキン</t>
    </rPh>
    <rPh sb="8" eb="11">
      <t>フタンキン</t>
    </rPh>
    <phoneticPr fontId="2"/>
  </si>
  <si>
    <t>施設経営推進
事業費</t>
    <rPh sb="0" eb="2">
      <t>シセツ</t>
    </rPh>
    <rPh sb="2" eb="4">
      <t>ケイエイ</t>
    </rPh>
    <rPh sb="4" eb="6">
      <t>スイシン</t>
    </rPh>
    <rPh sb="7" eb="10">
      <t>ジギョウヒ</t>
    </rPh>
    <phoneticPr fontId="2"/>
  </si>
  <si>
    <t>欠損補てん
積立金</t>
    <rPh sb="0" eb="2">
      <t>ケッソン</t>
    </rPh>
    <rPh sb="2" eb="3">
      <t>ホ</t>
    </rPh>
    <rPh sb="6" eb="8">
      <t>ツミタテ</t>
    </rPh>
    <rPh sb="8" eb="9">
      <t>キン</t>
    </rPh>
    <phoneticPr fontId="2"/>
  </si>
  <si>
    <t>１２　業務経理損益計算書</t>
    <rPh sb="3" eb="5">
      <t>ギョウム</t>
    </rPh>
    <rPh sb="5" eb="7">
      <t>ケイリ</t>
    </rPh>
    <rPh sb="7" eb="9">
      <t>ソンエキ</t>
    </rPh>
    <rPh sb="9" eb="12">
      <t>ケイサンショ</t>
    </rPh>
    <phoneticPr fontId="2"/>
  </si>
  <si>
    <t>平　成　29　年　度</t>
    <rPh sb="0" eb="1">
      <t>タイラ</t>
    </rPh>
    <rPh sb="2" eb="3">
      <t>シゲル</t>
    </rPh>
    <rPh sb="7" eb="8">
      <t>トシ</t>
    </rPh>
    <rPh sb="9" eb="10">
      <t>ド</t>
    </rPh>
    <phoneticPr fontId="2"/>
  </si>
  <si>
    <t>掛金</t>
    <rPh sb="0" eb="2">
      <t>カケキン</t>
    </rPh>
    <phoneticPr fontId="2"/>
  </si>
  <si>
    <t>投資その他の資産</t>
  </si>
  <si>
    <t>敷金及び保証金</t>
  </si>
  <si>
    <t>平　成　30　年　度</t>
    <rPh sb="0" eb="1">
      <t>タイラ</t>
    </rPh>
    <rPh sb="2" eb="3">
      <t>シゲル</t>
    </rPh>
    <rPh sb="7" eb="8">
      <t>トシ</t>
    </rPh>
    <rPh sb="9" eb="10">
      <t>ド</t>
    </rPh>
    <phoneticPr fontId="2"/>
  </si>
  <si>
    <t>有価証券売却益</t>
    <rPh sb="0" eb="2">
      <t>ユウカ</t>
    </rPh>
    <rPh sb="2" eb="4">
      <t>ショウケン</t>
    </rPh>
    <rPh sb="4" eb="6">
      <t>バイキャク</t>
    </rPh>
    <rPh sb="6" eb="7">
      <t>エキ</t>
    </rPh>
    <phoneticPr fontId="2"/>
  </si>
  <si>
    <t>事　業　外　収　益</t>
    <rPh sb="0" eb="1">
      <t>コト</t>
    </rPh>
    <rPh sb="2" eb="3">
      <t>ギョウ</t>
    </rPh>
    <rPh sb="4" eb="5">
      <t>ガイ</t>
    </rPh>
    <rPh sb="6" eb="7">
      <t>オサム</t>
    </rPh>
    <rPh sb="8" eb="9">
      <t>エキ</t>
    </rPh>
    <phoneticPr fontId="2"/>
  </si>
  <si>
    <t>賠償金</t>
    <rPh sb="0" eb="3">
      <t>バイショウキン</t>
    </rPh>
    <phoneticPr fontId="2"/>
  </si>
  <si>
    <t>広告費</t>
    <rPh sb="0" eb="3">
      <t>コウコクヒ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</si>
</sst>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,##0,"/>
    <numFmt numFmtId="177" formatCode="#,##0;\ｰ#,##0;\ｰ"/>
    <numFmt numFmtId="178" formatCode="#,##0;\-#,##0;\-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ＤＦ平成明朝体W3"/>
      <family val="1"/>
      <charset val="128"/>
    </font>
    <font>
      <sz val="12"/>
      <name val="ＤＦ平成明朝体W3"/>
      <family val="1"/>
      <charset val="128"/>
    </font>
    <font>
      <u/>
      <sz val="9"/>
      <name val="ＤＦ平成明朝体W3"/>
      <family val="1"/>
      <charset val="128"/>
    </font>
    <font>
      <sz val="8"/>
      <name val="ＤＦ平成明朝体W3"/>
      <family val="1"/>
      <charset val="128"/>
    </font>
    <font>
      <sz val="12"/>
      <color indexed="12"/>
      <name val="ＤＦ平成明朝体W3"/>
      <family val="1"/>
      <charset val="128"/>
    </font>
    <font>
      <u/>
      <sz val="8"/>
      <name val="ＤＦ平成明朝体W3"/>
      <family val="1"/>
      <charset val="128"/>
    </font>
    <font>
      <sz val="8.5"/>
      <name val="ＤＦ平成明朝体W3"/>
      <family val="1"/>
      <charset val="128"/>
    </font>
    <font>
      <sz val="14"/>
      <name val="ＤＦ平成明朝体W3"/>
      <family val="1"/>
      <charset val="128"/>
    </font>
    <font>
      <sz val="10"/>
      <name val="ＤＦ平成明朝体W3"/>
      <family val="1"/>
      <charset val="128"/>
    </font>
    <font>
      <sz val="9"/>
      <color theme="1"/>
      <name val="ＤＦ平成明朝体W3"/>
      <family val="1"/>
      <charset val="128"/>
    </font>
    <font>
      <u/>
      <sz val="9"/>
      <color theme="1"/>
      <name val="ＤＦ平成明朝体W3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176" fontId="3" fillId="0" borderId="0" xfId="0" applyNumberFormat="1" applyFont="1" applyFill="1" applyProtection="1">
      <alignment vertical="center"/>
      <protection locked="0"/>
    </xf>
    <xf numFmtId="176" fontId="10" fillId="0" borderId="0" xfId="0" applyNumberFormat="1" applyFont="1" applyFill="1" applyProtection="1">
      <alignment vertical="center"/>
      <protection locked="0"/>
    </xf>
    <xf numFmtId="176" fontId="4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Alignment="1" applyProtection="1">
      <alignment horizontal="right" vertical="center"/>
      <protection locked="0"/>
    </xf>
    <xf numFmtId="176" fontId="3" fillId="0" borderId="1" xfId="0" applyNumberFormat="1" applyFont="1" applyFill="1" applyBorder="1" applyProtection="1">
      <alignment vertical="center"/>
      <protection locked="0"/>
    </xf>
    <xf numFmtId="176" fontId="3" fillId="0" borderId="2" xfId="0" applyNumberFormat="1" applyFont="1" applyFill="1" applyBorder="1" applyProtection="1">
      <alignment vertical="center"/>
      <protection locked="0"/>
    </xf>
    <xf numFmtId="176" fontId="3" fillId="0" borderId="3" xfId="0" applyNumberFormat="1" applyFont="1" applyFill="1" applyBorder="1" applyProtection="1">
      <alignment vertical="center"/>
      <protection locked="0"/>
    </xf>
    <xf numFmtId="176" fontId="3" fillId="0" borderId="4" xfId="0" applyNumberFormat="1" applyFont="1" applyFill="1" applyBorder="1" applyProtection="1">
      <alignment vertical="center"/>
      <protection locked="0"/>
    </xf>
    <xf numFmtId="176" fontId="3" fillId="0" borderId="5" xfId="0" applyNumberFormat="1" applyFont="1" applyFill="1" applyBorder="1" applyProtection="1">
      <alignment vertical="center"/>
      <protection locked="0"/>
    </xf>
    <xf numFmtId="176" fontId="3" fillId="0" borderId="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7" xfId="0" applyNumberFormat="1" applyFont="1" applyFill="1" applyBorder="1" applyAlignment="1" applyProtection="1">
      <alignment horizontal="center" vertical="center"/>
      <protection locked="0"/>
    </xf>
    <xf numFmtId="176" fontId="3" fillId="0" borderId="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3" fillId="0" borderId="6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Protection="1">
      <alignment vertical="center"/>
      <protection locked="0"/>
    </xf>
    <xf numFmtId="176" fontId="3" fillId="0" borderId="7" xfId="0" applyNumberFormat="1" applyFont="1" applyFill="1" applyBorder="1" applyProtection="1">
      <alignment vertical="center"/>
      <protection locked="0"/>
    </xf>
    <xf numFmtId="176" fontId="3" fillId="0" borderId="8" xfId="0" applyNumberFormat="1" applyFont="1" applyFill="1" applyBorder="1" applyProtection="1">
      <alignment vertical="center"/>
      <protection locked="0"/>
    </xf>
    <xf numFmtId="176" fontId="3" fillId="0" borderId="9" xfId="0" applyNumberFormat="1" applyFont="1" applyFill="1" applyBorder="1" applyProtection="1">
      <alignment vertical="center"/>
      <protection locked="0"/>
    </xf>
    <xf numFmtId="176" fontId="3" fillId="0" borderId="10" xfId="0" applyNumberFormat="1" applyFont="1" applyFill="1" applyBorder="1" applyProtection="1">
      <alignment vertical="center"/>
      <protection locked="0"/>
    </xf>
    <xf numFmtId="176" fontId="5" fillId="0" borderId="11" xfId="0" applyNumberFormat="1" applyFont="1" applyFill="1" applyBorder="1" applyProtection="1">
      <alignment vertical="center"/>
      <protection locked="0"/>
    </xf>
    <xf numFmtId="176" fontId="3" fillId="0" borderId="11" xfId="0" applyNumberFormat="1" applyFont="1" applyFill="1" applyBorder="1" applyProtection="1">
      <alignment vertical="center"/>
      <protection locked="0"/>
    </xf>
    <xf numFmtId="176" fontId="3" fillId="0" borderId="12" xfId="1" applyNumberFormat="1" applyFont="1" applyFill="1" applyBorder="1" applyProtection="1">
      <alignment vertical="center"/>
      <protection locked="0"/>
    </xf>
    <xf numFmtId="176" fontId="3" fillId="0" borderId="11" xfId="1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</xf>
    <xf numFmtId="176" fontId="5" fillId="0" borderId="10" xfId="0" applyNumberFormat="1" applyFont="1" applyFill="1" applyBorder="1" applyProtection="1">
      <alignment vertical="center"/>
      <protection locked="0"/>
    </xf>
    <xf numFmtId="176" fontId="3" fillId="0" borderId="14" xfId="1" applyNumberFormat="1" applyFont="1" applyFill="1" applyBorder="1" applyProtection="1">
      <alignment vertical="center"/>
      <protection locked="0"/>
    </xf>
    <xf numFmtId="176" fontId="3" fillId="0" borderId="15" xfId="1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16" xfId="1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  <protection locked="0"/>
    </xf>
    <xf numFmtId="176" fontId="3" fillId="0" borderId="7" xfId="1" applyNumberFormat="1" applyFont="1" applyFill="1" applyBorder="1" applyProtection="1">
      <alignment vertical="center"/>
      <protection locked="0"/>
    </xf>
    <xf numFmtId="176" fontId="3" fillId="0" borderId="8" xfId="1" applyNumberFormat="1" applyFont="1" applyFill="1" applyBorder="1" applyProtection="1">
      <alignment vertical="center"/>
      <protection locked="0"/>
    </xf>
    <xf numFmtId="176" fontId="3" fillId="0" borderId="9" xfId="1" applyNumberFormat="1" applyFont="1" applyFill="1" applyBorder="1" applyProtection="1">
      <alignment vertical="center"/>
      <protection locked="0"/>
    </xf>
    <xf numFmtId="176" fontId="3" fillId="0" borderId="16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Protection="1">
      <alignment vertical="center"/>
      <protection locked="0"/>
    </xf>
    <xf numFmtId="176" fontId="3" fillId="0" borderId="9" xfId="1" applyNumberFormat="1" applyFont="1" applyFill="1" applyBorder="1" applyProtection="1">
      <alignment vertical="center"/>
    </xf>
    <xf numFmtId="176" fontId="3" fillId="0" borderId="7" xfId="1" applyNumberFormat="1" applyFont="1" applyFill="1" applyBorder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1" applyNumberFormat="1" applyFont="1" applyFill="1" applyBorder="1" applyProtection="1">
      <alignment vertical="center"/>
    </xf>
    <xf numFmtId="176" fontId="5" fillId="0" borderId="6" xfId="0" applyNumberFormat="1" applyFont="1" applyFill="1" applyBorder="1" applyProtection="1">
      <alignment vertical="center"/>
      <protection locked="0"/>
    </xf>
    <xf numFmtId="176" fontId="3" fillId="0" borderId="17" xfId="0" applyNumberFormat="1" applyFont="1" applyFill="1" applyBorder="1" applyProtection="1">
      <alignment vertical="center"/>
      <protection locked="0"/>
    </xf>
    <xf numFmtId="176" fontId="3" fillId="0" borderId="18" xfId="0" applyNumberFormat="1" applyFont="1" applyFill="1" applyBorder="1" applyProtection="1">
      <alignment vertical="center"/>
      <protection locked="0"/>
    </xf>
    <xf numFmtId="176" fontId="3" fillId="0" borderId="19" xfId="0" applyNumberFormat="1" applyFont="1" applyFill="1" applyBorder="1" applyProtection="1">
      <alignment vertical="center"/>
      <protection locked="0"/>
    </xf>
    <xf numFmtId="176" fontId="3" fillId="0" borderId="20" xfId="0" applyNumberFormat="1" applyFont="1" applyFill="1" applyBorder="1" applyProtection="1">
      <alignment vertical="center"/>
      <protection locked="0"/>
    </xf>
    <xf numFmtId="176" fontId="3" fillId="0" borderId="19" xfId="1" applyNumberFormat="1" applyFont="1" applyFill="1" applyBorder="1" applyProtection="1">
      <alignment vertical="center"/>
      <protection locked="0"/>
    </xf>
    <xf numFmtId="176" fontId="3" fillId="0" borderId="21" xfId="1" applyNumberFormat="1" applyFont="1" applyFill="1" applyBorder="1" applyProtection="1">
      <alignment vertical="center"/>
      <protection locked="0"/>
    </xf>
    <xf numFmtId="176" fontId="3" fillId="0" borderId="22" xfId="1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4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5" xfId="1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Alignment="1" applyProtection="1">
      <alignment horizontal="centerContinuous" vertical="center"/>
    </xf>
    <xf numFmtId="176" fontId="3" fillId="0" borderId="2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7" xfId="1" applyNumberFormat="1" applyFont="1" applyFill="1" applyBorder="1" applyProtection="1">
      <alignment vertical="center"/>
    </xf>
    <xf numFmtId="176" fontId="3" fillId="0" borderId="2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9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0" xfId="1" applyNumberFormat="1" applyFont="1" applyFill="1" applyBorder="1" applyProtection="1">
      <alignment vertical="center"/>
      <protection locked="0"/>
    </xf>
    <xf numFmtId="176" fontId="3" fillId="0" borderId="28" xfId="0" applyNumberFormat="1" applyFont="1" applyFill="1" applyBorder="1" applyAlignment="1" applyProtection="1">
      <alignment horizontal="centerContinuous" vertical="center"/>
    </xf>
    <xf numFmtId="176" fontId="3" fillId="0" borderId="3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2" xfId="1" applyNumberFormat="1" applyFont="1" applyFill="1" applyBorder="1" applyProtection="1">
      <alignment vertical="center"/>
    </xf>
    <xf numFmtId="176" fontId="3" fillId="0" borderId="15" xfId="1" applyNumberFormat="1" applyFont="1" applyFill="1" applyBorder="1" applyProtection="1">
      <alignment vertical="center"/>
    </xf>
    <xf numFmtId="176" fontId="3" fillId="0" borderId="8" xfId="1" applyNumberFormat="1" applyFont="1" applyFill="1" applyBorder="1" applyProtection="1">
      <alignment vertical="center"/>
    </xf>
    <xf numFmtId="176" fontId="3" fillId="0" borderId="18" xfId="1" applyNumberFormat="1" applyFont="1" applyFill="1" applyBorder="1" applyProtection="1">
      <alignment vertical="center"/>
      <protection locked="0"/>
    </xf>
    <xf numFmtId="176" fontId="3" fillId="0" borderId="20" xfId="1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9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vertical="center" wrapText="1"/>
      <protection locked="0"/>
    </xf>
    <xf numFmtId="176" fontId="3" fillId="0" borderId="22" xfId="0" applyNumberFormat="1" applyFont="1" applyFill="1" applyBorder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horizontal="left" vertical="center"/>
      <protection locked="0"/>
    </xf>
    <xf numFmtId="176" fontId="8" fillId="0" borderId="0" xfId="0" applyNumberFormat="1" applyFont="1" applyFill="1" applyBorder="1" applyProtection="1">
      <alignment vertical="center"/>
      <protection locked="0"/>
    </xf>
    <xf numFmtId="176" fontId="6" fillId="0" borderId="18" xfId="0" applyNumberFormat="1" applyFont="1" applyFill="1" applyBorder="1" applyAlignment="1" applyProtection="1">
      <alignment horizontal="distributed" vertical="center"/>
      <protection locked="0"/>
    </xf>
    <xf numFmtId="176" fontId="3" fillId="0" borderId="21" xfId="0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5" xfId="0" applyNumberFormat="1" applyFont="1" applyFill="1" applyBorder="1" applyAlignment="1" applyProtection="1">
      <alignment vertical="center"/>
      <protection locked="0"/>
    </xf>
    <xf numFmtId="176" fontId="3" fillId="0" borderId="18" xfId="0" applyNumberFormat="1" applyFont="1" applyFill="1" applyBorder="1" applyAlignment="1" applyProtection="1">
      <alignment horizontal="distributed" vertical="center"/>
      <protection locked="0"/>
    </xf>
    <xf numFmtId="176" fontId="3" fillId="0" borderId="33" xfId="0" applyNumberFormat="1" applyFont="1" applyFill="1" applyBorder="1" applyProtection="1">
      <alignment vertical="center"/>
      <protection locked="0"/>
    </xf>
    <xf numFmtId="176" fontId="3" fillId="0" borderId="24" xfId="0" applyNumberFormat="1" applyFont="1" applyFill="1" applyBorder="1" applyAlignment="1" applyProtection="1">
      <alignment horizontal="centerContinuous" vertical="center"/>
    </xf>
    <xf numFmtId="176" fontId="3" fillId="0" borderId="29" xfId="0" applyNumberFormat="1" applyFont="1" applyFill="1" applyBorder="1" applyAlignment="1" applyProtection="1">
      <alignment horizontal="centerContinuous" vertical="center"/>
    </xf>
    <xf numFmtId="176" fontId="3" fillId="0" borderId="27" xfId="1" applyNumberFormat="1" applyFont="1" applyFill="1" applyBorder="1" applyProtection="1">
      <alignment vertical="center"/>
      <protection locked="0"/>
    </xf>
    <xf numFmtId="176" fontId="3" fillId="0" borderId="16" xfId="1" applyNumberFormat="1" applyFont="1" applyFill="1" applyBorder="1" applyAlignment="1" applyProtection="1">
      <alignment vertical="center"/>
      <protection locked="0"/>
    </xf>
    <xf numFmtId="176" fontId="3" fillId="0" borderId="34" xfId="1" applyNumberFormat="1" applyFont="1" applyFill="1" applyBorder="1" applyProtection="1">
      <alignment vertical="center"/>
      <protection locked="0"/>
    </xf>
    <xf numFmtId="176" fontId="3" fillId="0" borderId="34" xfId="1" applyNumberFormat="1" applyFont="1" applyFill="1" applyBorder="1" applyProtection="1">
      <alignment vertical="center"/>
    </xf>
    <xf numFmtId="176" fontId="3" fillId="0" borderId="1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0" fontId="5" fillId="0" borderId="0" xfId="0" applyFont="1" applyBorder="1" applyProtection="1">
      <alignment vertical="center"/>
      <protection locked="0"/>
    </xf>
    <xf numFmtId="0" fontId="3" fillId="0" borderId="0" xfId="0" applyFont="1" applyBorder="1" applyAlignment="1" applyProtection="1">
      <alignment horizontal="distributed" vertical="center"/>
      <protection locked="0"/>
    </xf>
    <xf numFmtId="0" fontId="12" fillId="0" borderId="0" xfId="0" applyFont="1" applyBorder="1" applyProtection="1">
      <alignment vertical="center"/>
      <protection locked="0"/>
    </xf>
    <xf numFmtId="0" fontId="12" fillId="0" borderId="0" xfId="0" applyFont="1" applyBorder="1" applyAlignment="1" applyProtection="1">
      <alignment horizontal="distributed" vertical="center" wrapText="1"/>
      <protection locked="0"/>
    </xf>
    <xf numFmtId="0" fontId="13" fillId="0" borderId="0" xfId="0" applyFont="1" applyBorder="1" applyProtection="1">
      <alignment vertical="center"/>
      <protection locked="0"/>
    </xf>
    <xf numFmtId="177" fontId="3" fillId="0" borderId="0" xfId="1" applyNumberFormat="1" applyFont="1" applyFill="1" applyBorder="1" applyProtection="1">
      <alignment vertical="center"/>
      <protection locked="0"/>
    </xf>
    <xf numFmtId="177" fontId="3" fillId="0" borderId="16" xfId="1" applyNumberFormat="1" applyFont="1" applyFill="1" applyBorder="1" applyProtection="1">
      <alignment vertical="center"/>
      <protection locked="0"/>
    </xf>
    <xf numFmtId="177" fontId="3" fillId="0" borderId="7" xfId="1" applyNumberFormat="1" applyFont="1" applyFill="1" applyBorder="1" applyProtection="1">
      <alignment vertical="center"/>
      <protection locked="0"/>
    </xf>
    <xf numFmtId="176" fontId="3" fillId="0" borderId="7" xfId="1" applyNumberFormat="1" applyFont="1" applyFill="1" applyBorder="1" applyProtection="1">
      <alignment vertical="center"/>
    </xf>
    <xf numFmtId="178" fontId="3" fillId="2" borderId="16" xfId="0" applyNumberFormat="1" applyFont="1" applyFill="1" applyBorder="1" applyAlignment="1">
      <alignment horizontal="right" vertical="center"/>
    </xf>
    <xf numFmtId="178" fontId="3" fillId="2" borderId="7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0" fontId="3" fillId="0" borderId="0" xfId="0" applyFont="1" applyBorder="1" applyAlignment="1" applyProtection="1">
      <alignment horizontal="distributed"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7" xfId="1" applyNumberFormat="1" applyFont="1" applyFill="1" applyBorder="1" applyProtection="1">
      <alignment vertical="center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left" vertical="center"/>
      <protection locked="0"/>
    </xf>
    <xf numFmtId="176" fontId="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41" fontId="3" fillId="0" borderId="8" xfId="1" applyNumberFormat="1" applyFont="1" applyFill="1" applyBorder="1" applyProtection="1">
      <alignment vertical="center"/>
      <protection locked="0"/>
    </xf>
    <xf numFmtId="41" fontId="3" fillId="0" borderId="9" xfId="1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0" fontId="3" fillId="0" borderId="0" xfId="0" applyFont="1" applyBorder="1" applyAlignment="1" applyProtection="1">
      <alignment horizontal="distributed"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distributed"/>
      <protection locked="0"/>
    </xf>
    <xf numFmtId="176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7" xfId="1" applyNumberFormat="1" applyFont="1" applyFill="1" applyBorder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0" xfId="0" applyNumberFormat="1" applyFont="1" applyFill="1" applyAlignment="1" applyProtection="1">
      <alignment horizontal="right"/>
      <protection locked="0"/>
    </xf>
    <xf numFmtId="176" fontId="3" fillId="0" borderId="0" xfId="0" applyNumberFormat="1" applyFont="1" applyFill="1" applyBorder="1" applyAlignment="1" applyProtection="1">
      <alignment horizontal="right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left" vertical="center"/>
      <protection locked="0"/>
    </xf>
    <xf numFmtId="176" fontId="3" fillId="0" borderId="28" xfId="0" applyNumberFormat="1" applyFont="1" applyFill="1" applyBorder="1" applyAlignment="1" applyProtection="1">
      <alignment horizontal="center" vertical="center"/>
    </xf>
    <xf numFmtId="176" fontId="3" fillId="0" borderId="29" xfId="0" applyNumberFormat="1" applyFont="1" applyFill="1" applyBorder="1" applyAlignment="1" applyProtection="1">
      <alignment horizontal="center" vertical="center"/>
    </xf>
    <xf numFmtId="176" fontId="3" fillId="0" borderId="28" xfId="0" applyNumberFormat="1" applyFont="1" applyFill="1" applyBorder="1" applyAlignment="1" applyProtection="1">
      <alignment horizontal="center" vertical="center"/>
      <protection locked="0"/>
    </xf>
    <xf numFmtId="176" fontId="3" fillId="0" borderId="29" xfId="0" applyNumberFormat="1" applyFont="1" applyFill="1" applyBorder="1" applyAlignment="1" applyProtection="1">
      <alignment horizontal="center" vertical="center"/>
      <protection locked="0"/>
    </xf>
    <xf numFmtId="176" fontId="5" fillId="0" borderId="0" xfId="0" applyNumberFormat="1" applyFont="1" applyFill="1" applyBorder="1" applyAlignment="1" applyProtection="1">
      <alignment vertical="center" wrapText="1"/>
      <protection locked="0"/>
    </xf>
    <xf numFmtId="176" fontId="3" fillId="0" borderId="6" xfId="0" applyNumberFormat="1" applyFont="1" applyFill="1" applyBorder="1" applyAlignment="1" applyProtection="1">
      <alignment horizontal="center" vertical="center"/>
      <protection locked="0"/>
    </xf>
    <xf numFmtId="176" fontId="3" fillId="0" borderId="0" xfId="0" applyNumberFormat="1" applyFont="1" applyFill="1" applyBorder="1" applyAlignment="1" applyProtection="1">
      <alignment horizontal="center" vertical="center"/>
      <protection locked="0"/>
    </xf>
    <xf numFmtId="176" fontId="3" fillId="0" borderId="18" xfId="0" applyNumberFormat="1" applyFont="1" applyFill="1" applyBorder="1" applyAlignment="1" applyProtection="1">
      <alignment horizontal="distributed" vertical="center"/>
      <protection locked="0"/>
    </xf>
    <xf numFmtId="176" fontId="5" fillId="0" borderId="0" xfId="0" applyNumberFormat="1" applyFont="1" applyFill="1" applyBorder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7170" name="Text Box 2"/>
        <xdr:cNvSpPr txBox="1">
          <a:spLocks noChangeArrowheads="1"/>
        </xdr:cNvSpPr>
      </xdr:nvSpPr>
      <xdr:spPr bwMode="auto">
        <a:xfrm>
          <a:off x="0" y="1038225"/>
          <a:ext cx="0" cy="2305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42</xdr:row>
      <xdr:rowOff>266700</xdr:rowOff>
    </xdr:from>
    <xdr:to>
      <xdr:col>21</xdr:col>
      <xdr:colOff>586740</xdr:colOff>
      <xdr:row>50</xdr:row>
      <xdr:rowOff>45720</xdr:rowOff>
    </xdr:to>
    <xdr:sp macro="" textlink="">
      <xdr:nvSpPr>
        <xdr:cNvPr id="3" name="テキスト ボックス 2"/>
        <xdr:cNvSpPr txBox="1"/>
      </xdr:nvSpPr>
      <xdr:spPr>
        <a:xfrm>
          <a:off x="0" y="10027920"/>
          <a:ext cx="11506200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18</xdr:row>
      <xdr:rowOff>266700</xdr:rowOff>
    </xdr:from>
    <xdr:to>
      <xdr:col>21</xdr:col>
      <xdr:colOff>586740</xdr:colOff>
      <xdr:row>26</xdr:row>
      <xdr:rowOff>99060</xdr:rowOff>
    </xdr:to>
    <xdr:sp macro="" textlink="">
      <xdr:nvSpPr>
        <xdr:cNvPr id="4" name="テキスト ボックス 3"/>
        <xdr:cNvSpPr txBox="1"/>
      </xdr:nvSpPr>
      <xdr:spPr>
        <a:xfrm>
          <a:off x="0" y="4518660"/>
          <a:ext cx="11506200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16</xdr:row>
      <xdr:rowOff>180975</xdr:rowOff>
    </xdr:to>
    <xdr:sp macro="" textlink="">
      <xdr:nvSpPr>
        <xdr:cNvPr id="8194" name="Text Box 2"/>
        <xdr:cNvSpPr txBox="1">
          <a:spLocks noChangeArrowheads="1"/>
        </xdr:cNvSpPr>
      </xdr:nvSpPr>
      <xdr:spPr bwMode="auto">
        <a:xfrm>
          <a:off x="0" y="1038225"/>
          <a:ext cx="0" cy="2095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67</xdr:row>
      <xdr:rowOff>15240</xdr:rowOff>
    </xdr:from>
    <xdr:to>
      <xdr:col>14</xdr:col>
      <xdr:colOff>213360</xdr:colOff>
      <xdr:row>75</xdr:row>
      <xdr:rowOff>106680</xdr:rowOff>
    </xdr:to>
    <xdr:sp macro="" textlink="">
      <xdr:nvSpPr>
        <xdr:cNvPr id="3" name="テキスト ボックス 2"/>
        <xdr:cNvSpPr txBox="1"/>
      </xdr:nvSpPr>
      <xdr:spPr>
        <a:xfrm>
          <a:off x="0" y="14279880"/>
          <a:ext cx="6156960" cy="1661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23</xdr:row>
      <xdr:rowOff>222250</xdr:rowOff>
    </xdr:from>
    <xdr:to>
      <xdr:col>21</xdr:col>
      <xdr:colOff>586740</xdr:colOff>
      <xdr:row>32</xdr:row>
      <xdr:rowOff>137160</xdr:rowOff>
    </xdr:to>
    <xdr:sp macro="" textlink="">
      <xdr:nvSpPr>
        <xdr:cNvPr id="5" name="テキスト ボックス 4"/>
        <xdr:cNvSpPr txBox="1"/>
      </xdr:nvSpPr>
      <xdr:spPr>
        <a:xfrm>
          <a:off x="0" y="5068570"/>
          <a:ext cx="11506200" cy="1263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14</xdr:row>
      <xdr:rowOff>180975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53340</xdr:colOff>
      <xdr:row>52</xdr:row>
      <xdr:rowOff>124610</xdr:rowOff>
    </xdr:from>
    <xdr:to>
      <xdr:col>4</xdr:col>
      <xdr:colOff>768276</xdr:colOff>
      <xdr:row>54</xdr:row>
      <xdr:rowOff>230393</xdr:rowOff>
    </xdr:to>
    <xdr:sp macro="" textlink="">
      <xdr:nvSpPr>
        <xdr:cNvPr id="4" name="テキスト ボックス 3"/>
        <xdr:cNvSpPr txBox="1"/>
      </xdr:nvSpPr>
      <xdr:spPr>
        <a:xfrm>
          <a:off x="125058" y="11204986"/>
          <a:ext cx="1064559" cy="7691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23</xdr:row>
      <xdr:rowOff>28239</xdr:rowOff>
    </xdr:from>
    <xdr:to>
      <xdr:col>15</xdr:col>
      <xdr:colOff>950259</xdr:colOff>
      <xdr:row>33</xdr:row>
      <xdr:rowOff>215154</xdr:rowOff>
    </xdr:to>
    <xdr:sp macro="" textlink="">
      <xdr:nvSpPr>
        <xdr:cNvPr id="8" name="テキスト ボックス 7"/>
        <xdr:cNvSpPr txBox="1"/>
      </xdr:nvSpPr>
      <xdr:spPr>
        <a:xfrm>
          <a:off x="0" y="4905039"/>
          <a:ext cx="7942730" cy="16840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64</xdr:row>
      <xdr:rowOff>10310</xdr:rowOff>
    </xdr:from>
    <xdr:to>
      <xdr:col>14</xdr:col>
      <xdr:colOff>385482</xdr:colOff>
      <xdr:row>76</xdr:row>
      <xdr:rowOff>134472</xdr:rowOff>
    </xdr:to>
    <xdr:sp macro="" textlink="">
      <xdr:nvSpPr>
        <xdr:cNvPr id="10" name="テキスト ボックス 9"/>
        <xdr:cNvSpPr txBox="1"/>
      </xdr:nvSpPr>
      <xdr:spPr>
        <a:xfrm>
          <a:off x="0" y="14183510"/>
          <a:ext cx="6355976" cy="16840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9</xdr:col>
      <xdr:colOff>30480</xdr:colOff>
      <xdr:row>47</xdr:row>
      <xdr:rowOff>218293</xdr:rowOff>
    </xdr:from>
    <xdr:to>
      <xdr:col>12</xdr:col>
      <xdr:colOff>745416</xdr:colOff>
      <xdr:row>50</xdr:row>
      <xdr:rowOff>90993</xdr:rowOff>
    </xdr:to>
    <xdr:sp macro="" textlink="">
      <xdr:nvSpPr>
        <xdr:cNvPr id="9" name="テキスト ボックス 8"/>
        <xdr:cNvSpPr txBox="1"/>
      </xdr:nvSpPr>
      <xdr:spPr>
        <a:xfrm>
          <a:off x="4584551" y="10375305"/>
          <a:ext cx="1064559" cy="634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38100</xdr:colOff>
      <xdr:row>41</xdr:row>
      <xdr:rowOff>121920</xdr:rowOff>
    </xdr:from>
    <xdr:to>
      <xdr:col>4</xdr:col>
      <xdr:colOff>759759</xdr:colOff>
      <xdr:row>44</xdr:row>
      <xdr:rowOff>68131</xdr:rowOff>
    </xdr:to>
    <xdr:sp macro="" textlink="">
      <xdr:nvSpPr>
        <xdr:cNvPr id="4" name="テキスト ボックス 3"/>
        <xdr:cNvSpPr txBox="1"/>
      </xdr:nvSpPr>
      <xdr:spPr>
        <a:xfrm>
          <a:off x="99060" y="9738360"/>
          <a:ext cx="1064559" cy="9215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76200</xdr:colOff>
      <xdr:row>39</xdr:row>
      <xdr:rowOff>198120</xdr:rowOff>
    </xdr:from>
    <xdr:to>
      <xdr:col>12</xdr:col>
      <xdr:colOff>797859</xdr:colOff>
      <xdr:row>42</xdr:row>
      <xdr:rowOff>144331</xdr:rowOff>
    </xdr:to>
    <xdr:sp macro="" textlink="">
      <xdr:nvSpPr>
        <xdr:cNvPr id="5" name="テキスト ボックス 4"/>
        <xdr:cNvSpPr txBox="1"/>
      </xdr:nvSpPr>
      <xdr:spPr>
        <a:xfrm>
          <a:off x="4610100" y="9265920"/>
          <a:ext cx="1064559" cy="10739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52</xdr:row>
      <xdr:rowOff>266700</xdr:rowOff>
    </xdr:from>
    <xdr:to>
      <xdr:col>16</xdr:col>
      <xdr:colOff>260350</xdr:colOff>
      <xdr:row>66</xdr:row>
      <xdr:rowOff>83820</xdr:rowOff>
    </xdr:to>
    <xdr:sp macro="" textlink="">
      <xdr:nvSpPr>
        <xdr:cNvPr id="6" name="テキスト ボックス 5"/>
        <xdr:cNvSpPr txBox="1"/>
      </xdr:nvSpPr>
      <xdr:spPr>
        <a:xfrm>
          <a:off x="0" y="13322300"/>
          <a:ext cx="8388350" cy="19570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22</xdr:row>
      <xdr:rowOff>30480</xdr:rowOff>
    </xdr:from>
    <xdr:to>
      <xdr:col>21</xdr:col>
      <xdr:colOff>586740</xdr:colOff>
      <xdr:row>31</xdr:row>
      <xdr:rowOff>241300</xdr:rowOff>
    </xdr:to>
    <xdr:sp macro="" textlink="">
      <xdr:nvSpPr>
        <xdr:cNvPr id="7" name="テキスト ボックス 6"/>
        <xdr:cNvSpPr txBox="1"/>
      </xdr:nvSpPr>
      <xdr:spPr>
        <a:xfrm>
          <a:off x="0" y="5379720"/>
          <a:ext cx="11506200" cy="1894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53340</xdr:colOff>
      <xdr:row>45</xdr:row>
      <xdr:rowOff>129540</xdr:rowOff>
    </xdr:from>
    <xdr:to>
      <xdr:col>4</xdr:col>
      <xdr:colOff>774999</xdr:colOff>
      <xdr:row>48</xdr:row>
      <xdr:rowOff>228151</xdr:rowOff>
    </xdr:to>
    <xdr:sp macro="" textlink="">
      <xdr:nvSpPr>
        <xdr:cNvPr id="4" name="テキスト ボックス 3"/>
        <xdr:cNvSpPr txBox="1"/>
      </xdr:nvSpPr>
      <xdr:spPr>
        <a:xfrm>
          <a:off x="114300" y="10873740"/>
          <a:ext cx="1064559" cy="10739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95250</xdr:colOff>
      <xdr:row>44</xdr:row>
      <xdr:rowOff>304801</xdr:rowOff>
    </xdr:from>
    <xdr:to>
      <xdr:col>12</xdr:col>
      <xdr:colOff>816909</xdr:colOff>
      <xdr:row>46</xdr:row>
      <xdr:rowOff>50801</xdr:rowOff>
    </xdr:to>
    <xdr:sp macro="" textlink="">
      <xdr:nvSpPr>
        <xdr:cNvPr id="5" name="テキスト ボックス 4"/>
        <xdr:cNvSpPr txBox="1"/>
      </xdr:nvSpPr>
      <xdr:spPr>
        <a:xfrm>
          <a:off x="4832350" y="10534651"/>
          <a:ext cx="1064559" cy="596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56</xdr:row>
      <xdr:rowOff>243840</xdr:rowOff>
    </xdr:from>
    <xdr:to>
      <xdr:col>12</xdr:col>
      <xdr:colOff>609600</xdr:colOff>
      <xdr:row>69</xdr:row>
      <xdr:rowOff>22860</xdr:rowOff>
    </xdr:to>
    <xdr:sp macro="" textlink="">
      <xdr:nvSpPr>
        <xdr:cNvPr id="6" name="テキスト ボックス 5"/>
        <xdr:cNvSpPr txBox="1"/>
      </xdr:nvSpPr>
      <xdr:spPr>
        <a:xfrm>
          <a:off x="0" y="13940790"/>
          <a:ext cx="5689600" cy="19761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22</xdr:row>
      <xdr:rowOff>22860</xdr:rowOff>
    </xdr:from>
    <xdr:to>
      <xdr:col>21</xdr:col>
      <xdr:colOff>586740</xdr:colOff>
      <xdr:row>30</xdr:row>
      <xdr:rowOff>101600</xdr:rowOff>
    </xdr:to>
    <xdr:sp macro="" textlink="">
      <xdr:nvSpPr>
        <xdr:cNvPr id="7" name="テキスト ボックス 6"/>
        <xdr:cNvSpPr txBox="1"/>
      </xdr:nvSpPr>
      <xdr:spPr>
        <a:xfrm>
          <a:off x="0" y="5077460"/>
          <a:ext cx="11826240" cy="1463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173355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0" y="1038225"/>
          <a:ext cx="0" cy="12096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27</xdr:row>
      <xdr:rowOff>14067</xdr:rowOff>
    </xdr:from>
    <xdr:to>
      <xdr:col>21</xdr:col>
      <xdr:colOff>586740</xdr:colOff>
      <xdr:row>35</xdr:row>
      <xdr:rowOff>137160</xdr:rowOff>
    </xdr:to>
    <xdr:sp macro="" textlink="">
      <xdr:nvSpPr>
        <xdr:cNvPr id="3" name="テキスト ボックス 2"/>
        <xdr:cNvSpPr txBox="1"/>
      </xdr:nvSpPr>
      <xdr:spPr>
        <a:xfrm>
          <a:off x="0" y="5249007"/>
          <a:ext cx="11551920" cy="12432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有形固定資産の減価償却累計額　　　　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893,918   </a:t>
          </a:r>
        </a:p>
      </xdr:txBody>
    </xdr:sp>
    <xdr:clientData/>
  </xdr:twoCellAnchor>
  <xdr:twoCellAnchor>
    <xdr:from>
      <xdr:col>0</xdr:col>
      <xdr:colOff>0</xdr:colOff>
      <xdr:row>75</xdr:row>
      <xdr:rowOff>391</xdr:rowOff>
    </xdr:from>
    <xdr:to>
      <xdr:col>12</xdr:col>
      <xdr:colOff>444500</xdr:colOff>
      <xdr:row>90</xdr:row>
      <xdr:rowOff>11137</xdr:rowOff>
    </xdr:to>
    <xdr:sp macro="" textlink="">
      <xdr:nvSpPr>
        <xdr:cNvPr id="4" name="テキスト ボックス 3"/>
        <xdr:cNvSpPr txBox="1"/>
      </xdr:nvSpPr>
      <xdr:spPr>
        <a:xfrm>
          <a:off x="0" y="14546776"/>
          <a:ext cx="5431692" cy="21111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180977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0" y="1038225"/>
          <a:ext cx="0" cy="13906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27</xdr:row>
      <xdr:rowOff>213361</xdr:rowOff>
    </xdr:from>
    <xdr:to>
      <xdr:col>22</xdr:col>
      <xdr:colOff>28722</xdr:colOff>
      <xdr:row>38</xdr:row>
      <xdr:rowOff>50801</xdr:rowOff>
    </xdr:to>
    <xdr:sp macro="" textlink="">
      <xdr:nvSpPr>
        <xdr:cNvPr id="3" name="テキスト ボックス 2"/>
        <xdr:cNvSpPr txBox="1"/>
      </xdr:nvSpPr>
      <xdr:spPr>
        <a:xfrm>
          <a:off x="0" y="5604511"/>
          <a:ext cx="11776222" cy="14820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有形固定資産の減価償却累計額　　　　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3,858,458  </a:t>
          </a:r>
        </a:p>
      </xdr:txBody>
    </xdr:sp>
    <xdr:clientData/>
  </xdr:twoCellAnchor>
  <xdr:twoCellAnchor>
    <xdr:from>
      <xdr:col>0</xdr:col>
      <xdr:colOff>0</xdr:colOff>
      <xdr:row>73</xdr:row>
      <xdr:rowOff>22860</xdr:rowOff>
    </xdr:from>
    <xdr:to>
      <xdr:col>14</xdr:col>
      <xdr:colOff>670560</xdr:colOff>
      <xdr:row>83</xdr:row>
      <xdr:rowOff>119575</xdr:rowOff>
    </xdr:to>
    <xdr:sp macro="" textlink="">
      <xdr:nvSpPr>
        <xdr:cNvPr id="4" name="テキスト ボックス 3"/>
        <xdr:cNvSpPr txBox="1"/>
      </xdr:nvSpPr>
      <xdr:spPr>
        <a:xfrm>
          <a:off x="0" y="14538960"/>
          <a:ext cx="661416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14</xdr:row>
      <xdr:rowOff>180975</xdr:rowOff>
    </xdr:to>
    <xdr:sp macro="" textlink="">
      <xdr:nvSpPr>
        <xdr:cNvPr id="4099" name="Text Box 3"/>
        <xdr:cNvSpPr txBox="1">
          <a:spLocks noChangeArrowheads="1"/>
        </xdr:cNvSpPr>
      </xdr:nvSpPr>
      <xdr:spPr bwMode="auto">
        <a:xfrm>
          <a:off x="0" y="1038225"/>
          <a:ext cx="0" cy="2095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23</xdr:row>
      <xdr:rowOff>7621</xdr:rowOff>
    </xdr:from>
    <xdr:to>
      <xdr:col>22</xdr:col>
      <xdr:colOff>28722</xdr:colOff>
      <xdr:row>29</xdr:row>
      <xdr:rowOff>127000</xdr:rowOff>
    </xdr:to>
    <xdr:sp macro="" textlink="">
      <xdr:nvSpPr>
        <xdr:cNvPr id="3" name="テキスト ボックス 2"/>
        <xdr:cNvSpPr txBox="1"/>
      </xdr:nvSpPr>
      <xdr:spPr>
        <a:xfrm>
          <a:off x="0" y="5170171"/>
          <a:ext cx="11776222" cy="11861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58</xdr:row>
      <xdr:rowOff>236220</xdr:rowOff>
    </xdr:from>
    <xdr:to>
      <xdr:col>14</xdr:col>
      <xdr:colOff>182880</xdr:colOff>
      <xdr:row>70</xdr:row>
      <xdr:rowOff>104335</xdr:rowOff>
    </xdr:to>
    <xdr:sp macro="" textlink="">
      <xdr:nvSpPr>
        <xdr:cNvPr id="4" name="テキスト ボックス 3"/>
        <xdr:cNvSpPr txBox="1"/>
      </xdr:nvSpPr>
      <xdr:spPr>
        <a:xfrm>
          <a:off x="0" y="13883640"/>
          <a:ext cx="612648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5123" name="Text Box 3"/>
        <xdr:cNvSpPr txBox="1">
          <a:spLocks noChangeArrowheads="1"/>
        </xdr:cNvSpPr>
      </xdr:nvSpPr>
      <xdr:spPr bwMode="auto">
        <a:xfrm>
          <a:off x="0" y="1038225"/>
          <a:ext cx="0" cy="21240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21</xdr:row>
      <xdr:rowOff>266701</xdr:rowOff>
    </xdr:from>
    <xdr:to>
      <xdr:col>22</xdr:col>
      <xdr:colOff>28722</xdr:colOff>
      <xdr:row>28</xdr:row>
      <xdr:rowOff>15240</xdr:rowOff>
    </xdr:to>
    <xdr:sp macro="" textlink="">
      <xdr:nvSpPr>
        <xdr:cNvPr id="3" name="テキスト ボックス 2"/>
        <xdr:cNvSpPr txBox="1"/>
      </xdr:nvSpPr>
      <xdr:spPr>
        <a:xfrm>
          <a:off x="0" y="5364481"/>
          <a:ext cx="11565402" cy="10972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53</xdr:row>
      <xdr:rowOff>7620</xdr:rowOff>
    </xdr:from>
    <xdr:to>
      <xdr:col>22</xdr:col>
      <xdr:colOff>28722</xdr:colOff>
      <xdr:row>67</xdr:row>
      <xdr:rowOff>142435</xdr:rowOff>
    </xdr:to>
    <xdr:sp macro="" textlink="">
      <xdr:nvSpPr>
        <xdr:cNvPr id="4" name="テキスト ボックス 3"/>
        <xdr:cNvSpPr txBox="1"/>
      </xdr:nvSpPr>
      <xdr:spPr>
        <a:xfrm>
          <a:off x="0" y="1328928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142879</xdr:rowOff>
    </xdr:to>
    <xdr:sp macro="" textlink="">
      <xdr:nvSpPr>
        <xdr:cNvPr id="6147" name="Text Box 3"/>
        <xdr:cNvSpPr txBox="1">
          <a:spLocks noChangeArrowheads="1"/>
        </xdr:cNvSpPr>
      </xdr:nvSpPr>
      <xdr:spPr bwMode="auto">
        <a:xfrm>
          <a:off x="0" y="1038225"/>
          <a:ext cx="0" cy="35814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37</xdr:row>
      <xdr:rowOff>7620</xdr:rowOff>
    </xdr:from>
    <xdr:to>
      <xdr:col>22</xdr:col>
      <xdr:colOff>28722</xdr:colOff>
      <xdr:row>51</xdr:row>
      <xdr:rowOff>96715</xdr:rowOff>
    </xdr:to>
    <xdr:sp macro="" textlink="">
      <xdr:nvSpPr>
        <xdr:cNvPr id="3" name="テキスト ボックス 2"/>
        <xdr:cNvSpPr txBox="1"/>
      </xdr:nvSpPr>
      <xdr:spPr>
        <a:xfrm>
          <a:off x="0" y="878586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16</xdr:row>
      <xdr:rowOff>7621</xdr:rowOff>
    </xdr:from>
    <xdr:to>
      <xdr:col>22</xdr:col>
      <xdr:colOff>28722</xdr:colOff>
      <xdr:row>19</xdr:row>
      <xdr:rowOff>57151</xdr:rowOff>
    </xdr:to>
    <xdr:sp macro="" textlink="">
      <xdr:nvSpPr>
        <xdr:cNvPr id="4" name="テキスト ボックス 3"/>
        <xdr:cNvSpPr txBox="1"/>
      </xdr:nvSpPr>
      <xdr:spPr>
        <a:xfrm>
          <a:off x="0" y="3690621"/>
          <a:ext cx="11776222" cy="640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285750</xdr:rowOff>
    </xdr:to>
    <xdr:sp macro="" textlink="">
      <xdr:nvSpPr>
        <xdr:cNvPr id="13314" name="Text Box 2"/>
        <xdr:cNvSpPr txBox="1">
          <a:spLocks noChangeArrowheads="1"/>
        </xdr:cNvSpPr>
      </xdr:nvSpPr>
      <xdr:spPr bwMode="auto">
        <a:xfrm>
          <a:off x="0" y="1038225"/>
          <a:ext cx="0" cy="38004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33</xdr:row>
      <xdr:rowOff>251460</xdr:rowOff>
    </xdr:from>
    <xdr:to>
      <xdr:col>22</xdr:col>
      <xdr:colOff>28722</xdr:colOff>
      <xdr:row>48</xdr:row>
      <xdr:rowOff>66235</xdr:rowOff>
    </xdr:to>
    <xdr:sp macro="" textlink="">
      <xdr:nvSpPr>
        <xdr:cNvPr id="3" name="テキスト ボックス 2"/>
        <xdr:cNvSpPr txBox="1"/>
      </xdr:nvSpPr>
      <xdr:spPr>
        <a:xfrm>
          <a:off x="0" y="765810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13</xdr:row>
      <xdr:rowOff>266701</xdr:rowOff>
    </xdr:from>
    <xdr:to>
      <xdr:col>22</xdr:col>
      <xdr:colOff>28722</xdr:colOff>
      <xdr:row>15</xdr:row>
      <xdr:rowOff>158751</xdr:rowOff>
    </xdr:to>
    <xdr:sp macro="" textlink="">
      <xdr:nvSpPr>
        <xdr:cNvPr id="4" name="テキスト ボックス 3"/>
        <xdr:cNvSpPr txBox="1"/>
      </xdr:nvSpPr>
      <xdr:spPr>
        <a:xfrm>
          <a:off x="0" y="3130551"/>
          <a:ext cx="11776222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11</xdr:row>
      <xdr:rowOff>0</xdr:rowOff>
    </xdr:to>
    <xdr:sp macro="" textlink="">
      <xdr:nvSpPr>
        <xdr:cNvPr id="12290" name="Text Box 2"/>
        <xdr:cNvSpPr txBox="1">
          <a:spLocks noChangeArrowheads="1"/>
        </xdr:cNvSpPr>
      </xdr:nvSpPr>
      <xdr:spPr bwMode="auto">
        <a:xfrm>
          <a:off x="0" y="1038225"/>
          <a:ext cx="0" cy="24003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35</xdr:row>
      <xdr:rowOff>259080</xdr:rowOff>
    </xdr:from>
    <xdr:to>
      <xdr:col>16</xdr:col>
      <xdr:colOff>487680</xdr:colOff>
      <xdr:row>50</xdr:row>
      <xdr:rowOff>73855</xdr:rowOff>
    </xdr:to>
    <xdr:sp macro="" textlink="">
      <xdr:nvSpPr>
        <xdr:cNvPr id="3" name="テキスト ボックス 2"/>
        <xdr:cNvSpPr txBox="1"/>
      </xdr:nvSpPr>
      <xdr:spPr>
        <a:xfrm>
          <a:off x="0" y="8488680"/>
          <a:ext cx="847344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14</xdr:row>
      <xdr:rowOff>259081</xdr:rowOff>
    </xdr:from>
    <xdr:to>
      <xdr:col>16</xdr:col>
      <xdr:colOff>487680</xdr:colOff>
      <xdr:row>16</xdr:row>
      <xdr:rowOff>57151</xdr:rowOff>
    </xdr:to>
    <xdr:sp macro="" textlink="">
      <xdr:nvSpPr>
        <xdr:cNvPr id="4" name="テキスト ボックス 3"/>
        <xdr:cNvSpPr txBox="1"/>
      </xdr:nvSpPr>
      <xdr:spPr>
        <a:xfrm>
          <a:off x="0" y="3395981"/>
          <a:ext cx="8615680" cy="3441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11266" name="Text Box 2"/>
        <xdr:cNvSpPr txBox="1">
          <a:spLocks noChangeArrowheads="1"/>
        </xdr:cNvSpPr>
      </xdr:nvSpPr>
      <xdr:spPr bwMode="auto">
        <a:xfrm>
          <a:off x="0" y="1038225"/>
          <a:ext cx="0" cy="2476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39</xdr:row>
      <xdr:rowOff>0</xdr:rowOff>
    </xdr:from>
    <xdr:to>
      <xdr:col>22</xdr:col>
      <xdr:colOff>931</xdr:colOff>
      <xdr:row>53</xdr:row>
      <xdr:rowOff>107920</xdr:rowOff>
    </xdr:to>
    <xdr:sp macro="" textlink="">
      <xdr:nvSpPr>
        <xdr:cNvPr id="3" name="テキスト ボックス 2"/>
        <xdr:cNvSpPr txBox="1"/>
      </xdr:nvSpPr>
      <xdr:spPr>
        <a:xfrm>
          <a:off x="0" y="9466729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19</xdr:row>
      <xdr:rowOff>8965</xdr:rowOff>
    </xdr:from>
    <xdr:to>
      <xdr:col>22</xdr:col>
      <xdr:colOff>931</xdr:colOff>
      <xdr:row>21</xdr:row>
      <xdr:rowOff>74707</xdr:rowOff>
    </xdr:to>
    <xdr:sp macro="" textlink="">
      <xdr:nvSpPr>
        <xdr:cNvPr id="4" name="テキスト ボックス 3"/>
        <xdr:cNvSpPr txBox="1"/>
      </xdr:nvSpPr>
      <xdr:spPr>
        <a:xfrm>
          <a:off x="0" y="4543612"/>
          <a:ext cx="11714813" cy="4990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showGridLines="0" tabSelected="1" zoomScaleNormal="100" zoomScaleSheetLayoutView="100" workbookViewId="0"/>
  </sheetViews>
  <sheetFormatPr defaultColWidth="9" defaultRowHeight="11.4" x14ac:dyDescent="0.2"/>
  <cols>
    <col min="1" max="1" width="0.88671875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1:17" ht="12.6" customHeight="1" x14ac:dyDescent="0.2">
      <c r="B1" s="2"/>
    </row>
    <row r="2" spans="1:17" ht="12.6" customHeight="1" x14ac:dyDescent="0.2">
      <c r="A2" s="1" t="s">
        <v>148</v>
      </c>
      <c r="B2" s="3" t="s">
        <v>62</v>
      </c>
      <c r="C2" s="3"/>
      <c r="D2" s="3"/>
      <c r="J2" s="3"/>
      <c r="K2" s="3"/>
      <c r="L2" s="3"/>
    </row>
    <row r="3" spans="1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1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1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1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1:17" ht="21.6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SUM(H8:H11)</f>
        <v>3999496149</v>
      </c>
      <c r="J7" s="26"/>
      <c r="K7" s="21" t="s">
        <v>178</v>
      </c>
      <c r="L7" s="21"/>
      <c r="M7" s="22"/>
      <c r="N7" s="22"/>
      <c r="O7" s="23"/>
      <c r="P7" s="27"/>
      <c r="Q7" s="28">
        <f>SUM(P8)</f>
        <v>11861294</v>
      </c>
    </row>
    <row r="8" spans="1:17" ht="21.6" customHeight="1" x14ac:dyDescent="0.2">
      <c r="B8" s="15"/>
      <c r="C8" s="16"/>
      <c r="D8" s="124" t="s">
        <v>0</v>
      </c>
      <c r="E8" s="124"/>
      <c r="F8" s="29"/>
      <c r="G8" s="30"/>
      <c r="H8" s="31">
        <v>2059735230</v>
      </c>
      <c r="I8" s="32"/>
      <c r="J8" s="15"/>
      <c r="K8" s="16"/>
      <c r="L8" s="124" t="s">
        <v>179</v>
      </c>
      <c r="M8" s="124"/>
      <c r="N8" s="29"/>
      <c r="O8" s="30"/>
      <c r="P8" s="33">
        <v>11861294</v>
      </c>
      <c r="Q8" s="34"/>
    </row>
    <row r="9" spans="1:17" ht="21.6" customHeight="1" x14ac:dyDescent="0.2">
      <c r="B9" s="15"/>
      <c r="C9" s="16"/>
      <c r="D9" s="124" t="s">
        <v>1</v>
      </c>
      <c r="E9" s="124"/>
      <c r="F9" s="29"/>
      <c r="G9" s="30"/>
      <c r="H9" s="30">
        <v>1930000000</v>
      </c>
      <c r="I9" s="32"/>
      <c r="J9" s="15"/>
      <c r="K9" s="16"/>
      <c r="L9" s="16"/>
      <c r="M9" s="16"/>
      <c r="N9" s="16"/>
      <c r="O9" s="35"/>
      <c r="P9" s="18"/>
      <c r="Q9" s="34"/>
    </row>
    <row r="10" spans="1:17" ht="21.6" customHeight="1" x14ac:dyDescent="0.2">
      <c r="B10" s="15"/>
      <c r="C10" s="16"/>
      <c r="D10" s="124" t="s">
        <v>115</v>
      </c>
      <c r="E10" s="124"/>
      <c r="F10" s="29"/>
      <c r="G10" s="30"/>
      <c r="H10" s="106">
        <v>0</v>
      </c>
      <c r="I10" s="32"/>
      <c r="J10" s="15"/>
      <c r="K10" s="36" t="s">
        <v>13</v>
      </c>
      <c r="L10" s="36"/>
      <c r="M10" s="29"/>
      <c r="N10" s="29"/>
      <c r="O10" s="30"/>
      <c r="P10" s="33"/>
      <c r="Q10" s="37">
        <f>P11</f>
        <v>21484239855</v>
      </c>
    </row>
    <row r="11" spans="1:17" ht="21.6" customHeight="1" x14ac:dyDescent="0.2">
      <c r="B11" s="15"/>
      <c r="C11" s="16"/>
      <c r="D11" s="124" t="s">
        <v>2</v>
      </c>
      <c r="E11" s="124"/>
      <c r="F11" s="29"/>
      <c r="G11" s="30"/>
      <c r="H11" s="31">
        <v>9760919</v>
      </c>
      <c r="I11" s="32"/>
      <c r="J11" s="15"/>
      <c r="K11" s="36"/>
      <c r="L11" s="124" t="s">
        <v>64</v>
      </c>
      <c r="M11" s="124"/>
      <c r="N11" s="29"/>
      <c r="O11" s="30"/>
      <c r="P11" s="33">
        <v>21484239855</v>
      </c>
      <c r="Q11" s="34"/>
    </row>
    <row r="12" spans="1:17" ht="21.6" customHeight="1" x14ac:dyDescent="0.2">
      <c r="B12" s="15"/>
      <c r="C12" s="16"/>
      <c r="D12" s="16"/>
      <c r="E12" s="16"/>
      <c r="F12" s="16"/>
      <c r="G12" s="30"/>
      <c r="H12" s="31"/>
      <c r="I12" s="32"/>
      <c r="J12" s="15"/>
      <c r="K12" s="16"/>
      <c r="L12" s="16"/>
      <c r="M12" s="16"/>
      <c r="N12" s="16"/>
      <c r="O12" s="35"/>
      <c r="P12" s="18"/>
      <c r="Q12" s="34"/>
    </row>
    <row r="13" spans="1:17" ht="21.6" customHeight="1" x14ac:dyDescent="0.2">
      <c r="B13" s="15"/>
      <c r="C13" s="36" t="s">
        <v>8</v>
      </c>
      <c r="D13" s="36"/>
      <c r="E13" s="16"/>
      <c r="F13" s="16"/>
      <c r="G13" s="30"/>
      <c r="H13" s="31"/>
      <c r="I13" s="38">
        <f>H14</f>
        <v>17496605000</v>
      </c>
      <c r="J13" s="15"/>
      <c r="K13" s="16"/>
      <c r="L13" s="16"/>
      <c r="M13" s="16"/>
      <c r="N13" s="16"/>
      <c r="O13" s="30"/>
      <c r="P13" s="33"/>
      <c r="Q13" s="34"/>
    </row>
    <row r="14" spans="1:17" ht="21.6" customHeight="1" x14ac:dyDescent="0.2">
      <c r="B14" s="15"/>
      <c r="C14" s="16"/>
      <c r="D14" s="40" t="s">
        <v>3</v>
      </c>
      <c r="E14" s="40"/>
      <c r="F14" s="41"/>
      <c r="G14" s="30"/>
      <c r="H14" s="42">
        <v>17496605000</v>
      </c>
      <c r="I14" s="32"/>
      <c r="J14" s="43"/>
      <c r="K14" s="36"/>
      <c r="L14" s="36"/>
      <c r="M14" s="16"/>
      <c r="N14" s="16"/>
      <c r="O14" s="30"/>
      <c r="P14" s="33"/>
      <c r="Q14" s="34"/>
    </row>
    <row r="15" spans="1:17" ht="21.6" customHeight="1" x14ac:dyDescent="0.2">
      <c r="B15" s="15"/>
      <c r="C15" s="16"/>
      <c r="D15" s="16"/>
      <c r="E15" s="29" t="s">
        <v>5</v>
      </c>
      <c r="F15" s="29"/>
      <c r="G15" s="30">
        <v>17496605000</v>
      </c>
      <c r="H15" s="31"/>
      <c r="I15" s="32"/>
      <c r="J15" s="15"/>
      <c r="K15" s="16"/>
      <c r="L15" s="16"/>
      <c r="M15" s="41"/>
      <c r="N15" s="41"/>
      <c r="O15" s="30"/>
      <c r="P15" s="33"/>
      <c r="Q15" s="34"/>
    </row>
    <row r="16" spans="1:17" ht="21.6" customHeight="1" x14ac:dyDescent="0.2">
      <c r="B16" s="44"/>
      <c r="C16" s="45"/>
      <c r="D16" s="45"/>
      <c r="E16" s="45"/>
      <c r="F16" s="45"/>
      <c r="G16" s="46"/>
      <c r="H16" s="45"/>
      <c r="I16" s="47"/>
      <c r="J16" s="44"/>
      <c r="K16" s="45"/>
      <c r="L16" s="45"/>
      <c r="M16" s="45"/>
      <c r="N16" s="45"/>
      <c r="O16" s="48"/>
      <c r="P16" s="49"/>
      <c r="Q16" s="50"/>
    </row>
    <row r="17" spans="2:17" ht="21.6" customHeight="1" x14ac:dyDescent="0.2">
      <c r="B17" s="10" t="s">
        <v>10</v>
      </c>
      <c r="C17" s="11"/>
      <c r="D17" s="11"/>
      <c r="E17" s="11"/>
      <c r="F17" s="11"/>
      <c r="G17" s="11"/>
      <c r="H17" s="11"/>
      <c r="I17" s="38">
        <f>SUM(I7:I15)</f>
        <v>21496101149</v>
      </c>
      <c r="J17" s="10" t="s">
        <v>10</v>
      </c>
      <c r="K17" s="11"/>
      <c r="L17" s="11"/>
      <c r="M17" s="11"/>
      <c r="N17" s="11"/>
      <c r="O17" s="11"/>
      <c r="P17" s="13"/>
      <c r="Q17" s="37">
        <f>SUM(Q7:Q15)</f>
        <v>21496101149</v>
      </c>
    </row>
    <row r="18" spans="2:17" ht="21.6" customHeight="1" x14ac:dyDescent="0.2">
      <c r="B18" s="51" t="s">
        <v>250</v>
      </c>
      <c r="C18" s="52"/>
      <c r="D18" s="52"/>
      <c r="E18" s="52"/>
      <c r="F18" s="52"/>
      <c r="G18" s="52"/>
      <c r="H18" s="52"/>
      <c r="I18" s="53">
        <v>20274287012</v>
      </c>
      <c r="J18" s="54" t="str">
        <f>B18</f>
        <v>平　成　30　年　度</v>
      </c>
      <c r="K18" s="52"/>
      <c r="L18" s="52"/>
      <c r="M18" s="52"/>
      <c r="N18" s="52"/>
      <c r="O18" s="52"/>
      <c r="P18" s="55"/>
      <c r="Q18" s="56">
        <f>I18</f>
        <v>20274287012</v>
      </c>
    </row>
    <row r="19" spans="2:17" ht="21.6" customHeight="1" x14ac:dyDescent="0.2">
      <c r="B19" s="57" t="s">
        <v>246</v>
      </c>
      <c r="C19" s="58"/>
      <c r="D19" s="58"/>
      <c r="E19" s="58"/>
      <c r="F19" s="58"/>
      <c r="G19" s="58"/>
      <c r="H19" s="58"/>
      <c r="I19" s="59">
        <v>19253806680</v>
      </c>
      <c r="J19" s="60" t="str">
        <f>B19</f>
        <v>平　成　29　年　度</v>
      </c>
      <c r="K19" s="58"/>
      <c r="L19" s="58"/>
      <c r="M19" s="58"/>
      <c r="N19" s="58"/>
      <c r="O19" s="58"/>
      <c r="P19" s="61"/>
      <c r="Q19" s="62">
        <f>I19</f>
        <v>19253806680</v>
      </c>
    </row>
    <row r="20" spans="2:17" ht="12.6" customHeight="1" x14ac:dyDescent="0.2"/>
    <row r="21" spans="2:17" ht="12.6" customHeight="1" x14ac:dyDescent="0.2"/>
    <row r="22" spans="2:17" ht="12.6" customHeight="1" x14ac:dyDescent="0.2"/>
    <row r="23" spans="2:17" ht="12.6" customHeight="1" x14ac:dyDescent="0.2">
      <c r="B23" s="3" t="s">
        <v>63</v>
      </c>
      <c r="C23" s="3"/>
      <c r="D23" s="3"/>
      <c r="J23" s="3"/>
      <c r="K23" s="3"/>
      <c r="L23" s="3"/>
    </row>
    <row r="24" spans="2:17" ht="12.6" customHeight="1" x14ac:dyDescent="0.2">
      <c r="B24" s="3"/>
      <c r="C24" s="3"/>
      <c r="D24" s="3"/>
      <c r="J24" s="3"/>
      <c r="K24" s="3"/>
      <c r="L24" s="3"/>
      <c r="Q24" s="4" t="s">
        <v>229</v>
      </c>
    </row>
    <row r="25" spans="2:17" ht="12.6" customHeight="1" x14ac:dyDescent="0.2">
      <c r="B25" s="5"/>
      <c r="C25" s="6"/>
      <c r="D25" s="6"/>
      <c r="E25" s="6"/>
      <c r="F25" s="6"/>
      <c r="G25" s="6"/>
      <c r="H25" s="6"/>
      <c r="I25" s="7"/>
      <c r="J25" s="5"/>
      <c r="K25" s="6"/>
      <c r="L25" s="6"/>
      <c r="M25" s="6"/>
      <c r="N25" s="6"/>
      <c r="O25" s="6"/>
      <c r="P25" s="8"/>
      <c r="Q25" s="9"/>
    </row>
    <row r="26" spans="2:17" ht="12.6" customHeight="1" x14ac:dyDescent="0.2">
      <c r="B26" s="10" t="s">
        <v>14</v>
      </c>
      <c r="C26" s="11"/>
      <c r="D26" s="11"/>
      <c r="E26" s="11"/>
      <c r="F26" s="11"/>
      <c r="G26" s="11"/>
      <c r="H26" s="11"/>
      <c r="I26" s="12" t="s">
        <v>9</v>
      </c>
      <c r="J26" s="10" t="s">
        <v>15</v>
      </c>
      <c r="K26" s="11"/>
      <c r="L26" s="11"/>
      <c r="M26" s="11"/>
      <c r="N26" s="11"/>
      <c r="O26" s="11"/>
      <c r="P26" s="13"/>
      <c r="Q26" s="14" t="s">
        <v>9</v>
      </c>
    </row>
    <row r="27" spans="2:17" ht="12.6" customHeight="1" x14ac:dyDescent="0.2">
      <c r="B27" s="15"/>
      <c r="C27" s="16"/>
      <c r="D27" s="16"/>
      <c r="E27" s="16"/>
      <c r="F27" s="16"/>
      <c r="G27" s="16"/>
      <c r="H27" s="16"/>
      <c r="I27" s="17"/>
      <c r="J27" s="15"/>
      <c r="K27" s="16"/>
      <c r="L27" s="16"/>
      <c r="M27" s="16"/>
      <c r="N27" s="16"/>
      <c r="O27" s="16"/>
      <c r="P27" s="18"/>
      <c r="Q27" s="19"/>
    </row>
    <row r="28" spans="2:17" ht="21.6" customHeight="1" x14ac:dyDescent="0.2">
      <c r="B28" s="20"/>
      <c r="C28" s="21" t="s">
        <v>16</v>
      </c>
      <c r="D28" s="21"/>
      <c r="E28" s="22"/>
      <c r="F28" s="22"/>
      <c r="G28" s="23"/>
      <c r="H28" s="24"/>
      <c r="I28" s="25">
        <f>H29</f>
        <v>306108000</v>
      </c>
      <c r="J28" s="20"/>
      <c r="K28" s="21" t="s">
        <v>19</v>
      </c>
      <c r="L28" s="21"/>
      <c r="M28" s="22"/>
      <c r="N28" s="22"/>
      <c r="O28" s="23"/>
      <c r="P28" s="27"/>
      <c r="Q28" s="63">
        <f>SUM(P29:P31)</f>
        <v>1524603528</v>
      </c>
    </row>
    <row r="29" spans="2:17" ht="21.6" customHeight="1" x14ac:dyDescent="0.2">
      <c r="B29" s="15"/>
      <c r="C29" s="16"/>
      <c r="D29" s="16" t="s">
        <v>17</v>
      </c>
      <c r="E29" s="29"/>
      <c r="F29" s="29"/>
      <c r="G29" s="30"/>
      <c r="H29" s="42">
        <f>SUM(G30:G31)</f>
        <v>306108000</v>
      </c>
      <c r="I29" s="32"/>
      <c r="J29" s="15"/>
      <c r="K29" s="16"/>
      <c r="L29" s="16" t="s">
        <v>20</v>
      </c>
      <c r="M29" s="29"/>
      <c r="N29" s="29"/>
      <c r="O29" s="30"/>
      <c r="P29" s="64">
        <f>O30</f>
        <v>1472234459</v>
      </c>
      <c r="Q29" s="34"/>
    </row>
    <row r="30" spans="2:17" ht="21.6" customHeight="1" x14ac:dyDescent="0.2">
      <c r="B30" s="15"/>
      <c r="C30" s="16"/>
      <c r="D30" s="16"/>
      <c r="E30" s="29" t="s">
        <v>65</v>
      </c>
      <c r="F30" s="29"/>
      <c r="G30" s="30">
        <v>306108000</v>
      </c>
      <c r="H30" s="31"/>
      <c r="I30" s="32"/>
      <c r="J30" s="15"/>
      <c r="K30" s="16"/>
      <c r="L30" s="16"/>
      <c r="M30" s="29" t="s">
        <v>21</v>
      </c>
      <c r="N30" s="29"/>
      <c r="O30" s="30">
        <v>1472234459</v>
      </c>
      <c r="P30" s="33"/>
      <c r="Q30" s="34"/>
    </row>
    <row r="31" spans="2:17" ht="21.6" customHeight="1" x14ac:dyDescent="0.2">
      <c r="B31" s="15"/>
      <c r="C31" s="16"/>
      <c r="D31" s="16"/>
      <c r="E31" s="29" t="s">
        <v>136</v>
      </c>
      <c r="F31" s="29"/>
      <c r="G31" s="106">
        <v>0</v>
      </c>
      <c r="H31" s="31"/>
      <c r="I31" s="32"/>
      <c r="J31" s="15"/>
      <c r="K31" s="16"/>
      <c r="L31" s="16" t="s">
        <v>23</v>
      </c>
      <c r="M31" s="29"/>
      <c r="N31" s="29"/>
      <c r="O31" s="30"/>
      <c r="P31" s="64">
        <f>SUM(O32:O34)</f>
        <v>52369069</v>
      </c>
      <c r="Q31" s="34"/>
    </row>
    <row r="32" spans="2:17" ht="21.6" customHeight="1" x14ac:dyDescent="0.2">
      <c r="B32" s="15"/>
      <c r="C32" s="16"/>
      <c r="D32" s="16"/>
      <c r="E32" s="16"/>
      <c r="F32" s="16"/>
      <c r="G32" s="30"/>
      <c r="H32" s="31"/>
      <c r="I32" s="32"/>
      <c r="J32" s="15"/>
      <c r="K32" s="16"/>
      <c r="L32" s="16"/>
      <c r="M32" s="29" t="s">
        <v>24</v>
      </c>
      <c r="N32" s="29"/>
      <c r="O32" s="30">
        <v>47907069</v>
      </c>
      <c r="P32" s="33"/>
      <c r="Q32" s="34"/>
    </row>
    <row r="33" spans="2:17" ht="21.6" customHeight="1" x14ac:dyDescent="0.2">
      <c r="B33" s="15"/>
      <c r="C33" s="36" t="s">
        <v>18</v>
      </c>
      <c r="D33" s="36"/>
      <c r="E33" s="16"/>
      <c r="F33" s="16"/>
      <c r="G33" s="30"/>
      <c r="H33" s="31"/>
      <c r="I33" s="106">
        <v>0</v>
      </c>
      <c r="J33" s="15"/>
      <c r="K33" s="16"/>
      <c r="L33" s="16"/>
      <c r="M33" s="29" t="s">
        <v>251</v>
      </c>
      <c r="N33" s="16"/>
      <c r="O33" s="30">
        <v>4312000</v>
      </c>
      <c r="P33" s="18"/>
      <c r="Q33" s="34"/>
    </row>
    <row r="34" spans="2:17" ht="21.6" customHeight="1" x14ac:dyDescent="0.2">
      <c r="B34" s="15"/>
      <c r="C34" s="16"/>
      <c r="D34" s="16" t="s">
        <v>123</v>
      </c>
      <c r="E34" s="111"/>
      <c r="F34" s="41"/>
      <c r="G34" s="30"/>
      <c r="H34" s="106">
        <v>0</v>
      </c>
      <c r="I34" s="32"/>
      <c r="J34" s="15"/>
      <c r="K34" s="16"/>
      <c r="L34" s="16"/>
      <c r="M34" s="29" t="s">
        <v>25</v>
      </c>
      <c r="N34" s="29"/>
      <c r="O34" s="30">
        <v>150000</v>
      </c>
      <c r="P34" s="33"/>
      <c r="Q34" s="34"/>
    </row>
    <row r="35" spans="2:17" ht="21.6" customHeight="1" x14ac:dyDescent="0.2">
      <c r="B35" s="15"/>
      <c r="C35" s="16"/>
      <c r="D35" s="16"/>
      <c r="E35" s="29"/>
      <c r="F35" s="29"/>
      <c r="G35" s="30"/>
      <c r="H35" s="31"/>
      <c r="I35" s="32"/>
      <c r="J35" s="16"/>
      <c r="K35" s="97"/>
      <c r="L35" s="97"/>
      <c r="M35" s="98"/>
      <c r="N35" s="29"/>
      <c r="O35" s="30"/>
      <c r="P35" s="33"/>
      <c r="Q35" s="34"/>
    </row>
    <row r="36" spans="2:17" ht="21.6" customHeight="1" x14ac:dyDescent="0.2">
      <c r="B36" s="15"/>
      <c r="C36" s="36" t="s">
        <v>222</v>
      </c>
      <c r="D36" s="16"/>
      <c r="E36" s="29"/>
      <c r="F36" s="29"/>
      <c r="G36" s="30"/>
      <c r="H36" s="31"/>
      <c r="I36" s="32">
        <f>H37</f>
        <v>14653</v>
      </c>
      <c r="J36" s="15"/>
      <c r="K36" s="97" t="s">
        <v>141</v>
      </c>
      <c r="L36" s="97"/>
      <c r="M36" s="110"/>
      <c r="N36" s="108"/>
      <c r="O36" s="30"/>
      <c r="P36" s="122"/>
      <c r="Q36" s="123">
        <f>P37</f>
        <v>0</v>
      </c>
    </row>
    <row r="37" spans="2:17" ht="21.6" customHeight="1" x14ac:dyDescent="0.2">
      <c r="B37" s="15"/>
      <c r="C37" s="16"/>
      <c r="D37" s="16" t="s">
        <v>146</v>
      </c>
      <c r="E37" s="29"/>
      <c r="F37" s="29"/>
      <c r="G37" s="30"/>
      <c r="H37" s="30">
        <v>14653</v>
      </c>
      <c r="I37" s="32"/>
      <c r="J37" s="15"/>
      <c r="K37" s="97"/>
      <c r="L37" s="121" t="s">
        <v>142</v>
      </c>
      <c r="M37" s="120"/>
      <c r="N37" s="108"/>
      <c r="O37" s="30"/>
      <c r="P37" s="122">
        <v>0</v>
      </c>
      <c r="Q37" s="123"/>
    </row>
    <row r="38" spans="2:17" ht="21.6" customHeight="1" x14ac:dyDescent="0.2">
      <c r="B38" s="15"/>
      <c r="C38" s="16"/>
      <c r="D38" s="16"/>
      <c r="E38" s="29"/>
      <c r="F38" s="29"/>
      <c r="G38" s="30"/>
      <c r="H38" s="31"/>
      <c r="I38" s="32"/>
      <c r="J38" s="15"/>
      <c r="K38" s="16"/>
      <c r="L38" s="16"/>
      <c r="M38" s="16"/>
      <c r="N38" s="16"/>
      <c r="O38" s="30"/>
      <c r="P38" s="33"/>
      <c r="Q38" s="34"/>
    </row>
    <row r="39" spans="2:17" ht="21.6" customHeight="1" x14ac:dyDescent="0.2">
      <c r="B39" s="15"/>
      <c r="C39" s="36" t="s">
        <v>26</v>
      </c>
      <c r="D39" s="16"/>
      <c r="E39" s="29"/>
      <c r="F39" s="29"/>
      <c r="G39" s="30"/>
      <c r="H39" s="31"/>
      <c r="I39" s="32">
        <v>1218480875</v>
      </c>
      <c r="J39" s="15"/>
      <c r="K39" s="36" t="s">
        <v>76</v>
      </c>
      <c r="L39" s="16"/>
      <c r="M39" s="16"/>
      <c r="N39" s="16"/>
      <c r="O39" s="30"/>
      <c r="P39" s="33"/>
      <c r="Q39" s="107">
        <v>0</v>
      </c>
    </row>
    <row r="40" spans="2:17" ht="21.6" customHeight="1" x14ac:dyDescent="0.2">
      <c r="B40" s="44"/>
      <c r="C40" s="45"/>
      <c r="D40" s="45"/>
      <c r="E40" s="45"/>
      <c r="F40" s="45"/>
      <c r="G40" s="48"/>
      <c r="H40" s="65"/>
      <c r="I40" s="66"/>
      <c r="J40" s="44"/>
      <c r="K40" s="45"/>
      <c r="L40" s="45"/>
      <c r="M40" s="45"/>
      <c r="N40" s="45"/>
      <c r="O40" s="48"/>
      <c r="P40" s="49"/>
      <c r="Q40" s="50"/>
    </row>
    <row r="41" spans="2:17" ht="21.6" customHeight="1" x14ac:dyDescent="0.2">
      <c r="B41" s="10" t="s">
        <v>10</v>
      </c>
      <c r="C41" s="11"/>
      <c r="D41" s="11"/>
      <c r="E41" s="11"/>
      <c r="F41" s="11"/>
      <c r="G41" s="11"/>
      <c r="H41" s="11"/>
      <c r="I41" s="38">
        <f>SUM(I28:I40)</f>
        <v>1524603528</v>
      </c>
      <c r="J41" s="10" t="s">
        <v>10</v>
      </c>
      <c r="K41" s="11"/>
      <c r="L41" s="11"/>
      <c r="M41" s="11"/>
      <c r="N41" s="11"/>
      <c r="O41" s="11"/>
      <c r="P41" s="13"/>
      <c r="Q41" s="37">
        <f>SUM(Q28:Q40)</f>
        <v>1524603528</v>
      </c>
    </row>
    <row r="42" spans="2:17" ht="21.6" customHeight="1" x14ac:dyDescent="0.2">
      <c r="B42" s="54" t="str">
        <f>B18</f>
        <v>平　成　30　年　度</v>
      </c>
      <c r="C42" s="52"/>
      <c r="D42" s="52"/>
      <c r="E42" s="52"/>
      <c r="F42" s="52"/>
      <c r="G42" s="52"/>
      <c r="H42" s="52"/>
      <c r="I42" s="53">
        <v>1540698354</v>
      </c>
      <c r="J42" s="54" t="str">
        <f>B42</f>
        <v>平　成　30　年　度</v>
      </c>
      <c r="K42" s="52"/>
      <c r="L42" s="52"/>
      <c r="M42" s="52"/>
      <c r="N42" s="52"/>
      <c r="O42" s="52"/>
      <c r="P42" s="55"/>
      <c r="Q42" s="56">
        <f>I42</f>
        <v>1540698354</v>
      </c>
    </row>
    <row r="43" spans="2:17" ht="21.6" customHeight="1" x14ac:dyDescent="0.2">
      <c r="B43" s="60" t="str">
        <f>B19</f>
        <v>平　成　29　年　度</v>
      </c>
      <c r="C43" s="58"/>
      <c r="D43" s="58"/>
      <c r="E43" s="58"/>
      <c r="F43" s="58"/>
      <c r="G43" s="58"/>
      <c r="H43" s="58"/>
      <c r="I43" s="59">
        <v>1558928082</v>
      </c>
      <c r="J43" s="60" t="str">
        <f>B43</f>
        <v>平　成　29　年　度</v>
      </c>
      <c r="K43" s="58"/>
      <c r="L43" s="58"/>
      <c r="M43" s="58"/>
      <c r="N43" s="58"/>
      <c r="O43" s="58"/>
      <c r="P43" s="61"/>
      <c r="Q43" s="62">
        <f>I43</f>
        <v>1558928082</v>
      </c>
    </row>
    <row r="59" ht="8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6">
    <mergeCell ref="D8:E8"/>
    <mergeCell ref="D9:E9"/>
    <mergeCell ref="D10:E10"/>
    <mergeCell ref="L11:M11"/>
    <mergeCell ref="D11:E11"/>
    <mergeCell ref="L8:M8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ignoredErrors>
    <ignoredError sqref="Q7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1"/>
  <sheetViews>
    <sheetView showGridLines="0" zoomScaleNormal="100" zoomScaleSheetLayoutView="100" workbookViewId="0"/>
  </sheetViews>
  <sheetFormatPr defaultColWidth="9" defaultRowHeight="11.4" x14ac:dyDescent="0.2"/>
  <cols>
    <col min="1" max="1" width="0.88671875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72</v>
      </c>
      <c r="C2" s="3"/>
      <c r="D2" s="3"/>
      <c r="J2" s="3"/>
      <c r="K2" s="3"/>
      <c r="L2" s="3"/>
    </row>
    <row r="3" spans="2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8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SUM(H8:H13)</f>
        <v>1390057184</v>
      </c>
      <c r="J7" s="26"/>
      <c r="K7" s="21" t="s">
        <v>27</v>
      </c>
      <c r="L7" s="21"/>
      <c r="M7" s="22"/>
      <c r="N7" s="22"/>
      <c r="O7" s="23"/>
      <c r="P7" s="27"/>
      <c r="Q7" s="63">
        <f>SUM(P8:P10)</f>
        <v>1403084</v>
      </c>
    </row>
    <row r="8" spans="2:17" ht="18" customHeight="1" x14ac:dyDescent="0.2">
      <c r="B8" s="15"/>
      <c r="C8" s="16"/>
      <c r="D8" s="124" t="s">
        <v>0</v>
      </c>
      <c r="E8" s="124"/>
      <c r="F8" s="29"/>
      <c r="G8" s="30"/>
      <c r="H8" s="31">
        <v>179916968</v>
      </c>
      <c r="I8" s="32"/>
      <c r="J8" s="15"/>
      <c r="K8" s="16"/>
      <c r="L8" s="124" t="s">
        <v>124</v>
      </c>
      <c r="M8" s="124"/>
      <c r="N8" s="29"/>
      <c r="O8" s="30"/>
      <c r="P8" s="33">
        <v>1298531</v>
      </c>
      <c r="Q8" s="34"/>
    </row>
    <row r="9" spans="2:17" ht="18" customHeight="1" x14ac:dyDescent="0.2">
      <c r="B9" s="15"/>
      <c r="C9" s="16"/>
      <c r="D9" s="128" t="s">
        <v>197</v>
      </c>
      <c r="E9" s="128"/>
      <c r="F9" s="29"/>
      <c r="G9" s="30"/>
      <c r="H9" s="31">
        <v>1200000000</v>
      </c>
      <c r="I9" s="32"/>
      <c r="J9" s="15"/>
      <c r="K9" s="16"/>
      <c r="L9" s="124" t="s">
        <v>34</v>
      </c>
      <c r="M9" s="124"/>
      <c r="N9" s="29"/>
      <c r="O9" s="30"/>
      <c r="P9" s="33">
        <v>33813</v>
      </c>
      <c r="Q9" s="34"/>
    </row>
    <row r="10" spans="2:17" ht="18" customHeight="1" x14ac:dyDescent="0.2">
      <c r="B10" s="15"/>
      <c r="C10" s="16"/>
      <c r="D10" s="124" t="s">
        <v>120</v>
      </c>
      <c r="E10" s="124"/>
      <c r="F10" s="29"/>
      <c r="G10" s="30"/>
      <c r="H10" s="106">
        <v>0</v>
      </c>
      <c r="I10" s="32"/>
      <c r="J10" s="15"/>
      <c r="K10" s="16"/>
      <c r="L10" s="124" t="s">
        <v>35</v>
      </c>
      <c r="M10" s="124"/>
      <c r="N10" s="29"/>
      <c r="O10" s="30"/>
      <c r="P10" s="33">
        <v>70740</v>
      </c>
      <c r="Q10" s="34"/>
    </row>
    <row r="11" spans="2:17" ht="18" customHeight="1" x14ac:dyDescent="0.2">
      <c r="B11" s="15"/>
      <c r="C11" s="16"/>
      <c r="D11" s="124" t="s">
        <v>28</v>
      </c>
      <c r="E11" s="124"/>
      <c r="F11" s="29"/>
      <c r="G11" s="30"/>
      <c r="H11" s="31">
        <v>10058600</v>
      </c>
      <c r="I11" s="32"/>
      <c r="J11" s="15"/>
      <c r="K11" s="16"/>
      <c r="L11" s="124"/>
      <c r="M11" s="124"/>
      <c r="N11" s="29"/>
      <c r="O11" s="30"/>
      <c r="P11" s="33"/>
      <c r="Q11" s="34"/>
    </row>
    <row r="12" spans="2:17" ht="18" customHeight="1" x14ac:dyDescent="0.2">
      <c r="B12" s="15"/>
      <c r="C12" s="16"/>
      <c r="D12" s="124" t="s">
        <v>2</v>
      </c>
      <c r="E12" s="124"/>
      <c r="F12" s="29"/>
      <c r="G12" s="30"/>
      <c r="H12" s="31">
        <v>8706</v>
      </c>
      <c r="I12" s="32"/>
      <c r="J12" s="15"/>
      <c r="K12" s="36" t="s">
        <v>36</v>
      </c>
      <c r="L12" s="16"/>
      <c r="M12" s="29"/>
      <c r="N12" s="29"/>
      <c r="O12" s="30"/>
      <c r="P12" s="33"/>
      <c r="Q12" s="37">
        <f>SUM(P13,P16)</f>
        <v>31202393</v>
      </c>
    </row>
    <row r="13" spans="2:17" ht="18" customHeight="1" x14ac:dyDescent="0.2">
      <c r="B13" s="15"/>
      <c r="C13" s="16"/>
      <c r="D13" s="125" t="s">
        <v>30</v>
      </c>
      <c r="E13" s="125"/>
      <c r="F13" s="29"/>
      <c r="G13" s="30"/>
      <c r="H13" s="31">
        <v>72910</v>
      </c>
      <c r="I13" s="32"/>
      <c r="J13" s="15"/>
      <c r="K13" s="16"/>
      <c r="L13" s="16" t="s">
        <v>37</v>
      </c>
      <c r="M13" s="29"/>
      <c r="N13" s="29"/>
      <c r="O13" s="30"/>
      <c r="P13" s="64">
        <f>SUM(O14:O15)</f>
        <v>31202393</v>
      </c>
      <c r="Q13" s="34"/>
    </row>
    <row r="14" spans="2:17" ht="18" customHeight="1" x14ac:dyDescent="0.2">
      <c r="B14" s="15"/>
      <c r="F14" s="29"/>
      <c r="G14" s="30"/>
      <c r="H14" s="31"/>
      <c r="I14" s="38"/>
      <c r="J14" s="15"/>
      <c r="K14" s="16"/>
      <c r="L14" s="16"/>
      <c r="M14" s="29" t="s">
        <v>38</v>
      </c>
      <c r="N14" s="29"/>
      <c r="O14" s="30">
        <v>31202393</v>
      </c>
      <c r="P14" s="33"/>
      <c r="Q14" s="34"/>
    </row>
    <row r="15" spans="2:17" ht="18" customHeight="1" x14ac:dyDescent="0.2">
      <c r="B15" s="15"/>
      <c r="C15" s="36" t="s">
        <v>149</v>
      </c>
      <c r="D15" s="16"/>
      <c r="E15" s="16"/>
      <c r="F15" s="29"/>
      <c r="G15" s="30"/>
      <c r="H15" s="42"/>
      <c r="I15" s="106">
        <v>0</v>
      </c>
      <c r="J15" s="15"/>
      <c r="K15" s="16"/>
      <c r="L15" s="16"/>
      <c r="M15" s="29" t="s">
        <v>121</v>
      </c>
      <c r="N15" s="29"/>
      <c r="O15" s="106">
        <v>0</v>
      </c>
      <c r="P15" s="33"/>
      <c r="Q15" s="34"/>
    </row>
    <row r="16" spans="2:17" ht="18" customHeight="1" x14ac:dyDescent="0.2">
      <c r="B16" s="15"/>
      <c r="C16" s="16"/>
      <c r="D16" s="16" t="s">
        <v>31</v>
      </c>
      <c r="E16" s="29"/>
      <c r="F16" s="29"/>
      <c r="G16" s="30"/>
      <c r="H16" s="106">
        <v>0</v>
      </c>
      <c r="I16" s="32"/>
      <c r="J16" s="15"/>
      <c r="K16" s="16"/>
      <c r="L16" s="16" t="s">
        <v>66</v>
      </c>
      <c r="M16" s="16"/>
      <c r="N16" s="29"/>
      <c r="O16" s="30"/>
      <c r="P16" s="106">
        <v>0</v>
      </c>
      <c r="Q16" s="34"/>
    </row>
    <row r="17" spans="2:17" ht="18" customHeight="1" x14ac:dyDescent="0.2">
      <c r="B17" s="15"/>
      <c r="C17" s="16"/>
      <c r="D17" s="16"/>
      <c r="E17" s="29" t="s">
        <v>32</v>
      </c>
      <c r="F17" s="16"/>
      <c r="G17" s="106">
        <v>0</v>
      </c>
      <c r="H17" s="31"/>
      <c r="I17" s="32"/>
      <c r="J17" s="15"/>
      <c r="K17" s="16"/>
      <c r="L17" s="16"/>
      <c r="M17" s="16"/>
      <c r="N17" s="16"/>
      <c r="O17" s="30"/>
      <c r="P17" s="33"/>
      <c r="Q17" s="34"/>
    </row>
    <row r="18" spans="2:17" ht="18" customHeight="1" x14ac:dyDescent="0.2">
      <c r="B18" s="15"/>
      <c r="C18" s="36"/>
      <c r="D18" s="36"/>
      <c r="E18" s="16"/>
      <c r="F18" s="16"/>
      <c r="G18" s="30"/>
      <c r="H18" s="31"/>
      <c r="I18" s="32"/>
      <c r="J18" s="43"/>
      <c r="K18" s="36" t="s">
        <v>13</v>
      </c>
      <c r="L18" s="36"/>
      <c r="M18" s="16"/>
      <c r="N18" s="16"/>
      <c r="O18" s="30"/>
      <c r="P18" s="33"/>
      <c r="Q18" s="37">
        <f>P19</f>
        <v>1357451707</v>
      </c>
    </row>
    <row r="19" spans="2:17" ht="18" customHeight="1" x14ac:dyDescent="0.2">
      <c r="B19" s="15"/>
      <c r="C19" s="16"/>
      <c r="D19" s="126"/>
      <c r="E19" s="126"/>
      <c r="F19" s="41"/>
      <c r="G19" s="30"/>
      <c r="H19" s="31"/>
      <c r="I19" s="32"/>
      <c r="J19" s="15"/>
      <c r="K19" s="16"/>
      <c r="L19" s="16" t="s">
        <v>39</v>
      </c>
      <c r="M19" s="41"/>
      <c r="N19" s="41"/>
      <c r="O19" s="30"/>
      <c r="P19" s="64">
        <f>O20</f>
        <v>1357451707</v>
      </c>
      <c r="Q19" s="34"/>
    </row>
    <row r="20" spans="2:17" ht="18" customHeight="1" x14ac:dyDescent="0.2">
      <c r="B20" s="15"/>
      <c r="C20" s="16"/>
      <c r="D20" s="16"/>
      <c r="E20" s="67"/>
      <c r="F20" s="29"/>
      <c r="G20" s="30"/>
      <c r="H20" s="31"/>
      <c r="I20" s="32"/>
      <c r="J20" s="15"/>
      <c r="K20" s="16"/>
      <c r="L20" s="16"/>
      <c r="M20" s="29" t="s">
        <v>40</v>
      </c>
      <c r="N20" s="29"/>
      <c r="O20" s="30">
        <v>1357451707</v>
      </c>
      <c r="P20" s="33"/>
      <c r="Q20" s="34"/>
    </row>
    <row r="21" spans="2:17" ht="18" customHeight="1" x14ac:dyDescent="0.2">
      <c r="B21" s="44"/>
      <c r="C21" s="45"/>
      <c r="D21" s="45"/>
      <c r="E21" s="45"/>
      <c r="F21" s="45"/>
      <c r="G21" s="46"/>
      <c r="H21" s="45"/>
      <c r="I21" s="47"/>
      <c r="J21" s="44"/>
      <c r="K21" s="45"/>
      <c r="L21" s="45"/>
      <c r="M21" s="45"/>
      <c r="N21" s="45"/>
      <c r="O21" s="46"/>
      <c r="P21" s="76"/>
      <c r="Q21" s="71"/>
    </row>
    <row r="22" spans="2:17" ht="18" customHeight="1" x14ac:dyDescent="0.2">
      <c r="B22" s="10" t="s">
        <v>10</v>
      </c>
      <c r="C22" s="11"/>
      <c r="D22" s="11"/>
      <c r="E22" s="11"/>
      <c r="F22" s="11"/>
      <c r="G22" s="11"/>
      <c r="H22" s="11"/>
      <c r="I22" s="38">
        <f>SUM(I7:I21)</f>
        <v>1390057184</v>
      </c>
      <c r="J22" s="10" t="s">
        <v>10</v>
      </c>
      <c r="K22" s="11"/>
      <c r="L22" s="11"/>
      <c r="M22" s="11"/>
      <c r="N22" s="11"/>
      <c r="O22" s="11"/>
      <c r="P22" s="13"/>
      <c r="Q22" s="37">
        <f>SUM(Q7:Q21)</f>
        <v>1390057184</v>
      </c>
    </row>
    <row r="23" spans="2:17" ht="18" customHeight="1" x14ac:dyDescent="0.2">
      <c r="B23" s="51" t="str">
        <f>'1,2'!B18</f>
        <v>平　成　30　年　度</v>
      </c>
      <c r="C23" s="52"/>
      <c r="D23" s="52"/>
      <c r="E23" s="52"/>
      <c r="F23" s="52"/>
      <c r="G23" s="52"/>
      <c r="H23" s="52"/>
      <c r="I23" s="53">
        <v>1260797644</v>
      </c>
      <c r="J23" s="54" t="str">
        <f>B23</f>
        <v>平　成　30　年　度</v>
      </c>
      <c r="K23" s="52"/>
      <c r="L23" s="52"/>
      <c r="M23" s="52"/>
      <c r="N23" s="52"/>
      <c r="O23" s="52"/>
      <c r="P23" s="55"/>
      <c r="Q23" s="56">
        <f>I23</f>
        <v>1260797644</v>
      </c>
    </row>
    <row r="24" spans="2:17" ht="18" customHeight="1" x14ac:dyDescent="0.2">
      <c r="B24" s="57" t="str">
        <f>'1,2'!B19</f>
        <v>平　成　29　年　度</v>
      </c>
      <c r="C24" s="58"/>
      <c r="D24" s="58"/>
      <c r="E24" s="58"/>
      <c r="F24" s="58"/>
      <c r="G24" s="58"/>
      <c r="H24" s="58"/>
      <c r="I24" s="59">
        <v>1126311739</v>
      </c>
      <c r="J24" s="60" t="str">
        <f>B24</f>
        <v>平　成　29　年　度</v>
      </c>
      <c r="K24" s="58"/>
      <c r="L24" s="58"/>
      <c r="M24" s="58"/>
      <c r="N24" s="58"/>
      <c r="O24" s="58"/>
      <c r="P24" s="61"/>
      <c r="Q24" s="62">
        <f>I24</f>
        <v>1126311739</v>
      </c>
    </row>
    <row r="25" spans="2:17" ht="12.6" customHeight="1" x14ac:dyDescent="0.2"/>
    <row r="26" spans="2:17" ht="12.6" hidden="1" customHeight="1" x14ac:dyDescent="0.2"/>
    <row r="27" spans="2:17" ht="12.6" customHeight="1" x14ac:dyDescent="0.2"/>
    <row r="28" spans="2:17" ht="12.6" customHeight="1" x14ac:dyDescent="0.2"/>
    <row r="29" spans="2:17" ht="12.6" customHeight="1" x14ac:dyDescent="0.2">
      <c r="B29" s="3" t="s">
        <v>73</v>
      </c>
      <c r="C29" s="3"/>
      <c r="D29" s="3"/>
      <c r="J29" s="3"/>
      <c r="K29" s="3"/>
      <c r="L29" s="3"/>
    </row>
    <row r="30" spans="2:17" ht="12.6" customHeight="1" x14ac:dyDescent="0.2">
      <c r="B30" s="3"/>
      <c r="C30" s="3"/>
      <c r="D30" s="3"/>
      <c r="J30" s="3"/>
      <c r="K30" s="3"/>
      <c r="L30" s="3"/>
      <c r="Q30" s="4" t="s">
        <v>229</v>
      </c>
    </row>
    <row r="31" spans="2:17" ht="12.6" customHeight="1" x14ac:dyDescent="0.2">
      <c r="B31" s="5"/>
      <c r="C31" s="6"/>
      <c r="D31" s="6"/>
      <c r="E31" s="6"/>
      <c r="F31" s="6"/>
      <c r="G31" s="6"/>
      <c r="H31" s="6"/>
      <c r="I31" s="7"/>
      <c r="J31" s="5"/>
      <c r="K31" s="6"/>
      <c r="L31" s="6"/>
      <c r="M31" s="6"/>
      <c r="N31" s="6"/>
      <c r="O31" s="6"/>
      <c r="P31" s="8"/>
      <c r="Q31" s="9"/>
    </row>
    <row r="32" spans="2:17" ht="12.6" customHeight="1" x14ac:dyDescent="0.2">
      <c r="B32" s="10" t="s">
        <v>14</v>
      </c>
      <c r="C32" s="11"/>
      <c r="D32" s="11"/>
      <c r="E32" s="11"/>
      <c r="F32" s="11"/>
      <c r="G32" s="11"/>
      <c r="H32" s="11"/>
      <c r="I32" s="12" t="s">
        <v>9</v>
      </c>
      <c r="J32" s="10" t="s">
        <v>15</v>
      </c>
      <c r="K32" s="11"/>
      <c r="L32" s="11"/>
      <c r="M32" s="11"/>
      <c r="N32" s="11"/>
      <c r="O32" s="11"/>
      <c r="P32" s="13"/>
      <c r="Q32" s="14" t="s">
        <v>9</v>
      </c>
    </row>
    <row r="33" spans="2:17" ht="12.6" customHeight="1" x14ac:dyDescent="0.2">
      <c r="B33" s="15"/>
      <c r="C33" s="16"/>
      <c r="D33" s="16"/>
      <c r="E33" s="16"/>
      <c r="F33" s="16"/>
      <c r="G33" s="16"/>
      <c r="H33" s="16"/>
      <c r="I33" s="17"/>
      <c r="J33" s="15"/>
      <c r="K33" s="16"/>
      <c r="L33" s="16"/>
      <c r="M33" s="16"/>
      <c r="N33" s="16"/>
      <c r="O33" s="16"/>
      <c r="P33" s="18"/>
      <c r="Q33" s="19"/>
    </row>
    <row r="34" spans="2:17" ht="18" customHeight="1" x14ac:dyDescent="0.2">
      <c r="B34" s="20"/>
      <c r="C34" s="21" t="s">
        <v>16</v>
      </c>
      <c r="D34" s="21"/>
      <c r="E34" s="22"/>
      <c r="F34" s="22"/>
      <c r="G34" s="23"/>
      <c r="H34" s="24"/>
      <c r="I34" s="25">
        <f>SUM(H35:H54)</f>
        <v>105213801</v>
      </c>
      <c r="J34" s="20"/>
      <c r="K34" s="21" t="s">
        <v>19</v>
      </c>
      <c r="L34" s="21"/>
      <c r="M34" s="22"/>
      <c r="N34" s="22"/>
      <c r="O34" s="23"/>
      <c r="P34" s="27"/>
      <c r="Q34" s="63">
        <f>SUM(P35,P38)</f>
        <v>300811364</v>
      </c>
    </row>
    <row r="35" spans="2:17" ht="18" customHeight="1" x14ac:dyDescent="0.2">
      <c r="B35" s="15"/>
      <c r="C35" s="16"/>
      <c r="D35" s="16" t="s">
        <v>17</v>
      </c>
      <c r="E35" s="29"/>
      <c r="F35" s="29"/>
      <c r="G35" s="30"/>
      <c r="H35" s="42">
        <f>SUM(G36:G53)</f>
        <v>105213801</v>
      </c>
      <c r="I35" s="32"/>
      <c r="J35" s="15"/>
      <c r="K35" s="16"/>
      <c r="L35" s="16" t="s">
        <v>20</v>
      </c>
      <c r="M35" s="29"/>
      <c r="N35" s="29"/>
      <c r="O35" s="30"/>
      <c r="P35" s="64">
        <f>SUM(O36:O37)</f>
        <v>300742791</v>
      </c>
      <c r="Q35" s="34"/>
    </row>
    <row r="36" spans="2:17" ht="18" customHeight="1" x14ac:dyDescent="0.2">
      <c r="B36" s="15"/>
      <c r="C36" s="16"/>
      <c r="D36" s="16"/>
      <c r="E36" s="29" t="s">
        <v>42</v>
      </c>
      <c r="F36" s="29"/>
      <c r="G36" s="30">
        <v>12701477</v>
      </c>
      <c r="H36" s="31"/>
      <c r="I36" s="32"/>
      <c r="J36" s="15"/>
      <c r="K36" s="16"/>
      <c r="L36" s="16"/>
      <c r="M36" s="29" t="s">
        <v>60</v>
      </c>
      <c r="N36" s="29"/>
      <c r="O36" s="30">
        <v>299997881</v>
      </c>
      <c r="P36" s="33"/>
      <c r="Q36" s="34"/>
    </row>
    <row r="37" spans="2:17" ht="18" customHeight="1" x14ac:dyDescent="0.2">
      <c r="B37" s="15"/>
      <c r="C37" s="16"/>
      <c r="D37" s="16"/>
      <c r="E37" s="29" t="s">
        <v>67</v>
      </c>
      <c r="F37" s="29"/>
      <c r="G37" s="30">
        <v>30160</v>
      </c>
      <c r="H37" s="31"/>
      <c r="I37" s="32"/>
      <c r="J37" s="43"/>
      <c r="K37" s="36"/>
      <c r="L37" s="16"/>
      <c r="M37" s="29" t="s">
        <v>137</v>
      </c>
      <c r="N37" s="29"/>
      <c r="O37" s="30">
        <v>744910</v>
      </c>
      <c r="P37" s="33"/>
      <c r="Q37" s="34"/>
    </row>
    <row r="38" spans="2:17" ht="18" customHeight="1" x14ac:dyDescent="0.2">
      <c r="B38" s="15"/>
      <c r="C38" s="16"/>
      <c r="D38" s="16"/>
      <c r="E38" s="29" t="s">
        <v>43</v>
      </c>
      <c r="F38" s="29"/>
      <c r="G38" s="30">
        <v>530162</v>
      </c>
      <c r="H38" s="31"/>
      <c r="I38" s="32"/>
      <c r="J38" s="15"/>
      <c r="K38" s="16"/>
      <c r="L38" s="16" t="s">
        <v>61</v>
      </c>
      <c r="M38" s="29"/>
      <c r="N38" s="29"/>
      <c r="O38" s="30"/>
      <c r="P38" s="64">
        <f>SUM(O39:O40)</f>
        <v>68573</v>
      </c>
      <c r="Q38" s="34"/>
    </row>
    <row r="39" spans="2:17" ht="18" customHeight="1" x14ac:dyDescent="0.2">
      <c r="B39" s="15"/>
      <c r="C39" s="16"/>
      <c r="D39" s="16"/>
      <c r="E39" s="29" t="s">
        <v>44</v>
      </c>
      <c r="F39" s="29"/>
      <c r="G39" s="30">
        <v>797220</v>
      </c>
      <c r="H39" s="31"/>
      <c r="I39" s="32"/>
      <c r="J39" s="15"/>
      <c r="K39" s="16"/>
      <c r="L39" s="16"/>
      <c r="M39" s="29" t="s">
        <v>24</v>
      </c>
      <c r="N39" s="29"/>
      <c r="O39" s="30">
        <v>68573</v>
      </c>
      <c r="P39" s="33"/>
      <c r="Q39" s="34"/>
    </row>
    <row r="40" spans="2:17" ht="18" customHeight="1" x14ac:dyDescent="0.2">
      <c r="B40" s="15"/>
      <c r="C40" s="16"/>
      <c r="D40" s="16"/>
      <c r="E40" s="29" t="s">
        <v>155</v>
      </c>
      <c r="F40" s="29"/>
      <c r="G40" s="106">
        <v>0</v>
      </c>
      <c r="H40" s="31"/>
      <c r="I40" s="32"/>
      <c r="J40" s="15"/>
      <c r="K40" s="16"/>
      <c r="L40" s="16"/>
      <c r="M40" s="29" t="s">
        <v>94</v>
      </c>
      <c r="N40" s="29"/>
      <c r="O40" s="106">
        <v>0</v>
      </c>
      <c r="P40" s="33"/>
      <c r="Q40" s="34"/>
    </row>
    <row r="41" spans="2:17" ht="18" customHeight="1" x14ac:dyDescent="0.2">
      <c r="B41" s="15"/>
      <c r="C41" s="16"/>
      <c r="D41" s="16"/>
      <c r="E41" s="29" t="s">
        <v>49</v>
      </c>
      <c r="F41" s="29"/>
      <c r="G41" s="30">
        <v>424980</v>
      </c>
      <c r="H41" s="31"/>
      <c r="I41" s="32"/>
      <c r="J41" s="15"/>
      <c r="K41" s="16"/>
      <c r="L41" s="16"/>
      <c r="M41" s="29"/>
      <c r="N41" s="29"/>
      <c r="O41" s="30"/>
      <c r="P41" s="33"/>
      <c r="Q41" s="34"/>
    </row>
    <row r="42" spans="2:17" ht="18" customHeight="1" x14ac:dyDescent="0.2">
      <c r="B42" s="15"/>
      <c r="C42" s="16"/>
      <c r="D42" s="16"/>
      <c r="E42" s="29" t="s">
        <v>50</v>
      </c>
      <c r="F42" s="29"/>
      <c r="G42" s="30">
        <v>55404060</v>
      </c>
      <c r="H42" s="31"/>
      <c r="I42" s="32"/>
      <c r="J42" s="15"/>
      <c r="K42" s="36" t="s">
        <v>18</v>
      </c>
      <c r="L42" s="16"/>
      <c r="M42" s="29"/>
      <c r="N42" s="29"/>
      <c r="O42" s="30"/>
      <c r="P42" s="33"/>
      <c r="Q42" s="107">
        <f>P43+P45</f>
        <v>0</v>
      </c>
    </row>
    <row r="43" spans="2:17" ht="18" customHeight="1" x14ac:dyDescent="0.2">
      <c r="B43" s="15"/>
      <c r="C43" s="16"/>
      <c r="D43" s="16"/>
      <c r="E43" s="29" t="s">
        <v>51</v>
      </c>
      <c r="F43" s="29"/>
      <c r="G43" s="30">
        <v>3161380</v>
      </c>
      <c r="H43" s="31"/>
      <c r="I43" s="32"/>
      <c r="J43" s="15"/>
      <c r="K43" s="16"/>
      <c r="L43" s="127" t="s">
        <v>226</v>
      </c>
      <c r="M43" s="127"/>
      <c r="N43" s="29"/>
      <c r="O43" s="30"/>
      <c r="P43" s="106">
        <v>0</v>
      </c>
      <c r="Q43" s="34"/>
    </row>
    <row r="44" spans="2:17" ht="18" customHeight="1" x14ac:dyDescent="0.2">
      <c r="B44" s="15"/>
      <c r="C44" s="16"/>
      <c r="D44" s="16"/>
      <c r="E44" s="29" t="s">
        <v>52</v>
      </c>
      <c r="F44" s="29"/>
      <c r="G44" s="30">
        <v>631850</v>
      </c>
      <c r="H44" s="31"/>
      <c r="I44" s="32"/>
      <c r="J44" s="15"/>
      <c r="K44" s="16"/>
      <c r="L44" s="127"/>
      <c r="M44" s="127"/>
      <c r="N44" s="29"/>
      <c r="O44" s="30"/>
      <c r="P44" s="33"/>
      <c r="Q44" s="34"/>
    </row>
    <row r="45" spans="2:17" ht="23.4" customHeight="1" x14ac:dyDescent="0.2">
      <c r="B45" s="15"/>
      <c r="C45" s="16"/>
      <c r="D45" s="16"/>
      <c r="E45" s="29" t="s">
        <v>53</v>
      </c>
      <c r="F45" s="29"/>
      <c r="G45" s="106">
        <v>0</v>
      </c>
      <c r="H45" s="31"/>
      <c r="I45" s="32"/>
      <c r="J45" s="15"/>
      <c r="K45" s="16"/>
      <c r="L45" s="127" t="s">
        <v>225</v>
      </c>
      <c r="M45" s="127"/>
      <c r="N45" s="29"/>
      <c r="O45" s="30"/>
      <c r="P45" s="106">
        <v>0</v>
      </c>
      <c r="Q45" s="34"/>
    </row>
    <row r="46" spans="2:17" ht="18" customHeight="1" x14ac:dyDescent="0.2">
      <c r="B46" s="15"/>
      <c r="C46" s="16"/>
      <c r="D46" s="16"/>
      <c r="E46" s="29" t="s">
        <v>65</v>
      </c>
      <c r="F46" s="29"/>
      <c r="G46" s="30">
        <v>452151</v>
      </c>
      <c r="H46" s="31"/>
      <c r="I46" s="32"/>
      <c r="J46" s="15"/>
      <c r="K46" s="36"/>
      <c r="L46" s="70"/>
      <c r="M46" s="70"/>
      <c r="N46" s="29"/>
      <c r="O46" s="30"/>
      <c r="P46" s="33"/>
      <c r="Q46" s="32"/>
    </row>
    <row r="47" spans="2:17" ht="23.4" customHeight="1" x14ac:dyDescent="0.2">
      <c r="B47" s="15"/>
      <c r="C47" s="16"/>
      <c r="D47" s="16"/>
      <c r="E47" s="67" t="s">
        <v>243</v>
      </c>
      <c r="F47" s="29"/>
      <c r="G47" s="30">
        <v>3792004</v>
      </c>
      <c r="H47" s="31"/>
      <c r="I47" s="32"/>
      <c r="J47" s="15"/>
      <c r="K47" s="36" t="s">
        <v>76</v>
      </c>
      <c r="L47" s="16"/>
      <c r="M47" s="29"/>
      <c r="N47" s="29"/>
      <c r="O47" s="30"/>
      <c r="P47" s="33"/>
      <c r="Q47" s="107">
        <v>0</v>
      </c>
    </row>
    <row r="48" spans="2:17" ht="18" customHeight="1" x14ac:dyDescent="0.2">
      <c r="B48" s="15"/>
      <c r="C48" s="16"/>
      <c r="D48" s="16"/>
      <c r="E48" s="29" t="s">
        <v>68</v>
      </c>
      <c r="F48" s="29"/>
      <c r="G48" s="30">
        <v>19360000</v>
      </c>
      <c r="H48" s="31"/>
      <c r="I48" s="32"/>
      <c r="J48" s="15"/>
      <c r="K48" s="36"/>
      <c r="L48" s="16"/>
      <c r="M48" s="29"/>
      <c r="N48" s="29"/>
      <c r="O48" s="30"/>
      <c r="P48" s="33"/>
      <c r="Q48" s="34"/>
    </row>
    <row r="49" spans="2:17" ht="18" customHeight="1" x14ac:dyDescent="0.2">
      <c r="B49" s="15"/>
      <c r="C49" s="16"/>
      <c r="D49" s="16"/>
      <c r="E49" s="29" t="s">
        <v>150</v>
      </c>
      <c r="F49" s="29"/>
      <c r="G49" s="106">
        <v>0</v>
      </c>
      <c r="H49" s="31"/>
      <c r="I49" s="32"/>
      <c r="J49" s="15"/>
      <c r="K49" s="16"/>
      <c r="L49" s="16"/>
      <c r="M49" s="29"/>
      <c r="N49" s="29"/>
      <c r="O49" s="30"/>
      <c r="P49" s="33"/>
      <c r="Q49" s="34"/>
    </row>
    <row r="50" spans="2:17" ht="18" customHeight="1" x14ac:dyDescent="0.2">
      <c r="B50" s="15"/>
      <c r="C50" s="16"/>
      <c r="D50" s="16"/>
      <c r="E50" s="29" t="s">
        <v>54</v>
      </c>
      <c r="F50" s="29"/>
      <c r="G50" s="30">
        <v>2276432</v>
      </c>
      <c r="H50" s="31"/>
      <c r="I50" s="32"/>
      <c r="J50" s="15"/>
      <c r="K50" s="16"/>
      <c r="L50" s="16"/>
      <c r="M50" s="29"/>
      <c r="N50" s="29"/>
      <c r="O50" s="30"/>
      <c r="P50" s="33"/>
      <c r="Q50" s="34"/>
    </row>
    <row r="51" spans="2:17" ht="18" customHeight="1" x14ac:dyDescent="0.2">
      <c r="B51" s="15"/>
      <c r="C51" s="16"/>
      <c r="D51" s="16"/>
      <c r="E51" s="29" t="s">
        <v>69</v>
      </c>
      <c r="F51" s="29"/>
      <c r="G51" s="30">
        <v>5651925</v>
      </c>
      <c r="H51" s="31"/>
      <c r="I51" s="32"/>
      <c r="J51" s="15"/>
      <c r="K51" s="16"/>
      <c r="L51" s="16"/>
      <c r="M51" s="29"/>
      <c r="N51" s="29"/>
      <c r="O51" s="30"/>
      <c r="P51" s="33"/>
      <c r="Q51" s="34"/>
    </row>
    <row r="52" spans="2:17" ht="18" customHeight="1" x14ac:dyDescent="0.2">
      <c r="B52" s="15"/>
      <c r="C52" s="16"/>
      <c r="D52" s="16"/>
      <c r="E52" s="29" t="s">
        <v>56</v>
      </c>
      <c r="F52" s="29"/>
      <c r="G52" s="106">
        <v>0</v>
      </c>
      <c r="H52" s="31"/>
      <c r="I52" s="32"/>
      <c r="J52" s="15"/>
      <c r="K52" s="16"/>
      <c r="L52" s="16"/>
      <c r="M52" s="29"/>
      <c r="N52" s="29"/>
      <c r="O52" s="30"/>
      <c r="P52" s="33"/>
      <c r="Q52" s="34"/>
    </row>
    <row r="53" spans="2:17" ht="18" customHeight="1" x14ac:dyDescent="0.2">
      <c r="B53" s="15"/>
      <c r="C53" s="16"/>
      <c r="D53" s="16"/>
      <c r="E53" s="29" t="s">
        <v>57</v>
      </c>
      <c r="F53" s="29"/>
      <c r="G53" s="106">
        <v>0</v>
      </c>
      <c r="H53" s="31"/>
      <c r="I53" s="32"/>
      <c r="J53" s="15"/>
      <c r="K53" s="16"/>
      <c r="L53" s="16"/>
      <c r="M53" s="29"/>
      <c r="N53" s="29"/>
      <c r="O53" s="30"/>
      <c r="P53" s="33"/>
      <c r="Q53" s="34"/>
    </row>
    <row r="54" spans="2:17" ht="18" customHeight="1" x14ac:dyDescent="0.2">
      <c r="B54" s="15"/>
      <c r="C54" s="16"/>
      <c r="D54" s="16" t="s">
        <v>223</v>
      </c>
      <c r="E54" s="29"/>
      <c r="F54" s="29"/>
      <c r="G54" s="30"/>
      <c r="H54" s="106">
        <v>0</v>
      </c>
      <c r="I54" s="32"/>
      <c r="J54" s="15"/>
      <c r="K54" s="16"/>
      <c r="L54" s="16"/>
      <c r="M54" s="29"/>
      <c r="N54" s="29"/>
      <c r="O54" s="30"/>
      <c r="P54" s="33"/>
      <c r="Q54" s="34"/>
    </row>
    <row r="55" spans="2:17" ht="18" customHeight="1" x14ac:dyDescent="0.2">
      <c r="B55" s="15"/>
      <c r="C55" s="16"/>
      <c r="D55" s="16"/>
      <c r="E55" s="108" t="s">
        <v>70</v>
      </c>
      <c r="F55" s="29"/>
      <c r="G55" s="106">
        <v>0</v>
      </c>
      <c r="H55" s="16"/>
      <c r="I55" s="32"/>
      <c r="J55" s="15"/>
      <c r="K55" s="16"/>
      <c r="L55" s="16"/>
      <c r="M55" s="29"/>
      <c r="N55" s="29"/>
      <c r="O55" s="30"/>
      <c r="P55" s="33"/>
      <c r="Q55" s="34"/>
    </row>
    <row r="56" spans="2:17" ht="18" customHeight="1" x14ac:dyDescent="0.2">
      <c r="B56" s="15"/>
      <c r="C56" s="16"/>
      <c r="D56" s="16"/>
      <c r="E56" s="16"/>
      <c r="F56" s="16"/>
      <c r="G56" s="30"/>
      <c r="H56" s="31"/>
      <c r="I56" s="32"/>
      <c r="J56" s="15"/>
      <c r="K56" s="16"/>
      <c r="L56" s="16"/>
      <c r="M56" s="29"/>
      <c r="N56" s="29"/>
      <c r="O56" s="30"/>
      <c r="P56" s="33"/>
      <c r="Q56" s="34"/>
    </row>
    <row r="57" spans="2:17" ht="18" customHeight="1" x14ac:dyDescent="0.2">
      <c r="B57" s="15"/>
      <c r="C57" s="36" t="s">
        <v>18</v>
      </c>
      <c r="D57" s="16"/>
      <c r="E57" s="29"/>
      <c r="F57" s="29"/>
      <c r="G57" s="30"/>
      <c r="H57" s="16"/>
      <c r="I57" s="32">
        <f>H58</f>
        <v>45541281</v>
      </c>
      <c r="J57" s="15"/>
      <c r="K57" s="16"/>
      <c r="L57" s="16"/>
      <c r="M57" s="29"/>
      <c r="N57" s="29"/>
      <c r="O57" s="30"/>
      <c r="P57" s="33"/>
      <c r="Q57" s="34"/>
    </row>
    <row r="58" spans="2:17" ht="18" customHeight="1" x14ac:dyDescent="0.2">
      <c r="B58" s="15"/>
      <c r="C58" s="16"/>
      <c r="D58" s="16" t="s">
        <v>71</v>
      </c>
      <c r="E58" s="29"/>
      <c r="F58" s="29"/>
      <c r="G58" s="30"/>
      <c r="H58" s="31">
        <v>45541281</v>
      </c>
      <c r="I58" s="38"/>
      <c r="J58" s="15"/>
      <c r="K58" s="16"/>
      <c r="L58" s="16"/>
      <c r="M58" s="29"/>
      <c r="N58" s="29"/>
      <c r="O58" s="30"/>
      <c r="P58" s="33"/>
      <c r="Q58" s="34"/>
    </row>
    <row r="59" spans="2:17" ht="18" customHeight="1" x14ac:dyDescent="0.2">
      <c r="B59" s="15"/>
      <c r="C59" s="16"/>
      <c r="D59" s="16"/>
      <c r="E59" s="16"/>
      <c r="F59" s="16"/>
      <c r="G59" s="30"/>
      <c r="H59" s="31"/>
      <c r="I59" s="32"/>
      <c r="J59" s="15"/>
      <c r="K59" s="16"/>
      <c r="L59" s="16"/>
      <c r="M59" s="29"/>
      <c r="N59" s="29"/>
      <c r="O59" s="30"/>
      <c r="P59" s="33"/>
      <c r="Q59" s="34"/>
    </row>
    <row r="60" spans="2:17" ht="18" customHeight="1" x14ac:dyDescent="0.2">
      <c r="B60" s="15"/>
      <c r="C60" s="36" t="s">
        <v>222</v>
      </c>
      <c r="D60" s="16"/>
      <c r="E60" s="29"/>
      <c r="F60" s="29"/>
      <c r="G60" s="30"/>
      <c r="H60" s="16"/>
      <c r="I60" s="32">
        <f>H61</f>
        <v>2714</v>
      </c>
      <c r="J60" s="15"/>
      <c r="K60" s="16"/>
      <c r="L60" s="16"/>
      <c r="M60" s="29"/>
      <c r="N60" s="29"/>
      <c r="O60" s="30"/>
      <c r="P60" s="33"/>
      <c r="Q60" s="34"/>
    </row>
    <row r="61" spans="2:17" ht="18" customHeight="1" x14ac:dyDescent="0.2">
      <c r="B61" s="15"/>
      <c r="C61" s="16"/>
      <c r="D61" s="16" t="s">
        <v>146</v>
      </c>
      <c r="E61" s="29"/>
      <c r="F61" s="29"/>
      <c r="G61" s="30"/>
      <c r="H61" s="31">
        <v>2714</v>
      </c>
      <c r="I61" s="32"/>
      <c r="J61" s="15"/>
      <c r="K61" s="16"/>
      <c r="L61" s="16"/>
      <c r="M61" s="29"/>
      <c r="N61" s="29"/>
      <c r="O61" s="30"/>
      <c r="P61" s="33"/>
      <c r="Q61" s="34"/>
    </row>
    <row r="62" spans="2:17" ht="18" customHeight="1" x14ac:dyDescent="0.2">
      <c r="B62" s="15"/>
      <c r="C62" s="16"/>
      <c r="D62" s="16"/>
      <c r="E62" s="16"/>
      <c r="F62" s="16"/>
      <c r="G62" s="30"/>
      <c r="H62" s="31"/>
      <c r="I62" s="32"/>
      <c r="J62" s="15"/>
      <c r="K62" s="16"/>
      <c r="L62" s="16"/>
      <c r="M62" s="29"/>
      <c r="N62" s="29"/>
      <c r="O62" s="30"/>
      <c r="P62" s="33"/>
      <c r="Q62" s="34"/>
    </row>
    <row r="63" spans="2:17" ht="18" customHeight="1" x14ac:dyDescent="0.2">
      <c r="B63" s="15"/>
      <c r="C63" s="36" t="s">
        <v>26</v>
      </c>
      <c r="D63" s="16"/>
      <c r="E63" s="29"/>
      <c r="F63" s="29"/>
      <c r="G63" s="30"/>
      <c r="H63" s="31"/>
      <c r="I63" s="32">
        <v>150053568</v>
      </c>
      <c r="J63" s="15"/>
      <c r="K63" s="36"/>
      <c r="L63" s="16"/>
      <c r="M63" s="29"/>
      <c r="N63" s="29"/>
      <c r="O63" s="30"/>
      <c r="P63" s="33"/>
      <c r="Q63" s="34"/>
    </row>
    <row r="64" spans="2:17" ht="18" customHeight="1" x14ac:dyDescent="0.2">
      <c r="B64" s="44"/>
      <c r="C64" s="45"/>
      <c r="D64" s="45"/>
      <c r="E64" s="45"/>
      <c r="F64" s="45"/>
      <c r="G64" s="48"/>
      <c r="H64" s="65"/>
      <c r="I64" s="66"/>
      <c r="J64" s="44"/>
      <c r="K64" s="45"/>
      <c r="L64" s="45"/>
      <c r="M64" s="45"/>
      <c r="N64" s="45"/>
      <c r="O64" s="48"/>
      <c r="P64" s="49"/>
      <c r="Q64" s="50"/>
    </row>
    <row r="65" spans="2:17" ht="18" customHeight="1" x14ac:dyDescent="0.2">
      <c r="B65" s="10" t="s">
        <v>10</v>
      </c>
      <c r="C65" s="11"/>
      <c r="D65" s="11"/>
      <c r="E65" s="11"/>
      <c r="F65" s="11"/>
      <c r="G65" s="11"/>
      <c r="H65" s="11"/>
      <c r="I65" s="38">
        <f>SUM(I34:I64)</f>
        <v>300811364</v>
      </c>
      <c r="J65" s="10" t="s">
        <v>10</v>
      </c>
      <c r="K65" s="11"/>
      <c r="L65" s="11"/>
      <c r="M65" s="11"/>
      <c r="N65" s="11"/>
      <c r="O65" s="11"/>
      <c r="P65" s="13"/>
      <c r="Q65" s="37">
        <f>SUM(Q34:Q64)</f>
        <v>300811364</v>
      </c>
    </row>
    <row r="66" spans="2:17" ht="18" customHeight="1" x14ac:dyDescent="0.2">
      <c r="B66" s="54" t="str">
        <f>B23</f>
        <v>平　成　30　年　度</v>
      </c>
      <c r="C66" s="52"/>
      <c r="D66" s="52"/>
      <c r="E66" s="52"/>
      <c r="F66" s="52"/>
      <c r="G66" s="52"/>
      <c r="H66" s="52"/>
      <c r="I66" s="53">
        <v>303242964</v>
      </c>
      <c r="J66" s="54" t="str">
        <f>J23</f>
        <v>平　成　30　年　度</v>
      </c>
      <c r="K66" s="52"/>
      <c r="L66" s="52"/>
      <c r="M66" s="52"/>
      <c r="N66" s="52"/>
      <c r="O66" s="52"/>
      <c r="P66" s="55"/>
      <c r="Q66" s="56">
        <f>I66</f>
        <v>303242964</v>
      </c>
    </row>
    <row r="67" spans="2:17" ht="18" customHeight="1" x14ac:dyDescent="0.2">
      <c r="B67" s="60" t="str">
        <f>B24</f>
        <v>平　成　29　年　度</v>
      </c>
      <c r="C67" s="58"/>
      <c r="D67" s="58"/>
      <c r="E67" s="58"/>
      <c r="F67" s="58"/>
      <c r="G67" s="58"/>
      <c r="H67" s="58"/>
      <c r="I67" s="59">
        <v>306430340</v>
      </c>
      <c r="J67" s="60" t="str">
        <f>J24</f>
        <v>平　成　29　年　度</v>
      </c>
      <c r="K67" s="58"/>
      <c r="L67" s="58"/>
      <c r="M67" s="58"/>
      <c r="N67" s="58"/>
      <c r="O67" s="58"/>
      <c r="P67" s="61"/>
      <c r="Q67" s="62">
        <f>I67</f>
        <v>306430340</v>
      </c>
    </row>
    <row r="68" spans="2:17" ht="7.8" customHeight="1" x14ac:dyDescent="0.2"/>
    <row r="69" spans="2:17" ht="23.4" customHeight="1" x14ac:dyDescent="0.2"/>
    <row r="70" spans="2:17" ht="23.4" customHeight="1" x14ac:dyDescent="0.2"/>
    <row r="71" spans="2:17" ht="23.4" customHeight="1" x14ac:dyDescent="0.2"/>
  </sheetData>
  <mergeCells count="13">
    <mergeCell ref="L45:M45"/>
    <mergeCell ref="D10:E10"/>
    <mergeCell ref="D9:E9"/>
    <mergeCell ref="L9:M9"/>
    <mergeCell ref="L43:M44"/>
    <mergeCell ref="L10:M10"/>
    <mergeCell ref="D12:E12"/>
    <mergeCell ref="D8:E8"/>
    <mergeCell ref="D13:E13"/>
    <mergeCell ref="D19:E19"/>
    <mergeCell ref="L8:M8"/>
    <mergeCell ref="D11:E11"/>
    <mergeCell ref="L11:M11"/>
  </mergeCells>
  <phoneticPr fontId="2"/>
  <pageMargins left="0.51181102362204722" right="0.51181102362204722" top="1.1023622047244095" bottom="0.59055118110236227" header="0.35433070866141736" footer="0.23622047244094491"/>
  <pageSetup paperSize="9" scale="65" orientation="portrait" r:id="rId1"/>
  <headerFooter alignWithMargins="0"/>
  <ignoredErrors>
    <ignoredError sqref="I57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47"/>
  <sheetViews>
    <sheetView showGridLines="0" zoomScaleNormal="100" zoomScaleSheetLayoutView="100" workbookViewId="0"/>
  </sheetViews>
  <sheetFormatPr defaultColWidth="9" defaultRowHeight="11.4" x14ac:dyDescent="0.2"/>
  <cols>
    <col min="1" max="1" width="1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201</v>
      </c>
      <c r="C2" s="3"/>
      <c r="D2" s="3"/>
      <c r="J2" s="3"/>
      <c r="K2" s="3"/>
      <c r="L2" s="3"/>
    </row>
    <row r="3" spans="2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8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SUM(H8:H12)</f>
        <v>585631565027</v>
      </c>
      <c r="J7" s="26"/>
      <c r="K7" s="21" t="s">
        <v>27</v>
      </c>
      <c r="L7" s="21"/>
      <c r="M7" s="22"/>
      <c r="N7" s="22"/>
      <c r="O7" s="23"/>
      <c r="P7" s="27"/>
      <c r="Q7" s="63">
        <f>SUM(P8:P10)</f>
        <v>1479376565</v>
      </c>
    </row>
    <row r="8" spans="2:17" ht="18" customHeight="1" x14ac:dyDescent="0.2">
      <c r="B8" s="15"/>
      <c r="C8" s="16"/>
      <c r="D8" s="124" t="s">
        <v>0</v>
      </c>
      <c r="E8" s="124"/>
      <c r="F8" s="29"/>
      <c r="G8" s="30"/>
      <c r="H8" s="31">
        <v>309245252974</v>
      </c>
      <c r="I8" s="32"/>
      <c r="J8" s="15"/>
      <c r="K8" s="16"/>
      <c r="L8" s="124" t="s">
        <v>138</v>
      </c>
      <c r="M8" s="124"/>
      <c r="N8" s="29"/>
      <c r="O8" s="30"/>
      <c r="P8" s="33">
        <v>1476824121</v>
      </c>
      <c r="Q8" s="34"/>
    </row>
    <row r="9" spans="2:17" ht="18" customHeight="1" x14ac:dyDescent="0.2">
      <c r="B9" s="15"/>
      <c r="C9" s="16"/>
      <c r="D9" s="124" t="s">
        <v>1</v>
      </c>
      <c r="E9" s="124"/>
      <c r="F9" s="29"/>
      <c r="G9" s="30"/>
      <c r="H9" s="31">
        <v>39650000000</v>
      </c>
      <c r="I9" s="32"/>
      <c r="J9" s="15"/>
      <c r="K9" s="16"/>
      <c r="L9" s="124" t="s">
        <v>35</v>
      </c>
      <c r="M9" s="124"/>
      <c r="N9" s="29"/>
      <c r="O9" s="30"/>
      <c r="P9" s="33">
        <v>2552444</v>
      </c>
      <c r="Q9" s="34"/>
    </row>
    <row r="10" spans="2:17" ht="18" customHeight="1" x14ac:dyDescent="0.2">
      <c r="B10" s="15"/>
      <c r="C10" s="16"/>
      <c r="D10" s="124" t="s">
        <v>28</v>
      </c>
      <c r="E10" s="124"/>
      <c r="F10" s="29"/>
      <c r="G10" s="30"/>
      <c r="H10" s="106">
        <v>0</v>
      </c>
      <c r="I10" s="32"/>
      <c r="J10" s="15"/>
      <c r="K10" s="16"/>
      <c r="L10" s="124" t="s">
        <v>181</v>
      </c>
      <c r="M10" s="124"/>
      <c r="N10" s="29"/>
      <c r="O10" s="30"/>
      <c r="P10" s="106">
        <v>0</v>
      </c>
      <c r="Q10" s="34"/>
    </row>
    <row r="11" spans="2:17" ht="18" customHeight="1" x14ac:dyDescent="0.2">
      <c r="B11" s="15"/>
      <c r="C11" s="16"/>
      <c r="D11" s="124" t="s">
        <v>2</v>
      </c>
      <c r="E11" s="124"/>
      <c r="F11" s="29"/>
      <c r="G11" s="30"/>
      <c r="H11" s="31">
        <v>144225120889</v>
      </c>
      <c r="I11" s="32"/>
      <c r="J11" s="15"/>
      <c r="K11" s="16"/>
      <c r="L11" s="36"/>
      <c r="M11" s="29"/>
      <c r="N11" s="29"/>
      <c r="O11" s="30"/>
      <c r="P11" s="33"/>
      <c r="Q11" s="37"/>
    </row>
    <row r="12" spans="2:17" ht="18" customHeight="1" x14ac:dyDescent="0.2">
      <c r="B12" s="15"/>
      <c r="C12" s="16"/>
      <c r="D12" s="124" t="s">
        <v>30</v>
      </c>
      <c r="E12" s="124"/>
      <c r="F12" s="29"/>
      <c r="G12" s="30"/>
      <c r="H12" s="31">
        <v>92511191164</v>
      </c>
      <c r="I12" s="32"/>
      <c r="J12" s="15"/>
      <c r="K12" s="36" t="s">
        <v>13</v>
      </c>
      <c r="L12" s="16"/>
      <c r="M12" s="16"/>
      <c r="N12" s="29"/>
      <c r="O12" s="30"/>
      <c r="P12" s="33"/>
      <c r="Q12" s="34">
        <f>P13+P14</f>
        <v>5014678994021</v>
      </c>
    </row>
    <row r="13" spans="2:17" ht="18" customHeight="1" x14ac:dyDescent="0.2">
      <c r="B13" s="15"/>
      <c r="C13" s="16"/>
      <c r="D13" s="16"/>
      <c r="E13" s="16"/>
      <c r="F13" s="16"/>
      <c r="G13" s="30"/>
      <c r="H13" s="31"/>
      <c r="I13" s="32"/>
      <c r="J13" s="15"/>
      <c r="K13" s="16"/>
      <c r="L13" s="124" t="s">
        <v>156</v>
      </c>
      <c r="M13" s="124"/>
      <c r="N13" s="16"/>
      <c r="O13" s="30"/>
      <c r="P13" s="106">
        <v>0</v>
      </c>
      <c r="Q13" s="34"/>
    </row>
    <row r="14" spans="2:17" ht="23.4" customHeight="1" x14ac:dyDescent="0.2">
      <c r="B14" s="15"/>
      <c r="C14" s="36" t="s">
        <v>8</v>
      </c>
      <c r="D14" s="36"/>
      <c r="E14" s="16"/>
      <c r="F14" s="16"/>
      <c r="G14" s="30"/>
      <c r="H14" s="31"/>
      <c r="I14" s="38">
        <f>H15</f>
        <v>4430526805559</v>
      </c>
      <c r="J14" s="43"/>
      <c r="K14" s="36"/>
      <c r="L14" s="127" t="s">
        <v>157</v>
      </c>
      <c r="M14" s="127"/>
      <c r="N14" s="16"/>
      <c r="O14" s="30"/>
      <c r="P14" s="33">
        <v>5014678994021</v>
      </c>
      <c r="Q14" s="37"/>
    </row>
    <row r="15" spans="2:17" ht="18" customHeight="1" x14ac:dyDescent="0.2">
      <c r="B15" s="15"/>
      <c r="C15" s="16"/>
      <c r="D15" s="40" t="s">
        <v>3</v>
      </c>
      <c r="E15" s="72"/>
      <c r="F15" s="41"/>
      <c r="G15" s="30"/>
      <c r="H15" s="42">
        <f>SUM(G16:G19)</f>
        <v>4430526805559</v>
      </c>
      <c r="I15" s="32"/>
      <c r="J15" s="15"/>
      <c r="K15" s="36"/>
      <c r="L15" s="124"/>
      <c r="M15" s="124"/>
      <c r="N15" s="41"/>
      <c r="O15" s="30"/>
      <c r="P15" s="33"/>
      <c r="Q15" s="34"/>
    </row>
    <row r="16" spans="2:17" ht="18" customHeight="1" x14ac:dyDescent="0.2">
      <c r="B16" s="15"/>
      <c r="C16" s="16"/>
      <c r="D16" s="39"/>
      <c r="E16" s="29" t="s">
        <v>4</v>
      </c>
      <c r="F16" s="41"/>
      <c r="G16" s="30">
        <v>4430526805559</v>
      </c>
      <c r="H16" s="31"/>
      <c r="I16" s="32"/>
      <c r="J16" s="15"/>
      <c r="K16" s="16"/>
      <c r="L16" s="16"/>
      <c r="M16" s="29"/>
      <c r="N16" s="41"/>
      <c r="O16" s="30"/>
      <c r="P16" s="33"/>
      <c r="Q16" s="34"/>
    </row>
    <row r="17" spans="2:17" ht="18" customHeight="1" x14ac:dyDescent="0.2">
      <c r="B17" s="15"/>
      <c r="C17" s="16"/>
      <c r="D17" s="16"/>
      <c r="E17" s="29" t="s">
        <v>6</v>
      </c>
      <c r="F17" s="29"/>
      <c r="G17" s="106">
        <v>0</v>
      </c>
      <c r="H17" s="31"/>
      <c r="I17" s="32"/>
      <c r="J17" s="15"/>
      <c r="K17" s="16"/>
      <c r="L17" s="16"/>
      <c r="M17" s="29"/>
      <c r="N17" s="29"/>
      <c r="O17" s="30"/>
      <c r="P17" s="33"/>
      <c r="Q17" s="34"/>
    </row>
    <row r="18" spans="2:17" ht="18" customHeight="1" x14ac:dyDescent="0.2">
      <c r="B18" s="15"/>
      <c r="C18" s="16"/>
      <c r="D18" s="16"/>
      <c r="E18" s="29" t="s">
        <v>74</v>
      </c>
      <c r="F18" s="16"/>
      <c r="G18" s="106">
        <v>0</v>
      </c>
      <c r="H18" s="31"/>
      <c r="I18" s="32"/>
      <c r="J18" s="15"/>
      <c r="K18" s="16"/>
      <c r="L18" s="16"/>
      <c r="M18" s="16"/>
      <c r="N18" s="16"/>
      <c r="O18" s="30"/>
      <c r="P18" s="33"/>
      <c r="Q18" s="34"/>
    </row>
    <row r="19" spans="2:17" ht="18" customHeight="1" x14ac:dyDescent="0.2">
      <c r="B19" s="15"/>
      <c r="C19" s="16"/>
      <c r="D19" s="16"/>
      <c r="E19" s="68" t="s">
        <v>131</v>
      </c>
      <c r="F19" s="16"/>
      <c r="G19" s="106">
        <v>0</v>
      </c>
      <c r="H19" s="31"/>
      <c r="I19" s="32"/>
      <c r="J19" s="15"/>
      <c r="K19" s="16"/>
      <c r="L19" s="16"/>
      <c r="M19" s="16"/>
      <c r="N19" s="16"/>
      <c r="O19" s="30"/>
      <c r="P19" s="33"/>
      <c r="Q19" s="34"/>
    </row>
    <row r="20" spans="2:17" ht="9" customHeight="1" x14ac:dyDescent="0.2">
      <c r="B20" s="44"/>
      <c r="C20" s="45"/>
      <c r="D20" s="45"/>
      <c r="E20" s="45"/>
      <c r="F20" s="45"/>
      <c r="G20" s="48"/>
      <c r="H20" s="65"/>
      <c r="I20" s="66"/>
      <c r="J20" s="44"/>
      <c r="K20" s="45"/>
      <c r="L20" s="45"/>
      <c r="M20" s="45"/>
      <c r="N20" s="45"/>
      <c r="O20" s="48"/>
      <c r="P20" s="49"/>
      <c r="Q20" s="50"/>
    </row>
    <row r="21" spans="2:17" ht="18" customHeight="1" x14ac:dyDescent="0.2">
      <c r="B21" s="10" t="s">
        <v>10</v>
      </c>
      <c r="C21" s="11"/>
      <c r="D21" s="11"/>
      <c r="E21" s="11"/>
      <c r="F21" s="11"/>
      <c r="G21" s="11"/>
      <c r="H21" s="11"/>
      <c r="I21" s="38">
        <f>SUM(I7:I20)</f>
        <v>5016158370586</v>
      </c>
      <c r="J21" s="10" t="s">
        <v>10</v>
      </c>
      <c r="K21" s="11"/>
      <c r="L21" s="11"/>
      <c r="M21" s="11"/>
      <c r="N21" s="11"/>
      <c r="O21" s="11"/>
      <c r="P21" s="13"/>
      <c r="Q21" s="37">
        <f>SUM(Q7:Q20)</f>
        <v>5016158370586</v>
      </c>
    </row>
    <row r="22" spans="2:17" ht="18" customHeight="1" x14ac:dyDescent="0.2">
      <c r="B22" s="51" t="str">
        <f>'1,2'!B18</f>
        <v>平　成　30　年　度</v>
      </c>
      <c r="C22" s="52"/>
      <c r="D22" s="52"/>
      <c r="E22" s="52"/>
      <c r="F22" s="52"/>
      <c r="G22" s="52"/>
      <c r="H22" s="52"/>
      <c r="I22" s="53">
        <v>5068540918436</v>
      </c>
      <c r="J22" s="54" t="str">
        <f>B22</f>
        <v>平　成　30　年　度</v>
      </c>
      <c r="K22" s="52"/>
      <c r="L22" s="52"/>
      <c r="M22" s="52"/>
      <c r="N22" s="52"/>
      <c r="O22" s="52"/>
      <c r="P22" s="55"/>
      <c r="Q22" s="56">
        <f>I22</f>
        <v>5068540918436</v>
      </c>
    </row>
    <row r="23" spans="2:17" ht="18" customHeight="1" x14ac:dyDescent="0.2">
      <c r="B23" s="57" t="str">
        <f>'1,2'!B19</f>
        <v>平　成　29　年　度</v>
      </c>
      <c r="C23" s="58"/>
      <c r="D23" s="58"/>
      <c r="E23" s="58"/>
      <c r="F23" s="58"/>
      <c r="G23" s="58"/>
      <c r="H23" s="58"/>
      <c r="I23" s="87">
        <v>5065495847086</v>
      </c>
      <c r="J23" s="60" t="str">
        <f>B23</f>
        <v>平　成　29　年　度</v>
      </c>
      <c r="K23" s="58"/>
      <c r="L23" s="58"/>
      <c r="M23" s="58"/>
      <c r="N23" s="58"/>
      <c r="O23" s="58"/>
      <c r="P23" s="61"/>
      <c r="Q23" s="88">
        <f>I23</f>
        <v>5065495847086</v>
      </c>
    </row>
    <row r="24" spans="2:17" ht="13.2" customHeight="1" x14ac:dyDescent="0.2"/>
    <row r="25" spans="2:17" ht="12.6" hidden="1" customHeight="1" x14ac:dyDescent="0.2"/>
    <row r="26" spans="2:17" ht="12.6" customHeight="1" x14ac:dyDescent="0.2"/>
    <row r="27" spans="2:17" ht="12.6" customHeight="1" x14ac:dyDescent="0.2"/>
    <row r="28" spans="2:17" ht="12.6" customHeight="1" x14ac:dyDescent="0.2">
      <c r="B28" s="3" t="s">
        <v>202</v>
      </c>
      <c r="C28" s="3"/>
      <c r="D28" s="3"/>
      <c r="J28" s="3"/>
      <c r="K28" s="3"/>
      <c r="L28" s="3"/>
    </row>
    <row r="29" spans="2:17" ht="12.6" customHeight="1" x14ac:dyDescent="0.2">
      <c r="B29" s="3"/>
      <c r="C29" s="3"/>
      <c r="D29" s="3"/>
      <c r="J29" s="3"/>
      <c r="K29" s="3"/>
      <c r="L29" s="3"/>
      <c r="Q29" s="4" t="s">
        <v>229</v>
      </c>
    </row>
    <row r="30" spans="2:17" ht="12.6" customHeight="1" x14ac:dyDescent="0.2">
      <c r="B30" s="5"/>
      <c r="C30" s="6"/>
      <c r="D30" s="6"/>
      <c r="E30" s="6"/>
      <c r="F30" s="6"/>
      <c r="G30" s="6"/>
      <c r="H30" s="6"/>
      <c r="I30" s="7"/>
      <c r="J30" s="5"/>
      <c r="K30" s="6"/>
      <c r="L30" s="6"/>
      <c r="M30" s="6"/>
      <c r="N30" s="6"/>
      <c r="O30" s="6"/>
      <c r="P30" s="8"/>
      <c r="Q30" s="9"/>
    </row>
    <row r="31" spans="2:17" x14ac:dyDescent="0.2">
      <c r="B31" s="10" t="s">
        <v>14</v>
      </c>
      <c r="C31" s="11"/>
      <c r="D31" s="11"/>
      <c r="E31" s="11"/>
      <c r="F31" s="11"/>
      <c r="G31" s="11"/>
      <c r="H31" s="11"/>
      <c r="I31" s="12" t="s">
        <v>9</v>
      </c>
      <c r="J31" s="10" t="s">
        <v>15</v>
      </c>
      <c r="K31" s="11"/>
      <c r="L31" s="11"/>
      <c r="M31" s="11"/>
      <c r="N31" s="11"/>
      <c r="O31" s="11"/>
      <c r="P31" s="13"/>
      <c r="Q31" s="14" t="s">
        <v>9</v>
      </c>
    </row>
    <row r="32" spans="2:17" x14ac:dyDescent="0.2">
      <c r="B32" s="15"/>
      <c r="C32" s="16"/>
      <c r="D32" s="16"/>
      <c r="E32" s="16"/>
      <c r="F32" s="16"/>
      <c r="G32" s="16"/>
      <c r="H32" s="16"/>
      <c r="I32" s="17"/>
      <c r="J32" s="15"/>
      <c r="K32" s="16"/>
      <c r="L32" s="16"/>
      <c r="M32" s="16"/>
      <c r="N32" s="16"/>
      <c r="O32" s="16"/>
      <c r="P32" s="18"/>
      <c r="Q32" s="19"/>
    </row>
    <row r="33" spans="2:17" ht="18" customHeight="1" x14ac:dyDescent="0.2">
      <c r="B33" s="20"/>
      <c r="C33" s="21" t="s">
        <v>16</v>
      </c>
      <c r="D33" s="21"/>
      <c r="E33" s="22"/>
      <c r="F33" s="22"/>
      <c r="G33" s="23"/>
      <c r="H33" s="24"/>
      <c r="I33" s="25">
        <f>H34</f>
        <v>3142372333556</v>
      </c>
      <c r="J33" s="20"/>
      <c r="K33" s="21" t="s">
        <v>19</v>
      </c>
      <c r="L33" s="21"/>
      <c r="M33" s="22"/>
      <c r="N33" s="22"/>
      <c r="O33" s="23"/>
      <c r="P33" s="27"/>
      <c r="Q33" s="63">
        <f>SUM(P33:P46)</f>
        <v>3092976997208</v>
      </c>
    </row>
    <row r="34" spans="2:17" ht="18" customHeight="1" x14ac:dyDescent="0.2">
      <c r="B34" s="15"/>
      <c r="C34" s="16"/>
      <c r="D34" s="16" t="s">
        <v>17</v>
      </c>
      <c r="E34" s="29"/>
      <c r="F34" s="29"/>
      <c r="G34" s="30"/>
      <c r="H34" s="42">
        <f>SUM(G35:G49)</f>
        <v>3142372333556</v>
      </c>
      <c r="I34" s="32"/>
      <c r="J34" s="15"/>
      <c r="K34" s="16"/>
      <c r="L34" s="16" t="s">
        <v>20</v>
      </c>
      <c r="M34" s="29"/>
      <c r="N34" s="29"/>
      <c r="O34" s="30"/>
      <c r="P34" s="64">
        <f>SUM(O35:O41)</f>
        <v>2946502915672</v>
      </c>
      <c r="Q34" s="34"/>
    </row>
    <row r="35" spans="2:17" ht="23.4" customHeight="1" x14ac:dyDescent="0.2">
      <c r="B35" s="15"/>
      <c r="C35" s="16"/>
      <c r="D35" s="16"/>
      <c r="E35" s="29" t="s">
        <v>158</v>
      </c>
      <c r="F35" s="29"/>
      <c r="G35" s="30">
        <v>337201518244</v>
      </c>
      <c r="H35" s="31"/>
      <c r="I35" s="32"/>
      <c r="J35" s="15"/>
      <c r="K35" s="16"/>
      <c r="L35" s="16"/>
      <c r="M35" s="67" t="s">
        <v>139</v>
      </c>
      <c r="N35" s="29"/>
      <c r="O35" s="30">
        <v>1034076999153</v>
      </c>
      <c r="P35" s="33"/>
      <c r="Q35" s="34"/>
    </row>
    <row r="36" spans="2:17" ht="23.4" customHeight="1" x14ac:dyDescent="0.2">
      <c r="B36" s="15"/>
      <c r="C36" s="16"/>
      <c r="D36" s="16"/>
      <c r="E36" s="29" t="s">
        <v>159</v>
      </c>
      <c r="F36" s="29"/>
      <c r="G36" s="30">
        <v>824043265943</v>
      </c>
      <c r="H36" s="31"/>
      <c r="I36" s="32"/>
      <c r="J36" s="43"/>
      <c r="K36" s="36"/>
      <c r="L36" s="36"/>
      <c r="M36" s="67" t="s">
        <v>165</v>
      </c>
      <c r="N36" s="29"/>
      <c r="O36" s="30">
        <v>655001032780</v>
      </c>
      <c r="P36" s="33"/>
      <c r="Q36" s="34"/>
    </row>
    <row r="37" spans="2:17" ht="23.4" customHeight="1" x14ac:dyDescent="0.2">
      <c r="B37" s="15"/>
      <c r="C37" s="16"/>
      <c r="D37" s="16"/>
      <c r="E37" s="29" t="s">
        <v>160</v>
      </c>
      <c r="F37" s="29"/>
      <c r="G37" s="30">
        <v>2418408606</v>
      </c>
      <c r="H37" s="31"/>
      <c r="I37" s="32"/>
      <c r="J37" s="43"/>
      <c r="K37" s="36"/>
      <c r="L37" s="16"/>
      <c r="M37" s="67" t="s">
        <v>230</v>
      </c>
      <c r="N37" s="29"/>
      <c r="O37" s="30">
        <v>943895920</v>
      </c>
      <c r="P37" s="33"/>
      <c r="Q37" s="34"/>
    </row>
    <row r="38" spans="2:17" ht="18" customHeight="1" x14ac:dyDescent="0.2">
      <c r="B38" s="15"/>
      <c r="C38" s="16"/>
      <c r="D38" s="16"/>
      <c r="E38" s="29" t="s">
        <v>161</v>
      </c>
      <c r="F38" s="29"/>
      <c r="G38" s="30">
        <v>9257036153</v>
      </c>
      <c r="H38" s="31"/>
      <c r="I38" s="32"/>
      <c r="J38" s="43"/>
      <c r="K38" s="36"/>
      <c r="L38" s="16"/>
      <c r="M38" s="29" t="s">
        <v>151</v>
      </c>
      <c r="N38" s="29"/>
      <c r="O38" s="30">
        <v>32191</v>
      </c>
      <c r="P38" s="64"/>
      <c r="Q38" s="34"/>
    </row>
    <row r="39" spans="2:17" ht="18" customHeight="1" x14ac:dyDescent="0.2">
      <c r="B39" s="15"/>
      <c r="C39" s="16"/>
      <c r="D39" s="16"/>
      <c r="E39" s="29" t="s">
        <v>162</v>
      </c>
      <c r="F39" s="29"/>
      <c r="G39" s="30">
        <v>21723702135</v>
      </c>
      <c r="H39" s="31"/>
      <c r="I39" s="32"/>
      <c r="J39" s="43"/>
      <c r="K39" s="36"/>
      <c r="L39" s="16"/>
      <c r="M39" s="29" t="s">
        <v>166</v>
      </c>
      <c r="N39" s="29"/>
      <c r="O39" s="30">
        <v>1221640940335</v>
      </c>
      <c r="P39" s="33"/>
      <c r="Q39" s="34"/>
    </row>
    <row r="40" spans="2:17" ht="18" customHeight="1" x14ac:dyDescent="0.2">
      <c r="B40" s="15"/>
      <c r="C40" s="16"/>
      <c r="D40" s="16"/>
      <c r="E40" s="29" t="s">
        <v>163</v>
      </c>
      <c r="F40" s="29"/>
      <c r="G40" s="30">
        <v>246924343815</v>
      </c>
      <c r="H40" s="31"/>
      <c r="I40" s="32"/>
      <c r="J40" s="43"/>
      <c r="K40" s="36"/>
      <c r="L40" s="16"/>
      <c r="M40" s="29" t="s">
        <v>135</v>
      </c>
      <c r="N40" s="29"/>
      <c r="O40" s="30">
        <v>34835134017</v>
      </c>
      <c r="P40" s="33"/>
      <c r="Q40" s="34"/>
    </row>
    <row r="41" spans="2:17" ht="22.8" customHeight="1" x14ac:dyDescent="0.2">
      <c r="B41" s="15"/>
      <c r="C41" s="16"/>
      <c r="D41" s="16"/>
      <c r="E41" s="67" t="s">
        <v>240</v>
      </c>
      <c r="F41" s="29"/>
      <c r="G41" s="106">
        <v>0</v>
      </c>
      <c r="H41" s="31"/>
      <c r="I41" s="32"/>
      <c r="J41" s="43"/>
      <c r="K41" s="36"/>
      <c r="L41" s="16"/>
      <c r="M41" s="29" t="s">
        <v>137</v>
      </c>
      <c r="N41" s="29"/>
      <c r="O41" s="30">
        <v>4881276</v>
      </c>
      <c r="P41" s="64"/>
      <c r="Q41" s="34"/>
    </row>
    <row r="42" spans="2:17" ht="18" customHeight="1" x14ac:dyDescent="0.2">
      <c r="B42" s="15"/>
      <c r="C42" s="16"/>
      <c r="D42" s="16"/>
      <c r="E42" s="29" t="s">
        <v>164</v>
      </c>
      <c r="F42" s="29"/>
      <c r="G42" s="30">
        <v>4377742000</v>
      </c>
      <c r="H42" s="31"/>
      <c r="I42" s="32"/>
      <c r="J42" s="43"/>
      <c r="K42" s="36"/>
      <c r="L42" s="16" t="s">
        <v>23</v>
      </c>
      <c r="M42" s="29"/>
      <c r="N42" s="29"/>
      <c r="O42" s="30"/>
      <c r="P42" s="33">
        <f>SUM(O43:O45)</f>
        <v>146471960340</v>
      </c>
      <c r="Q42" s="34"/>
    </row>
    <row r="43" spans="2:17" ht="22.8" customHeight="1" x14ac:dyDescent="0.2">
      <c r="B43" s="15"/>
      <c r="C43" s="16"/>
      <c r="D43" s="16"/>
      <c r="E43" s="67" t="s">
        <v>233</v>
      </c>
      <c r="F43" s="29"/>
      <c r="G43" s="106">
        <v>0</v>
      </c>
      <c r="H43" s="31"/>
      <c r="I43" s="32"/>
      <c r="J43" s="43"/>
      <c r="K43" s="36"/>
      <c r="L43" s="16"/>
      <c r="M43" s="29" t="s">
        <v>24</v>
      </c>
      <c r="N43" s="29"/>
      <c r="O43" s="30">
        <v>3029323</v>
      </c>
      <c r="P43" s="33"/>
      <c r="Q43" s="34"/>
    </row>
    <row r="44" spans="2:17" ht="22.8" customHeight="1" x14ac:dyDescent="0.2">
      <c r="B44" s="15"/>
      <c r="C44" s="16"/>
      <c r="D44" s="16"/>
      <c r="E44" s="67" t="s">
        <v>241</v>
      </c>
      <c r="F44" s="29"/>
      <c r="G44" s="30">
        <v>1128980896384</v>
      </c>
      <c r="H44" s="31"/>
      <c r="I44" s="32"/>
      <c r="J44" s="43"/>
      <c r="K44" s="36"/>
      <c r="L44" s="16"/>
      <c r="M44" s="29" t="s">
        <v>25</v>
      </c>
      <c r="N44" s="29"/>
      <c r="O44" s="106">
        <v>0</v>
      </c>
      <c r="P44" s="33"/>
      <c r="Q44" s="34"/>
    </row>
    <row r="45" spans="2:17" ht="22.8" customHeight="1" x14ac:dyDescent="0.2">
      <c r="B45" s="15"/>
      <c r="C45" s="16"/>
      <c r="D45" s="16"/>
      <c r="E45" s="67" t="s">
        <v>242</v>
      </c>
      <c r="F45" s="29"/>
      <c r="G45" s="30">
        <v>565169035676</v>
      </c>
      <c r="H45" s="31"/>
      <c r="I45" s="32"/>
      <c r="J45" s="43"/>
      <c r="K45" s="36"/>
      <c r="L45" s="16"/>
      <c r="M45" s="29" t="s">
        <v>184</v>
      </c>
      <c r="N45" s="29"/>
      <c r="O45" s="30">
        <v>146468931017</v>
      </c>
      <c r="P45" s="33"/>
      <c r="Q45" s="34"/>
    </row>
    <row r="46" spans="2:17" ht="22.8" customHeight="1" x14ac:dyDescent="0.2">
      <c r="B46" s="15"/>
      <c r="C46" s="16"/>
      <c r="D46" s="16"/>
      <c r="E46" s="29" t="s">
        <v>182</v>
      </c>
      <c r="F46" s="29"/>
      <c r="G46" s="30">
        <v>2236480079</v>
      </c>
      <c r="H46" s="31"/>
      <c r="I46" s="32"/>
      <c r="J46" s="15"/>
      <c r="K46" s="16" t="s">
        <v>252</v>
      </c>
      <c r="L46" s="16"/>
      <c r="M46" s="29"/>
      <c r="N46" s="29"/>
      <c r="O46" s="30"/>
      <c r="P46" s="33">
        <f>O47</f>
        <v>2121196</v>
      </c>
      <c r="Q46" s="34"/>
    </row>
    <row r="47" spans="2:17" ht="23.4" customHeight="1" x14ac:dyDescent="0.2">
      <c r="B47" s="15"/>
      <c r="C47" s="16"/>
      <c r="D47" s="16"/>
      <c r="E47" s="67" t="s">
        <v>231</v>
      </c>
      <c r="F47" s="29"/>
      <c r="G47" s="30">
        <v>27940755</v>
      </c>
      <c r="H47" s="31"/>
      <c r="I47" s="32"/>
      <c r="J47" s="15"/>
      <c r="K47" s="113"/>
      <c r="L47" s="113"/>
      <c r="M47" s="117" t="s">
        <v>253</v>
      </c>
      <c r="N47" s="113"/>
      <c r="O47" s="30">
        <v>2121196</v>
      </c>
      <c r="P47" s="33"/>
      <c r="Q47" s="37"/>
    </row>
    <row r="48" spans="2:17" ht="23.4" customHeight="1" x14ac:dyDescent="0.2">
      <c r="B48" s="15"/>
      <c r="C48" s="16"/>
      <c r="D48" s="16"/>
      <c r="E48" s="67" t="s">
        <v>232</v>
      </c>
      <c r="F48" s="29"/>
      <c r="G48" s="106">
        <v>0</v>
      </c>
      <c r="H48" s="31"/>
      <c r="I48" s="32"/>
      <c r="J48" s="15"/>
      <c r="K48" s="36"/>
      <c r="L48" s="132"/>
      <c r="M48" s="132"/>
      <c r="N48" s="29"/>
      <c r="O48" s="30"/>
      <c r="P48" s="33"/>
      <c r="Q48" s="34"/>
    </row>
    <row r="49" spans="2:17" ht="18" customHeight="1" x14ac:dyDescent="0.2">
      <c r="B49" s="15"/>
      <c r="C49" s="16"/>
      <c r="D49" s="16"/>
      <c r="E49" s="29" t="s">
        <v>56</v>
      </c>
      <c r="F49" s="29"/>
      <c r="G49" s="30">
        <v>11963766</v>
      </c>
      <c r="H49" s="31"/>
      <c r="I49" s="32"/>
      <c r="J49" s="15"/>
      <c r="K49" s="114"/>
      <c r="L49" s="114"/>
      <c r="M49" s="114"/>
      <c r="N49" s="114"/>
      <c r="O49" s="30"/>
      <c r="P49" s="33"/>
      <c r="Q49" s="37"/>
    </row>
    <row r="50" spans="2:17" ht="18" customHeight="1" x14ac:dyDescent="0.2">
      <c r="B50" s="15"/>
      <c r="C50" s="16"/>
      <c r="D50" s="16"/>
      <c r="E50" s="16"/>
      <c r="F50" s="16"/>
      <c r="G50" s="30"/>
      <c r="H50" s="31"/>
      <c r="I50" s="32"/>
      <c r="J50" s="43"/>
      <c r="K50" s="36"/>
      <c r="L50" s="129"/>
      <c r="M50" s="129"/>
      <c r="N50" s="108"/>
      <c r="O50" s="30"/>
      <c r="P50" s="33"/>
      <c r="Q50" s="37">
        <f>P51</f>
        <v>5066861602546</v>
      </c>
    </row>
    <row r="51" spans="2:17" ht="18" customHeight="1" x14ac:dyDescent="0.2">
      <c r="B51" s="15"/>
      <c r="C51" s="36" t="s">
        <v>18</v>
      </c>
      <c r="D51" s="36"/>
      <c r="E51" s="16"/>
      <c r="F51" s="29"/>
      <c r="G51" s="30"/>
      <c r="H51" s="31"/>
      <c r="I51" s="38">
        <f>H52</f>
        <v>2686285845</v>
      </c>
      <c r="J51" s="15"/>
      <c r="K51" s="36"/>
      <c r="L51" s="129" t="s">
        <v>167</v>
      </c>
      <c r="M51" s="129"/>
      <c r="N51" s="108"/>
      <c r="O51" s="30"/>
      <c r="P51" s="33">
        <v>5066861602546</v>
      </c>
      <c r="Q51" s="34"/>
    </row>
    <row r="52" spans="2:17" ht="18" customHeight="1" x14ac:dyDescent="0.2">
      <c r="B52" s="15"/>
      <c r="C52" s="16"/>
      <c r="D52" s="16" t="s">
        <v>75</v>
      </c>
      <c r="E52" s="41"/>
      <c r="F52" s="16"/>
      <c r="G52" s="30"/>
      <c r="H52" s="31">
        <v>2686285845</v>
      </c>
      <c r="I52" s="32"/>
      <c r="J52" s="43"/>
      <c r="K52" s="36"/>
      <c r="L52" s="112"/>
      <c r="M52" s="112"/>
      <c r="N52" s="16"/>
      <c r="O52" s="30"/>
      <c r="P52" s="33"/>
      <c r="Q52" s="34"/>
    </row>
    <row r="53" spans="2:17" ht="33.6" customHeight="1" x14ac:dyDescent="0.2">
      <c r="B53" s="15"/>
      <c r="C53" s="16"/>
      <c r="D53" s="16"/>
      <c r="E53" s="16"/>
      <c r="F53" s="16"/>
      <c r="G53" s="30"/>
      <c r="H53" s="31"/>
      <c r="I53" s="133">
        <f>H55</f>
        <v>5014678994021</v>
      </c>
      <c r="J53" s="43"/>
      <c r="K53" s="36" t="s">
        <v>141</v>
      </c>
      <c r="L53" s="36"/>
      <c r="M53" s="108"/>
      <c r="N53" s="108"/>
      <c r="O53" s="30"/>
      <c r="P53" s="33"/>
      <c r="Q53" s="37">
        <f>P54</f>
        <v>29448716</v>
      </c>
    </row>
    <row r="54" spans="2:17" ht="18" customHeight="1" x14ac:dyDescent="0.2">
      <c r="B54" s="15"/>
      <c r="C54" s="130"/>
      <c r="D54" s="131"/>
      <c r="E54" s="131"/>
      <c r="F54" s="131"/>
      <c r="G54" s="30"/>
      <c r="H54" s="31"/>
      <c r="I54" s="133"/>
      <c r="J54" s="15"/>
      <c r="K54" s="36"/>
      <c r="L54" s="134" t="s">
        <v>142</v>
      </c>
      <c r="M54" s="134"/>
      <c r="N54" s="16"/>
      <c r="O54" s="30"/>
      <c r="P54" s="33">
        <v>29448716</v>
      </c>
      <c r="Q54" s="34"/>
    </row>
    <row r="55" spans="2:17" ht="18" customHeight="1" x14ac:dyDescent="0.2">
      <c r="B55" s="15"/>
      <c r="C55" s="16"/>
      <c r="D55" s="132" t="s">
        <v>198</v>
      </c>
      <c r="E55" s="132"/>
      <c r="F55" s="40"/>
      <c r="G55" s="30"/>
      <c r="H55" s="31">
        <v>5014678994021</v>
      </c>
      <c r="I55" s="32"/>
      <c r="J55" s="15"/>
      <c r="K55" s="16"/>
      <c r="L55" s="16"/>
      <c r="M55" s="111"/>
      <c r="N55" s="111"/>
      <c r="O55" s="30"/>
      <c r="P55" s="33"/>
      <c r="Q55" s="34"/>
    </row>
    <row r="56" spans="2:17" x14ac:dyDescent="0.2">
      <c r="B56" s="15"/>
      <c r="C56" s="16"/>
      <c r="D56" s="16"/>
      <c r="E56" s="41"/>
      <c r="F56" s="41"/>
      <c r="G56" s="30"/>
      <c r="H56" s="31"/>
      <c r="I56" s="32"/>
      <c r="J56" s="15"/>
      <c r="K56" s="36" t="s">
        <v>116</v>
      </c>
      <c r="L56" s="112"/>
      <c r="M56" s="112"/>
      <c r="N56" s="16"/>
      <c r="O56" s="30"/>
      <c r="P56" s="33"/>
      <c r="Q56" s="107">
        <v>0</v>
      </c>
    </row>
    <row r="57" spans="2:17" ht="18" customHeight="1" x14ac:dyDescent="0.2">
      <c r="B57" s="15"/>
      <c r="C57" s="36" t="s">
        <v>118</v>
      </c>
      <c r="D57" s="16"/>
      <c r="E57" s="41"/>
      <c r="F57" s="16"/>
      <c r="G57" s="30"/>
      <c r="H57" s="31"/>
      <c r="I57" s="38">
        <f>H58</f>
        <v>130435048</v>
      </c>
      <c r="J57" s="15"/>
      <c r="K57" s="36"/>
      <c r="L57" s="16"/>
      <c r="M57" s="16"/>
      <c r="N57" s="16"/>
      <c r="O57" s="30"/>
      <c r="P57" s="33"/>
      <c r="Q57" s="34"/>
    </row>
    <row r="58" spans="2:17" ht="18" customHeight="1" x14ac:dyDescent="0.2">
      <c r="B58" s="15"/>
      <c r="C58" s="16"/>
      <c r="D58" s="16" t="s">
        <v>143</v>
      </c>
      <c r="E58" s="16"/>
      <c r="F58" s="16"/>
      <c r="G58" s="30"/>
      <c r="H58" s="31">
        <v>130435048</v>
      </c>
      <c r="I58" s="32"/>
      <c r="J58" s="15"/>
      <c r="K58" s="36"/>
      <c r="L58" s="16"/>
      <c r="M58" s="16"/>
      <c r="N58" s="16"/>
      <c r="O58" s="30"/>
      <c r="P58" s="33"/>
      <c r="Q58" s="34"/>
    </row>
    <row r="59" spans="2:17" ht="9" customHeight="1" x14ac:dyDescent="0.2">
      <c r="B59" s="15"/>
      <c r="C59" s="16"/>
      <c r="D59" s="16"/>
      <c r="E59" s="41"/>
      <c r="F59" s="41"/>
      <c r="G59" s="30"/>
      <c r="H59" s="31"/>
      <c r="I59" s="32"/>
      <c r="J59" s="43"/>
      <c r="K59" s="36"/>
      <c r="L59" s="70"/>
      <c r="M59" s="70"/>
      <c r="N59" s="16"/>
      <c r="O59" s="30"/>
      <c r="P59" s="33"/>
      <c r="Q59" s="34"/>
    </row>
    <row r="60" spans="2:17" ht="18" customHeight="1" x14ac:dyDescent="0.2">
      <c r="B60" s="15"/>
      <c r="C60" s="36" t="s">
        <v>26</v>
      </c>
      <c r="D60" s="16"/>
      <c r="E60" s="16"/>
      <c r="F60" s="16"/>
      <c r="G60" s="30"/>
      <c r="H60" s="31"/>
      <c r="I60" s="106">
        <v>0</v>
      </c>
      <c r="J60" s="15"/>
      <c r="K60" s="16"/>
      <c r="L60" s="16"/>
      <c r="M60" s="41"/>
      <c r="N60" s="41"/>
      <c r="O60" s="30"/>
      <c r="P60" s="33"/>
      <c r="Q60" s="34"/>
    </row>
    <row r="61" spans="2:17" ht="9" customHeight="1" x14ac:dyDescent="0.2">
      <c r="B61" s="44"/>
      <c r="C61" s="45"/>
      <c r="D61" s="45"/>
      <c r="E61" s="45"/>
      <c r="F61" s="45"/>
      <c r="G61" s="48"/>
      <c r="H61" s="65"/>
      <c r="I61" s="66"/>
      <c r="J61" s="44"/>
      <c r="K61" s="45"/>
      <c r="L61" s="45"/>
      <c r="M61" s="45"/>
      <c r="N61" s="45"/>
      <c r="O61" s="48"/>
      <c r="P61" s="49"/>
      <c r="Q61" s="50"/>
    </row>
    <row r="62" spans="2:17" ht="18" customHeight="1" x14ac:dyDescent="0.2">
      <c r="B62" s="10" t="s">
        <v>10</v>
      </c>
      <c r="C62" s="11"/>
      <c r="D62" s="11"/>
      <c r="E62" s="11"/>
      <c r="F62" s="11"/>
      <c r="G62" s="11"/>
      <c r="H62" s="11"/>
      <c r="I62" s="38">
        <f>SUM(I33:I61)</f>
        <v>8159868048470</v>
      </c>
      <c r="J62" s="10" t="s">
        <v>10</v>
      </c>
      <c r="K62" s="11"/>
      <c r="L62" s="11"/>
      <c r="M62" s="11"/>
      <c r="N62" s="11"/>
      <c r="O62" s="11"/>
      <c r="P62" s="13"/>
      <c r="Q62" s="37">
        <f>SUM(Q33:Q61)</f>
        <v>8159868048470</v>
      </c>
    </row>
    <row r="63" spans="2:17" ht="18" customHeight="1" x14ac:dyDescent="0.2">
      <c r="B63" s="54" t="str">
        <f>B22</f>
        <v>平　成　30　年　度</v>
      </c>
      <c r="C63" s="52"/>
      <c r="D63" s="52"/>
      <c r="E63" s="52"/>
      <c r="F63" s="52"/>
      <c r="G63" s="52"/>
      <c r="H63" s="52"/>
      <c r="I63" s="53">
        <v>8249964625676</v>
      </c>
      <c r="J63" s="54" t="str">
        <f>B63</f>
        <v>平　成　30　年　度</v>
      </c>
      <c r="K63" s="52"/>
      <c r="L63" s="52"/>
      <c r="M63" s="52"/>
      <c r="N63" s="52"/>
      <c r="O63" s="52"/>
      <c r="P63" s="55"/>
      <c r="Q63" s="85">
        <f>I63</f>
        <v>8249964625676</v>
      </c>
    </row>
    <row r="64" spans="2:17" ht="18" customHeight="1" x14ac:dyDescent="0.2">
      <c r="B64" s="60" t="str">
        <f>B23</f>
        <v>平　成　29　年　度</v>
      </c>
      <c r="C64" s="58"/>
      <c r="D64" s="58"/>
      <c r="E64" s="58"/>
      <c r="F64" s="58"/>
      <c r="G64" s="58"/>
      <c r="H64" s="58"/>
      <c r="I64" s="87">
        <v>8325312002513</v>
      </c>
      <c r="J64" s="60" t="str">
        <f>B64</f>
        <v>平　成　29　年　度</v>
      </c>
      <c r="K64" s="58"/>
      <c r="L64" s="58"/>
      <c r="M64" s="58"/>
      <c r="N64" s="58"/>
      <c r="O64" s="58"/>
      <c r="P64" s="61"/>
      <c r="Q64" s="88">
        <f>I64</f>
        <v>8325312002513</v>
      </c>
    </row>
    <row r="65" ht="2.4" customHeight="1" x14ac:dyDescent="0.2"/>
    <row r="73" ht="8.25" customHeight="1" x14ac:dyDescent="0.2"/>
    <row r="79" ht="23.4" customHeight="1" x14ac:dyDescent="0.2"/>
    <row r="80" ht="23.4" customHeight="1" x14ac:dyDescent="0.2"/>
    <row r="81" ht="23.4" customHeight="1" x14ac:dyDescent="0.2"/>
    <row r="147" spans="7:7" x14ac:dyDescent="0.2">
      <c r="G147" s="1">
        <f>IF('5,6'!I21=0,"***",ROUND('5,6'!Q13/1000,0))</f>
        <v>0</v>
      </c>
    </row>
  </sheetData>
  <mergeCells count="18">
    <mergeCell ref="D8:E8"/>
    <mergeCell ref="L8:M8"/>
    <mergeCell ref="D9:E9"/>
    <mergeCell ref="L9:M9"/>
    <mergeCell ref="D11:E11"/>
    <mergeCell ref="L14:M14"/>
    <mergeCell ref="D12:E12"/>
    <mergeCell ref="L13:M13"/>
    <mergeCell ref="D10:E10"/>
    <mergeCell ref="L10:M10"/>
    <mergeCell ref="L15:M15"/>
    <mergeCell ref="L51:M51"/>
    <mergeCell ref="C54:F54"/>
    <mergeCell ref="D55:E55"/>
    <mergeCell ref="L48:M48"/>
    <mergeCell ref="I53:I54"/>
    <mergeCell ref="L50:M50"/>
    <mergeCell ref="L54:M54"/>
  </mergeCells>
  <phoneticPr fontId="2"/>
  <pageMargins left="0.51181102362204722" right="0.51181102362204722" top="1.1023622047244095" bottom="0.59055118110236227" header="0.35433070866141736" footer="0.23622047244094491"/>
  <pageSetup paperSize="9" scale="67" orientation="portrait" r:id="rId1"/>
  <headerFooter alignWithMargins="0"/>
  <ignoredErrors>
    <ignoredError sqref="Q63 P42 Q12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2"/>
  <sheetViews>
    <sheetView showGridLines="0" zoomScaleNormal="100" zoomScaleSheetLayoutView="100" workbookViewId="0"/>
  </sheetViews>
  <sheetFormatPr defaultColWidth="9" defaultRowHeight="11.4" x14ac:dyDescent="0.2"/>
  <cols>
    <col min="1" max="1" width="0.88671875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234</v>
      </c>
      <c r="C2" s="3"/>
      <c r="D2" s="3"/>
      <c r="J2" s="3"/>
      <c r="K2" s="3"/>
      <c r="L2" s="3"/>
    </row>
    <row r="3" spans="2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SUM(H8:H11)</f>
        <v>8062626835</v>
      </c>
      <c r="J7" s="26"/>
      <c r="K7" s="21" t="s">
        <v>27</v>
      </c>
      <c r="L7" s="21"/>
      <c r="M7" s="22"/>
      <c r="N7" s="22"/>
      <c r="O7" s="23"/>
      <c r="P7" s="27"/>
      <c r="Q7" s="63">
        <f>SUM(P8:P9)</f>
        <v>790432</v>
      </c>
    </row>
    <row r="8" spans="2:17" ht="21.6" customHeight="1" x14ac:dyDescent="0.2">
      <c r="B8" s="15"/>
      <c r="C8" s="16"/>
      <c r="D8" s="124" t="s">
        <v>0</v>
      </c>
      <c r="E8" s="124"/>
      <c r="F8" s="29"/>
      <c r="G8" s="30"/>
      <c r="H8" s="31">
        <v>713278938</v>
      </c>
      <c r="I8" s="32"/>
      <c r="J8" s="15"/>
      <c r="K8" s="16"/>
      <c r="L8" s="124" t="s">
        <v>138</v>
      </c>
      <c r="M8" s="124"/>
      <c r="N8" s="29"/>
      <c r="O8" s="30"/>
      <c r="P8" s="33">
        <v>114304</v>
      </c>
      <c r="Q8" s="34"/>
    </row>
    <row r="9" spans="2:17" ht="21.6" customHeight="1" x14ac:dyDescent="0.2">
      <c r="B9" s="15"/>
      <c r="C9" s="16"/>
      <c r="D9" s="124" t="s">
        <v>1</v>
      </c>
      <c r="E9" s="124"/>
      <c r="F9" s="29"/>
      <c r="G9" s="30"/>
      <c r="H9" s="106">
        <v>0</v>
      </c>
      <c r="I9" s="32"/>
      <c r="J9" s="15"/>
      <c r="K9" s="16"/>
      <c r="L9" s="124" t="s">
        <v>35</v>
      </c>
      <c r="M9" s="124"/>
      <c r="N9" s="29"/>
      <c r="O9" s="30"/>
      <c r="P9" s="33">
        <v>676128</v>
      </c>
      <c r="Q9" s="34"/>
    </row>
    <row r="10" spans="2:17" ht="21.6" customHeight="1" x14ac:dyDescent="0.2">
      <c r="B10" s="15"/>
      <c r="C10" s="16"/>
      <c r="D10" s="124" t="s">
        <v>2</v>
      </c>
      <c r="E10" s="124"/>
      <c r="F10" s="29"/>
      <c r="G10" s="30"/>
      <c r="H10" s="31">
        <v>1210563980</v>
      </c>
      <c r="I10" s="32"/>
      <c r="J10" s="15"/>
      <c r="K10" s="36"/>
      <c r="L10" s="36"/>
      <c r="M10" s="29"/>
      <c r="N10" s="29"/>
      <c r="O10" s="30"/>
      <c r="P10" s="33"/>
      <c r="Q10" s="37"/>
    </row>
    <row r="11" spans="2:17" ht="21.6" customHeight="1" x14ac:dyDescent="0.2">
      <c r="B11" s="15"/>
      <c r="C11" s="16"/>
      <c r="D11" s="124" t="s">
        <v>30</v>
      </c>
      <c r="E11" s="124"/>
      <c r="F11" s="29"/>
      <c r="G11" s="30"/>
      <c r="H11" s="31">
        <v>6138783917</v>
      </c>
      <c r="I11" s="32"/>
      <c r="J11" s="15"/>
      <c r="K11" s="73" t="s">
        <v>13</v>
      </c>
      <c r="L11" s="40"/>
      <c r="M11" s="40"/>
      <c r="N11" s="29"/>
      <c r="O11" s="30"/>
      <c r="P11" s="33"/>
      <c r="Q11" s="34">
        <f>P12+P13</f>
        <v>458057354259</v>
      </c>
    </row>
    <row r="12" spans="2:17" ht="21.6" customHeight="1" x14ac:dyDescent="0.2">
      <c r="B12" s="15"/>
      <c r="C12" s="16"/>
      <c r="D12" s="16"/>
      <c r="E12" s="16"/>
      <c r="F12" s="16"/>
      <c r="G12" s="30"/>
      <c r="H12" s="31"/>
      <c r="I12" s="32"/>
      <c r="J12" s="15"/>
      <c r="K12" s="16"/>
      <c r="L12" s="124" t="s">
        <v>156</v>
      </c>
      <c r="M12" s="124"/>
      <c r="N12" s="16"/>
      <c r="O12" s="30"/>
      <c r="P12" s="106">
        <v>0</v>
      </c>
      <c r="Q12" s="34"/>
    </row>
    <row r="13" spans="2:17" ht="21.6" customHeight="1" x14ac:dyDescent="0.2">
      <c r="B13" s="15"/>
      <c r="C13" s="36" t="s">
        <v>8</v>
      </c>
      <c r="D13" s="36"/>
      <c r="E13" s="16"/>
      <c r="F13" s="16"/>
      <c r="G13" s="30"/>
      <c r="H13" s="31"/>
      <c r="I13" s="38">
        <f>H14</f>
        <v>449995517856</v>
      </c>
      <c r="J13" s="43"/>
      <c r="K13" s="36"/>
      <c r="L13" s="127" t="s">
        <v>168</v>
      </c>
      <c r="M13" s="127"/>
      <c r="N13" s="16"/>
      <c r="O13" s="30"/>
      <c r="P13" s="33">
        <v>458057354259</v>
      </c>
      <c r="Q13" s="37"/>
    </row>
    <row r="14" spans="2:17" ht="21.6" customHeight="1" x14ac:dyDescent="0.2">
      <c r="B14" s="15"/>
      <c r="C14" s="16"/>
      <c r="D14" s="40" t="s">
        <v>3</v>
      </c>
      <c r="E14" s="40"/>
      <c r="F14" s="41"/>
      <c r="G14" s="30"/>
      <c r="H14" s="42">
        <f>SUM(G15:G18)</f>
        <v>449995517856</v>
      </c>
      <c r="I14" s="32"/>
      <c r="J14" s="15"/>
      <c r="K14" s="36"/>
      <c r="L14" s="124"/>
      <c r="M14" s="124"/>
      <c r="N14" s="41"/>
      <c r="O14" s="30"/>
      <c r="P14" s="33"/>
      <c r="Q14" s="34"/>
    </row>
    <row r="15" spans="2:17" ht="21.6" customHeight="1" x14ac:dyDescent="0.2">
      <c r="B15" s="15"/>
      <c r="C15" s="16"/>
      <c r="D15" s="39"/>
      <c r="E15" s="29" t="s">
        <v>4</v>
      </c>
      <c r="F15" s="41"/>
      <c r="G15" s="30">
        <v>364021436945</v>
      </c>
      <c r="H15" s="31"/>
      <c r="I15" s="32"/>
      <c r="J15" s="15"/>
      <c r="K15" s="16"/>
      <c r="L15" s="16"/>
      <c r="M15" s="29"/>
      <c r="N15" s="41"/>
      <c r="O15" s="30"/>
      <c r="P15" s="33"/>
      <c r="Q15" s="34"/>
    </row>
    <row r="16" spans="2:17" ht="21.6" customHeight="1" x14ac:dyDescent="0.2">
      <c r="B16" s="15"/>
      <c r="C16" s="16"/>
      <c r="D16" s="16"/>
      <c r="E16" s="29" t="s">
        <v>6</v>
      </c>
      <c r="F16" s="29"/>
      <c r="G16" s="106">
        <v>0</v>
      </c>
      <c r="H16" s="31"/>
      <c r="I16" s="32"/>
      <c r="J16" s="15"/>
      <c r="K16" s="16"/>
      <c r="L16" s="16"/>
      <c r="M16" s="29"/>
      <c r="N16" s="29"/>
      <c r="O16" s="30"/>
      <c r="P16" s="33"/>
      <c r="Q16" s="34"/>
    </row>
    <row r="17" spans="2:17" ht="21.6" customHeight="1" x14ac:dyDescent="0.2">
      <c r="B17" s="15"/>
      <c r="C17" s="16"/>
      <c r="D17" s="16"/>
      <c r="E17" s="29" t="s">
        <v>74</v>
      </c>
      <c r="F17" s="16"/>
      <c r="G17" s="106">
        <v>0</v>
      </c>
      <c r="H17" s="31"/>
      <c r="I17" s="32"/>
      <c r="J17" s="15"/>
      <c r="K17" s="16"/>
      <c r="L17" s="16"/>
      <c r="M17" s="16"/>
      <c r="N17" s="16"/>
      <c r="O17" s="30"/>
      <c r="P17" s="33"/>
      <c r="Q17" s="34"/>
    </row>
    <row r="18" spans="2:17" ht="21.6" customHeight="1" x14ac:dyDescent="0.2">
      <c r="B18" s="15"/>
      <c r="C18" s="16"/>
      <c r="D18" s="16"/>
      <c r="E18" s="68" t="s">
        <v>131</v>
      </c>
      <c r="F18" s="16"/>
      <c r="G18" s="30">
        <v>85974080911</v>
      </c>
      <c r="H18" s="31"/>
      <c r="I18" s="32"/>
      <c r="J18" s="15"/>
      <c r="K18" s="16"/>
      <c r="L18" s="16"/>
      <c r="M18" s="16"/>
      <c r="N18" s="16"/>
      <c r="O18" s="30"/>
      <c r="P18" s="33"/>
      <c r="Q18" s="34"/>
    </row>
    <row r="19" spans="2:17" ht="21.6" customHeight="1" x14ac:dyDescent="0.2">
      <c r="B19" s="44"/>
      <c r="C19" s="45"/>
      <c r="D19" s="45"/>
      <c r="E19" s="45"/>
      <c r="F19" s="45"/>
      <c r="G19" s="48"/>
      <c r="H19" s="65"/>
      <c r="I19" s="66"/>
      <c r="J19" s="44"/>
      <c r="K19" s="45"/>
      <c r="L19" s="45"/>
      <c r="M19" s="45"/>
      <c r="N19" s="45"/>
      <c r="O19" s="48"/>
      <c r="P19" s="49"/>
      <c r="Q19" s="50"/>
    </row>
    <row r="20" spans="2:17" ht="21.6" customHeight="1" x14ac:dyDescent="0.2">
      <c r="B20" s="10" t="s">
        <v>10</v>
      </c>
      <c r="C20" s="11"/>
      <c r="D20" s="11"/>
      <c r="E20" s="11"/>
      <c r="F20" s="11"/>
      <c r="G20" s="11"/>
      <c r="H20" s="11"/>
      <c r="I20" s="38">
        <f>SUM(I7:I19)</f>
        <v>458058144691</v>
      </c>
      <c r="J20" s="10" t="s">
        <v>10</v>
      </c>
      <c r="K20" s="11"/>
      <c r="L20" s="11"/>
      <c r="M20" s="11"/>
      <c r="N20" s="11"/>
      <c r="O20" s="11"/>
      <c r="P20" s="13"/>
      <c r="Q20" s="37">
        <f>SUM(Q7:Q19)</f>
        <v>458058144691</v>
      </c>
    </row>
    <row r="21" spans="2:17" ht="21.6" customHeight="1" x14ac:dyDescent="0.2">
      <c r="B21" s="51" t="str">
        <f>'1,2'!B18</f>
        <v>平　成　30　年　度</v>
      </c>
      <c r="C21" s="52"/>
      <c r="D21" s="52"/>
      <c r="E21" s="52"/>
      <c r="F21" s="52"/>
      <c r="G21" s="52"/>
      <c r="H21" s="52"/>
      <c r="I21" s="53">
        <v>355042489864</v>
      </c>
      <c r="J21" s="54" t="str">
        <f>B21</f>
        <v>平　成　30　年　度</v>
      </c>
      <c r="K21" s="52"/>
      <c r="L21" s="52"/>
      <c r="M21" s="52"/>
      <c r="N21" s="52"/>
      <c r="O21" s="52"/>
      <c r="P21" s="55"/>
      <c r="Q21" s="56">
        <f>I21</f>
        <v>355042489864</v>
      </c>
    </row>
    <row r="22" spans="2:17" ht="21.6" customHeight="1" x14ac:dyDescent="0.2">
      <c r="B22" s="57" t="str">
        <f>'1,2'!B19</f>
        <v>平　成　29　年　度</v>
      </c>
      <c r="C22" s="58"/>
      <c r="D22" s="58"/>
      <c r="E22" s="58"/>
      <c r="F22" s="58"/>
      <c r="G22" s="58"/>
      <c r="H22" s="58"/>
      <c r="I22" s="87">
        <v>253374912124</v>
      </c>
      <c r="J22" s="60" t="str">
        <f>B22</f>
        <v>平　成　29　年　度</v>
      </c>
      <c r="K22" s="58"/>
      <c r="L22" s="58"/>
      <c r="M22" s="58"/>
      <c r="N22" s="58"/>
      <c r="O22" s="58"/>
      <c r="P22" s="61"/>
      <c r="Q22" s="88">
        <f>I22</f>
        <v>253374912124</v>
      </c>
    </row>
    <row r="23" spans="2:17" ht="23.1" customHeight="1" x14ac:dyDescent="0.2"/>
    <row r="24" spans="2:17" ht="12.6" customHeight="1" x14ac:dyDescent="0.2"/>
    <row r="25" spans="2:17" ht="12.6" customHeight="1" x14ac:dyDescent="0.2"/>
    <row r="26" spans="2:17" ht="12.6" customHeight="1" x14ac:dyDescent="0.2">
      <c r="B26" s="3" t="s">
        <v>200</v>
      </c>
      <c r="C26" s="3"/>
      <c r="D26" s="3"/>
      <c r="J26" s="3"/>
      <c r="K26" s="3"/>
      <c r="L26" s="3"/>
    </row>
    <row r="27" spans="2:17" ht="12.6" customHeight="1" x14ac:dyDescent="0.2">
      <c r="B27" s="3"/>
      <c r="C27" s="3"/>
      <c r="D27" s="3"/>
      <c r="J27" s="3"/>
      <c r="K27" s="3"/>
      <c r="L27" s="3"/>
      <c r="Q27" s="4" t="s">
        <v>229</v>
      </c>
    </row>
    <row r="28" spans="2:17" ht="12.6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21.6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f>H32</f>
        <v>5752729557</v>
      </c>
      <c r="J31" s="20"/>
      <c r="K31" s="21" t="s">
        <v>19</v>
      </c>
      <c r="L31" s="21"/>
      <c r="M31" s="22"/>
      <c r="N31" s="22"/>
      <c r="O31" s="23"/>
      <c r="P31" s="27"/>
      <c r="Q31" s="63">
        <f>SUM(P32:P38)</f>
        <v>109505748448</v>
      </c>
    </row>
    <row r="32" spans="2:17" ht="21.6" customHeight="1" x14ac:dyDescent="0.2">
      <c r="B32" s="15"/>
      <c r="C32" s="16"/>
      <c r="D32" s="16" t="s">
        <v>17</v>
      </c>
      <c r="E32" s="29"/>
      <c r="F32" s="29"/>
      <c r="G32" s="30"/>
      <c r="H32" s="42">
        <f>SUM(G33:G38)</f>
        <v>5752729557</v>
      </c>
      <c r="I32" s="32"/>
      <c r="J32" s="15"/>
      <c r="K32" s="16"/>
      <c r="L32" s="16" t="s">
        <v>20</v>
      </c>
      <c r="M32" s="29"/>
      <c r="N32" s="29"/>
      <c r="O32" s="30"/>
      <c r="P32" s="64">
        <f>SUM(O33:O35)</f>
        <v>107508388584</v>
      </c>
      <c r="Q32" s="34"/>
    </row>
    <row r="33" spans="2:17" ht="21.6" customHeight="1" x14ac:dyDescent="0.2">
      <c r="B33" s="15"/>
      <c r="C33" s="16"/>
      <c r="D33" s="16"/>
      <c r="E33" s="29" t="s">
        <v>169</v>
      </c>
      <c r="F33" s="29"/>
      <c r="G33" s="30">
        <v>346151437</v>
      </c>
      <c r="H33" s="31"/>
      <c r="I33" s="32"/>
      <c r="J33" s="15"/>
      <c r="K33" s="16"/>
      <c r="L33" s="16"/>
      <c r="M33" s="69" t="s">
        <v>139</v>
      </c>
      <c r="N33" s="29"/>
      <c r="O33" s="30">
        <v>53754343346</v>
      </c>
      <c r="P33" s="33"/>
      <c r="Q33" s="34"/>
    </row>
    <row r="34" spans="2:17" ht="21.6" customHeight="1" x14ac:dyDescent="0.2">
      <c r="B34" s="15"/>
      <c r="C34" s="16"/>
      <c r="D34" s="16"/>
      <c r="E34" s="29" t="s">
        <v>170</v>
      </c>
      <c r="F34" s="29"/>
      <c r="G34" s="30">
        <v>1199325</v>
      </c>
      <c r="H34" s="31"/>
      <c r="I34" s="32"/>
      <c r="J34" s="43"/>
      <c r="K34" s="36"/>
      <c r="L34" s="36"/>
      <c r="M34" s="69" t="s">
        <v>140</v>
      </c>
      <c r="N34" s="29"/>
      <c r="O34" s="30">
        <v>53754045238</v>
      </c>
      <c r="P34" s="33"/>
      <c r="Q34" s="34"/>
    </row>
    <row r="35" spans="2:17" ht="21.6" customHeight="1" x14ac:dyDescent="0.2">
      <c r="B35" s="15"/>
      <c r="C35" s="16"/>
      <c r="D35" s="16"/>
      <c r="E35" s="29" t="s">
        <v>171</v>
      </c>
      <c r="F35" s="29"/>
      <c r="G35" s="30">
        <v>17878795</v>
      </c>
      <c r="H35" s="31"/>
      <c r="I35" s="32"/>
      <c r="J35" s="43"/>
      <c r="K35" s="36"/>
      <c r="L35" s="16"/>
      <c r="M35" s="29" t="s">
        <v>151</v>
      </c>
      <c r="N35" s="29"/>
      <c r="O35" s="106">
        <v>0</v>
      </c>
      <c r="P35" s="33"/>
      <c r="Q35" s="34"/>
    </row>
    <row r="36" spans="2:17" ht="21.6" customHeight="1" x14ac:dyDescent="0.2">
      <c r="B36" s="15"/>
      <c r="C36" s="16"/>
      <c r="D36" s="16"/>
      <c r="E36" s="29" t="s">
        <v>134</v>
      </c>
      <c r="F36" s="29"/>
      <c r="G36" s="30">
        <v>5387500000</v>
      </c>
      <c r="H36" s="31"/>
      <c r="I36" s="32"/>
      <c r="J36" s="43"/>
      <c r="K36" s="36"/>
      <c r="L36" s="16" t="s">
        <v>23</v>
      </c>
      <c r="M36" s="16"/>
      <c r="N36" s="29"/>
      <c r="O36" s="30"/>
      <c r="P36" s="64">
        <f>O37+O39</f>
        <v>1997359864</v>
      </c>
      <c r="Q36" s="34"/>
    </row>
    <row r="37" spans="2:17" ht="23.4" customHeight="1" x14ac:dyDescent="0.2">
      <c r="B37" s="15"/>
      <c r="C37" s="16"/>
      <c r="D37" s="16"/>
      <c r="E37" s="67" t="s">
        <v>233</v>
      </c>
      <c r="F37" s="29"/>
      <c r="G37" s="106">
        <v>0</v>
      </c>
      <c r="H37" s="31"/>
      <c r="I37" s="32"/>
      <c r="J37" s="43"/>
      <c r="K37" s="36"/>
      <c r="L37" s="16"/>
      <c r="M37" s="29" t="s">
        <v>24</v>
      </c>
      <c r="N37" s="29"/>
      <c r="O37" s="30">
        <v>786801203</v>
      </c>
      <c r="P37" s="33"/>
      <c r="Q37" s="34"/>
    </row>
    <row r="38" spans="2:17" ht="21.6" customHeight="1" x14ac:dyDescent="0.2">
      <c r="B38" s="15"/>
      <c r="C38" s="16"/>
      <c r="D38" s="16"/>
      <c r="E38" s="29" t="s">
        <v>56</v>
      </c>
      <c r="F38" s="29"/>
      <c r="G38" s="106">
        <v>0</v>
      </c>
      <c r="H38" s="31"/>
      <c r="I38" s="32"/>
      <c r="J38" s="43"/>
      <c r="K38" s="36"/>
      <c r="L38" s="16"/>
      <c r="M38" s="29" t="s">
        <v>25</v>
      </c>
      <c r="N38" s="29"/>
      <c r="O38" s="106">
        <v>0</v>
      </c>
      <c r="P38" s="33"/>
      <c r="Q38" s="34"/>
    </row>
    <row r="39" spans="2:17" ht="21.6" customHeight="1" x14ac:dyDescent="0.2">
      <c r="B39" s="15"/>
      <c r="C39" s="16"/>
      <c r="D39" s="16"/>
      <c r="E39" s="29"/>
      <c r="F39" s="29"/>
      <c r="G39" s="30"/>
      <c r="H39" s="31"/>
      <c r="I39" s="32"/>
      <c r="J39" s="43"/>
      <c r="K39" s="36"/>
      <c r="L39" s="16"/>
      <c r="M39" s="29" t="s">
        <v>183</v>
      </c>
      <c r="N39" s="29"/>
      <c r="O39" s="30">
        <v>1210558661</v>
      </c>
      <c r="P39" s="64"/>
      <c r="Q39" s="34"/>
    </row>
    <row r="40" spans="2:17" ht="21.6" customHeight="1" x14ac:dyDescent="0.2">
      <c r="B40" s="15"/>
      <c r="C40" s="36" t="s">
        <v>18</v>
      </c>
      <c r="D40" s="16"/>
      <c r="E40" s="29"/>
      <c r="F40" s="29"/>
      <c r="G40" s="30"/>
      <c r="H40" s="31"/>
      <c r="I40" s="32">
        <f>H41</f>
        <v>736560600</v>
      </c>
      <c r="J40" s="43"/>
      <c r="K40" s="36"/>
      <c r="L40" s="16"/>
      <c r="M40" s="29"/>
      <c r="N40" s="29"/>
      <c r="O40" s="30"/>
      <c r="P40" s="33"/>
      <c r="Q40" s="34"/>
    </row>
    <row r="41" spans="2:17" ht="33.6" customHeight="1" x14ac:dyDescent="0.2">
      <c r="B41" s="15"/>
      <c r="C41" s="16"/>
      <c r="D41" s="16" t="s">
        <v>75</v>
      </c>
      <c r="E41" s="29"/>
      <c r="F41" s="29"/>
      <c r="G41" s="30"/>
      <c r="H41" s="31">
        <v>736560600</v>
      </c>
      <c r="I41" s="32"/>
      <c r="J41" s="15"/>
      <c r="K41" s="136"/>
      <c r="L41" s="136"/>
      <c r="M41" s="136"/>
      <c r="N41" s="29"/>
      <c r="O41" s="30"/>
      <c r="P41" s="33"/>
      <c r="Q41" s="37">
        <f>P42</f>
        <v>355041927946</v>
      </c>
    </row>
    <row r="42" spans="2:17" ht="33.6" customHeight="1" x14ac:dyDescent="0.2">
      <c r="B42" s="15"/>
      <c r="C42" s="16"/>
      <c r="D42" s="16"/>
      <c r="E42" s="29"/>
      <c r="F42" s="29"/>
      <c r="G42" s="30"/>
      <c r="H42" s="31"/>
      <c r="I42" s="32"/>
      <c r="J42" s="15"/>
      <c r="K42" s="16"/>
      <c r="L42" s="132" t="s">
        <v>172</v>
      </c>
      <c r="M42" s="132"/>
      <c r="N42" s="29"/>
      <c r="O42" s="30"/>
      <c r="P42" s="33">
        <v>355041927946</v>
      </c>
      <c r="Q42" s="34"/>
    </row>
    <row r="43" spans="2:17" ht="21.6" customHeight="1" x14ac:dyDescent="0.2">
      <c r="B43" s="15"/>
      <c r="C43" s="136"/>
      <c r="D43" s="136"/>
      <c r="E43" s="136"/>
      <c r="F43" s="29"/>
      <c r="G43" s="30"/>
      <c r="H43" s="31"/>
      <c r="I43" s="38">
        <f>H44</f>
        <v>458057354259</v>
      </c>
      <c r="J43" s="15"/>
      <c r="K43" s="74"/>
      <c r="L43" s="36"/>
      <c r="M43" s="29"/>
      <c r="N43" s="29"/>
      <c r="O43" s="30"/>
      <c r="P43" s="33"/>
      <c r="Q43" s="105"/>
    </row>
    <row r="44" spans="2:17" ht="21.6" customHeight="1" x14ac:dyDescent="0.2">
      <c r="B44" s="15"/>
      <c r="C44" s="16"/>
      <c r="D44" s="132" t="s">
        <v>199</v>
      </c>
      <c r="E44" s="132"/>
      <c r="F44" s="16"/>
      <c r="G44" s="30"/>
      <c r="H44" s="31">
        <v>458057354259</v>
      </c>
      <c r="I44" s="32"/>
      <c r="J44" s="15"/>
      <c r="K44" s="36" t="s">
        <v>141</v>
      </c>
      <c r="L44" s="70"/>
      <c r="M44" s="70"/>
      <c r="N44" s="29"/>
      <c r="O44" s="30"/>
      <c r="P44" s="33"/>
      <c r="Q44" s="107">
        <v>0</v>
      </c>
    </row>
    <row r="45" spans="2:17" ht="21.6" customHeight="1" x14ac:dyDescent="0.2">
      <c r="B45" s="15"/>
      <c r="C45" s="16"/>
      <c r="D45" s="16"/>
      <c r="E45" s="41"/>
      <c r="F45" s="16"/>
      <c r="G45" s="30"/>
      <c r="H45" s="31"/>
      <c r="I45" s="38"/>
      <c r="J45" s="15"/>
      <c r="K45" s="16"/>
      <c r="L45" s="135" t="s">
        <v>142</v>
      </c>
      <c r="M45" s="135"/>
      <c r="N45" s="29"/>
      <c r="O45" s="30"/>
      <c r="P45" s="106">
        <v>0</v>
      </c>
      <c r="Q45" s="105"/>
    </row>
    <row r="46" spans="2:17" ht="21.6" customHeight="1" x14ac:dyDescent="0.2">
      <c r="B46" s="15"/>
      <c r="C46" s="36" t="s">
        <v>118</v>
      </c>
      <c r="D46" s="16"/>
      <c r="E46" s="41"/>
      <c r="F46" s="16"/>
      <c r="G46" s="30"/>
      <c r="H46" s="31"/>
      <c r="I46" s="115">
        <f>H47</f>
        <v>1031978</v>
      </c>
      <c r="J46" s="43"/>
      <c r="K46" s="36"/>
      <c r="L46" s="16"/>
      <c r="M46" s="16"/>
      <c r="N46" s="16"/>
      <c r="O46" s="30"/>
      <c r="P46" s="33"/>
      <c r="Q46" s="32"/>
    </row>
    <row r="47" spans="2:17" ht="21.6" customHeight="1" x14ac:dyDescent="0.2">
      <c r="B47" s="15"/>
      <c r="C47" s="36"/>
      <c r="D47" s="16" t="s">
        <v>143</v>
      </c>
      <c r="E47" s="41"/>
      <c r="F47" s="16"/>
      <c r="G47" s="30"/>
      <c r="H47" s="31">
        <v>1031978</v>
      </c>
      <c r="I47" s="38"/>
      <c r="J47" s="43"/>
      <c r="K47" s="36" t="s">
        <v>116</v>
      </c>
      <c r="L47" s="70"/>
      <c r="M47" s="70"/>
      <c r="N47" s="16"/>
      <c r="O47" s="30"/>
      <c r="P47" s="33"/>
      <c r="Q47" s="107">
        <v>0</v>
      </c>
    </row>
    <row r="48" spans="2:17" ht="21.6" customHeight="1" x14ac:dyDescent="0.2">
      <c r="B48" s="15"/>
      <c r="C48" s="16"/>
      <c r="D48" s="16"/>
      <c r="E48" s="16"/>
      <c r="F48" s="16"/>
      <c r="G48" s="30"/>
      <c r="H48" s="31"/>
      <c r="I48" s="32"/>
      <c r="J48" s="43"/>
      <c r="K48" s="36"/>
      <c r="L48" s="70"/>
      <c r="M48" s="70"/>
      <c r="N48" s="16"/>
      <c r="O48" s="30"/>
      <c r="P48" s="33"/>
      <c r="Q48" s="34"/>
    </row>
    <row r="49" spans="2:17" ht="21.6" customHeight="1" x14ac:dyDescent="0.2">
      <c r="B49" s="15"/>
      <c r="C49" s="36" t="s">
        <v>26</v>
      </c>
      <c r="D49" s="16"/>
      <c r="E49" s="16"/>
      <c r="F49" s="16"/>
      <c r="G49" s="30"/>
      <c r="H49" s="31"/>
      <c r="I49" s="106">
        <v>0</v>
      </c>
      <c r="J49" s="15"/>
      <c r="K49" s="16"/>
      <c r="L49" s="16"/>
      <c r="M49" s="41"/>
      <c r="N49" s="41"/>
      <c r="O49" s="30"/>
      <c r="P49" s="33"/>
      <c r="Q49" s="34"/>
    </row>
    <row r="50" spans="2:17" ht="21.6" customHeight="1" x14ac:dyDescent="0.2">
      <c r="B50" s="44"/>
      <c r="C50" s="45"/>
      <c r="D50" s="45"/>
      <c r="E50" s="75"/>
      <c r="F50" s="75"/>
      <c r="G50" s="48"/>
      <c r="H50" s="65"/>
      <c r="I50" s="66"/>
      <c r="J50" s="44"/>
      <c r="K50" s="45"/>
      <c r="L50" s="45"/>
      <c r="M50" s="45"/>
      <c r="N50" s="45"/>
      <c r="O50" s="48"/>
      <c r="P50" s="49"/>
      <c r="Q50" s="50"/>
    </row>
    <row r="51" spans="2:17" ht="21.6" customHeight="1" x14ac:dyDescent="0.2">
      <c r="B51" s="10" t="s">
        <v>10</v>
      </c>
      <c r="C51" s="11"/>
      <c r="D51" s="11"/>
      <c r="E51" s="11"/>
      <c r="F51" s="11"/>
      <c r="G51" s="11"/>
      <c r="H51" s="11"/>
      <c r="I51" s="38">
        <f>SUM(I31:I50)</f>
        <v>464547676394</v>
      </c>
      <c r="J51" s="10" t="s">
        <v>10</v>
      </c>
      <c r="K51" s="11"/>
      <c r="L51" s="11"/>
      <c r="M51" s="11"/>
      <c r="N51" s="11"/>
      <c r="O51" s="11"/>
      <c r="P51" s="13"/>
      <c r="Q51" s="37">
        <f>SUM(Q31:Q50)</f>
        <v>464547676394</v>
      </c>
    </row>
    <row r="52" spans="2:17" ht="21.6" customHeight="1" x14ac:dyDescent="0.2">
      <c r="B52" s="54" t="str">
        <f>B21</f>
        <v>平　成　30　年　度</v>
      </c>
      <c r="C52" s="52"/>
      <c r="D52" s="52"/>
      <c r="E52" s="52"/>
      <c r="F52" s="52"/>
      <c r="G52" s="52"/>
      <c r="H52" s="52"/>
      <c r="I52" s="53">
        <v>361530810405</v>
      </c>
      <c r="J52" s="54" t="str">
        <f>B52</f>
        <v>平　成　30　年　度</v>
      </c>
      <c r="K52" s="52"/>
      <c r="L52" s="52"/>
      <c r="M52" s="52"/>
      <c r="N52" s="52"/>
      <c r="O52" s="52"/>
      <c r="P52" s="55"/>
      <c r="Q52" s="56">
        <f>I52</f>
        <v>361530810405</v>
      </c>
    </row>
    <row r="53" spans="2:17" ht="21.6" customHeight="1" x14ac:dyDescent="0.2">
      <c r="B53" s="60" t="str">
        <f>B22</f>
        <v>平　成　29　年　度</v>
      </c>
      <c r="C53" s="58"/>
      <c r="D53" s="58"/>
      <c r="E53" s="58"/>
      <c r="F53" s="58"/>
      <c r="G53" s="58"/>
      <c r="H53" s="58"/>
      <c r="I53" s="87">
        <v>259652476563</v>
      </c>
      <c r="J53" s="60" t="str">
        <f>B53</f>
        <v>平　成　29　年　度</v>
      </c>
      <c r="K53" s="58"/>
      <c r="L53" s="58"/>
      <c r="M53" s="58"/>
      <c r="N53" s="58"/>
      <c r="O53" s="58"/>
      <c r="P53" s="61"/>
      <c r="Q53" s="88">
        <f>I53</f>
        <v>259652476563</v>
      </c>
    </row>
    <row r="54" spans="2:17" ht="12.6" customHeight="1" x14ac:dyDescent="0.2"/>
    <row r="64" spans="2:17" ht="8.25" customHeight="1" x14ac:dyDescent="0.2"/>
    <row r="70" ht="23.4" customHeight="1" x14ac:dyDescent="0.2"/>
    <row r="71" ht="23.4" customHeight="1" x14ac:dyDescent="0.2"/>
    <row r="72" ht="23.4" customHeight="1" x14ac:dyDescent="0.2"/>
  </sheetData>
  <mergeCells count="14">
    <mergeCell ref="D8:E8"/>
    <mergeCell ref="L8:M8"/>
    <mergeCell ref="D9:E9"/>
    <mergeCell ref="L9:M9"/>
    <mergeCell ref="D10:E10"/>
    <mergeCell ref="L13:M13"/>
    <mergeCell ref="D11:E11"/>
    <mergeCell ref="L12:M12"/>
    <mergeCell ref="L14:M14"/>
    <mergeCell ref="L45:M45"/>
    <mergeCell ref="C43:E43"/>
    <mergeCell ref="D44:E44"/>
    <mergeCell ref="K41:M41"/>
    <mergeCell ref="L42:M42"/>
  </mergeCells>
  <phoneticPr fontId="2"/>
  <pageMargins left="0.51181102362204722" right="0.51181102362204722" top="1.1023622047244095" bottom="0.78740157480314965" header="0.35433070866141736" footer="0.23622047244094491"/>
  <pageSetup paperSize="9" scale="68" orientation="portrait" r:id="rId1"/>
  <headerFooter alignWithMargins="0"/>
  <ignoredErrors>
    <ignoredError sqref="I40 Q11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9"/>
  <sheetViews>
    <sheetView showGridLines="0" zoomScaleNormal="100" zoomScaleSheetLayoutView="100" workbookViewId="0"/>
  </sheetViews>
  <sheetFormatPr defaultColWidth="9" defaultRowHeight="11.4" x14ac:dyDescent="0.2"/>
  <cols>
    <col min="1" max="1" width="0.88671875" style="1" customWidth="1"/>
    <col min="2" max="4" width="1.6640625" style="1" customWidth="1"/>
    <col min="5" max="5" width="15.6640625" style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203</v>
      </c>
      <c r="C2" s="3"/>
      <c r="D2" s="3"/>
      <c r="J2" s="3"/>
      <c r="K2" s="3"/>
      <c r="L2" s="3"/>
    </row>
    <row r="3" spans="2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0.399999999999999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SUM(H8:H11)</f>
        <v>190833624913</v>
      </c>
      <c r="J7" s="26"/>
      <c r="K7" s="21" t="s">
        <v>27</v>
      </c>
      <c r="L7" s="21"/>
      <c r="M7" s="22"/>
      <c r="N7" s="22"/>
      <c r="O7" s="23"/>
      <c r="P7" s="27"/>
      <c r="Q7" s="63">
        <f>SUM(P8:P9)</f>
        <v>775612</v>
      </c>
    </row>
    <row r="8" spans="2:17" ht="20.399999999999999" customHeight="1" x14ac:dyDescent="0.2">
      <c r="B8" s="15"/>
      <c r="C8" s="16"/>
      <c r="D8" s="124" t="s">
        <v>0</v>
      </c>
      <c r="E8" s="124"/>
      <c r="F8" s="29"/>
      <c r="G8" s="30"/>
      <c r="H8" s="31">
        <v>45804976356</v>
      </c>
      <c r="I8" s="32"/>
      <c r="J8" s="15"/>
      <c r="K8" s="16"/>
      <c r="L8" s="124" t="s">
        <v>138</v>
      </c>
      <c r="M8" s="124"/>
      <c r="N8" s="29"/>
      <c r="O8" s="30"/>
      <c r="P8" s="30">
        <v>5</v>
      </c>
      <c r="Q8" s="34"/>
    </row>
    <row r="9" spans="2:17" ht="20.399999999999999" customHeight="1" x14ac:dyDescent="0.2">
      <c r="B9" s="15"/>
      <c r="C9" s="16"/>
      <c r="D9" s="124" t="s">
        <v>1</v>
      </c>
      <c r="E9" s="124"/>
      <c r="F9" s="29"/>
      <c r="G9" s="30"/>
      <c r="H9" s="106">
        <v>0</v>
      </c>
      <c r="I9" s="32"/>
      <c r="J9" s="15"/>
      <c r="K9" s="16"/>
      <c r="L9" s="124" t="s">
        <v>35</v>
      </c>
      <c r="M9" s="124"/>
      <c r="N9" s="29"/>
      <c r="O9" s="30"/>
      <c r="P9" s="33">
        <v>775607</v>
      </c>
      <c r="Q9" s="34"/>
    </row>
    <row r="10" spans="2:17" ht="20.399999999999999" customHeight="1" x14ac:dyDescent="0.2">
      <c r="B10" s="15"/>
      <c r="C10" s="16"/>
      <c r="D10" s="124" t="s">
        <v>2</v>
      </c>
      <c r="E10" s="124"/>
      <c r="F10" s="29"/>
      <c r="G10" s="30"/>
      <c r="H10" s="31">
        <v>142382061084</v>
      </c>
      <c r="I10" s="32"/>
      <c r="J10" s="15"/>
      <c r="K10" s="36"/>
      <c r="L10" s="36"/>
      <c r="M10" s="29"/>
      <c r="N10" s="29"/>
      <c r="O10" s="30"/>
      <c r="P10" s="33"/>
      <c r="Q10" s="37"/>
    </row>
    <row r="11" spans="2:17" ht="20.399999999999999" customHeight="1" x14ac:dyDescent="0.2">
      <c r="B11" s="15"/>
      <c r="C11" s="16"/>
      <c r="D11" s="124" t="s">
        <v>30</v>
      </c>
      <c r="E11" s="124"/>
      <c r="F11" s="29"/>
      <c r="G11" s="30"/>
      <c r="H11" s="31">
        <v>2646587473</v>
      </c>
      <c r="I11" s="32"/>
      <c r="J11" s="15"/>
      <c r="K11" s="36" t="s">
        <v>13</v>
      </c>
      <c r="L11" s="40"/>
      <c r="M11" s="40"/>
      <c r="N11" s="29"/>
      <c r="O11" s="30"/>
      <c r="P11" s="33"/>
      <c r="Q11" s="34">
        <f>P12+P13</f>
        <v>4875624221703</v>
      </c>
    </row>
    <row r="12" spans="2:17" ht="20.399999999999999" customHeight="1" x14ac:dyDescent="0.2">
      <c r="B12" s="15"/>
      <c r="C12" s="16"/>
      <c r="D12" s="16"/>
      <c r="E12" s="16"/>
      <c r="F12" s="16"/>
      <c r="G12" s="30"/>
      <c r="H12" s="31"/>
      <c r="I12" s="32"/>
      <c r="J12" s="15"/>
      <c r="K12" s="16"/>
      <c r="L12" s="124" t="s">
        <v>132</v>
      </c>
      <c r="M12" s="124"/>
      <c r="N12" s="16"/>
      <c r="O12" s="30"/>
      <c r="P12" s="106">
        <v>0</v>
      </c>
      <c r="Q12" s="34"/>
    </row>
    <row r="13" spans="2:17" ht="23.4" customHeight="1" x14ac:dyDescent="0.2">
      <c r="B13" s="15"/>
      <c r="C13" s="36" t="s">
        <v>8</v>
      </c>
      <c r="D13" s="36"/>
      <c r="E13" s="16"/>
      <c r="F13" s="16"/>
      <c r="G13" s="30"/>
      <c r="H13" s="31"/>
      <c r="I13" s="38">
        <f>H14</f>
        <v>4684791372402</v>
      </c>
      <c r="J13" s="43"/>
      <c r="K13" s="16"/>
      <c r="L13" s="127" t="s">
        <v>173</v>
      </c>
      <c r="M13" s="124"/>
      <c r="N13" s="16"/>
      <c r="O13" s="30"/>
      <c r="P13" s="33">
        <v>4875624221703</v>
      </c>
      <c r="Q13" s="37"/>
    </row>
    <row r="14" spans="2:17" ht="20.399999999999999" customHeight="1" x14ac:dyDescent="0.2">
      <c r="B14" s="15"/>
      <c r="C14" s="16"/>
      <c r="D14" s="40" t="s">
        <v>3</v>
      </c>
      <c r="E14" s="40"/>
      <c r="F14" s="41"/>
      <c r="G14" s="30"/>
      <c r="H14" s="42">
        <f>SUM(G15:G18)</f>
        <v>4684791372402</v>
      </c>
      <c r="I14" s="32"/>
      <c r="J14" s="15"/>
      <c r="K14" s="36"/>
      <c r="L14" s="16"/>
      <c r="M14" s="16"/>
      <c r="N14" s="41"/>
      <c r="O14" s="30"/>
      <c r="P14" s="33"/>
      <c r="Q14" s="34"/>
    </row>
    <row r="15" spans="2:17" ht="20.399999999999999" customHeight="1" x14ac:dyDescent="0.2">
      <c r="B15" s="15"/>
      <c r="C15" s="16"/>
      <c r="D15" s="39"/>
      <c r="E15" s="29" t="s">
        <v>4</v>
      </c>
      <c r="F15" s="41"/>
      <c r="G15" s="30">
        <v>4543420527965</v>
      </c>
      <c r="H15" s="31"/>
      <c r="I15" s="32"/>
      <c r="J15" s="15"/>
      <c r="K15" s="16"/>
      <c r="L15" s="16"/>
      <c r="M15" s="29"/>
      <c r="N15" s="41"/>
      <c r="O15" s="30"/>
      <c r="P15" s="33"/>
      <c r="Q15" s="34"/>
    </row>
    <row r="16" spans="2:17" ht="20.399999999999999" customHeight="1" x14ac:dyDescent="0.2">
      <c r="B16" s="15"/>
      <c r="C16" s="16"/>
      <c r="D16" s="16"/>
      <c r="E16" s="29" t="s">
        <v>6</v>
      </c>
      <c r="F16" s="29"/>
      <c r="G16" s="106">
        <v>0</v>
      </c>
      <c r="H16" s="31"/>
      <c r="I16" s="32"/>
      <c r="J16" s="15"/>
      <c r="K16" s="16"/>
      <c r="L16" s="16"/>
      <c r="M16" s="29"/>
      <c r="N16" s="29"/>
      <c r="O16" s="30"/>
      <c r="P16" s="33"/>
      <c r="Q16" s="34"/>
    </row>
    <row r="17" spans="2:17" ht="20.399999999999999" customHeight="1" x14ac:dyDescent="0.2">
      <c r="B17" s="15"/>
      <c r="C17" s="16"/>
      <c r="D17" s="16"/>
      <c r="E17" s="29" t="s">
        <v>74</v>
      </c>
      <c r="F17" s="16"/>
      <c r="G17" s="106">
        <v>0</v>
      </c>
      <c r="H17" s="31"/>
      <c r="I17" s="32"/>
      <c r="J17" s="15"/>
      <c r="K17" s="16"/>
      <c r="L17" s="16"/>
      <c r="M17" s="16"/>
      <c r="N17" s="16"/>
      <c r="O17" s="30"/>
      <c r="P17" s="33"/>
      <c r="Q17" s="34"/>
    </row>
    <row r="18" spans="2:17" ht="20.399999999999999" customHeight="1" x14ac:dyDescent="0.2">
      <c r="B18" s="15"/>
      <c r="C18" s="16"/>
      <c r="D18" s="16"/>
      <c r="E18" s="117" t="s">
        <v>131</v>
      </c>
      <c r="F18" s="16"/>
      <c r="G18" s="30">
        <v>141370844437</v>
      </c>
      <c r="H18" s="31"/>
      <c r="I18" s="32"/>
      <c r="J18" s="15"/>
      <c r="K18" s="16"/>
      <c r="L18" s="16"/>
      <c r="M18" s="16"/>
      <c r="N18" s="16"/>
      <c r="O18" s="30"/>
      <c r="P18" s="33"/>
      <c r="Q18" s="34"/>
    </row>
    <row r="19" spans="2:17" ht="20.399999999999999" customHeight="1" x14ac:dyDescent="0.2">
      <c r="B19" s="44"/>
      <c r="C19" s="45"/>
      <c r="D19" s="45"/>
      <c r="E19" s="45"/>
      <c r="F19" s="45"/>
      <c r="G19" s="48"/>
      <c r="H19" s="65"/>
      <c r="I19" s="66"/>
      <c r="J19" s="44"/>
      <c r="K19" s="45"/>
      <c r="L19" s="45"/>
      <c r="M19" s="45"/>
      <c r="N19" s="45"/>
      <c r="O19" s="48"/>
      <c r="P19" s="49"/>
      <c r="Q19" s="50"/>
    </row>
    <row r="20" spans="2:17" ht="20.399999999999999" customHeight="1" x14ac:dyDescent="0.2">
      <c r="B20" s="10" t="s">
        <v>10</v>
      </c>
      <c r="C20" s="11"/>
      <c r="D20" s="11"/>
      <c r="E20" s="11"/>
      <c r="F20" s="11"/>
      <c r="G20" s="11"/>
      <c r="H20" s="11"/>
      <c r="I20" s="38">
        <f>SUM(I7:I19)</f>
        <v>4875624997315</v>
      </c>
      <c r="J20" s="10" t="s">
        <v>10</v>
      </c>
      <c r="K20" s="11"/>
      <c r="L20" s="11"/>
      <c r="M20" s="11"/>
      <c r="N20" s="11"/>
      <c r="O20" s="11"/>
      <c r="P20" s="13"/>
      <c r="Q20" s="37">
        <f>SUM(Q7:Q19)</f>
        <v>4875624997315</v>
      </c>
    </row>
    <row r="21" spans="2:17" ht="20.399999999999999" customHeight="1" x14ac:dyDescent="0.2">
      <c r="B21" s="51" t="str">
        <f>'1,2'!B18</f>
        <v>平　成　30　年　度</v>
      </c>
      <c r="C21" s="52"/>
      <c r="D21" s="52"/>
      <c r="E21" s="52"/>
      <c r="F21" s="52"/>
      <c r="G21" s="52"/>
      <c r="H21" s="52"/>
      <c r="I21" s="53">
        <v>4936497954067</v>
      </c>
      <c r="J21" s="54" t="str">
        <f>B21</f>
        <v>平　成　30　年　度</v>
      </c>
      <c r="K21" s="52"/>
      <c r="L21" s="52"/>
      <c r="M21" s="52"/>
      <c r="N21" s="52"/>
      <c r="O21" s="52"/>
      <c r="P21" s="55"/>
      <c r="Q21" s="56">
        <f>I21</f>
        <v>4936497954067</v>
      </c>
    </row>
    <row r="22" spans="2:17" ht="20.399999999999999" customHeight="1" x14ac:dyDescent="0.2">
      <c r="B22" s="57" t="str">
        <f>'1,2'!B19</f>
        <v>平　成　29　年　度</v>
      </c>
      <c r="C22" s="58"/>
      <c r="D22" s="58"/>
      <c r="E22" s="58"/>
      <c r="F22" s="58"/>
      <c r="G22" s="58"/>
      <c r="H22" s="58"/>
      <c r="I22" s="87">
        <v>4956838755329</v>
      </c>
      <c r="J22" s="60" t="str">
        <f>B22</f>
        <v>平　成　29　年　度</v>
      </c>
      <c r="K22" s="58"/>
      <c r="L22" s="58"/>
      <c r="M22" s="58"/>
      <c r="N22" s="58"/>
      <c r="O22" s="58"/>
      <c r="P22" s="61"/>
      <c r="Q22" s="88">
        <f>I22</f>
        <v>4956838755329</v>
      </c>
    </row>
    <row r="23" spans="2:17" ht="21.6" customHeight="1" x14ac:dyDescent="0.2"/>
    <row r="24" spans="2:17" ht="12.6" customHeight="1" x14ac:dyDescent="0.2"/>
    <row r="25" spans="2:17" ht="12.6" customHeight="1" x14ac:dyDescent="0.2"/>
    <row r="26" spans="2:17" ht="12.6" customHeight="1" x14ac:dyDescent="0.2">
      <c r="B26" s="3" t="s">
        <v>204</v>
      </c>
      <c r="C26" s="3"/>
      <c r="D26" s="3"/>
      <c r="J26" s="3"/>
      <c r="K26" s="3"/>
      <c r="L26" s="3"/>
    </row>
    <row r="27" spans="2:17" ht="12.6" customHeight="1" x14ac:dyDescent="0.2">
      <c r="B27" s="3"/>
      <c r="C27" s="3"/>
      <c r="D27" s="3"/>
      <c r="J27" s="3"/>
      <c r="K27" s="3"/>
      <c r="L27" s="3"/>
      <c r="Q27" s="4" t="s">
        <v>229</v>
      </c>
    </row>
    <row r="28" spans="2:17" ht="12.6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21.6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f>H32</f>
        <v>214676231559</v>
      </c>
      <c r="J31" s="20"/>
      <c r="K31" s="21" t="s">
        <v>19</v>
      </c>
      <c r="L31" s="21"/>
      <c r="M31" s="22"/>
      <c r="N31" s="22"/>
      <c r="O31" s="23"/>
      <c r="P31" s="27"/>
      <c r="Q31" s="63">
        <f>SUM(P31:P43)</f>
        <v>153934589130</v>
      </c>
    </row>
    <row r="32" spans="2:17" ht="20.399999999999999" customHeight="1" x14ac:dyDescent="0.2">
      <c r="B32" s="15"/>
      <c r="C32" s="16"/>
      <c r="D32" s="16" t="s">
        <v>17</v>
      </c>
      <c r="E32" s="29"/>
      <c r="F32" s="29"/>
      <c r="G32" s="30"/>
      <c r="H32" s="42">
        <f>SUM(G33:G42)</f>
        <v>214676231559</v>
      </c>
      <c r="I32" s="32"/>
      <c r="J32" s="15"/>
      <c r="K32" s="16"/>
      <c r="L32" s="16" t="s">
        <v>20</v>
      </c>
      <c r="M32" s="29"/>
      <c r="N32" s="29"/>
      <c r="O32" s="30"/>
      <c r="P32" s="64">
        <f>SUM(O33:O37)</f>
        <v>8377017026</v>
      </c>
      <c r="Q32" s="34"/>
    </row>
    <row r="33" spans="2:17" ht="23.4" customHeight="1" x14ac:dyDescent="0.2">
      <c r="B33" s="15"/>
      <c r="C33" s="16"/>
      <c r="D33" s="16"/>
      <c r="E33" s="29" t="s">
        <v>159</v>
      </c>
      <c r="F33" s="29"/>
      <c r="G33" s="30">
        <v>185785463505</v>
      </c>
      <c r="H33" s="31"/>
      <c r="I33" s="32"/>
      <c r="J33" s="15"/>
      <c r="K33" s="16"/>
      <c r="L33" s="16"/>
      <c r="M33" s="69" t="s">
        <v>139</v>
      </c>
      <c r="N33" s="29"/>
      <c r="O33" s="30">
        <v>8221363203</v>
      </c>
      <c r="P33" s="33"/>
      <c r="Q33" s="34"/>
    </row>
    <row r="34" spans="2:17" ht="20.399999999999999" customHeight="1" x14ac:dyDescent="0.2">
      <c r="B34" s="15"/>
      <c r="C34" s="16"/>
      <c r="D34" s="16"/>
      <c r="E34" s="29" t="s">
        <v>161</v>
      </c>
      <c r="F34" s="29"/>
      <c r="G34" s="30">
        <v>2522717766</v>
      </c>
      <c r="H34" s="31"/>
      <c r="I34" s="32"/>
      <c r="J34" s="43"/>
      <c r="K34" s="36"/>
      <c r="L34" s="36"/>
      <c r="M34" s="69" t="s">
        <v>230</v>
      </c>
      <c r="N34" s="91"/>
      <c r="O34" s="30">
        <v>108038135</v>
      </c>
      <c r="P34" s="33"/>
      <c r="Q34" s="34"/>
    </row>
    <row r="35" spans="2:17" ht="23.4" customHeight="1" x14ac:dyDescent="0.2">
      <c r="B35" s="15"/>
      <c r="C35" s="16"/>
      <c r="D35" s="16"/>
      <c r="E35" s="29" t="s">
        <v>163</v>
      </c>
      <c r="F35" s="29"/>
      <c r="G35" s="30">
        <v>23593271081</v>
      </c>
      <c r="H35" s="31"/>
      <c r="I35" s="32"/>
      <c r="J35" s="43"/>
      <c r="K35" s="36"/>
      <c r="L35" s="16"/>
      <c r="M35" s="91" t="s">
        <v>151</v>
      </c>
      <c r="N35" s="91"/>
      <c r="O35" s="106">
        <v>0</v>
      </c>
      <c r="P35" s="33"/>
      <c r="Q35" s="34"/>
    </row>
    <row r="36" spans="2:17" ht="23.4" customHeight="1" x14ac:dyDescent="0.2">
      <c r="B36" s="15"/>
      <c r="C36" s="16"/>
      <c r="D36" s="16"/>
      <c r="E36" s="67" t="s">
        <v>235</v>
      </c>
      <c r="F36" s="29"/>
      <c r="G36" s="30">
        <v>204458863</v>
      </c>
      <c r="H36" s="31"/>
      <c r="I36" s="32"/>
      <c r="J36" s="43"/>
      <c r="K36" s="36"/>
      <c r="L36" s="16"/>
      <c r="M36" s="91" t="s">
        <v>135</v>
      </c>
      <c r="N36" s="91"/>
      <c r="O36" s="30">
        <v>31327381</v>
      </c>
      <c r="P36" s="33"/>
      <c r="Q36" s="34"/>
    </row>
    <row r="37" spans="2:17" ht="22.2" customHeight="1" x14ac:dyDescent="0.2">
      <c r="B37" s="15"/>
      <c r="C37" s="16"/>
      <c r="D37" s="16"/>
      <c r="E37" s="29" t="s">
        <v>133</v>
      </c>
      <c r="F37" s="29"/>
      <c r="G37" s="30">
        <v>78994060</v>
      </c>
      <c r="H37" s="31"/>
      <c r="I37" s="32"/>
      <c r="J37" s="43"/>
      <c r="K37" s="36"/>
      <c r="L37" s="16"/>
      <c r="M37" s="91" t="s">
        <v>152</v>
      </c>
      <c r="N37" s="91"/>
      <c r="O37" s="30">
        <v>16288307</v>
      </c>
      <c r="P37" s="64"/>
      <c r="Q37" s="34"/>
    </row>
    <row r="38" spans="2:17" ht="20.399999999999999" customHeight="1" x14ac:dyDescent="0.2">
      <c r="B38" s="15"/>
      <c r="C38" s="16"/>
      <c r="D38" s="16"/>
      <c r="E38" s="29" t="s">
        <v>134</v>
      </c>
      <c r="F38" s="29"/>
      <c r="G38" s="106">
        <v>0</v>
      </c>
      <c r="H38" s="31"/>
      <c r="I38" s="32"/>
      <c r="J38" s="43"/>
      <c r="K38" s="36"/>
      <c r="M38" s="116" t="s">
        <v>247</v>
      </c>
      <c r="N38" s="91"/>
      <c r="O38" s="106">
        <v>0</v>
      </c>
      <c r="P38" s="33"/>
      <c r="Q38" s="34"/>
    </row>
    <row r="39" spans="2:17" ht="20.399999999999999" customHeight="1" x14ac:dyDescent="0.2">
      <c r="B39" s="15"/>
      <c r="C39" s="16"/>
      <c r="D39" s="16"/>
      <c r="E39" s="29" t="s">
        <v>182</v>
      </c>
      <c r="F39" s="29"/>
      <c r="G39" s="30">
        <v>2486345172</v>
      </c>
      <c r="H39" s="31"/>
      <c r="I39" s="32"/>
      <c r="J39" s="43"/>
      <c r="K39" s="36"/>
      <c r="L39" s="16" t="s">
        <v>23</v>
      </c>
      <c r="M39" s="16"/>
      <c r="N39" s="91"/>
      <c r="O39" s="30"/>
      <c r="P39" s="33">
        <f>SUM(O40:O42)</f>
        <v>145557572104</v>
      </c>
      <c r="Q39" s="34"/>
    </row>
    <row r="40" spans="2:17" ht="23.4" customHeight="1" x14ac:dyDescent="0.2">
      <c r="B40" s="15"/>
      <c r="C40" s="16"/>
      <c r="D40" s="16"/>
      <c r="E40" s="67" t="s">
        <v>231</v>
      </c>
      <c r="F40" s="29"/>
      <c r="G40" s="30">
        <v>4947980</v>
      </c>
      <c r="H40" s="31"/>
      <c r="I40" s="32"/>
      <c r="J40" s="43"/>
      <c r="K40" s="36"/>
      <c r="L40" s="16"/>
      <c r="M40" s="93" t="s">
        <v>24</v>
      </c>
      <c r="N40" s="91"/>
      <c r="O40" s="30">
        <v>680312697</v>
      </c>
      <c r="P40" s="33"/>
      <c r="Q40" s="34"/>
    </row>
    <row r="41" spans="2:17" ht="23.4" customHeight="1" x14ac:dyDescent="0.2">
      <c r="B41" s="15"/>
      <c r="C41" s="16"/>
      <c r="D41" s="16"/>
      <c r="E41" s="67" t="s">
        <v>233</v>
      </c>
      <c r="F41" s="29"/>
      <c r="G41" s="106">
        <v>0</v>
      </c>
      <c r="H41" s="31"/>
      <c r="I41" s="32"/>
      <c r="J41" s="43"/>
      <c r="K41" s="36"/>
      <c r="L41" s="16"/>
      <c r="M41" s="93" t="s">
        <v>25</v>
      </c>
      <c r="N41" s="91"/>
      <c r="O41" s="106">
        <v>0</v>
      </c>
      <c r="P41" s="33"/>
      <c r="Q41" s="34"/>
    </row>
    <row r="42" spans="2:17" ht="20.399999999999999" customHeight="1" x14ac:dyDescent="0.2">
      <c r="B42" s="15"/>
      <c r="C42" s="16"/>
      <c r="D42" s="16"/>
      <c r="E42" s="29" t="s">
        <v>56</v>
      </c>
      <c r="F42" s="29"/>
      <c r="G42" s="30">
        <v>33132</v>
      </c>
      <c r="H42" s="31"/>
      <c r="I42" s="32"/>
      <c r="J42" s="43"/>
      <c r="K42" s="36"/>
      <c r="L42" s="16"/>
      <c r="M42" s="93" t="s">
        <v>184</v>
      </c>
      <c r="N42" s="91"/>
      <c r="O42" s="30">
        <v>144877259407</v>
      </c>
      <c r="P42" s="64"/>
      <c r="Q42" s="34"/>
    </row>
    <row r="43" spans="2:17" ht="20.399999999999999" customHeight="1" x14ac:dyDescent="0.2">
      <c r="B43" s="15"/>
      <c r="C43" s="16"/>
      <c r="D43" s="16"/>
      <c r="E43" s="16"/>
      <c r="F43" s="29"/>
      <c r="G43" s="30"/>
      <c r="H43" s="31"/>
      <c r="I43" s="32"/>
      <c r="J43" s="43"/>
      <c r="K43" s="36"/>
      <c r="L43" s="125" t="s">
        <v>180</v>
      </c>
      <c r="M43" s="125"/>
      <c r="N43" s="91"/>
      <c r="O43" s="30"/>
      <c r="P43" s="106">
        <v>0</v>
      </c>
      <c r="Q43" s="34"/>
    </row>
    <row r="44" spans="2:17" ht="20.399999999999999" customHeight="1" x14ac:dyDescent="0.2">
      <c r="B44" s="15"/>
      <c r="C44" s="36" t="s">
        <v>18</v>
      </c>
      <c r="D44" s="16"/>
      <c r="E44" s="16"/>
      <c r="F44" s="29"/>
      <c r="G44" s="30"/>
      <c r="H44" s="31"/>
      <c r="I44" s="32">
        <f>H45</f>
        <v>268384877</v>
      </c>
      <c r="J44" s="15"/>
      <c r="K44" s="95"/>
      <c r="L44" s="16"/>
      <c r="M44" s="93" t="s">
        <v>94</v>
      </c>
      <c r="N44" s="91"/>
      <c r="O44" s="106">
        <v>0</v>
      </c>
      <c r="P44" s="33"/>
      <c r="Q44" s="34"/>
    </row>
    <row r="45" spans="2:17" ht="33.6" customHeight="1" x14ac:dyDescent="0.2">
      <c r="B45" s="15"/>
      <c r="C45" s="16"/>
      <c r="D45" s="16" t="s">
        <v>75</v>
      </c>
      <c r="E45" s="16"/>
      <c r="F45" s="29"/>
      <c r="G45" s="30"/>
      <c r="H45" s="31">
        <v>268384877</v>
      </c>
      <c r="I45" s="38"/>
      <c r="J45" s="15"/>
      <c r="N45" s="91"/>
      <c r="O45" s="30"/>
      <c r="P45" s="33"/>
      <c r="Q45" s="37"/>
    </row>
    <row r="46" spans="2:17" ht="33.6" customHeight="1" x14ac:dyDescent="0.2">
      <c r="B46" s="15"/>
      <c r="C46" s="16"/>
      <c r="D46" s="16"/>
      <c r="E46" s="16"/>
      <c r="F46" s="29"/>
      <c r="G46" s="30"/>
      <c r="H46" s="31"/>
      <c r="I46" s="38"/>
      <c r="J46" s="15"/>
      <c r="N46" s="91"/>
      <c r="O46" s="30"/>
      <c r="P46" s="33"/>
      <c r="Q46" s="34">
        <f>P47</f>
        <v>4936496646407</v>
      </c>
    </row>
    <row r="47" spans="2:17" ht="20.399999999999999" customHeight="1" x14ac:dyDescent="0.2">
      <c r="B47" s="15"/>
      <c r="C47" s="136"/>
      <c r="D47" s="136"/>
      <c r="E47" s="136"/>
      <c r="F47" s="16"/>
      <c r="G47" s="30"/>
      <c r="H47" s="31"/>
      <c r="I47" s="32">
        <f>H48</f>
        <v>4875624221703</v>
      </c>
      <c r="J47" s="15"/>
      <c r="K47" s="16"/>
      <c r="L47" s="132" t="s">
        <v>174</v>
      </c>
      <c r="M47" s="132"/>
      <c r="N47" s="91"/>
      <c r="O47" s="30"/>
      <c r="P47" s="33">
        <v>4936496646407</v>
      </c>
      <c r="Q47" s="37"/>
    </row>
    <row r="48" spans="2:17" ht="25.95" customHeight="1" x14ac:dyDescent="0.2">
      <c r="B48" s="15"/>
      <c r="C48" s="16"/>
      <c r="D48" s="132" t="s">
        <v>205</v>
      </c>
      <c r="E48" s="132"/>
      <c r="F48" s="16"/>
      <c r="G48" s="30"/>
      <c r="H48" s="31">
        <v>4875624221703</v>
      </c>
      <c r="I48" s="38"/>
      <c r="J48" s="43"/>
      <c r="K48" s="36"/>
      <c r="N48" s="91"/>
      <c r="O48" s="30"/>
      <c r="P48" s="33"/>
      <c r="Q48" s="34"/>
    </row>
    <row r="49" spans="2:17" ht="20.399999999999999" customHeight="1" x14ac:dyDescent="0.2">
      <c r="B49" s="15"/>
      <c r="C49" s="16"/>
      <c r="D49" s="16"/>
      <c r="E49" s="41"/>
      <c r="F49" s="16"/>
      <c r="G49" s="30"/>
      <c r="H49" s="31"/>
      <c r="I49" s="32"/>
      <c r="J49" s="43"/>
      <c r="K49" s="36" t="s">
        <v>141</v>
      </c>
      <c r="L49" s="36"/>
      <c r="M49" s="93"/>
      <c r="N49" s="16"/>
      <c r="O49" s="30"/>
      <c r="P49" s="33"/>
      <c r="Q49" s="34">
        <f>P50</f>
        <v>140989568</v>
      </c>
    </row>
    <row r="50" spans="2:17" ht="20.399999999999999" customHeight="1" x14ac:dyDescent="0.2">
      <c r="B50" s="15"/>
      <c r="C50" s="36" t="s">
        <v>118</v>
      </c>
      <c r="D50" s="16"/>
      <c r="E50" s="41"/>
      <c r="F50" s="16"/>
      <c r="G50" s="30"/>
      <c r="H50" s="31"/>
      <c r="I50" s="38">
        <f>H51</f>
        <v>3386966</v>
      </c>
      <c r="J50" s="43"/>
      <c r="K50" s="36"/>
      <c r="L50" s="134" t="s">
        <v>142</v>
      </c>
      <c r="M50" s="134"/>
      <c r="N50" s="16"/>
      <c r="O50" s="30"/>
      <c r="P50" s="33">
        <v>140989568</v>
      </c>
      <c r="Q50" s="34"/>
    </row>
    <row r="51" spans="2:17" ht="20.399999999999999" customHeight="1" x14ac:dyDescent="0.2">
      <c r="B51" s="15"/>
      <c r="C51" s="16"/>
      <c r="D51" s="16" t="s">
        <v>143</v>
      </c>
      <c r="E51" s="16"/>
      <c r="F51" s="16"/>
      <c r="G51" s="30"/>
      <c r="H51" s="31">
        <v>3386966</v>
      </c>
      <c r="I51" s="32"/>
      <c r="J51" s="15"/>
      <c r="K51" s="36"/>
      <c r="L51" s="94"/>
      <c r="M51" s="94"/>
      <c r="N51" s="16"/>
      <c r="O51" s="30"/>
      <c r="P51" s="33"/>
      <c r="Q51" s="34"/>
    </row>
    <row r="52" spans="2:17" ht="20.399999999999999" customHeight="1" x14ac:dyDescent="0.2">
      <c r="B52" s="15"/>
      <c r="C52" s="16"/>
      <c r="D52" s="16"/>
      <c r="E52" s="16"/>
      <c r="F52" s="16"/>
      <c r="G52" s="30"/>
      <c r="H52" s="31"/>
      <c r="I52" s="105"/>
      <c r="J52" s="16"/>
      <c r="K52" s="36" t="s">
        <v>116</v>
      </c>
      <c r="L52" s="94"/>
      <c r="M52" s="94"/>
      <c r="N52" s="41"/>
      <c r="O52" s="35"/>
      <c r="P52" s="18"/>
      <c r="Q52" s="107">
        <v>0</v>
      </c>
    </row>
    <row r="53" spans="2:17" ht="20.399999999999999" customHeight="1" x14ac:dyDescent="0.2">
      <c r="B53" s="15"/>
      <c r="C53" s="36" t="s">
        <v>26</v>
      </c>
      <c r="D53" s="16"/>
      <c r="E53" s="16"/>
      <c r="F53" s="16"/>
      <c r="G53" s="30"/>
      <c r="H53" s="31"/>
      <c r="I53" s="107">
        <v>0</v>
      </c>
      <c r="J53" s="16"/>
      <c r="K53" s="16"/>
      <c r="L53" s="16"/>
      <c r="M53" s="16"/>
      <c r="N53" s="92"/>
      <c r="O53" s="35"/>
      <c r="P53" s="18"/>
      <c r="Q53" s="19"/>
    </row>
    <row r="54" spans="2:17" ht="20.399999999999999" customHeight="1" x14ac:dyDescent="0.2">
      <c r="B54" s="44"/>
      <c r="C54" s="45"/>
      <c r="D54" s="45"/>
      <c r="E54" s="75"/>
      <c r="F54" s="75"/>
      <c r="G54" s="48"/>
      <c r="H54" s="65"/>
      <c r="I54" s="66"/>
      <c r="J54" s="45"/>
      <c r="K54" s="45"/>
      <c r="L54" s="45"/>
      <c r="M54" s="45"/>
      <c r="N54" s="16"/>
      <c r="O54" s="46"/>
      <c r="P54" s="76"/>
      <c r="Q54" s="71"/>
    </row>
    <row r="55" spans="2:17" ht="20.399999999999999" customHeight="1" x14ac:dyDescent="0.2">
      <c r="B55" s="10" t="s">
        <v>10</v>
      </c>
      <c r="C55" s="11"/>
      <c r="D55" s="11"/>
      <c r="E55" s="11"/>
      <c r="F55" s="11"/>
      <c r="G55" s="11"/>
      <c r="H55" s="11"/>
      <c r="I55" s="38">
        <f>SUM(I31:I54)</f>
        <v>5090572225105</v>
      </c>
      <c r="J55" s="10" t="s">
        <v>10</v>
      </c>
      <c r="K55" s="11"/>
      <c r="L55" s="11"/>
      <c r="M55" s="11"/>
      <c r="N55" s="52"/>
      <c r="O55" s="11"/>
      <c r="P55" s="13"/>
      <c r="Q55" s="37">
        <f>SUM(Q31:Q51)</f>
        <v>5090572225105</v>
      </c>
    </row>
    <row r="56" spans="2:17" ht="20.399999999999999" customHeight="1" x14ac:dyDescent="0.2">
      <c r="B56" s="54" t="str">
        <f>B21</f>
        <v>平　成　30　年　度</v>
      </c>
      <c r="C56" s="52"/>
      <c r="D56" s="52"/>
      <c r="E56" s="52"/>
      <c r="F56" s="52"/>
      <c r="G56" s="52"/>
      <c r="H56" s="52"/>
      <c r="I56" s="53">
        <v>5148637013395</v>
      </c>
      <c r="J56" s="54" t="str">
        <f>B56</f>
        <v>平　成　30　年　度</v>
      </c>
      <c r="K56" s="52"/>
      <c r="L56" s="52"/>
      <c r="M56" s="52"/>
      <c r="N56" s="11"/>
      <c r="O56" s="52"/>
      <c r="P56" s="55"/>
      <c r="Q56" s="56">
        <f>I56</f>
        <v>5148637013395</v>
      </c>
    </row>
    <row r="57" spans="2:17" ht="20.399999999999999" customHeight="1" x14ac:dyDescent="0.2">
      <c r="B57" s="60" t="str">
        <f>B22</f>
        <v>平　成　29　年　度</v>
      </c>
      <c r="C57" s="58"/>
      <c r="D57" s="58"/>
      <c r="E57" s="58"/>
      <c r="F57" s="58"/>
      <c r="G57" s="58"/>
      <c r="H57" s="58"/>
      <c r="I57" s="87">
        <v>5256682527781</v>
      </c>
      <c r="J57" s="60" t="str">
        <f>B57</f>
        <v>平　成　29　年　度</v>
      </c>
      <c r="K57" s="58"/>
      <c r="L57" s="58"/>
      <c r="M57" s="58"/>
      <c r="N57" s="89"/>
      <c r="O57" s="58"/>
      <c r="P57" s="61"/>
      <c r="Q57" s="88">
        <f>I57</f>
        <v>5256682527781</v>
      </c>
    </row>
    <row r="58" spans="2:17" ht="4.8" customHeight="1" x14ac:dyDescent="0.2">
      <c r="N58" s="90"/>
    </row>
    <row r="59" spans="2:17" ht="22.5" customHeight="1" x14ac:dyDescent="0.2">
      <c r="M59" s="16"/>
      <c r="N59" s="16"/>
    </row>
    <row r="60" spans="2:17" ht="22.5" customHeight="1" x14ac:dyDescent="0.2"/>
    <row r="61" spans="2:17" x14ac:dyDescent="0.2">
      <c r="M61" s="16"/>
      <c r="N61" s="16"/>
    </row>
    <row r="71" ht="8.25" customHeight="1" x14ac:dyDescent="0.2"/>
    <row r="77" ht="23.4" customHeight="1" x14ac:dyDescent="0.2"/>
    <row r="78" ht="23.4" customHeight="1" x14ac:dyDescent="0.2"/>
    <row r="79" ht="23.4" customHeight="1" x14ac:dyDescent="0.2"/>
  </sheetData>
  <mergeCells count="13">
    <mergeCell ref="L43:M43"/>
    <mergeCell ref="L50:M50"/>
    <mergeCell ref="D8:E8"/>
    <mergeCell ref="L8:M8"/>
    <mergeCell ref="D9:E9"/>
    <mergeCell ref="L9:M9"/>
    <mergeCell ref="D10:E10"/>
    <mergeCell ref="L13:M13"/>
    <mergeCell ref="D11:E11"/>
    <mergeCell ref="L12:M12"/>
    <mergeCell ref="C47:E47"/>
    <mergeCell ref="D48:E48"/>
    <mergeCell ref="L47:M47"/>
  </mergeCells>
  <phoneticPr fontId="2"/>
  <pageMargins left="0.51181102362204722" right="0.51181102362204722" top="1.1023622047244095" bottom="0.59055118110236227" header="0.35433070866141736" footer="0.23622047244094491"/>
  <pageSetup paperSize="9" scale="66" orientation="portrait" r:id="rId1"/>
  <headerFooter alignWithMargins="0"/>
  <ignoredErrors>
    <ignoredError sqref="P39 I44 Q46 Q49 I47 Q11" unlockedFormula="1"/>
    <ignoredError sqref="P32" formulaRange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6"/>
  <sheetViews>
    <sheetView showGridLines="0" zoomScaleNormal="100" zoomScaleSheetLayoutView="100" workbookViewId="0"/>
  </sheetViews>
  <sheetFormatPr defaultColWidth="9" defaultRowHeight="11.4" x14ac:dyDescent="0.2"/>
  <cols>
    <col min="1" max="1" width="1.5546875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206</v>
      </c>
      <c r="C2" s="3"/>
      <c r="D2" s="3"/>
      <c r="J2" s="3"/>
      <c r="K2" s="3"/>
      <c r="L2" s="3"/>
      <c r="Q2" s="137" t="s">
        <v>229</v>
      </c>
    </row>
    <row r="3" spans="2:17" ht="7.2" customHeight="1" x14ac:dyDescent="0.2">
      <c r="B3" s="3"/>
      <c r="C3" s="3"/>
      <c r="D3" s="3"/>
      <c r="J3" s="3"/>
      <c r="K3" s="3"/>
      <c r="L3" s="3"/>
      <c r="Q3" s="138"/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80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6.8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SUM(H8:H13)</f>
        <v>5383642544</v>
      </c>
      <c r="J7" s="26"/>
      <c r="K7" s="21" t="s">
        <v>27</v>
      </c>
      <c r="L7" s="21"/>
      <c r="M7" s="22"/>
      <c r="N7" s="22"/>
      <c r="O7" s="23"/>
      <c r="P7" s="27"/>
      <c r="Q7" s="63">
        <f>SUM(P8:P10)</f>
        <v>682989242</v>
      </c>
    </row>
    <row r="8" spans="2:17" ht="16.8" customHeight="1" x14ac:dyDescent="0.2">
      <c r="B8" s="15"/>
      <c r="C8" s="16"/>
      <c r="D8" s="124" t="s">
        <v>0</v>
      </c>
      <c r="E8" s="124"/>
      <c r="F8" s="29"/>
      <c r="G8" s="30"/>
      <c r="H8" s="31">
        <v>1148603464</v>
      </c>
      <c r="I8" s="32"/>
      <c r="J8" s="15"/>
      <c r="K8" s="16"/>
      <c r="L8" s="124" t="s">
        <v>33</v>
      </c>
      <c r="M8" s="124"/>
      <c r="N8" s="29"/>
      <c r="O8" s="30"/>
      <c r="P8" s="33">
        <v>674512115</v>
      </c>
      <c r="Q8" s="34"/>
    </row>
    <row r="9" spans="2:17" ht="16.8" customHeight="1" x14ac:dyDescent="0.2">
      <c r="B9" s="15"/>
      <c r="C9" s="16"/>
      <c r="D9" s="124" t="s">
        <v>1</v>
      </c>
      <c r="E9" s="124"/>
      <c r="F9" s="29"/>
      <c r="G9" s="30"/>
      <c r="H9" s="31">
        <v>3870000000</v>
      </c>
      <c r="I9" s="32"/>
      <c r="J9" s="15"/>
      <c r="K9" s="16"/>
      <c r="L9" s="124" t="s">
        <v>34</v>
      </c>
      <c r="M9" s="124"/>
      <c r="N9" s="29"/>
      <c r="O9" s="30"/>
      <c r="P9" s="33">
        <v>3318245</v>
      </c>
      <c r="Q9" s="34"/>
    </row>
    <row r="10" spans="2:17" ht="16.8" customHeight="1" x14ac:dyDescent="0.2">
      <c r="B10" s="15"/>
      <c r="C10" s="16"/>
      <c r="D10" s="124" t="s">
        <v>28</v>
      </c>
      <c r="E10" s="124"/>
      <c r="F10" s="29"/>
      <c r="G10" s="30"/>
      <c r="H10" s="31">
        <v>2503990</v>
      </c>
      <c r="I10" s="32"/>
      <c r="J10" s="15"/>
      <c r="K10" s="16"/>
      <c r="L10" s="124" t="s">
        <v>122</v>
      </c>
      <c r="M10" s="124"/>
      <c r="N10" s="29"/>
      <c r="O10" s="30"/>
      <c r="P10" s="33">
        <v>5158882</v>
      </c>
      <c r="Q10" s="34"/>
    </row>
    <row r="11" spans="2:17" ht="16.8" customHeight="1" x14ac:dyDescent="0.2">
      <c r="B11" s="15"/>
      <c r="C11" s="16"/>
      <c r="D11" s="124" t="s">
        <v>29</v>
      </c>
      <c r="E11" s="124"/>
      <c r="F11" s="29"/>
      <c r="G11" s="30"/>
      <c r="H11" s="31">
        <v>18549158</v>
      </c>
      <c r="I11" s="32"/>
      <c r="J11" s="15"/>
      <c r="K11" s="16"/>
      <c r="L11" s="16"/>
      <c r="M11" s="16"/>
      <c r="N11" s="16"/>
      <c r="O11" s="35"/>
      <c r="P11" s="18"/>
      <c r="Q11" s="19"/>
    </row>
    <row r="12" spans="2:17" ht="16.8" customHeight="1" x14ac:dyDescent="0.2">
      <c r="B12" s="15"/>
      <c r="C12" s="16"/>
      <c r="D12" s="124" t="s">
        <v>2</v>
      </c>
      <c r="E12" s="124"/>
      <c r="F12" s="29"/>
      <c r="G12" s="30"/>
      <c r="H12" s="31">
        <v>274903</v>
      </c>
      <c r="I12" s="32"/>
      <c r="J12" s="15"/>
      <c r="K12" s="36" t="s">
        <v>36</v>
      </c>
      <c r="L12" s="16"/>
      <c r="M12" s="29"/>
      <c r="N12" s="29"/>
      <c r="O12" s="30"/>
      <c r="P12" s="33"/>
      <c r="Q12" s="37">
        <f>SUM(P13:P15)</f>
        <v>583537624</v>
      </c>
    </row>
    <row r="13" spans="2:17" ht="16.8" customHeight="1" x14ac:dyDescent="0.2">
      <c r="B13" s="15"/>
      <c r="C13" s="16"/>
      <c r="D13" s="124" t="s">
        <v>30</v>
      </c>
      <c r="E13" s="124"/>
      <c r="F13" s="29"/>
      <c r="G13" s="30"/>
      <c r="H13" s="31">
        <v>343711029</v>
      </c>
      <c r="I13" s="32"/>
      <c r="J13" s="15"/>
      <c r="K13" s="36"/>
      <c r="L13" s="16" t="s">
        <v>79</v>
      </c>
      <c r="M13" s="29"/>
      <c r="N13" s="29"/>
      <c r="O13" s="30"/>
      <c r="P13" s="106">
        <v>0</v>
      </c>
      <c r="Q13" s="34"/>
    </row>
    <row r="14" spans="2:17" ht="16.8" customHeight="1" x14ac:dyDescent="0.2">
      <c r="B14" s="15"/>
      <c r="C14" s="16"/>
      <c r="D14" s="16"/>
      <c r="E14" s="16"/>
      <c r="F14" s="29"/>
      <c r="G14" s="30"/>
      <c r="H14" s="31"/>
      <c r="I14" s="32"/>
      <c r="J14" s="15"/>
      <c r="K14" s="36"/>
      <c r="L14" s="16" t="s">
        <v>80</v>
      </c>
      <c r="M14" s="29"/>
      <c r="N14" s="29"/>
      <c r="O14" s="30"/>
      <c r="P14" s="106">
        <v>0</v>
      </c>
      <c r="Q14" s="34"/>
    </row>
    <row r="15" spans="2:17" ht="16.8" customHeight="1" x14ac:dyDescent="0.2">
      <c r="B15" s="15"/>
      <c r="C15" s="36" t="s">
        <v>8</v>
      </c>
      <c r="D15" s="16"/>
      <c r="E15" s="29"/>
      <c r="F15" s="29"/>
      <c r="G15" s="30"/>
      <c r="H15" s="31"/>
      <c r="I15" s="38">
        <f>H16+H21</f>
        <v>3131787525</v>
      </c>
      <c r="J15" s="15"/>
      <c r="K15" s="16"/>
      <c r="L15" s="16" t="s">
        <v>37</v>
      </c>
      <c r="M15" s="29"/>
      <c r="N15" s="29"/>
      <c r="O15" s="30"/>
      <c r="P15" s="64">
        <f>SUM(O16:O17)</f>
        <v>583537624</v>
      </c>
      <c r="Q15" s="34"/>
    </row>
    <row r="16" spans="2:17" ht="16.8" customHeight="1" x14ac:dyDescent="0.2">
      <c r="B16" s="15"/>
      <c r="C16" s="16"/>
      <c r="D16" s="16" t="s">
        <v>31</v>
      </c>
      <c r="E16" s="16"/>
      <c r="F16" s="16"/>
      <c r="G16" s="30"/>
      <c r="H16" s="42">
        <f>SUM(G17:G19)</f>
        <v>3131040025</v>
      </c>
      <c r="I16" s="32"/>
      <c r="J16" s="15"/>
      <c r="K16" s="16"/>
      <c r="L16" s="16"/>
      <c r="M16" s="29" t="s">
        <v>38</v>
      </c>
      <c r="N16" s="29"/>
      <c r="O16" s="30">
        <v>512187297</v>
      </c>
      <c r="P16" s="33"/>
      <c r="Q16" s="34"/>
    </row>
    <row r="17" spans="2:17" ht="16.8" customHeight="1" x14ac:dyDescent="0.2">
      <c r="B17" s="15"/>
      <c r="C17" s="36"/>
      <c r="D17" s="36"/>
      <c r="E17" s="67" t="s">
        <v>77</v>
      </c>
      <c r="F17" s="16"/>
      <c r="G17" s="30">
        <v>526407096</v>
      </c>
      <c r="H17" s="31"/>
      <c r="I17" s="32"/>
      <c r="J17" s="43"/>
      <c r="K17" s="16"/>
      <c r="L17" s="16"/>
      <c r="M17" s="29" t="s">
        <v>81</v>
      </c>
      <c r="N17" s="16"/>
      <c r="O17" s="30">
        <v>71350327</v>
      </c>
      <c r="P17" s="33"/>
      <c r="Q17" s="34"/>
    </row>
    <row r="18" spans="2:17" ht="16.8" customHeight="1" x14ac:dyDescent="0.2">
      <c r="B18" s="15"/>
      <c r="C18" s="16"/>
      <c r="D18" s="16"/>
      <c r="E18" s="41" t="s">
        <v>32</v>
      </c>
      <c r="F18" s="41"/>
      <c r="G18" s="30">
        <v>9632929</v>
      </c>
      <c r="H18" s="31"/>
      <c r="I18" s="32"/>
      <c r="J18" s="15"/>
      <c r="K18" s="16"/>
      <c r="L18" s="16"/>
      <c r="M18" s="16"/>
      <c r="N18" s="16"/>
      <c r="O18" s="30"/>
      <c r="P18" s="33"/>
      <c r="Q18" s="34"/>
    </row>
    <row r="19" spans="2:17" ht="16.8" customHeight="1" x14ac:dyDescent="0.2">
      <c r="B19" s="15"/>
      <c r="C19" s="16"/>
      <c r="D19" s="16"/>
      <c r="E19" s="67" t="s">
        <v>78</v>
      </c>
      <c r="F19" s="29"/>
      <c r="G19" s="30">
        <v>2595000000</v>
      </c>
      <c r="H19" s="31"/>
      <c r="I19" s="32"/>
      <c r="J19" s="15"/>
      <c r="K19" s="36" t="s">
        <v>13</v>
      </c>
      <c r="L19" s="36"/>
      <c r="M19" s="16"/>
      <c r="N19" s="41"/>
      <c r="O19" s="30"/>
      <c r="P19" s="33"/>
      <c r="Q19" s="37">
        <f>SUM(P20:P22)</f>
        <v>7248903203</v>
      </c>
    </row>
    <row r="20" spans="2:17" ht="16.8" customHeight="1" x14ac:dyDescent="0.2">
      <c r="B20" s="15"/>
      <c r="C20" s="16"/>
      <c r="D20" s="16"/>
      <c r="E20" s="67"/>
      <c r="F20" s="29"/>
      <c r="G20" s="30"/>
      <c r="H20" s="31"/>
      <c r="I20" s="32"/>
      <c r="J20" s="15"/>
      <c r="K20" s="16"/>
      <c r="L20" s="16" t="s">
        <v>82</v>
      </c>
      <c r="M20" s="41"/>
      <c r="N20" s="29"/>
      <c r="O20" s="30"/>
      <c r="P20" s="64">
        <f>O21</f>
        <v>3990000000</v>
      </c>
      <c r="Q20" s="34"/>
    </row>
    <row r="21" spans="2:17" ht="16.8" customHeight="1" x14ac:dyDescent="0.2">
      <c r="B21" s="15"/>
      <c r="C21" s="101"/>
      <c r="D21" s="99" t="s">
        <v>248</v>
      </c>
      <c r="E21" s="100"/>
      <c r="F21" s="29"/>
      <c r="G21" s="30"/>
      <c r="H21" s="31">
        <f>G22</f>
        <v>747500</v>
      </c>
      <c r="I21" s="32"/>
      <c r="J21" s="15"/>
      <c r="K21" s="16"/>
      <c r="L21" s="16"/>
      <c r="M21" s="29" t="s">
        <v>83</v>
      </c>
      <c r="N21" s="29"/>
      <c r="O21" s="30">
        <v>3990000000</v>
      </c>
      <c r="P21" s="33"/>
      <c r="Q21" s="34"/>
    </row>
    <row r="22" spans="2:17" ht="16.8" customHeight="1" x14ac:dyDescent="0.2">
      <c r="B22" s="15"/>
      <c r="C22" s="99"/>
      <c r="D22" s="99"/>
      <c r="E22" s="100" t="s">
        <v>249</v>
      </c>
      <c r="F22" s="29"/>
      <c r="G22" s="30">
        <v>747500</v>
      </c>
      <c r="H22" s="31"/>
      <c r="I22" s="32"/>
      <c r="J22" s="15"/>
      <c r="K22" s="16"/>
      <c r="L22" s="16" t="s">
        <v>39</v>
      </c>
      <c r="M22" s="41"/>
      <c r="N22" s="29"/>
      <c r="O22" s="30"/>
      <c r="P22" s="64">
        <f>O23</f>
        <v>3258903203</v>
      </c>
      <c r="Q22" s="34"/>
    </row>
    <row r="23" spans="2:17" ht="16.8" customHeight="1" x14ac:dyDescent="0.2">
      <c r="B23" s="15"/>
      <c r="C23" s="16"/>
      <c r="D23" s="16"/>
      <c r="E23" s="67"/>
      <c r="F23" s="29"/>
      <c r="G23" s="30"/>
      <c r="H23" s="31"/>
      <c r="I23" s="32"/>
      <c r="J23" s="15"/>
      <c r="K23" s="16"/>
      <c r="L23" s="16"/>
      <c r="M23" s="29" t="s">
        <v>40</v>
      </c>
      <c r="N23" s="29"/>
      <c r="O23" s="30">
        <v>3258903203</v>
      </c>
      <c r="P23" s="33"/>
      <c r="Q23" s="34"/>
    </row>
    <row r="24" spans="2:17" ht="6" customHeight="1" x14ac:dyDescent="0.2">
      <c r="B24" s="44"/>
      <c r="C24" s="45"/>
      <c r="D24" s="45"/>
      <c r="E24" s="45"/>
      <c r="F24" s="45"/>
      <c r="G24" s="46"/>
      <c r="H24" s="45"/>
      <c r="I24" s="47"/>
      <c r="J24" s="44"/>
      <c r="K24" s="45"/>
      <c r="L24" s="45"/>
      <c r="M24" s="45"/>
      <c r="N24" s="45"/>
      <c r="O24" s="46"/>
      <c r="P24" s="76"/>
      <c r="Q24" s="71"/>
    </row>
    <row r="25" spans="2:17" ht="16.8" customHeight="1" x14ac:dyDescent="0.2">
      <c r="B25" s="10" t="s">
        <v>10</v>
      </c>
      <c r="C25" s="11"/>
      <c r="D25" s="11"/>
      <c r="E25" s="11"/>
      <c r="F25" s="11"/>
      <c r="G25" s="11"/>
      <c r="H25" s="11"/>
      <c r="I25" s="38">
        <f>SUM(I7:I24)</f>
        <v>8515430069</v>
      </c>
      <c r="J25" s="10" t="s">
        <v>10</v>
      </c>
      <c r="K25" s="11"/>
      <c r="L25" s="11"/>
      <c r="M25" s="11"/>
      <c r="N25" s="11"/>
      <c r="O25" s="11"/>
      <c r="P25" s="13"/>
      <c r="Q25" s="37">
        <f>SUM(Q7:Q24)</f>
        <v>8515430069</v>
      </c>
    </row>
    <row r="26" spans="2:17" ht="16.8" customHeight="1" x14ac:dyDescent="0.2">
      <c r="B26" s="51" t="str">
        <f>'1,2'!B18</f>
        <v>平　成　30　年　度</v>
      </c>
      <c r="C26" s="52"/>
      <c r="D26" s="52"/>
      <c r="E26" s="52"/>
      <c r="F26" s="52"/>
      <c r="G26" s="52"/>
      <c r="H26" s="52"/>
      <c r="I26" s="53">
        <v>8026337344</v>
      </c>
      <c r="J26" s="54" t="str">
        <f>B26</f>
        <v>平　成　30　年　度</v>
      </c>
      <c r="K26" s="52"/>
      <c r="L26" s="52"/>
      <c r="M26" s="52"/>
      <c r="N26" s="52"/>
      <c r="O26" s="52"/>
      <c r="P26" s="55"/>
      <c r="Q26" s="56">
        <f>I26</f>
        <v>8026337344</v>
      </c>
    </row>
    <row r="27" spans="2:17" ht="16.8" customHeight="1" x14ac:dyDescent="0.2">
      <c r="B27" s="57" t="str">
        <f>'1,2'!B19</f>
        <v>平　成　29　年　度</v>
      </c>
      <c r="C27" s="58"/>
      <c r="D27" s="58"/>
      <c r="E27" s="58"/>
      <c r="F27" s="58"/>
      <c r="G27" s="58"/>
      <c r="H27" s="58"/>
      <c r="I27" s="59">
        <v>6863864400</v>
      </c>
      <c r="J27" s="60" t="str">
        <f>B27</f>
        <v>平　成　29　年　度</v>
      </c>
      <c r="K27" s="58"/>
      <c r="L27" s="58"/>
      <c r="M27" s="58"/>
      <c r="N27" s="58"/>
      <c r="O27" s="58"/>
      <c r="P27" s="61"/>
      <c r="Q27" s="62">
        <f>I27</f>
        <v>6863864400</v>
      </c>
    </row>
    <row r="28" spans="2:17" ht="12.6" customHeight="1" x14ac:dyDescent="0.2">
      <c r="H28" s="77"/>
    </row>
    <row r="29" spans="2:17" ht="21.6" hidden="1" customHeight="1" x14ac:dyDescent="0.2"/>
    <row r="30" spans="2:17" ht="12.6" customHeight="1" x14ac:dyDescent="0.2"/>
    <row r="31" spans="2:17" ht="12.6" customHeight="1" x14ac:dyDescent="0.2"/>
    <row r="32" spans="2:17" ht="12.6" customHeight="1" x14ac:dyDescent="0.2"/>
    <row r="33" spans="2:17" ht="12.6" customHeight="1" x14ac:dyDescent="0.2">
      <c r="B33" s="3" t="s">
        <v>245</v>
      </c>
      <c r="C33" s="3"/>
      <c r="D33" s="3"/>
      <c r="J33" s="3"/>
      <c r="K33" s="3"/>
      <c r="L33" s="3"/>
    </row>
    <row r="34" spans="2:17" ht="12.6" customHeight="1" x14ac:dyDescent="0.2">
      <c r="B34" s="3"/>
      <c r="C34" s="3"/>
      <c r="D34" s="3"/>
      <c r="J34" s="3"/>
      <c r="K34" s="3"/>
      <c r="L34" s="3"/>
      <c r="Q34" s="4" t="s">
        <v>229</v>
      </c>
    </row>
    <row r="35" spans="2:17" ht="12.6" customHeight="1" x14ac:dyDescent="0.2">
      <c r="B35" s="5"/>
      <c r="C35" s="6"/>
      <c r="D35" s="6"/>
      <c r="E35" s="6"/>
      <c r="F35" s="6"/>
      <c r="G35" s="6"/>
      <c r="H35" s="6"/>
      <c r="I35" s="7"/>
      <c r="J35" s="5"/>
      <c r="K35" s="6"/>
      <c r="L35" s="6"/>
      <c r="M35" s="6"/>
      <c r="N35" s="6"/>
      <c r="O35" s="6"/>
      <c r="P35" s="8"/>
      <c r="Q35" s="9"/>
    </row>
    <row r="36" spans="2:17" ht="12.6" customHeight="1" x14ac:dyDescent="0.2">
      <c r="B36" s="10" t="s">
        <v>14</v>
      </c>
      <c r="C36" s="11"/>
      <c r="D36" s="11"/>
      <c r="E36" s="11"/>
      <c r="F36" s="11"/>
      <c r="G36" s="11"/>
      <c r="H36" s="11"/>
      <c r="I36" s="12" t="s">
        <v>9</v>
      </c>
      <c r="J36" s="10" t="s">
        <v>15</v>
      </c>
      <c r="K36" s="11"/>
      <c r="L36" s="11"/>
      <c r="M36" s="11"/>
      <c r="N36" s="11"/>
      <c r="O36" s="11"/>
      <c r="P36" s="13"/>
      <c r="Q36" s="14" t="s">
        <v>9</v>
      </c>
    </row>
    <row r="37" spans="2:17" ht="12.6" customHeight="1" x14ac:dyDescent="0.2">
      <c r="B37" s="15"/>
      <c r="C37" s="16"/>
      <c r="D37" s="16"/>
      <c r="E37" s="16"/>
      <c r="F37" s="16"/>
      <c r="G37" s="16"/>
      <c r="H37" s="16"/>
      <c r="I37" s="17"/>
      <c r="J37" s="15"/>
      <c r="K37" s="16"/>
      <c r="L37" s="16"/>
      <c r="M37" s="16"/>
      <c r="N37" s="16"/>
      <c r="O37" s="16"/>
      <c r="P37" s="18"/>
      <c r="Q37" s="19"/>
    </row>
    <row r="38" spans="2:17" ht="16.8" customHeight="1" x14ac:dyDescent="0.2">
      <c r="B38" s="20"/>
      <c r="C38" s="21" t="s">
        <v>16</v>
      </c>
      <c r="D38" s="21"/>
      <c r="E38" s="22"/>
      <c r="F38" s="22"/>
      <c r="G38" s="23"/>
      <c r="H38" s="24"/>
      <c r="I38" s="25">
        <f>SUM(H39:H64)</f>
        <v>10128547601</v>
      </c>
      <c r="J38" s="20"/>
      <c r="K38" s="21" t="s">
        <v>19</v>
      </c>
      <c r="L38" s="21"/>
      <c r="M38" s="22"/>
      <c r="N38" s="22"/>
      <c r="O38" s="23"/>
      <c r="P38" s="27"/>
      <c r="Q38" s="63">
        <f>SUM(P39:P45)</f>
        <v>7043159882</v>
      </c>
    </row>
    <row r="39" spans="2:17" ht="16.8" customHeight="1" x14ac:dyDescent="0.2">
      <c r="B39" s="15"/>
      <c r="C39" s="16"/>
      <c r="D39" s="16" t="s">
        <v>17</v>
      </c>
      <c r="E39" s="29"/>
      <c r="F39" s="29"/>
      <c r="G39" s="30"/>
      <c r="H39" s="42">
        <f>SUM(G40:G61)</f>
        <v>10124859795</v>
      </c>
      <c r="I39" s="32"/>
      <c r="J39" s="15"/>
      <c r="K39" s="16"/>
      <c r="L39" s="16" t="s">
        <v>20</v>
      </c>
      <c r="M39" s="29"/>
      <c r="N39" s="29"/>
      <c r="O39" s="30"/>
      <c r="P39" s="64">
        <f>SUM(O40:O43)</f>
        <v>7042619572</v>
      </c>
      <c r="Q39" s="34"/>
    </row>
    <row r="40" spans="2:17" ht="16.8" customHeight="1" x14ac:dyDescent="0.2">
      <c r="B40" s="15"/>
      <c r="C40" s="16"/>
      <c r="D40" s="16"/>
      <c r="E40" s="29" t="s">
        <v>41</v>
      </c>
      <c r="F40" s="29"/>
      <c r="G40" s="30">
        <v>35546000</v>
      </c>
      <c r="H40" s="31"/>
      <c r="I40" s="32"/>
      <c r="J40" s="15"/>
      <c r="K40" s="16"/>
      <c r="L40" s="16"/>
      <c r="M40" s="29" t="s">
        <v>54</v>
      </c>
      <c r="N40" s="29"/>
      <c r="O40" s="30">
        <v>39851400</v>
      </c>
      <c r="P40" s="33"/>
      <c r="Q40" s="34"/>
    </row>
    <row r="41" spans="2:17" ht="16.8" customHeight="1" x14ac:dyDescent="0.2">
      <c r="B41" s="15"/>
      <c r="C41" s="16"/>
      <c r="D41" s="16"/>
      <c r="E41" s="29" t="s">
        <v>42</v>
      </c>
      <c r="F41" s="29"/>
      <c r="G41" s="30">
        <v>746116177</v>
      </c>
      <c r="H41" s="31"/>
      <c r="I41" s="32"/>
      <c r="J41" s="15"/>
      <c r="K41" s="16"/>
      <c r="L41" s="16"/>
      <c r="M41" s="29" t="s">
        <v>60</v>
      </c>
      <c r="N41" s="29"/>
      <c r="O41" s="30">
        <v>1155821230</v>
      </c>
      <c r="P41" s="33"/>
      <c r="Q41" s="34"/>
    </row>
    <row r="42" spans="2:17" ht="23.4" customHeight="1" x14ac:dyDescent="0.2">
      <c r="B42" s="15"/>
      <c r="C42" s="16"/>
      <c r="D42" s="16"/>
      <c r="E42" s="29" t="s">
        <v>67</v>
      </c>
      <c r="F42" s="29"/>
      <c r="G42" s="30">
        <v>1579335</v>
      </c>
      <c r="H42" s="31"/>
      <c r="I42" s="32"/>
      <c r="J42" s="15"/>
      <c r="K42" s="16"/>
      <c r="L42" s="16"/>
      <c r="M42" s="29" t="s">
        <v>187</v>
      </c>
      <c r="N42" s="29"/>
      <c r="O42" s="30">
        <v>5843918192</v>
      </c>
      <c r="P42" s="33"/>
      <c r="Q42" s="34"/>
    </row>
    <row r="43" spans="2:17" ht="16.8" customHeight="1" x14ac:dyDescent="0.2">
      <c r="B43" s="15"/>
      <c r="C43" s="16"/>
      <c r="D43" s="16"/>
      <c r="E43" s="29" t="s">
        <v>43</v>
      </c>
      <c r="F43" s="29"/>
      <c r="G43" s="30">
        <v>11407296</v>
      </c>
      <c r="H43" s="31"/>
      <c r="I43" s="32"/>
      <c r="J43" s="15"/>
      <c r="K43" s="36"/>
      <c r="L43" s="16"/>
      <c r="M43" s="29" t="s">
        <v>152</v>
      </c>
      <c r="N43" s="29"/>
      <c r="O43" s="30">
        <v>3028750</v>
      </c>
      <c r="P43" s="33"/>
      <c r="Q43" s="34"/>
    </row>
    <row r="44" spans="2:17" ht="16.8" customHeight="1" x14ac:dyDescent="0.2">
      <c r="B44" s="15"/>
      <c r="C44" s="16"/>
      <c r="D44" s="16"/>
      <c r="E44" s="29" t="s">
        <v>44</v>
      </c>
      <c r="F44" s="29"/>
      <c r="G44" s="30">
        <v>320723451</v>
      </c>
      <c r="H44" s="31"/>
      <c r="I44" s="32"/>
      <c r="J44" s="15"/>
      <c r="K44" s="16"/>
      <c r="L44" s="16" t="s">
        <v>61</v>
      </c>
      <c r="M44" s="29"/>
      <c r="N44" s="29"/>
      <c r="O44" s="30"/>
      <c r="P44" s="64">
        <f>SUM(O45:O46)</f>
        <v>540310</v>
      </c>
      <c r="Q44" s="34"/>
    </row>
    <row r="45" spans="2:17" ht="16.8" customHeight="1" x14ac:dyDescent="0.2">
      <c r="B45" s="15"/>
      <c r="C45" s="16"/>
      <c r="D45" s="16"/>
      <c r="E45" s="29" t="s">
        <v>45</v>
      </c>
      <c r="F45" s="29"/>
      <c r="G45" s="30">
        <v>35065827</v>
      </c>
      <c r="H45" s="31"/>
      <c r="I45" s="32"/>
      <c r="J45" s="15"/>
      <c r="K45" s="16"/>
      <c r="L45" s="16"/>
      <c r="M45" s="29" t="s">
        <v>24</v>
      </c>
      <c r="N45" s="29"/>
      <c r="O45" s="30">
        <v>540310</v>
      </c>
      <c r="P45" s="33"/>
      <c r="Q45" s="19"/>
    </row>
    <row r="46" spans="2:17" ht="16.8" customHeight="1" x14ac:dyDescent="0.2">
      <c r="B46" s="15"/>
      <c r="C46" s="16"/>
      <c r="D46" s="16"/>
      <c r="E46" s="29" t="s">
        <v>46</v>
      </c>
      <c r="F46" s="29"/>
      <c r="G46" s="30">
        <v>1326764321</v>
      </c>
      <c r="H46" s="31"/>
      <c r="I46" s="32"/>
      <c r="J46" s="15"/>
      <c r="K46" s="16"/>
      <c r="L46" s="16"/>
      <c r="M46" s="29" t="s">
        <v>94</v>
      </c>
      <c r="N46" s="16"/>
      <c r="O46" s="106">
        <v>0</v>
      </c>
      <c r="P46" s="33"/>
      <c r="Q46" s="34"/>
    </row>
    <row r="47" spans="2:17" ht="16.8" customHeight="1" x14ac:dyDescent="0.2">
      <c r="B47" s="15"/>
      <c r="C47" s="16"/>
      <c r="D47" s="16"/>
      <c r="E47" s="29" t="s">
        <v>48</v>
      </c>
      <c r="F47" s="29"/>
      <c r="G47" s="30">
        <v>23095200</v>
      </c>
      <c r="H47" s="31"/>
      <c r="I47" s="32"/>
      <c r="J47" s="15"/>
      <c r="K47" s="36"/>
      <c r="L47" s="16"/>
      <c r="M47" s="29"/>
      <c r="N47" s="29"/>
      <c r="O47" s="30"/>
      <c r="P47" s="33"/>
      <c r="Q47" s="34"/>
    </row>
    <row r="48" spans="2:17" ht="16.8" customHeight="1" x14ac:dyDescent="0.2">
      <c r="B48" s="15"/>
      <c r="C48" s="16"/>
      <c r="D48" s="16"/>
      <c r="E48" s="29" t="s">
        <v>84</v>
      </c>
      <c r="F48" s="29"/>
      <c r="G48" s="30">
        <v>774640</v>
      </c>
      <c r="H48" s="31"/>
      <c r="I48" s="32"/>
      <c r="J48" s="15"/>
      <c r="K48" s="36" t="s">
        <v>18</v>
      </c>
      <c r="L48" s="16"/>
      <c r="M48" s="29"/>
      <c r="N48" s="29"/>
      <c r="O48" s="30"/>
      <c r="P48" s="33"/>
      <c r="Q48" s="37">
        <f>SUM(P49:P52)</f>
        <v>3691231322</v>
      </c>
    </row>
    <row r="49" spans="2:17" ht="16.8" customHeight="1" x14ac:dyDescent="0.2">
      <c r="B49" s="15"/>
      <c r="C49" s="16"/>
      <c r="D49" s="16"/>
      <c r="E49" s="29" t="s">
        <v>49</v>
      </c>
      <c r="F49" s="29"/>
      <c r="G49" s="30">
        <v>318591292</v>
      </c>
      <c r="H49" s="31"/>
      <c r="I49" s="32"/>
      <c r="J49" s="15"/>
      <c r="K49" s="16"/>
      <c r="L49" s="16" t="s">
        <v>144</v>
      </c>
      <c r="M49" s="78"/>
      <c r="N49" s="29"/>
      <c r="O49" s="30"/>
      <c r="P49" s="106">
        <v>0</v>
      </c>
      <c r="Q49" s="34"/>
    </row>
    <row r="50" spans="2:17" ht="23.4" customHeight="1" x14ac:dyDescent="0.2">
      <c r="B50" s="15"/>
      <c r="C50" s="16"/>
      <c r="D50" s="16"/>
      <c r="E50" s="29" t="s">
        <v>50</v>
      </c>
      <c r="F50" s="29"/>
      <c r="G50" s="30">
        <v>21375325</v>
      </c>
      <c r="H50" s="31"/>
      <c r="I50" s="32"/>
      <c r="J50" s="15"/>
      <c r="K50" s="16"/>
      <c r="L50" s="127" t="s">
        <v>175</v>
      </c>
      <c r="M50" s="127"/>
      <c r="N50" s="29"/>
      <c r="O50" s="30"/>
      <c r="P50" s="33">
        <v>2686285845</v>
      </c>
      <c r="Q50" s="34"/>
    </row>
    <row r="51" spans="2:17" ht="23.4" customHeight="1" x14ac:dyDescent="0.2">
      <c r="B51" s="15"/>
      <c r="C51" s="16"/>
      <c r="D51" s="16"/>
      <c r="E51" s="29" t="s">
        <v>51</v>
      </c>
      <c r="F51" s="29"/>
      <c r="G51" s="30">
        <v>66648486</v>
      </c>
      <c r="H51" s="31"/>
      <c r="I51" s="32"/>
      <c r="J51" s="15"/>
      <c r="K51" s="16"/>
      <c r="L51" s="127" t="s">
        <v>176</v>
      </c>
      <c r="M51" s="127"/>
      <c r="N51" s="29"/>
      <c r="O51" s="30"/>
      <c r="P51" s="33">
        <v>736560600</v>
      </c>
      <c r="Q51" s="37"/>
    </row>
    <row r="52" spans="2:17" ht="23.4" customHeight="1" x14ac:dyDescent="0.2">
      <c r="B52" s="15"/>
      <c r="C52" s="16"/>
      <c r="D52" s="16"/>
      <c r="E52" s="29" t="s">
        <v>254</v>
      </c>
      <c r="F52" s="29"/>
      <c r="G52" s="30">
        <v>177186</v>
      </c>
      <c r="H52" s="31"/>
      <c r="I52" s="32"/>
      <c r="J52" s="15"/>
      <c r="K52" s="16"/>
      <c r="L52" s="127" t="s">
        <v>177</v>
      </c>
      <c r="M52" s="127"/>
      <c r="N52" s="29"/>
      <c r="O52" s="30"/>
      <c r="P52" s="33">
        <v>268384877</v>
      </c>
      <c r="Q52" s="34"/>
    </row>
    <row r="53" spans="2:17" ht="16.8" customHeight="1" x14ac:dyDescent="0.2">
      <c r="B53" s="15"/>
      <c r="C53" s="16"/>
      <c r="D53" s="16"/>
      <c r="E53" s="29" t="s">
        <v>52</v>
      </c>
      <c r="F53" s="29"/>
      <c r="G53" s="30">
        <v>2535388</v>
      </c>
      <c r="H53" s="31"/>
      <c r="I53" s="32"/>
      <c r="J53" s="15"/>
      <c r="K53" s="16"/>
      <c r="L53" s="16"/>
      <c r="M53" s="16"/>
      <c r="N53" s="29"/>
      <c r="O53" s="30"/>
      <c r="P53" s="33"/>
      <c r="Q53" s="34"/>
    </row>
    <row r="54" spans="2:17" ht="16.8" customHeight="1" x14ac:dyDescent="0.2">
      <c r="B54" s="15"/>
      <c r="C54" s="16"/>
      <c r="D54" s="16"/>
      <c r="E54" s="29" t="s">
        <v>53</v>
      </c>
      <c r="F54" s="29"/>
      <c r="G54" s="30">
        <v>16000</v>
      </c>
      <c r="H54" s="31"/>
      <c r="I54" s="32"/>
      <c r="J54" s="15"/>
      <c r="K54" s="36" t="s">
        <v>141</v>
      </c>
      <c r="L54" s="16"/>
      <c r="M54" s="29"/>
      <c r="N54" s="29"/>
      <c r="O54" s="30"/>
      <c r="P54" s="33"/>
      <c r="Q54" s="34">
        <f>P55</f>
        <v>45477894</v>
      </c>
    </row>
    <row r="55" spans="2:17" ht="16.8" customHeight="1" x14ac:dyDescent="0.2">
      <c r="B55" s="15"/>
      <c r="C55" s="16"/>
      <c r="D55" s="16"/>
      <c r="E55" s="29" t="s">
        <v>54</v>
      </c>
      <c r="F55" s="29"/>
      <c r="G55" s="30">
        <v>1561064063</v>
      </c>
      <c r="H55" s="31"/>
      <c r="I55" s="32"/>
      <c r="J55" s="15"/>
      <c r="K55" s="16"/>
      <c r="L55" s="140" t="s">
        <v>128</v>
      </c>
      <c r="M55" s="140"/>
      <c r="N55" s="29"/>
      <c r="O55" s="30"/>
      <c r="P55" s="33">
        <v>45477894</v>
      </c>
      <c r="Q55" s="34"/>
    </row>
    <row r="56" spans="2:17" ht="16.8" customHeight="1" x14ac:dyDescent="0.2">
      <c r="B56" s="15"/>
      <c r="C56" s="16"/>
      <c r="D56" s="16"/>
      <c r="E56" s="29" t="s">
        <v>69</v>
      </c>
      <c r="F56" s="29"/>
      <c r="G56" s="30">
        <v>163602762</v>
      </c>
      <c r="H56" s="31"/>
      <c r="I56" s="32"/>
      <c r="J56" s="15"/>
      <c r="K56" s="16"/>
      <c r="L56" s="16"/>
      <c r="M56" s="16"/>
      <c r="N56" s="29"/>
      <c r="O56" s="30"/>
      <c r="P56" s="33"/>
      <c r="Q56" s="34"/>
    </row>
    <row r="57" spans="2:17" ht="16.8" customHeight="1" x14ac:dyDescent="0.2">
      <c r="B57" s="15"/>
      <c r="C57" s="16"/>
      <c r="D57" s="16"/>
      <c r="E57" s="29" t="s">
        <v>55</v>
      </c>
      <c r="F57" s="29"/>
      <c r="G57" s="30">
        <v>84320</v>
      </c>
      <c r="H57" s="31"/>
      <c r="I57" s="32"/>
      <c r="J57" s="15"/>
      <c r="K57" s="36" t="s">
        <v>76</v>
      </c>
      <c r="L57" s="16"/>
      <c r="M57" s="29"/>
      <c r="N57" s="29"/>
      <c r="O57" s="30"/>
      <c r="P57" s="33"/>
      <c r="Q57" s="107">
        <v>0</v>
      </c>
    </row>
    <row r="58" spans="2:17" ht="16.8" customHeight="1" x14ac:dyDescent="0.2">
      <c r="B58" s="15"/>
      <c r="C58" s="16"/>
      <c r="D58" s="16"/>
      <c r="E58" s="29" t="s">
        <v>224</v>
      </c>
      <c r="F58" s="29"/>
      <c r="G58" s="30">
        <v>37683</v>
      </c>
      <c r="H58" s="31"/>
      <c r="I58" s="32"/>
      <c r="J58" s="15"/>
      <c r="K58" s="16"/>
      <c r="L58" s="16"/>
      <c r="M58" s="29"/>
      <c r="N58" s="29"/>
      <c r="O58" s="30"/>
      <c r="P58" s="33"/>
      <c r="Q58" s="34"/>
    </row>
    <row r="59" spans="2:17" ht="16.8" customHeight="1" x14ac:dyDescent="0.2">
      <c r="B59" s="15"/>
      <c r="C59" s="16"/>
      <c r="D59" s="16"/>
      <c r="E59" s="29" t="s">
        <v>145</v>
      </c>
      <c r="F59" s="29"/>
      <c r="G59" s="30">
        <v>5468720786</v>
      </c>
      <c r="H59" s="31"/>
      <c r="I59" s="32"/>
      <c r="J59" s="15"/>
      <c r="K59" s="16"/>
      <c r="L59" s="16"/>
      <c r="M59" s="29"/>
      <c r="N59" s="29"/>
      <c r="O59" s="30"/>
      <c r="P59" s="33"/>
      <c r="Q59" s="34"/>
    </row>
    <row r="60" spans="2:17" ht="16.8" customHeight="1" x14ac:dyDescent="0.2">
      <c r="B60" s="15"/>
      <c r="C60" s="16"/>
      <c r="D60" s="16"/>
      <c r="E60" s="108" t="s">
        <v>56</v>
      </c>
      <c r="F60" s="29"/>
      <c r="G60" s="30">
        <v>278239</v>
      </c>
      <c r="H60" s="42"/>
      <c r="I60" s="32"/>
      <c r="J60" s="15"/>
      <c r="K60" s="16"/>
      <c r="L60" s="16"/>
      <c r="M60" s="29"/>
      <c r="N60" s="29"/>
      <c r="O60" s="30"/>
      <c r="P60" s="33"/>
      <c r="Q60" s="34"/>
    </row>
    <row r="61" spans="2:17" ht="16.8" customHeight="1" x14ac:dyDescent="0.2">
      <c r="B61" s="15"/>
      <c r="C61" s="16"/>
      <c r="D61" s="16"/>
      <c r="E61" s="96" t="s">
        <v>57</v>
      </c>
      <c r="F61" s="96"/>
      <c r="G61" s="30">
        <v>20656018</v>
      </c>
      <c r="H61" s="42"/>
      <c r="I61" s="32"/>
      <c r="J61" s="15"/>
      <c r="K61" s="16"/>
      <c r="L61" s="16"/>
      <c r="M61" s="96"/>
      <c r="N61" s="96"/>
      <c r="O61" s="30"/>
      <c r="P61" s="33"/>
      <c r="Q61" s="34"/>
    </row>
    <row r="62" spans="2:17" ht="16.8" customHeight="1" x14ac:dyDescent="0.2">
      <c r="B62" s="15"/>
      <c r="C62" s="16"/>
      <c r="D62" s="16" t="s">
        <v>85</v>
      </c>
      <c r="E62" s="29"/>
      <c r="F62" s="29"/>
      <c r="G62" s="30"/>
      <c r="H62" s="31">
        <f>G63</f>
        <v>3687000</v>
      </c>
      <c r="I62" s="32"/>
      <c r="J62" s="15"/>
      <c r="K62" s="16"/>
      <c r="L62" s="16"/>
      <c r="M62" s="29"/>
      <c r="N62" s="29"/>
      <c r="O62" s="30"/>
      <c r="P62" s="33"/>
      <c r="Q62" s="34"/>
    </row>
    <row r="63" spans="2:17" ht="23.4" customHeight="1" x14ac:dyDescent="0.2">
      <c r="B63" s="15"/>
      <c r="C63" s="16"/>
      <c r="D63" s="16"/>
      <c r="E63" s="67" t="s">
        <v>236</v>
      </c>
      <c r="F63" s="29"/>
      <c r="G63" s="30">
        <v>3687000</v>
      </c>
      <c r="H63" s="16"/>
      <c r="I63" s="32"/>
      <c r="J63" s="15"/>
      <c r="K63" s="16"/>
      <c r="L63" s="16"/>
      <c r="M63" s="29"/>
      <c r="N63" s="29"/>
      <c r="O63" s="30"/>
      <c r="P63" s="33"/>
      <c r="Q63" s="34"/>
    </row>
    <row r="64" spans="2:17" ht="16.8" customHeight="1" x14ac:dyDescent="0.2">
      <c r="B64" s="15"/>
      <c r="C64" s="16"/>
      <c r="D64" s="16" t="s">
        <v>58</v>
      </c>
      <c r="E64" s="29"/>
      <c r="F64" s="29"/>
      <c r="G64" s="30"/>
      <c r="H64" s="42">
        <f>SUM(G65:G66)</f>
        <v>806</v>
      </c>
      <c r="I64" s="32"/>
      <c r="J64" s="15"/>
      <c r="K64" s="16"/>
      <c r="L64" s="16"/>
      <c r="M64" s="29"/>
      <c r="N64" s="29"/>
      <c r="O64" s="30"/>
      <c r="P64" s="33"/>
      <c r="Q64" s="34"/>
    </row>
    <row r="65" spans="2:17" ht="16.8" customHeight="1" x14ac:dyDescent="0.2">
      <c r="B65" s="15"/>
      <c r="C65" s="16"/>
      <c r="D65" s="16"/>
      <c r="E65" s="29" t="s">
        <v>70</v>
      </c>
      <c r="F65" s="29"/>
      <c r="G65" s="106">
        <v>0</v>
      </c>
      <c r="H65" s="31"/>
      <c r="I65" s="32"/>
      <c r="J65" s="15"/>
      <c r="K65" s="16"/>
      <c r="L65" s="16"/>
      <c r="M65" s="29"/>
      <c r="N65" s="29"/>
      <c r="O65" s="30"/>
      <c r="P65" s="33"/>
      <c r="Q65" s="34"/>
    </row>
    <row r="66" spans="2:17" ht="16.8" customHeight="1" x14ac:dyDescent="0.2">
      <c r="B66" s="15"/>
      <c r="C66" s="16"/>
      <c r="D66" s="16"/>
      <c r="E66" s="29" t="s">
        <v>126</v>
      </c>
      <c r="F66" s="29"/>
      <c r="G66" s="30">
        <v>806</v>
      </c>
      <c r="H66" s="31"/>
      <c r="I66" s="32"/>
      <c r="J66" s="15"/>
      <c r="K66" s="16"/>
      <c r="L66" s="16"/>
      <c r="M66" s="29"/>
      <c r="N66" s="29"/>
      <c r="O66" s="30"/>
      <c r="P66" s="33"/>
      <c r="Q66" s="34"/>
    </row>
    <row r="67" spans="2:17" ht="16.8" customHeight="1" x14ac:dyDescent="0.2">
      <c r="B67" s="15"/>
      <c r="C67" s="139" t="s">
        <v>185</v>
      </c>
      <c r="D67" s="139"/>
      <c r="E67" s="139"/>
      <c r="F67" s="29"/>
      <c r="G67" s="30"/>
      <c r="H67" s="102"/>
      <c r="I67" s="32">
        <f>SUM(H68:H69)</f>
        <v>25664</v>
      </c>
      <c r="J67" s="15"/>
      <c r="K67" s="16"/>
      <c r="L67" s="16"/>
      <c r="M67" s="29"/>
      <c r="N67" s="29"/>
      <c r="O67" s="30"/>
      <c r="P67" s="33"/>
      <c r="Q67" s="34"/>
    </row>
    <row r="68" spans="2:17" ht="16.8" customHeight="1" x14ac:dyDescent="0.2">
      <c r="B68" s="15"/>
      <c r="C68" s="79"/>
      <c r="D68" s="79"/>
      <c r="E68" s="29" t="s">
        <v>146</v>
      </c>
      <c r="F68" s="29"/>
      <c r="G68" s="30"/>
      <c r="H68" s="106">
        <v>0</v>
      </c>
      <c r="I68" s="104"/>
      <c r="J68" s="15"/>
      <c r="K68" s="16"/>
      <c r="L68" s="16"/>
      <c r="M68" s="29"/>
      <c r="N68" s="29"/>
      <c r="O68" s="30"/>
      <c r="P68" s="33"/>
      <c r="Q68" s="34"/>
    </row>
    <row r="69" spans="2:17" ht="16.8" customHeight="1" x14ac:dyDescent="0.2">
      <c r="B69" s="15"/>
      <c r="C69" s="16"/>
      <c r="D69" s="16"/>
      <c r="E69" s="29" t="s">
        <v>186</v>
      </c>
      <c r="F69" s="29"/>
      <c r="G69" s="30"/>
      <c r="H69" s="31">
        <v>25664</v>
      </c>
      <c r="I69" s="104"/>
      <c r="J69" s="15"/>
      <c r="K69" s="16"/>
      <c r="L69" s="16"/>
      <c r="M69" s="29"/>
      <c r="N69" s="29"/>
      <c r="O69" s="30"/>
      <c r="P69" s="33"/>
      <c r="Q69" s="34"/>
    </row>
    <row r="70" spans="2:17" ht="6" customHeight="1" x14ac:dyDescent="0.2">
      <c r="B70" s="15"/>
      <c r="C70" s="36"/>
      <c r="D70" s="16"/>
      <c r="E70" s="29"/>
      <c r="F70" s="29"/>
      <c r="G70" s="30"/>
      <c r="H70" s="31"/>
      <c r="I70" s="32"/>
      <c r="J70" s="15"/>
      <c r="K70" s="16"/>
      <c r="L70" s="16"/>
      <c r="M70" s="29"/>
      <c r="N70" s="29"/>
      <c r="O70" s="30"/>
      <c r="P70" s="33"/>
      <c r="Q70" s="34"/>
    </row>
    <row r="71" spans="2:17" ht="16.8" customHeight="1" x14ac:dyDescent="0.2">
      <c r="B71" s="15"/>
      <c r="C71" s="36" t="s">
        <v>26</v>
      </c>
      <c r="D71" s="16"/>
      <c r="E71" s="29"/>
      <c r="F71" s="29"/>
      <c r="G71" s="30"/>
      <c r="H71" s="31"/>
      <c r="I71" s="32">
        <v>651295833</v>
      </c>
      <c r="J71" s="15"/>
      <c r="K71" s="16"/>
      <c r="L71" s="16"/>
      <c r="M71" s="16"/>
      <c r="N71" s="16"/>
      <c r="O71" s="35"/>
      <c r="P71" s="18"/>
      <c r="Q71" s="19"/>
    </row>
    <row r="72" spans="2:17" ht="6" customHeight="1" x14ac:dyDescent="0.2">
      <c r="B72" s="44"/>
      <c r="C72" s="45"/>
      <c r="D72" s="45"/>
      <c r="E72" s="81"/>
      <c r="F72" s="81"/>
      <c r="G72" s="48"/>
      <c r="H72" s="65"/>
      <c r="I72" s="66"/>
      <c r="J72" s="45"/>
      <c r="K72" s="45"/>
      <c r="L72" s="45"/>
      <c r="M72" s="45"/>
      <c r="N72" s="45"/>
      <c r="O72" s="46"/>
      <c r="P72" s="76"/>
      <c r="Q72" s="71"/>
    </row>
    <row r="73" spans="2:17" ht="16.8" customHeight="1" x14ac:dyDescent="0.2">
      <c r="B73" s="10" t="s">
        <v>10</v>
      </c>
      <c r="C73" s="11"/>
      <c r="D73" s="11"/>
      <c r="E73" s="11"/>
      <c r="F73" s="11"/>
      <c r="G73" s="11"/>
      <c r="H73" s="11"/>
      <c r="I73" s="38">
        <f>SUM(I38:I72)</f>
        <v>10779869098</v>
      </c>
      <c r="J73" s="10" t="s">
        <v>10</v>
      </c>
      <c r="K73" s="11"/>
      <c r="L73" s="11"/>
      <c r="M73" s="11"/>
      <c r="N73" s="11"/>
      <c r="O73" s="11"/>
      <c r="P73" s="13"/>
      <c r="Q73" s="37">
        <f>SUM(Q38:Q71)</f>
        <v>10779869098</v>
      </c>
    </row>
    <row r="74" spans="2:17" ht="16.8" customHeight="1" x14ac:dyDescent="0.2">
      <c r="B74" s="54" t="str">
        <f>B26</f>
        <v>平　成　30　年　度</v>
      </c>
      <c r="C74" s="52"/>
      <c r="D74" s="52"/>
      <c r="E74" s="52"/>
      <c r="F74" s="52"/>
      <c r="G74" s="52"/>
      <c r="H74" s="52"/>
      <c r="I74" s="53">
        <v>12413321079</v>
      </c>
      <c r="J74" s="54" t="str">
        <f>J26</f>
        <v>平　成　30　年　度</v>
      </c>
      <c r="K74" s="52"/>
      <c r="L74" s="52"/>
      <c r="M74" s="52"/>
      <c r="N74" s="52"/>
      <c r="O74" s="52"/>
      <c r="P74" s="55"/>
      <c r="Q74" s="56">
        <f>I74</f>
        <v>12413321079</v>
      </c>
    </row>
    <row r="75" spans="2:17" ht="16.8" customHeight="1" x14ac:dyDescent="0.2">
      <c r="B75" s="60" t="str">
        <f>B27</f>
        <v>平　成　29　年　度</v>
      </c>
      <c r="C75" s="58"/>
      <c r="D75" s="58"/>
      <c r="E75" s="58"/>
      <c r="F75" s="58"/>
      <c r="G75" s="58"/>
      <c r="H75" s="58"/>
      <c r="I75" s="59">
        <v>11814534965</v>
      </c>
      <c r="J75" s="60" t="str">
        <f>J27</f>
        <v>平　成　29　年　度</v>
      </c>
      <c r="K75" s="58"/>
      <c r="L75" s="58"/>
      <c r="M75" s="58"/>
      <c r="N75" s="58"/>
      <c r="O75" s="58"/>
      <c r="P75" s="61"/>
      <c r="Q75" s="62">
        <f>I75</f>
        <v>11814534965</v>
      </c>
    </row>
    <row r="76" spans="2:17" ht="4.2" customHeight="1" x14ac:dyDescent="0.2"/>
  </sheetData>
  <mergeCells count="15">
    <mergeCell ref="C67:E67"/>
    <mergeCell ref="L55:M55"/>
    <mergeCell ref="L50:M50"/>
    <mergeCell ref="L51:M51"/>
    <mergeCell ref="L52:M52"/>
    <mergeCell ref="D11:E11"/>
    <mergeCell ref="D12:E12"/>
    <mergeCell ref="D13:E13"/>
    <mergeCell ref="D9:E9"/>
    <mergeCell ref="L9:M9"/>
    <mergeCell ref="D8:E8"/>
    <mergeCell ref="L10:M10"/>
    <mergeCell ref="D10:E10"/>
    <mergeCell ref="Q2:Q3"/>
    <mergeCell ref="L8:M8"/>
  </mergeCells>
  <phoneticPr fontId="2"/>
  <pageMargins left="0.51181102362204722" right="0.51181102362204722" top="1.1023622047244095" bottom="0.39370078740157483" header="0.35433070866141736" footer="0.23622047244094491"/>
  <pageSetup paperSize="9" scale="64" orientation="portrait" r:id="rId1"/>
  <headerFooter alignWithMargins="0"/>
  <ignoredErrors>
    <ignoredError sqref="H21 H62 Q54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showGridLines="0" zoomScaleNormal="100" zoomScaleSheetLayoutView="100" workbookViewId="0"/>
  </sheetViews>
  <sheetFormatPr defaultColWidth="9" defaultRowHeight="11.4" x14ac:dyDescent="0.2"/>
  <cols>
    <col min="1" max="1" width="0.88671875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207</v>
      </c>
      <c r="C2" s="3"/>
      <c r="D2" s="3"/>
      <c r="J2" s="3"/>
      <c r="K2" s="3"/>
      <c r="L2" s="3"/>
    </row>
    <row r="3" spans="2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7.399999999999999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SUM(H8:H13)</f>
        <v>687021358</v>
      </c>
      <c r="J7" s="26"/>
      <c r="K7" s="21" t="s">
        <v>27</v>
      </c>
      <c r="L7" s="21"/>
      <c r="M7" s="22"/>
      <c r="N7" s="22"/>
      <c r="O7" s="23"/>
      <c r="P7" s="27"/>
      <c r="Q7" s="63">
        <f>SUM(P8:P13)</f>
        <v>102191438</v>
      </c>
    </row>
    <row r="8" spans="2:17" ht="17.399999999999999" customHeight="1" x14ac:dyDescent="0.2">
      <c r="B8" s="15"/>
      <c r="C8" s="36"/>
      <c r="D8" s="124" t="s">
        <v>0</v>
      </c>
      <c r="E8" s="124"/>
      <c r="F8" s="16"/>
      <c r="G8" s="30"/>
      <c r="H8" s="31">
        <v>659460279</v>
      </c>
      <c r="I8" s="32"/>
      <c r="J8" s="43"/>
      <c r="K8" s="36"/>
      <c r="L8" s="124" t="s">
        <v>125</v>
      </c>
      <c r="M8" s="124"/>
      <c r="N8" s="16"/>
      <c r="O8" s="30"/>
      <c r="P8" s="33">
        <v>1971500</v>
      </c>
      <c r="Q8" s="34"/>
    </row>
    <row r="9" spans="2:17" ht="17.399999999999999" customHeight="1" x14ac:dyDescent="0.2">
      <c r="B9" s="15"/>
      <c r="C9" s="16"/>
      <c r="D9" s="124" t="s">
        <v>1</v>
      </c>
      <c r="E9" s="124"/>
      <c r="F9" s="29"/>
      <c r="G9" s="30"/>
      <c r="H9" s="106">
        <v>0</v>
      </c>
      <c r="I9" s="32"/>
      <c r="J9" s="15"/>
      <c r="K9" s="16"/>
      <c r="L9" s="124" t="s">
        <v>33</v>
      </c>
      <c r="M9" s="124"/>
      <c r="N9" s="16"/>
      <c r="O9" s="30"/>
      <c r="P9" s="33">
        <v>40138009</v>
      </c>
      <c r="Q9" s="34"/>
    </row>
    <row r="10" spans="2:17" ht="17.399999999999999" customHeight="1" x14ac:dyDescent="0.2">
      <c r="B10" s="15"/>
      <c r="C10" s="16"/>
      <c r="D10" s="124" t="s">
        <v>86</v>
      </c>
      <c r="E10" s="124"/>
      <c r="F10" s="29"/>
      <c r="G10" s="30"/>
      <c r="H10" s="31">
        <v>1590000</v>
      </c>
      <c r="I10" s="32"/>
      <c r="J10" s="15"/>
      <c r="K10" s="16"/>
      <c r="L10" s="124" t="s">
        <v>188</v>
      </c>
      <c r="M10" s="124"/>
      <c r="N10" s="16"/>
      <c r="O10" s="30"/>
      <c r="P10" s="33">
        <v>7870</v>
      </c>
      <c r="Q10" s="34"/>
    </row>
    <row r="11" spans="2:17" ht="17.399999999999999" customHeight="1" x14ac:dyDescent="0.2">
      <c r="B11" s="15"/>
      <c r="C11" s="16"/>
      <c r="D11" s="124" t="s">
        <v>29</v>
      </c>
      <c r="E11" s="124"/>
      <c r="F11" s="29"/>
      <c r="G11" s="30"/>
      <c r="H11" s="31">
        <v>177431</v>
      </c>
      <c r="I11" s="32"/>
      <c r="J11" s="15"/>
      <c r="K11" s="16"/>
      <c r="L11" s="127" t="s">
        <v>211</v>
      </c>
      <c r="M11" s="127"/>
      <c r="N11" s="29"/>
      <c r="O11" s="30"/>
      <c r="P11" s="33">
        <v>11911399</v>
      </c>
      <c r="Q11" s="19"/>
    </row>
    <row r="12" spans="2:17" ht="17.399999999999999" customHeight="1" x14ac:dyDescent="0.2">
      <c r="B12" s="15"/>
      <c r="C12" s="16"/>
      <c r="D12" s="124" t="s">
        <v>2</v>
      </c>
      <c r="E12" s="124"/>
      <c r="F12" s="29"/>
      <c r="G12" s="30"/>
      <c r="H12" s="31">
        <v>523</v>
      </c>
      <c r="I12" s="32"/>
      <c r="J12" s="15"/>
      <c r="K12" s="16"/>
      <c r="L12" s="127" t="s">
        <v>35</v>
      </c>
      <c r="M12" s="127"/>
      <c r="N12" s="16"/>
      <c r="O12" s="35"/>
      <c r="P12" s="33">
        <v>60840</v>
      </c>
      <c r="Q12" s="34"/>
    </row>
    <row r="13" spans="2:17" ht="17.399999999999999" customHeight="1" x14ac:dyDescent="0.2">
      <c r="B13" s="15"/>
      <c r="C13" s="16"/>
      <c r="D13" s="124" t="s">
        <v>30</v>
      </c>
      <c r="E13" s="124"/>
      <c r="F13" s="29"/>
      <c r="G13" s="30"/>
      <c r="H13" s="31">
        <v>25793125</v>
      </c>
      <c r="I13" s="32"/>
      <c r="J13" s="15"/>
      <c r="K13" s="36"/>
      <c r="L13" s="124" t="s">
        <v>154</v>
      </c>
      <c r="M13" s="124"/>
      <c r="N13" s="29"/>
      <c r="O13" s="30"/>
      <c r="P13" s="33">
        <v>48101820</v>
      </c>
      <c r="Q13" s="34"/>
    </row>
    <row r="14" spans="2:17" ht="9" customHeight="1" x14ac:dyDescent="0.2">
      <c r="B14" s="15"/>
      <c r="C14" s="16"/>
      <c r="D14" s="124"/>
      <c r="E14" s="124"/>
      <c r="F14" s="29"/>
      <c r="G14" s="30"/>
      <c r="H14" s="31"/>
      <c r="I14" s="32"/>
      <c r="J14" s="15"/>
      <c r="K14" s="36"/>
      <c r="L14" s="16"/>
      <c r="M14" s="29"/>
      <c r="N14" s="29"/>
      <c r="O14" s="30"/>
      <c r="P14" s="33"/>
      <c r="Q14" s="34"/>
    </row>
    <row r="15" spans="2:17" ht="17.399999999999999" customHeight="1" x14ac:dyDescent="0.2">
      <c r="B15" s="15"/>
      <c r="C15" s="36" t="s">
        <v>8</v>
      </c>
      <c r="D15" s="16"/>
      <c r="E15" s="29"/>
      <c r="F15" s="29"/>
      <c r="G15" s="30"/>
      <c r="H15" s="31"/>
      <c r="I15" s="38">
        <f>SUM(H16,H23)</f>
        <v>4001964230</v>
      </c>
      <c r="J15" s="15"/>
      <c r="K15" s="36" t="s">
        <v>36</v>
      </c>
      <c r="L15" s="16"/>
      <c r="M15" s="29"/>
      <c r="N15" s="29"/>
      <c r="O15" s="30"/>
      <c r="P15" s="33"/>
      <c r="Q15" s="37">
        <f>SUM(P16:P17)</f>
        <v>1864798664</v>
      </c>
    </row>
    <row r="16" spans="2:17" ht="17.399999999999999" customHeight="1" x14ac:dyDescent="0.2">
      <c r="B16" s="15"/>
      <c r="C16" s="16"/>
      <c r="D16" s="16" t="s">
        <v>31</v>
      </c>
      <c r="E16" s="16"/>
      <c r="F16" s="29"/>
      <c r="G16" s="30"/>
      <c r="H16" s="42">
        <f>SUM(G17:G22)</f>
        <v>4001964230</v>
      </c>
      <c r="I16" s="32"/>
      <c r="J16" s="15"/>
      <c r="K16" s="36"/>
      <c r="L16" s="16" t="s">
        <v>79</v>
      </c>
      <c r="M16" s="29"/>
      <c r="N16" s="29"/>
      <c r="O16" s="30"/>
      <c r="P16" s="33">
        <v>1332000000</v>
      </c>
      <c r="Q16" s="34"/>
    </row>
    <row r="17" spans="2:17" ht="17.399999999999999" customHeight="1" x14ac:dyDescent="0.2">
      <c r="B17" s="15"/>
      <c r="C17" s="36"/>
      <c r="D17" s="36"/>
      <c r="E17" s="67" t="s">
        <v>77</v>
      </c>
      <c r="F17" s="16"/>
      <c r="G17" s="30">
        <v>2084639451</v>
      </c>
      <c r="H17" s="31"/>
      <c r="I17" s="32"/>
      <c r="J17" s="15"/>
      <c r="K17" s="16"/>
      <c r="L17" s="118" t="s">
        <v>37</v>
      </c>
      <c r="M17" s="119"/>
      <c r="N17" s="29"/>
      <c r="O17" s="30"/>
      <c r="P17" s="33">
        <v>532798664</v>
      </c>
      <c r="Q17" s="34"/>
    </row>
    <row r="18" spans="2:17" ht="17.399999999999999" customHeight="1" x14ac:dyDescent="0.2">
      <c r="B18" s="15"/>
      <c r="C18" s="16"/>
      <c r="D18" s="16"/>
      <c r="E18" s="41" t="s">
        <v>87</v>
      </c>
      <c r="F18" s="16"/>
      <c r="G18" s="30">
        <v>30874290</v>
      </c>
      <c r="H18" s="31"/>
      <c r="I18" s="32"/>
      <c r="J18" s="15"/>
      <c r="K18" s="40"/>
      <c r="L18" s="40"/>
      <c r="M18" s="40" t="s">
        <v>195</v>
      </c>
      <c r="N18" s="16"/>
      <c r="O18" s="30">
        <v>8798664</v>
      </c>
      <c r="P18" s="18"/>
      <c r="Q18" s="19"/>
    </row>
    <row r="19" spans="2:17" ht="17.399999999999999" customHeight="1" x14ac:dyDescent="0.2">
      <c r="B19" s="15"/>
      <c r="C19" s="16"/>
      <c r="D19" s="16"/>
      <c r="E19" s="67" t="s">
        <v>88</v>
      </c>
      <c r="F19" s="41"/>
      <c r="G19" s="30">
        <v>3029769</v>
      </c>
      <c r="H19" s="31"/>
      <c r="I19" s="32"/>
      <c r="J19" s="43"/>
      <c r="K19" s="16"/>
      <c r="L19" s="16"/>
      <c r="M19" s="16" t="s">
        <v>196</v>
      </c>
      <c r="N19" s="16"/>
      <c r="O19" s="30">
        <v>524000000</v>
      </c>
      <c r="P19" s="18"/>
      <c r="Q19" s="19"/>
    </row>
    <row r="20" spans="2:17" ht="17.399999999999999" customHeight="1" x14ac:dyDescent="0.2">
      <c r="B20" s="15"/>
      <c r="C20" s="16"/>
      <c r="D20" s="16"/>
      <c r="E20" s="67" t="s">
        <v>153</v>
      </c>
      <c r="F20" s="29"/>
      <c r="G20" s="30">
        <v>2</v>
      </c>
      <c r="H20" s="31"/>
      <c r="I20" s="32"/>
      <c r="J20" s="15"/>
      <c r="K20" s="16"/>
      <c r="L20" s="16"/>
      <c r="M20" s="16"/>
      <c r="N20" s="16"/>
      <c r="O20" s="35"/>
      <c r="P20" s="18"/>
      <c r="Q20" s="19"/>
    </row>
    <row r="21" spans="2:17" ht="17.399999999999999" customHeight="1" x14ac:dyDescent="0.2">
      <c r="B21" s="15"/>
      <c r="C21" s="16"/>
      <c r="D21" s="16"/>
      <c r="E21" s="67" t="s">
        <v>32</v>
      </c>
      <c r="F21" s="29"/>
      <c r="G21" s="30">
        <v>40216577</v>
      </c>
      <c r="H21" s="31"/>
      <c r="I21" s="32"/>
      <c r="J21" s="15"/>
      <c r="K21" s="36" t="s">
        <v>13</v>
      </c>
      <c r="L21" s="16"/>
      <c r="M21" s="29"/>
      <c r="N21" s="29"/>
      <c r="O21" s="30"/>
      <c r="P21" s="33"/>
      <c r="Q21" s="37">
        <f>P22</f>
        <v>2721995486</v>
      </c>
    </row>
    <row r="22" spans="2:17" ht="17.399999999999999" customHeight="1" x14ac:dyDescent="0.2">
      <c r="B22" s="15"/>
      <c r="C22" s="16"/>
      <c r="D22" s="16"/>
      <c r="E22" s="67" t="s">
        <v>78</v>
      </c>
      <c r="F22" s="29"/>
      <c r="G22" s="30">
        <v>1843204141</v>
      </c>
      <c r="H22" s="31"/>
      <c r="I22" s="32"/>
      <c r="J22" s="15"/>
      <c r="K22" s="16"/>
      <c r="L22" s="16" t="s">
        <v>39</v>
      </c>
      <c r="M22" s="41"/>
      <c r="N22" s="29"/>
      <c r="O22" s="30"/>
      <c r="P22" s="64">
        <f>SUM(O23:O24)</f>
        <v>2721995486</v>
      </c>
      <c r="Q22" s="34"/>
    </row>
    <row r="23" spans="2:17" ht="25.8" customHeight="1" x14ac:dyDescent="0.2">
      <c r="B23" s="15"/>
      <c r="C23" s="16"/>
      <c r="D23" s="16" t="s">
        <v>3</v>
      </c>
      <c r="E23" s="16"/>
      <c r="F23" s="29"/>
      <c r="G23" s="30"/>
      <c r="H23" s="106">
        <v>0</v>
      </c>
      <c r="I23" s="32"/>
      <c r="J23" s="15"/>
      <c r="K23" s="16"/>
      <c r="L23" s="16"/>
      <c r="M23" s="67" t="s">
        <v>244</v>
      </c>
      <c r="N23" s="16"/>
      <c r="O23" s="30">
        <v>102707894</v>
      </c>
      <c r="P23" s="33"/>
      <c r="Q23" s="34"/>
    </row>
    <row r="24" spans="2:17" ht="17.399999999999999" customHeight="1" x14ac:dyDescent="0.2">
      <c r="B24" s="15"/>
      <c r="C24" s="16"/>
      <c r="D24" s="36"/>
      <c r="E24" s="67" t="s">
        <v>89</v>
      </c>
      <c r="F24" s="29"/>
      <c r="G24" s="106">
        <v>0</v>
      </c>
      <c r="H24" s="31"/>
      <c r="I24" s="32"/>
      <c r="J24" s="15"/>
      <c r="K24" s="16"/>
      <c r="L24" s="16"/>
      <c r="M24" s="29" t="s">
        <v>40</v>
      </c>
      <c r="N24" s="29"/>
      <c r="O24" s="30">
        <v>2619287592</v>
      </c>
      <c r="P24" s="33"/>
      <c r="Q24" s="34"/>
    </row>
    <row r="25" spans="2:17" ht="9" customHeight="1" x14ac:dyDescent="0.2">
      <c r="B25" s="44"/>
      <c r="C25" s="45"/>
      <c r="D25" s="45"/>
      <c r="E25" s="45"/>
      <c r="F25" s="45"/>
      <c r="G25" s="48"/>
      <c r="H25" s="65"/>
      <c r="I25" s="66"/>
      <c r="J25" s="44"/>
      <c r="K25" s="45"/>
      <c r="L25" s="45"/>
      <c r="M25" s="45"/>
      <c r="N25" s="45"/>
      <c r="O25" s="48"/>
      <c r="P25" s="49"/>
      <c r="Q25" s="50"/>
    </row>
    <row r="26" spans="2:17" ht="17.399999999999999" customHeight="1" x14ac:dyDescent="0.2">
      <c r="B26" s="10" t="s">
        <v>10</v>
      </c>
      <c r="C26" s="11"/>
      <c r="D26" s="11"/>
      <c r="E26" s="11"/>
      <c r="F26" s="11"/>
      <c r="G26" s="11"/>
      <c r="H26" s="11"/>
      <c r="I26" s="38">
        <f>SUM(I7:I25)</f>
        <v>4688985588</v>
      </c>
      <c r="J26" s="10" t="s">
        <v>10</v>
      </c>
      <c r="K26" s="11"/>
      <c r="L26" s="11"/>
      <c r="M26" s="11"/>
      <c r="N26" s="11"/>
      <c r="O26" s="11"/>
      <c r="P26" s="13"/>
      <c r="Q26" s="37">
        <f>SUM(Q7:Q25)</f>
        <v>4688985588</v>
      </c>
    </row>
    <row r="27" spans="2:17" ht="17.399999999999999" customHeight="1" x14ac:dyDescent="0.2">
      <c r="B27" s="51" t="str">
        <f>'1,2'!B18</f>
        <v>平　成　30　年　度</v>
      </c>
      <c r="C27" s="52"/>
      <c r="D27" s="52"/>
      <c r="E27" s="52"/>
      <c r="F27" s="52"/>
      <c r="G27" s="52"/>
      <c r="H27" s="52"/>
      <c r="I27" s="53">
        <v>4857801632</v>
      </c>
      <c r="J27" s="54" t="str">
        <f>B27</f>
        <v>平　成　30　年　度</v>
      </c>
      <c r="K27" s="52"/>
      <c r="L27" s="52"/>
      <c r="M27" s="52"/>
      <c r="N27" s="52"/>
      <c r="O27" s="52"/>
      <c r="P27" s="55"/>
      <c r="Q27" s="56">
        <f>I27</f>
        <v>4857801632</v>
      </c>
    </row>
    <row r="28" spans="2:17" ht="17.399999999999999" customHeight="1" x14ac:dyDescent="0.2">
      <c r="B28" s="143" t="str">
        <f>'1,2'!B19</f>
        <v>平　成　29　年　度</v>
      </c>
      <c r="C28" s="144">
        <f>'1,2'!C19</f>
        <v>0</v>
      </c>
      <c r="D28" s="144">
        <f>'1,2'!D19</f>
        <v>0</v>
      </c>
      <c r="E28" s="144">
        <f>'1,2'!E19</f>
        <v>0</v>
      </c>
      <c r="F28" s="144">
        <f>'1,2'!F19</f>
        <v>0</v>
      </c>
      <c r="G28" s="144">
        <f>'1,2'!G19</f>
        <v>0</v>
      </c>
      <c r="H28" s="144">
        <f>'1,2'!H19</f>
        <v>0</v>
      </c>
      <c r="I28" s="59">
        <v>4960416238</v>
      </c>
      <c r="J28" s="60" t="str">
        <f>B28</f>
        <v>平　成　29　年　度</v>
      </c>
      <c r="K28" s="58"/>
      <c r="L28" s="58"/>
      <c r="M28" s="58"/>
      <c r="N28" s="58"/>
      <c r="O28" s="58"/>
      <c r="P28" s="61"/>
      <c r="Q28" s="62">
        <f>I28</f>
        <v>4960416238</v>
      </c>
    </row>
    <row r="29" spans="2:17" ht="12.6" customHeight="1" x14ac:dyDescent="0.2">
      <c r="H29" s="31"/>
    </row>
    <row r="30" spans="2:17" ht="21.6" hidden="1" customHeight="1" x14ac:dyDescent="0.2"/>
    <row r="31" spans="2:17" ht="12.6" customHeight="1" x14ac:dyDescent="0.2"/>
    <row r="32" spans="2:17" ht="12.6" customHeight="1" x14ac:dyDescent="0.2"/>
    <row r="33" spans="1:17" ht="12.6" customHeight="1" x14ac:dyDescent="0.2"/>
    <row r="34" spans="1:17" ht="12.6" customHeight="1" x14ac:dyDescent="0.2">
      <c r="B34" s="3" t="s">
        <v>208</v>
      </c>
      <c r="C34" s="3"/>
      <c r="D34" s="3"/>
    </row>
    <row r="35" spans="1:17" ht="12.6" customHeight="1" x14ac:dyDescent="0.2">
      <c r="C35" s="3"/>
      <c r="D35" s="3"/>
      <c r="J35" s="3"/>
      <c r="K35" s="3"/>
      <c r="L35" s="3"/>
      <c r="Q35" s="4" t="s">
        <v>229</v>
      </c>
    </row>
    <row r="36" spans="1:17" ht="12.6" customHeight="1" x14ac:dyDescent="0.2">
      <c r="B36" s="5"/>
      <c r="C36" s="6"/>
      <c r="D36" s="6"/>
      <c r="E36" s="6"/>
      <c r="F36" s="6"/>
      <c r="G36" s="6"/>
      <c r="H36" s="6"/>
      <c r="I36" s="7"/>
      <c r="J36" s="5"/>
      <c r="K36" s="6"/>
      <c r="L36" s="6"/>
      <c r="M36" s="6"/>
      <c r="N36" s="6"/>
      <c r="O36" s="6"/>
      <c r="P36" s="8"/>
      <c r="Q36" s="9"/>
    </row>
    <row r="37" spans="1:17" ht="12.6" customHeight="1" x14ac:dyDescent="0.2">
      <c r="B37" s="146" t="s">
        <v>14</v>
      </c>
      <c r="C37" s="147"/>
      <c r="D37" s="147"/>
      <c r="E37" s="147"/>
      <c r="F37" s="147"/>
      <c r="G37" s="147"/>
      <c r="H37" s="147"/>
      <c r="I37" s="12" t="s">
        <v>9</v>
      </c>
      <c r="J37" s="10" t="s">
        <v>15</v>
      </c>
      <c r="K37" s="11"/>
      <c r="L37" s="11"/>
      <c r="M37" s="11"/>
      <c r="N37" s="11"/>
      <c r="O37" s="11"/>
      <c r="P37" s="13"/>
      <c r="Q37" s="14" t="s">
        <v>9</v>
      </c>
    </row>
    <row r="38" spans="1:17" ht="12.6" customHeight="1" x14ac:dyDescent="0.2">
      <c r="B38" s="15"/>
      <c r="C38" s="16"/>
      <c r="D38" s="16"/>
      <c r="E38" s="16"/>
      <c r="F38" s="16"/>
      <c r="G38" s="16"/>
      <c r="H38" s="16"/>
      <c r="I38" s="17"/>
      <c r="J38" s="15"/>
      <c r="K38" s="16"/>
      <c r="L38" s="16"/>
      <c r="M38" s="16"/>
      <c r="N38" s="16"/>
      <c r="O38" s="16"/>
      <c r="P38" s="18"/>
      <c r="Q38" s="19"/>
    </row>
    <row r="39" spans="1:17" ht="17.399999999999999" customHeight="1" x14ac:dyDescent="0.2">
      <c r="A39" s="16"/>
      <c r="B39" s="20"/>
      <c r="C39" s="21" t="s">
        <v>16</v>
      </c>
      <c r="D39" s="21"/>
      <c r="E39" s="22"/>
      <c r="F39" s="22"/>
      <c r="G39" s="23"/>
      <c r="H39" s="24"/>
      <c r="I39" s="25">
        <f>SUM(H58,H60,H40)</f>
        <v>353790219</v>
      </c>
      <c r="J39" s="20"/>
      <c r="K39" s="21" t="s">
        <v>19</v>
      </c>
      <c r="L39" s="21"/>
      <c r="M39" s="22"/>
      <c r="N39" s="22"/>
      <c r="O39" s="23"/>
      <c r="P39" s="27"/>
      <c r="Q39" s="63">
        <f>SUM(P40:P44)</f>
        <v>381170696</v>
      </c>
    </row>
    <row r="40" spans="1:17" ht="17.399999999999999" customHeight="1" x14ac:dyDescent="0.2">
      <c r="B40" s="15"/>
      <c r="C40" s="16"/>
      <c r="D40" s="16" t="s">
        <v>17</v>
      </c>
      <c r="E40" s="29"/>
      <c r="F40" s="29"/>
      <c r="G40" s="30"/>
      <c r="H40" s="42">
        <f>SUM(G41:G57)</f>
        <v>257708534</v>
      </c>
      <c r="I40" s="32"/>
      <c r="J40" s="15"/>
      <c r="K40" s="16"/>
      <c r="L40" s="16" t="s">
        <v>20</v>
      </c>
      <c r="M40" s="29"/>
      <c r="N40" s="29"/>
      <c r="O40" s="30"/>
      <c r="P40" s="64">
        <f>SUM(O41:O44)</f>
        <v>381096185</v>
      </c>
      <c r="Q40" s="34"/>
    </row>
    <row r="41" spans="1:17" ht="17.399999999999999" customHeight="1" x14ac:dyDescent="0.2">
      <c r="B41" s="15"/>
      <c r="C41" s="16"/>
      <c r="D41" s="16"/>
      <c r="E41" s="29" t="s">
        <v>43</v>
      </c>
      <c r="F41" s="29"/>
      <c r="G41" s="106">
        <v>0</v>
      </c>
      <c r="H41" s="31"/>
      <c r="I41" s="32"/>
      <c r="J41" s="16"/>
      <c r="K41" s="16"/>
      <c r="L41" s="16"/>
      <c r="M41" s="29" t="s">
        <v>92</v>
      </c>
      <c r="N41" s="29"/>
      <c r="O41" s="30">
        <v>243669988</v>
      </c>
      <c r="P41" s="18"/>
      <c r="Q41" s="19"/>
    </row>
    <row r="42" spans="1:17" ht="17.399999999999999" customHeight="1" x14ac:dyDescent="0.2">
      <c r="B42" s="15"/>
      <c r="C42" s="16"/>
      <c r="D42" s="16"/>
      <c r="E42" s="29" t="s">
        <v>42</v>
      </c>
      <c r="F42" s="29"/>
      <c r="G42" s="30">
        <v>7009000</v>
      </c>
      <c r="H42" s="31"/>
      <c r="I42" s="32"/>
      <c r="J42" s="15"/>
      <c r="K42" s="16"/>
      <c r="L42" s="16"/>
      <c r="M42" s="29" t="s">
        <v>93</v>
      </c>
      <c r="N42" s="29"/>
      <c r="O42" s="30">
        <v>137275560</v>
      </c>
      <c r="P42" s="64"/>
      <c r="Q42" s="34"/>
    </row>
    <row r="43" spans="1:17" ht="17.399999999999999" customHeight="1" x14ac:dyDescent="0.2">
      <c r="B43" s="15"/>
      <c r="C43" s="16"/>
      <c r="D43" s="16"/>
      <c r="E43" s="29" t="s">
        <v>189</v>
      </c>
      <c r="F43" s="29"/>
      <c r="G43" s="30">
        <v>13600</v>
      </c>
      <c r="H43" s="31"/>
      <c r="I43" s="32"/>
      <c r="J43" s="15"/>
      <c r="K43" s="16"/>
      <c r="L43" s="16"/>
      <c r="M43" s="29" t="s">
        <v>22</v>
      </c>
      <c r="N43" s="29"/>
      <c r="O43" s="30">
        <v>150637</v>
      </c>
      <c r="P43" s="64"/>
      <c r="Q43" s="34"/>
    </row>
    <row r="44" spans="1:17" ht="17.399999999999999" customHeight="1" x14ac:dyDescent="0.2">
      <c r="B44" s="15"/>
      <c r="C44" s="16"/>
      <c r="D44" s="16"/>
      <c r="E44" s="29" t="s">
        <v>44</v>
      </c>
      <c r="F44" s="29"/>
      <c r="G44" s="30">
        <v>55000</v>
      </c>
      <c r="H44" s="31"/>
      <c r="I44" s="32"/>
      <c r="J44" s="15"/>
      <c r="K44" s="16"/>
      <c r="L44" s="16" t="s">
        <v>61</v>
      </c>
      <c r="M44" s="29"/>
      <c r="N44" s="29"/>
      <c r="O44" s="30"/>
      <c r="P44" s="64">
        <f>SUM(O45:O46)</f>
        <v>74511</v>
      </c>
      <c r="Q44" s="34"/>
    </row>
    <row r="45" spans="1:17" ht="17.399999999999999" customHeight="1" x14ac:dyDescent="0.2">
      <c r="B45" s="15"/>
      <c r="C45" s="16"/>
      <c r="D45" s="16"/>
      <c r="E45" s="29" t="s">
        <v>147</v>
      </c>
      <c r="F45" s="29"/>
      <c r="G45" s="30">
        <v>2888110</v>
      </c>
      <c r="H45" s="31"/>
      <c r="I45" s="32"/>
      <c r="J45" s="15"/>
      <c r="K45" s="16"/>
      <c r="L45" s="16"/>
      <c r="M45" s="29" t="s">
        <v>24</v>
      </c>
      <c r="N45" s="29"/>
      <c r="O45" s="30">
        <v>74511</v>
      </c>
      <c r="P45" s="33"/>
      <c r="Q45" s="34"/>
    </row>
    <row r="46" spans="1:17" ht="17.399999999999999" customHeight="1" x14ac:dyDescent="0.2">
      <c r="B46" s="15"/>
      <c r="C46" s="16"/>
      <c r="D46" s="16"/>
      <c r="E46" s="29" t="s">
        <v>46</v>
      </c>
      <c r="F46" s="29"/>
      <c r="G46" s="30">
        <v>15475000</v>
      </c>
      <c r="H46" s="31"/>
      <c r="I46" s="32"/>
      <c r="J46" s="43"/>
      <c r="K46" s="36"/>
      <c r="L46" s="16"/>
      <c r="M46" s="16"/>
      <c r="N46" s="16"/>
      <c r="O46" s="35"/>
      <c r="P46" s="33"/>
      <c r="Q46" s="34"/>
    </row>
    <row r="47" spans="1:17" ht="17.399999999999999" customHeight="1" x14ac:dyDescent="0.2">
      <c r="B47" s="15"/>
      <c r="C47" s="16"/>
      <c r="D47" s="16"/>
      <c r="E47" s="29" t="s">
        <v>47</v>
      </c>
      <c r="F47" s="29"/>
      <c r="G47" s="30">
        <v>45030122</v>
      </c>
      <c r="H47" s="31"/>
      <c r="I47" s="32"/>
      <c r="J47" s="15"/>
      <c r="K47" s="36" t="s">
        <v>18</v>
      </c>
      <c r="L47" s="16"/>
      <c r="M47" s="29"/>
      <c r="N47" s="29"/>
      <c r="O47" s="30"/>
      <c r="P47" s="33"/>
      <c r="Q47" s="37">
        <f>P48</f>
        <v>45541281</v>
      </c>
    </row>
    <row r="48" spans="1:17" ht="23.4" customHeight="1" x14ac:dyDescent="0.2">
      <c r="B48" s="15"/>
      <c r="C48" s="16"/>
      <c r="D48" s="16"/>
      <c r="E48" s="29" t="s">
        <v>84</v>
      </c>
      <c r="F48" s="29"/>
      <c r="G48" s="30">
        <v>34347275</v>
      </c>
      <c r="H48" s="31"/>
      <c r="I48" s="32"/>
      <c r="J48" s="15"/>
      <c r="K48" s="16"/>
      <c r="L48" s="127" t="s">
        <v>95</v>
      </c>
      <c r="M48" s="127"/>
      <c r="N48" s="29"/>
      <c r="O48" s="30"/>
      <c r="P48" s="33">
        <v>45541281</v>
      </c>
      <c r="Q48" s="34"/>
    </row>
    <row r="49" spans="2:17" ht="17.399999999999999" customHeight="1" x14ac:dyDescent="0.2">
      <c r="B49" s="15"/>
      <c r="C49" s="16"/>
      <c r="D49" s="16"/>
      <c r="E49" s="29" t="s">
        <v>49</v>
      </c>
      <c r="F49" s="29"/>
      <c r="G49" s="30">
        <v>4515021</v>
      </c>
      <c r="H49" s="31"/>
      <c r="I49" s="32"/>
      <c r="J49" s="15"/>
      <c r="K49" s="16"/>
      <c r="L49" s="70"/>
      <c r="M49" s="70"/>
      <c r="N49" s="29"/>
      <c r="O49" s="30"/>
      <c r="P49" s="33"/>
      <c r="Q49" s="34"/>
    </row>
    <row r="50" spans="2:17" ht="17.399999999999999" customHeight="1" x14ac:dyDescent="0.2">
      <c r="B50" s="15"/>
      <c r="C50" s="16"/>
      <c r="D50" s="16"/>
      <c r="E50" s="29" t="s">
        <v>91</v>
      </c>
      <c r="F50" s="29"/>
      <c r="G50" s="30">
        <v>530840</v>
      </c>
      <c r="H50" s="31"/>
      <c r="I50" s="32"/>
      <c r="J50" s="15"/>
      <c r="K50" s="16"/>
      <c r="L50" s="16"/>
      <c r="M50" s="16"/>
      <c r="N50" s="29"/>
      <c r="O50" s="30"/>
      <c r="P50" s="33"/>
      <c r="Q50" s="34"/>
    </row>
    <row r="51" spans="2:17" ht="17.399999999999999" customHeight="1" x14ac:dyDescent="0.2">
      <c r="B51" s="15"/>
      <c r="C51" s="16"/>
      <c r="D51" s="16"/>
      <c r="E51" s="29" t="s">
        <v>50</v>
      </c>
      <c r="F51" s="29"/>
      <c r="G51" s="30">
        <v>2450</v>
      </c>
      <c r="H51" s="31"/>
      <c r="I51" s="32"/>
      <c r="J51" s="15"/>
      <c r="K51" s="145" t="s">
        <v>191</v>
      </c>
      <c r="L51" s="145"/>
      <c r="M51" s="145"/>
      <c r="N51" s="29"/>
      <c r="O51" s="30"/>
      <c r="P51" s="33"/>
      <c r="Q51" s="107">
        <v>0</v>
      </c>
    </row>
    <row r="52" spans="2:17" ht="17.399999999999999" customHeight="1" x14ac:dyDescent="0.2">
      <c r="B52" s="15"/>
      <c r="C52" s="16"/>
      <c r="D52" s="16"/>
      <c r="E52" s="29" t="s">
        <v>51</v>
      </c>
      <c r="F52" s="29"/>
      <c r="G52" s="30">
        <v>10001</v>
      </c>
      <c r="H52" s="31"/>
      <c r="I52" s="32"/>
      <c r="J52" s="15"/>
      <c r="K52" s="16"/>
      <c r="L52" s="124" t="s">
        <v>128</v>
      </c>
      <c r="M52" s="124"/>
      <c r="N52" s="16"/>
      <c r="O52" s="35"/>
      <c r="P52" s="106">
        <v>0</v>
      </c>
      <c r="Q52" s="17"/>
    </row>
    <row r="53" spans="2:17" ht="17.399999999999999" customHeight="1" x14ac:dyDescent="0.2">
      <c r="B53" s="15"/>
      <c r="C53" s="16"/>
      <c r="D53" s="16"/>
      <c r="E53" s="29" t="s">
        <v>53</v>
      </c>
      <c r="F53" s="29"/>
      <c r="G53" s="106">
        <v>0</v>
      </c>
      <c r="H53" s="31"/>
      <c r="I53" s="32"/>
      <c r="J53" s="15"/>
      <c r="K53" s="16"/>
      <c r="L53" s="16"/>
      <c r="M53" s="16"/>
      <c r="N53" s="16"/>
      <c r="O53" s="35"/>
      <c r="P53" s="18"/>
      <c r="Q53" s="17"/>
    </row>
    <row r="54" spans="2:17" ht="17.399999999999999" customHeight="1" x14ac:dyDescent="0.2">
      <c r="B54" s="15"/>
      <c r="C54" s="16"/>
      <c r="D54" s="16"/>
      <c r="E54" s="29" t="s">
        <v>54</v>
      </c>
      <c r="F54" s="29"/>
      <c r="G54" s="30">
        <v>54104250</v>
      </c>
      <c r="H54" s="31"/>
      <c r="I54" s="32"/>
      <c r="J54" s="15"/>
      <c r="K54" s="36" t="s">
        <v>76</v>
      </c>
      <c r="L54" s="16"/>
      <c r="M54" s="29"/>
      <c r="N54" s="29"/>
      <c r="O54" s="30"/>
      <c r="P54" s="33"/>
      <c r="Q54" s="107">
        <v>0</v>
      </c>
    </row>
    <row r="55" spans="2:17" ht="17.399999999999999" customHeight="1" x14ac:dyDescent="0.2">
      <c r="B55" s="15"/>
      <c r="C55" s="16"/>
      <c r="D55" s="16"/>
      <c r="E55" s="29" t="s">
        <v>69</v>
      </c>
      <c r="F55" s="29"/>
      <c r="G55" s="30">
        <v>1971500</v>
      </c>
      <c r="H55" s="31"/>
      <c r="I55" s="32"/>
      <c r="J55" s="15"/>
      <c r="K55" s="16"/>
      <c r="L55" s="16"/>
      <c r="M55" s="29"/>
      <c r="N55" s="29"/>
      <c r="O55" s="30"/>
      <c r="P55" s="33"/>
      <c r="Q55" s="34"/>
    </row>
    <row r="56" spans="2:17" ht="17.399999999999999" customHeight="1" x14ac:dyDescent="0.2">
      <c r="B56" s="15"/>
      <c r="C56" s="16"/>
      <c r="D56" s="16"/>
      <c r="E56" s="29" t="s">
        <v>56</v>
      </c>
      <c r="F56" s="29"/>
      <c r="G56" s="106">
        <v>0</v>
      </c>
      <c r="H56" s="31"/>
      <c r="I56" s="32"/>
      <c r="J56" s="15"/>
      <c r="K56" s="16"/>
      <c r="L56" s="16"/>
      <c r="M56" s="29"/>
      <c r="N56" s="29"/>
      <c r="O56" s="30"/>
      <c r="P56" s="33"/>
      <c r="Q56" s="34"/>
    </row>
    <row r="57" spans="2:17" ht="17.399999999999999" customHeight="1" x14ac:dyDescent="0.2">
      <c r="B57" s="15"/>
      <c r="C57" s="16"/>
      <c r="D57" s="16"/>
      <c r="E57" s="29" t="s">
        <v>57</v>
      </c>
      <c r="F57" s="29"/>
      <c r="G57" s="30">
        <v>91756365</v>
      </c>
      <c r="H57" s="31"/>
      <c r="I57" s="32"/>
      <c r="J57" s="15"/>
      <c r="K57" s="16"/>
      <c r="L57" s="16"/>
      <c r="M57" s="29"/>
      <c r="N57" s="29"/>
      <c r="O57" s="30"/>
      <c r="P57" s="33"/>
      <c r="Q57" s="34"/>
    </row>
    <row r="58" spans="2:17" ht="17.399999999999999" customHeight="1" x14ac:dyDescent="0.2">
      <c r="B58" s="15"/>
      <c r="C58" s="16"/>
      <c r="D58" s="124" t="s">
        <v>190</v>
      </c>
      <c r="E58" s="124"/>
      <c r="F58" s="29"/>
      <c r="G58" s="30"/>
      <c r="H58" s="31">
        <f>SUM(G59:G60)</f>
        <v>70000000</v>
      </c>
      <c r="I58" s="32"/>
      <c r="J58" s="15"/>
      <c r="K58" s="16"/>
      <c r="L58" s="16"/>
      <c r="M58" s="29"/>
      <c r="N58" s="29"/>
      <c r="O58" s="30"/>
      <c r="P58" s="33"/>
      <c r="Q58" s="34"/>
    </row>
    <row r="59" spans="2:17" ht="23.4" customHeight="1" x14ac:dyDescent="0.2">
      <c r="B59" s="15"/>
      <c r="C59" s="16"/>
      <c r="D59" s="16"/>
      <c r="E59" s="67" t="s">
        <v>237</v>
      </c>
      <c r="F59" s="29"/>
      <c r="G59" s="30">
        <v>70000000</v>
      </c>
      <c r="H59" s="31"/>
      <c r="I59" s="32"/>
      <c r="J59" s="15"/>
      <c r="K59" s="16"/>
      <c r="L59" s="16"/>
      <c r="M59" s="29"/>
      <c r="N59" s="29"/>
      <c r="O59" s="30"/>
      <c r="P59" s="33"/>
      <c r="Q59" s="34"/>
    </row>
    <row r="60" spans="2:17" ht="17.399999999999999" customHeight="1" x14ac:dyDescent="0.2">
      <c r="B60" s="15"/>
      <c r="C60" s="16"/>
      <c r="D60" s="16" t="s">
        <v>58</v>
      </c>
      <c r="E60" s="29"/>
      <c r="F60" s="29"/>
      <c r="G60" s="30"/>
      <c r="H60" s="42">
        <f>SUM(G61:G62)</f>
        <v>26081685</v>
      </c>
      <c r="I60" s="32"/>
      <c r="J60" s="15"/>
      <c r="K60" s="16"/>
      <c r="L60" s="16"/>
      <c r="M60" s="29"/>
      <c r="N60" s="29"/>
      <c r="O60" s="30"/>
      <c r="P60" s="33"/>
      <c r="Q60" s="34"/>
    </row>
    <row r="61" spans="2:17" ht="17.399999999999999" customHeight="1" x14ac:dyDescent="0.2">
      <c r="B61" s="15"/>
      <c r="C61" s="16"/>
      <c r="D61" s="16"/>
      <c r="E61" s="29" t="s">
        <v>70</v>
      </c>
      <c r="F61" s="29"/>
      <c r="G61" s="30">
        <v>17897000</v>
      </c>
      <c r="H61" s="31"/>
      <c r="I61" s="32"/>
      <c r="J61" s="15"/>
      <c r="K61" s="16"/>
      <c r="L61" s="16"/>
      <c r="M61" s="29"/>
      <c r="N61" s="29"/>
      <c r="O61" s="30"/>
      <c r="P61" s="33"/>
      <c r="Q61" s="34"/>
    </row>
    <row r="62" spans="2:17" ht="17.399999999999999" customHeight="1" x14ac:dyDescent="0.2">
      <c r="B62" s="15"/>
      <c r="C62" s="16"/>
      <c r="D62" s="16"/>
      <c r="E62" s="29" t="s">
        <v>126</v>
      </c>
      <c r="F62" s="29"/>
      <c r="G62" s="30">
        <v>8184685</v>
      </c>
      <c r="H62" s="31"/>
      <c r="I62" s="32"/>
      <c r="J62" s="15"/>
      <c r="K62" s="16"/>
      <c r="L62" s="16"/>
      <c r="M62" s="29"/>
      <c r="N62" s="29"/>
      <c r="O62" s="30"/>
      <c r="P62" s="33"/>
      <c r="Q62" s="34"/>
    </row>
    <row r="63" spans="2:17" ht="9" customHeight="1" x14ac:dyDescent="0.2">
      <c r="B63" s="15"/>
      <c r="C63" s="16"/>
      <c r="D63" s="16"/>
      <c r="E63" s="29"/>
      <c r="F63" s="29"/>
      <c r="G63" s="30"/>
      <c r="H63" s="31"/>
      <c r="I63" s="32"/>
      <c r="J63" s="15"/>
      <c r="K63" s="16"/>
      <c r="L63" s="16"/>
      <c r="M63" s="29"/>
      <c r="N63" s="29"/>
      <c r="O63" s="30"/>
      <c r="P63" s="33"/>
      <c r="Q63" s="34"/>
    </row>
    <row r="64" spans="2:17" ht="17.399999999999999" customHeight="1" x14ac:dyDescent="0.2">
      <c r="B64" s="15"/>
      <c r="C64" s="36" t="s">
        <v>118</v>
      </c>
      <c r="D64" s="16"/>
      <c r="E64" s="29"/>
      <c r="F64" s="29"/>
      <c r="G64" s="30"/>
      <c r="H64" s="31"/>
      <c r="I64" s="32">
        <f>SUM(H65:H66)</f>
        <v>1039006</v>
      </c>
      <c r="J64" s="15"/>
      <c r="K64" s="16"/>
      <c r="L64" s="16"/>
      <c r="M64" s="29"/>
      <c r="N64" s="29"/>
      <c r="O64" s="30"/>
      <c r="P64" s="33"/>
      <c r="Q64" s="34"/>
    </row>
    <row r="65" spans="2:17" ht="17.399999999999999" customHeight="1" x14ac:dyDescent="0.2">
      <c r="B65" s="15"/>
      <c r="C65" s="36"/>
      <c r="D65" s="16"/>
      <c r="E65" s="29" t="s">
        <v>146</v>
      </c>
      <c r="F65" s="29"/>
      <c r="G65" s="30"/>
      <c r="H65" s="106">
        <v>0</v>
      </c>
      <c r="I65" s="32"/>
      <c r="J65" s="15"/>
      <c r="K65" s="16"/>
      <c r="L65" s="16"/>
      <c r="M65" s="29"/>
      <c r="N65" s="29"/>
      <c r="O65" s="30"/>
      <c r="P65" s="33"/>
      <c r="Q65" s="34"/>
    </row>
    <row r="66" spans="2:17" ht="17.399999999999999" customHeight="1" x14ac:dyDescent="0.2">
      <c r="B66" s="15"/>
      <c r="C66" s="16"/>
      <c r="D66" s="16"/>
      <c r="E66" s="29" t="s">
        <v>117</v>
      </c>
      <c r="F66" s="29"/>
      <c r="G66" s="30"/>
      <c r="H66" s="31">
        <v>1039006</v>
      </c>
      <c r="I66" s="32"/>
      <c r="J66" s="15"/>
      <c r="K66" s="16"/>
      <c r="L66" s="16"/>
      <c r="M66" s="29"/>
      <c r="N66" s="29"/>
      <c r="O66" s="30"/>
      <c r="P66" s="33"/>
      <c r="Q66" s="34"/>
    </row>
    <row r="67" spans="2:17" ht="9" customHeight="1" x14ac:dyDescent="0.2">
      <c r="B67" s="15"/>
      <c r="C67" s="16"/>
      <c r="D67" s="16"/>
      <c r="E67" s="16"/>
      <c r="F67" s="29"/>
      <c r="G67" s="30"/>
      <c r="H67" s="31"/>
      <c r="I67" s="32"/>
      <c r="J67" s="15"/>
      <c r="K67" s="16"/>
      <c r="L67" s="16"/>
      <c r="M67" s="29"/>
      <c r="N67" s="29"/>
      <c r="O67" s="30"/>
      <c r="P67" s="33"/>
      <c r="Q67" s="34"/>
    </row>
    <row r="68" spans="2:17" ht="17.399999999999999" customHeight="1" x14ac:dyDescent="0.2">
      <c r="B68" s="15"/>
      <c r="C68" s="36" t="s">
        <v>26</v>
      </c>
      <c r="D68" s="16"/>
      <c r="E68" s="16"/>
      <c r="F68" s="29"/>
      <c r="G68" s="30"/>
      <c r="H68" s="31"/>
      <c r="I68" s="32">
        <v>71882752</v>
      </c>
      <c r="J68" s="15"/>
      <c r="K68" s="16"/>
      <c r="L68" s="16"/>
      <c r="M68" s="29"/>
      <c r="N68" s="29"/>
      <c r="O68" s="30"/>
      <c r="P68" s="33"/>
      <c r="Q68" s="34"/>
    </row>
    <row r="69" spans="2:17" ht="9" customHeight="1" x14ac:dyDescent="0.2">
      <c r="B69" s="44"/>
      <c r="C69" s="45"/>
      <c r="D69" s="45"/>
      <c r="E69" s="81"/>
      <c r="F69" s="81"/>
      <c r="G69" s="48"/>
      <c r="H69" s="65"/>
      <c r="I69" s="66"/>
      <c r="J69" s="44"/>
      <c r="K69" s="45"/>
      <c r="L69" s="45"/>
      <c r="M69" s="45"/>
      <c r="N69" s="81"/>
      <c r="O69" s="48"/>
      <c r="P69" s="49"/>
      <c r="Q69" s="50"/>
    </row>
    <row r="70" spans="2:17" ht="17.399999999999999" customHeight="1" x14ac:dyDescent="0.2">
      <c r="B70" s="10" t="s">
        <v>10</v>
      </c>
      <c r="C70" s="11"/>
      <c r="D70" s="11"/>
      <c r="E70" s="11"/>
      <c r="F70" s="11"/>
      <c r="G70" s="11"/>
      <c r="H70" s="11"/>
      <c r="I70" s="38">
        <f>SUM(I39:I69)</f>
        <v>426711977</v>
      </c>
      <c r="J70" s="11" t="s">
        <v>10</v>
      </c>
      <c r="K70" s="11"/>
      <c r="L70" s="11"/>
      <c r="M70" s="11"/>
      <c r="N70" s="11"/>
      <c r="O70" s="11"/>
      <c r="P70" s="13"/>
      <c r="Q70" s="37">
        <f>SUM(Q39:Q69)</f>
        <v>426711977</v>
      </c>
    </row>
    <row r="71" spans="2:17" ht="17.399999999999999" customHeight="1" x14ac:dyDescent="0.2">
      <c r="B71" s="54" t="str">
        <f>B27</f>
        <v>平　成　30　年　度</v>
      </c>
      <c r="C71" s="52"/>
      <c r="D71" s="52"/>
      <c r="E71" s="52"/>
      <c r="F71" s="52"/>
      <c r="G71" s="52"/>
      <c r="H71" s="52"/>
      <c r="I71" s="53">
        <v>481508751</v>
      </c>
      <c r="J71" s="83" t="str">
        <f>B71</f>
        <v>平　成　30　年　度</v>
      </c>
      <c r="K71" s="52"/>
      <c r="L71" s="52"/>
      <c r="M71" s="52"/>
      <c r="N71" s="52"/>
      <c r="O71" s="52"/>
      <c r="P71" s="55"/>
      <c r="Q71" s="56">
        <f>I71</f>
        <v>481508751</v>
      </c>
    </row>
    <row r="72" spans="2:17" ht="17.399999999999999" customHeight="1" x14ac:dyDescent="0.2">
      <c r="B72" s="141" t="str">
        <f>B28</f>
        <v>平　成　29　年　度</v>
      </c>
      <c r="C72" s="142"/>
      <c r="D72" s="142"/>
      <c r="E72" s="142"/>
      <c r="F72" s="142"/>
      <c r="G72" s="142"/>
      <c r="H72" s="142"/>
      <c r="I72" s="59">
        <v>495447446</v>
      </c>
      <c r="J72" s="84" t="str">
        <f>B72</f>
        <v>平　成　29　年　度</v>
      </c>
      <c r="K72" s="58"/>
      <c r="L72" s="58"/>
      <c r="M72" s="58"/>
      <c r="N72" s="58"/>
      <c r="O72" s="58"/>
      <c r="P72" s="61"/>
      <c r="Q72" s="62">
        <f>I72</f>
        <v>495447446</v>
      </c>
    </row>
    <row r="73" spans="2:17" ht="1.2" customHeight="1" x14ac:dyDescent="0.2">
      <c r="I73" s="16"/>
      <c r="K73" s="11"/>
      <c r="L73" s="11"/>
      <c r="M73" s="11"/>
      <c r="N73" s="11"/>
      <c r="O73" s="11"/>
      <c r="P73" s="11"/>
      <c r="Q73" s="16"/>
    </row>
    <row r="74" spans="2:17" ht="21.6" customHeight="1" x14ac:dyDescent="0.2">
      <c r="I74" s="16"/>
      <c r="J74" s="16"/>
      <c r="K74" s="16"/>
      <c r="L74" s="16"/>
      <c r="M74" s="16"/>
      <c r="N74" s="16"/>
      <c r="O74" s="16"/>
      <c r="P74" s="16"/>
    </row>
    <row r="75" spans="2:17" ht="10.199999999999999" customHeight="1" x14ac:dyDescent="0.2">
      <c r="J75" s="16"/>
      <c r="K75" s="16"/>
      <c r="L75" s="16"/>
      <c r="M75" s="16"/>
      <c r="N75" s="16"/>
      <c r="O75" s="16"/>
      <c r="P75" s="16"/>
    </row>
    <row r="77" spans="2:17" ht="23.4" customHeight="1" x14ac:dyDescent="0.2"/>
    <row r="78" spans="2:17" ht="23.4" customHeight="1" x14ac:dyDescent="0.2"/>
    <row r="79" spans="2:17" ht="23.4" customHeight="1" x14ac:dyDescent="0.2"/>
  </sheetData>
  <mergeCells count="20">
    <mergeCell ref="D12:E12"/>
    <mergeCell ref="B37:H37"/>
    <mergeCell ref="L12:M12"/>
    <mergeCell ref="D13:E13"/>
    <mergeCell ref="L13:M13"/>
    <mergeCell ref="D14:E14"/>
    <mergeCell ref="B72:H72"/>
    <mergeCell ref="B28:H28"/>
    <mergeCell ref="K51:M51"/>
    <mergeCell ref="L52:M52"/>
    <mergeCell ref="D58:E58"/>
    <mergeCell ref="L48:M48"/>
    <mergeCell ref="D8:E8"/>
    <mergeCell ref="L11:M11"/>
    <mergeCell ref="L8:M8"/>
    <mergeCell ref="D9:E9"/>
    <mergeCell ref="L9:M9"/>
    <mergeCell ref="D10:E10"/>
    <mergeCell ref="L10:M10"/>
    <mergeCell ref="D11:E11"/>
  </mergeCells>
  <phoneticPr fontId="2"/>
  <pageMargins left="0.51181102362204722" right="0.51181102362204722" top="1.1023622047244095" bottom="0.59055118110236227" header="0.35433070866141736" footer="0.23622047244094491"/>
  <pageSetup paperSize="9" scale="64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7"/>
  <sheetViews>
    <sheetView showGridLines="0" zoomScaleNormal="100" zoomScaleSheetLayoutView="100" workbookViewId="0"/>
  </sheetViews>
  <sheetFormatPr defaultColWidth="9" defaultRowHeight="11.4" x14ac:dyDescent="0.2"/>
  <cols>
    <col min="1" max="1" width="0.88671875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209</v>
      </c>
      <c r="C2" s="3"/>
      <c r="D2" s="3"/>
      <c r="J2" s="3"/>
      <c r="K2" s="3"/>
      <c r="L2" s="3"/>
    </row>
    <row r="3" spans="2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9.8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SUM(H8:H13)</f>
        <v>522316995</v>
      </c>
      <c r="J7" s="26"/>
      <c r="K7" s="21" t="s">
        <v>27</v>
      </c>
      <c r="L7" s="21"/>
      <c r="M7" s="22"/>
      <c r="N7" s="22"/>
      <c r="O7" s="23"/>
      <c r="P7" s="27"/>
      <c r="Q7" s="63">
        <f>SUM(P8:P12)</f>
        <v>83515083</v>
      </c>
    </row>
    <row r="8" spans="2:17" ht="19.8" customHeight="1" x14ac:dyDescent="0.2">
      <c r="B8" s="15"/>
      <c r="C8" s="36"/>
      <c r="D8" s="124" t="s">
        <v>0</v>
      </c>
      <c r="E8" s="124"/>
      <c r="F8" s="16"/>
      <c r="G8" s="30"/>
      <c r="H8" s="31">
        <v>516062991</v>
      </c>
      <c r="I8" s="32"/>
      <c r="J8" s="43"/>
      <c r="K8" s="36"/>
      <c r="L8" s="124" t="s">
        <v>129</v>
      </c>
      <c r="M8" s="124"/>
      <c r="N8" s="16"/>
      <c r="O8" s="30"/>
      <c r="P8" s="33">
        <v>145081</v>
      </c>
      <c r="Q8" s="34"/>
    </row>
    <row r="9" spans="2:17" ht="19.8" customHeight="1" x14ac:dyDescent="0.2">
      <c r="B9" s="15"/>
      <c r="C9" s="16"/>
      <c r="D9" s="124" t="s">
        <v>1</v>
      </c>
      <c r="E9" s="124"/>
      <c r="F9" s="29"/>
      <c r="G9" s="30"/>
      <c r="H9" s="106">
        <v>0</v>
      </c>
      <c r="I9" s="32"/>
      <c r="J9" s="15"/>
      <c r="K9" s="16"/>
      <c r="L9" s="124" t="s">
        <v>33</v>
      </c>
      <c r="M9" s="124"/>
      <c r="N9" s="29"/>
      <c r="O9" s="30"/>
      <c r="P9" s="33">
        <v>196435</v>
      </c>
      <c r="Q9" s="34"/>
    </row>
    <row r="10" spans="2:17" ht="19.8" customHeight="1" x14ac:dyDescent="0.2">
      <c r="B10" s="15"/>
      <c r="C10" s="16"/>
      <c r="D10" s="124" t="s">
        <v>115</v>
      </c>
      <c r="E10" s="124"/>
      <c r="F10" s="29"/>
      <c r="G10" s="30"/>
      <c r="H10" s="106">
        <v>0</v>
      </c>
      <c r="I10" s="32"/>
      <c r="J10" s="15"/>
      <c r="K10" s="16"/>
      <c r="L10" s="124" t="s">
        <v>34</v>
      </c>
      <c r="M10" s="124"/>
      <c r="N10" s="29"/>
      <c r="O10" s="30"/>
      <c r="P10" s="33">
        <v>21568683</v>
      </c>
      <c r="Q10" s="34"/>
    </row>
    <row r="11" spans="2:17" ht="19.8" customHeight="1" x14ac:dyDescent="0.2">
      <c r="B11" s="15"/>
      <c r="C11" s="16"/>
      <c r="D11" s="124" t="s">
        <v>29</v>
      </c>
      <c r="E11" s="124"/>
      <c r="F11" s="29"/>
      <c r="G11" s="30"/>
      <c r="H11" s="31">
        <v>868659</v>
      </c>
      <c r="I11" s="32"/>
      <c r="J11" s="15"/>
      <c r="K11" s="16"/>
      <c r="L11" s="124" t="s">
        <v>90</v>
      </c>
      <c r="M11" s="124"/>
      <c r="N11" s="29"/>
      <c r="O11" s="30"/>
      <c r="P11" s="33">
        <v>45306012</v>
      </c>
      <c r="Q11" s="34"/>
    </row>
    <row r="12" spans="2:17" ht="19.8" customHeight="1" x14ac:dyDescent="0.2">
      <c r="B12" s="15"/>
      <c r="C12" s="16"/>
      <c r="D12" s="124" t="s">
        <v>2</v>
      </c>
      <c r="E12" s="124"/>
      <c r="F12" s="29"/>
      <c r="G12" s="30"/>
      <c r="H12" s="31">
        <v>2241105</v>
      </c>
      <c r="I12" s="32"/>
      <c r="J12" s="15"/>
      <c r="K12" s="36"/>
      <c r="L12" s="124" t="s">
        <v>35</v>
      </c>
      <c r="M12" s="124"/>
      <c r="N12" s="16"/>
      <c r="O12" s="35"/>
      <c r="P12" s="18">
        <v>16298872</v>
      </c>
      <c r="Q12" s="34"/>
    </row>
    <row r="13" spans="2:17" ht="19.8" customHeight="1" x14ac:dyDescent="0.2">
      <c r="B13" s="15"/>
      <c r="C13" s="16"/>
      <c r="D13" s="124" t="s">
        <v>30</v>
      </c>
      <c r="E13" s="124"/>
      <c r="F13" s="29"/>
      <c r="G13" s="30"/>
      <c r="H13" s="31">
        <v>3144240</v>
      </c>
      <c r="I13" s="32"/>
      <c r="J13" s="15"/>
      <c r="K13" s="36"/>
      <c r="L13" s="16"/>
      <c r="M13" s="29"/>
      <c r="N13" s="29"/>
      <c r="O13" s="30"/>
      <c r="P13" s="33"/>
      <c r="Q13" s="34"/>
    </row>
    <row r="14" spans="2:17" ht="19.8" customHeight="1" x14ac:dyDescent="0.2">
      <c r="B14" s="15"/>
      <c r="C14" s="16"/>
      <c r="D14" s="124"/>
      <c r="E14" s="124"/>
      <c r="F14" s="29"/>
      <c r="G14" s="30"/>
      <c r="H14" s="31"/>
      <c r="I14" s="32"/>
      <c r="J14" s="15"/>
      <c r="K14" s="36" t="s">
        <v>36</v>
      </c>
      <c r="L14" s="16"/>
      <c r="M14" s="29"/>
      <c r="N14" s="29"/>
      <c r="O14" s="30"/>
      <c r="P14" s="33"/>
      <c r="Q14" s="37">
        <f>P15</f>
        <v>64985486</v>
      </c>
    </row>
    <row r="15" spans="2:17" ht="19.8" customHeight="1" x14ac:dyDescent="0.2">
      <c r="B15" s="15"/>
      <c r="C15" s="36" t="s">
        <v>8</v>
      </c>
      <c r="D15" s="16"/>
      <c r="E15" s="29"/>
      <c r="F15" s="29"/>
      <c r="G15" s="30"/>
      <c r="H15" s="31"/>
      <c r="I15" s="38">
        <f>SUM(H16,H18)</f>
        <v>3853190000</v>
      </c>
      <c r="J15" s="15"/>
      <c r="K15" s="36"/>
      <c r="L15" s="16" t="s">
        <v>37</v>
      </c>
      <c r="M15" s="29"/>
      <c r="N15" s="29"/>
      <c r="O15" s="30"/>
      <c r="P15" s="64">
        <f>O16</f>
        <v>64985486</v>
      </c>
      <c r="Q15" s="34"/>
    </row>
    <row r="16" spans="2:17" ht="19.8" customHeight="1" x14ac:dyDescent="0.2">
      <c r="B16" s="15"/>
      <c r="C16" s="16"/>
      <c r="D16" s="16" t="s">
        <v>3</v>
      </c>
      <c r="E16" s="16"/>
      <c r="F16" s="29"/>
      <c r="G16" s="30"/>
      <c r="H16" s="42">
        <f>SUM(G17:G18)</f>
        <v>3853190000</v>
      </c>
      <c r="I16" s="32"/>
      <c r="J16" s="15"/>
      <c r="K16" s="16"/>
      <c r="L16" s="16"/>
      <c r="M16" s="29" t="s">
        <v>38</v>
      </c>
      <c r="N16" s="29"/>
      <c r="O16" s="30">
        <v>64985486</v>
      </c>
      <c r="P16" s="33"/>
      <c r="Q16" s="34"/>
    </row>
    <row r="17" spans="2:17" ht="19.8" customHeight="1" x14ac:dyDescent="0.2">
      <c r="B17" s="15"/>
      <c r="C17" s="16"/>
      <c r="D17" s="36"/>
      <c r="E17" s="67" t="s">
        <v>5</v>
      </c>
      <c r="F17" s="29"/>
      <c r="G17" s="30">
        <v>2899590000</v>
      </c>
      <c r="H17" s="31"/>
      <c r="I17" s="32"/>
      <c r="J17" s="15"/>
      <c r="K17" s="16"/>
      <c r="L17" s="16"/>
      <c r="M17" s="16"/>
      <c r="N17" s="29"/>
      <c r="O17" s="30"/>
      <c r="P17" s="33"/>
      <c r="Q17" s="34"/>
    </row>
    <row r="18" spans="2:17" ht="19.8" customHeight="1" x14ac:dyDescent="0.2">
      <c r="B18" s="15"/>
      <c r="C18" s="16"/>
      <c r="D18" s="16"/>
      <c r="E18" s="29" t="s">
        <v>194</v>
      </c>
      <c r="F18" s="29"/>
      <c r="G18" s="30">
        <v>953600000</v>
      </c>
      <c r="H18" s="31"/>
      <c r="I18" s="32"/>
      <c r="J18" s="15"/>
      <c r="K18" s="36" t="s">
        <v>13</v>
      </c>
      <c r="L18" s="16"/>
      <c r="M18" s="29"/>
      <c r="N18" s="29"/>
      <c r="O18" s="30"/>
      <c r="P18" s="33"/>
      <c r="Q18" s="37">
        <f>P19</f>
        <v>4227006426</v>
      </c>
    </row>
    <row r="19" spans="2:17" ht="19.8" customHeight="1" x14ac:dyDescent="0.2">
      <c r="B19" s="15"/>
      <c r="C19" s="16"/>
      <c r="D19" s="36"/>
      <c r="E19" s="67"/>
      <c r="F19" s="29"/>
      <c r="G19" s="30"/>
      <c r="H19" s="31"/>
      <c r="I19" s="32"/>
      <c r="J19" s="15"/>
      <c r="K19" s="16"/>
      <c r="L19" s="124" t="s">
        <v>96</v>
      </c>
      <c r="M19" s="124"/>
      <c r="N19" s="29"/>
      <c r="O19" s="30"/>
      <c r="P19" s="33">
        <v>4227006426</v>
      </c>
      <c r="Q19" s="34"/>
    </row>
    <row r="20" spans="2:17" ht="19.8" customHeight="1" x14ac:dyDescent="0.2">
      <c r="B20" s="44"/>
      <c r="C20" s="45"/>
      <c r="D20" s="45"/>
      <c r="E20" s="45"/>
      <c r="F20" s="45"/>
      <c r="G20" s="46"/>
      <c r="H20" s="45"/>
      <c r="I20" s="47"/>
      <c r="J20" s="44"/>
      <c r="K20" s="45"/>
      <c r="L20" s="45"/>
      <c r="M20" s="45"/>
      <c r="N20" s="45"/>
      <c r="O20" s="46"/>
      <c r="P20" s="76"/>
      <c r="Q20" s="71"/>
    </row>
    <row r="21" spans="2:17" ht="19.8" customHeight="1" x14ac:dyDescent="0.2">
      <c r="B21" s="10" t="s">
        <v>10</v>
      </c>
      <c r="C21" s="11"/>
      <c r="D21" s="11"/>
      <c r="E21" s="11"/>
      <c r="F21" s="11"/>
      <c r="G21" s="11"/>
      <c r="H21" s="11"/>
      <c r="I21" s="38">
        <f>SUM(I7:I20)</f>
        <v>4375506995</v>
      </c>
      <c r="J21" s="10" t="s">
        <v>10</v>
      </c>
      <c r="K21" s="11"/>
      <c r="L21" s="11"/>
      <c r="M21" s="11"/>
      <c r="N21" s="11"/>
      <c r="O21" s="11"/>
      <c r="P21" s="13"/>
      <c r="Q21" s="37">
        <f>SUM(Q7:Q20)</f>
        <v>4375506995</v>
      </c>
    </row>
    <row r="22" spans="2:17" ht="19.8" customHeight="1" x14ac:dyDescent="0.2">
      <c r="B22" s="51" t="str">
        <f>'1,2'!B18</f>
        <v>平　成　30　年　度</v>
      </c>
      <c r="C22" s="52"/>
      <c r="D22" s="52"/>
      <c r="E22" s="52"/>
      <c r="F22" s="52"/>
      <c r="G22" s="52"/>
      <c r="H22" s="52"/>
      <c r="I22" s="53">
        <v>4422983121</v>
      </c>
      <c r="J22" s="54" t="str">
        <f>B22</f>
        <v>平　成　30　年　度</v>
      </c>
      <c r="K22" s="52"/>
      <c r="L22" s="52"/>
      <c r="M22" s="52"/>
      <c r="N22" s="52"/>
      <c r="O22" s="52"/>
      <c r="P22" s="55"/>
      <c r="Q22" s="56">
        <f>I22</f>
        <v>4422983121</v>
      </c>
    </row>
    <row r="23" spans="2:17" ht="19.8" customHeight="1" x14ac:dyDescent="0.2">
      <c r="B23" s="143" t="str">
        <f>'1,2'!B19</f>
        <v>平　成　29　年　度</v>
      </c>
      <c r="C23" s="144">
        <f>'1,2'!C19</f>
        <v>0</v>
      </c>
      <c r="D23" s="144">
        <f>'1,2'!D19</f>
        <v>0</v>
      </c>
      <c r="E23" s="144">
        <f>'1,2'!E19</f>
        <v>0</v>
      </c>
      <c r="F23" s="144">
        <f>'1,2'!F19</f>
        <v>0</v>
      </c>
      <c r="G23" s="144">
        <f>'1,2'!G19</f>
        <v>0</v>
      </c>
      <c r="H23" s="144">
        <f>'1,2'!H19</f>
        <v>0</v>
      </c>
      <c r="I23" s="59">
        <v>4487378690</v>
      </c>
      <c r="J23" s="60" t="str">
        <f>B23</f>
        <v>平　成　29　年　度</v>
      </c>
      <c r="K23" s="58"/>
      <c r="L23" s="58"/>
      <c r="M23" s="58"/>
      <c r="N23" s="58"/>
      <c r="O23" s="58"/>
      <c r="P23" s="61"/>
      <c r="Q23" s="62">
        <f>I23</f>
        <v>4487378690</v>
      </c>
    </row>
    <row r="24" spans="2:17" ht="21.6" customHeight="1" x14ac:dyDescent="0.2">
      <c r="H24" s="77"/>
    </row>
    <row r="25" spans="2:17" ht="12.6" customHeight="1" x14ac:dyDescent="0.2"/>
    <row r="26" spans="2:17" ht="12.6" customHeight="1" x14ac:dyDescent="0.2">
      <c r="B26" s="3" t="s">
        <v>210</v>
      </c>
      <c r="C26" s="3"/>
      <c r="D26" s="3"/>
      <c r="J26" s="3"/>
      <c r="K26" s="3"/>
      <c r="L26" s="3"/>
    </row>
    <row r="27" spans="2:17" ht="12.6" customHeight="1" x14ac:dyDescent="0.2">
      <c r="B27" s="3"/>
      <c r="C27" s="3"/>
      <c r="D27" s="3"/>
      <c r="J27" s="3"/>
      <c r="K27" s="3"/>
      <c r="L27" s="3"/>
      <c r="Q27" s="4" t="s">
        <v>229</v>
      </c>
    </row>
    <row r="28" spans="2:17" ht="12.6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19.8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f>SUM(H32:H49)</f>
        <v>350147181</v>
      </c>
      <c r="J31" s="20"/>
      <c r="K31" s="21" t="s">
        <v>19</v>
      </c>
      <c r="L31" s="21"/>
      <c r="M31" s="22"/>
      <c r="N31" s="22"/>
      <c r="O31" s="23"/>
      <c r="P31" s="27"/>
      <c r="Q31" s="63">
        <f>SUM(P32,P37)</f>
        <v>349608154</v>
      </c>
    </row>
    <row r="32" spans="2:17" ht="19.8" customHeight="1" x14ac:dyDescent="0.2">
      <c r="B32" s="15"/>
      <c r="C32" s="16"/>
      <c r="D32" s="16" t="s">
        <v>17</v>
      </c>
      <c r="E32" s="29"/>
      <c r="F32" s="29"/>
      <c r="G32" s="30"/>
      <c r="H32" s="42">
        <f>SUM(G33:G48)</f>
        <v>350147181</v>
      </c>
      <c r="I32" s="32"/>
      <c r="J32" s="15"/>
      <c r="K32" s="16"/>
      <c r="L32" s="16" t="s">
        <v>20</v>
      </c>
      <c r="M32" s="29"/>
      <c r="N32" s="29"/>
      <c r="O32" s="30"/>
      <c r="P32" s="64">
        <f>SUM(O33:O36)</f>
        <v>321840348</v>
      </c>
      <c r="Q32" s="34"/>
    </row>
    <row r="33" spans="2:17" ht="23.4" customHeight="1" x14ac:dyDescent="0.2">
      <c r="B33" s="15"/>
      <c r="C33" s="16"/>
      <c r="D33" s="16"/>
      <c r="E33" s="29" t="s">
        <v>97</v>
      </c>
      <c r="F33" s="29"/>
      <c r="G33" s="30">
        <v>276659787</v>
      </c>
      <c r="H33" s="31"/>
      <c r="I33" s="32"/>
      <c r="J33" s="15"/>
      <c r="K33" s="16"/>
      <c r="L33" s="16"/>
      <c r="M33" s="67" t="s">
        <v>238</v>
      </c>
      <c r="N33" s="29"/>
      <c r="O33" s="30">
        <v>183289327</v>
      </c>
      <c r="P33" s="33"/>
      <c r="Q33" s="34"/>
    </row>
    <row r="34" spans="2:17" ht="23.4" customHeight="1" x14ac:dyDescent="0.2">
      <c r="B34" s="15"/>
      <c r="C34" s="16"/>
      <c r="D34" s="16"/>
      <c r="E34" s="67" t="s">
        <v>98</v>
      </c>
      <c r="F34" s="29"/>
      <c r="G34" s="30">
        <v>9049366</v>
      </c>
      <c r="H34" s="31"/>
      <c r="I34" s="32"/>
      <c r="J34" s="15"/>
      <c r="K34" s="16"/>
      <c r="L34" s="16"/>
      <c r="M34" s="29" t="s">
        <v>99</v>
      </c>
      <c r="N34" s="29"/>
      <c r="O34" s="30">
        <v>136695342</v>
      </c>
      <c r="P34" s="33"/>
      <c r="Q34" s="34"/>
    </row>
    <row r="35" spans="2:17" ht="19.8" customHeight="1" x14ac:dyDescent="0.2">
      <c r="B35" s="15"/>
      <c r="C35" s="16"/>
      <c r="D35" s="16"/>
      <c r="E35" s="29" t="s">
        <v>42</v>
      </c>
      <c r="F35" s="29"/>
      <c r="G35" s="30">
        <v>21462785</v>
      </c>
      <c r="H35" s="31"/>
      <c r="I35" s="32"/>
      <c r="J35" s="15"/>
      <c r="K35" s="16"/>
      <c r="L35" s="16"/>
      <c r="M35" s="29" t="s">
        <v>127</v>
      </c>
      <c r="N35" s="29"/>
      <c r="O35" s="30">
        <v>1855679</v>
      </c>
      <c r="P35" s="33"/>
      <c r="Q35" s="34"/>
    </row>
    <row r="36" spans="2:17" ht="19.8" customHeight="1" x14ac:dyDescent="0.2">
      <c r="B36" s="15"/>
      <c r="C36" s="16"/>
      <c r="D36" s="16"/>
      <c r="E36" s="29" t="s">
        <v>67</v>
      </c>
      <c r="F36" s="29"/>
      <c r="G36" s="30">
        <v>63100</v>
      </c>
      <c r="H36" s="31"/>
      <c r="I36" s="32"/>
      <c r="J36" s="15"/>
      <c r="K36" s="16"/>
      <c r="L36" s="16"/>
      <c r="M36" s="29" t="s">
        <v>152</v>
      </c>
      <c r="N36" s="29"/>
      <c r="O36" s="106">
        <v>0</v>
      </c>
      <c r="P36" s="33"/>
      <c r="Q36" s="34"/>
    </row>
    <row r="37" spans="2:17" ht="19.8" customHeight="1" x14ac:dyDescent="0.2">
      <c r="B37" s="15"/>
      <c r="C37" s="16"/>
      <c r="D37" s="16"/>
      <c r="E37" s="29" t="s">
        <v>44</v>
      </c>
      <c r="F37" s="29"/>
      <c r="G37" s="30">
        <v>3265514</v>
      </c>
      <c r="H37" s="31"/>
      <c r="I37" s="32"/>
      <c r="J37" s="15"/>
      <c r="K37" s="16"/>
      <c r="L37" s="16" t="s">
        <v>61</v>
      </c>
      <c r="M37" s="29"/>
      <c r="N37" s="29"/>
      <c r="O37" s="30"/>
      <c r="P37" s="64">
        <f>SUM(O38:O39)</f>
        <v>27767806</v>
      </c>
      <c r="Q37" s="34"/>
    </row>
    <row r="38" spans="2:17" ht="19.8" customHeight="1" x14ac:dyDescent="0.2">
      <c r="B38" s="15"/>
      <c r="C38" s="16"/>
      <c r="D38" s="16"/>
      <c r="E38" s="29" t="s">
        <v>45</v>
      </c>
      <c r="F38" s="29"/>
      <c r="G38" s="30">
        <v>4639340</v>
      </c>
      <c r="H38" s="31"/>
      <c r="I38" s="32"/>
      <c r="J38" s="43"/>
      <c r="K38" s="16"/>
      <c r="L38" s="16"/>
      <c r="M38" s="29" t="s">
        <v>24</v>
      </c>
      <c r="N38" s="29"/>
      <c r="O38" s="30">
        <v>27747806</v>
      </c>
      <c r="P38" s="33"/>
      <c r="Q38" s="34"/>
    </row>
    <row r="39" spans="2:17" ht="19.8" customHeight="1" x14ac:dyDescent="0.2">
      <c r="B39" s="15"/>
      <c r="C39" s="16"/>
      <c r="D39" s="16"/>
      <c r="E39" s="29" t="s">
        <v>46</v>
      </c>
      <c r="F39" s="29"/>
      <c r="G39" s="30">
        <v>16756555</v>
      </c>
      <c r="H39" s="31"/>
      <c r="I39" s="32"/>
      <c r="J39" s="15"/>
      <c r="K39" s="16"/>
      <c r="L39" s="16"/>
      <c r="M39" s="29" t="s">
        <v>25</v>
      </c>
      <c r="N39" s="29"/>
      <c r="O39" s="30">
        <v>20000</v>
      </c>
      <c r="P39" s="33"/>
      <c r="Q39" s="34"/>
    </row>
    <row r="40" spans="2:17" ht="19.8" customHeight="1" x14ac:dyDescent="0.2">
      <c r="B40" s="15"/>
      <c r="C40" s="16"/>
      <c r="D40" s="16"/>
      <c r="E40" s="29" t="s">
        <v>48</v>
      </c>
      <c r="F40" s="29"/>
      <c r="G40" s="30">
        <v>9476280</v>
      </c>
      <c r="H40" s="31"/>
      <c r="I40" s="32"/>
      <c r="J40" s="15"/>
      <c r="K40" s="36"/>
      <c r="L40" s="16"/>
      <c r="M40" s="29"/>
      <c r="N40" s="29"/>
      <c r="O40" s="30"/>
      <c r="P40" s="33"/>
      <c r="Q40" s="34"/>
    </row>
    <row r="41" spans="2:17" ht="19.8" customHeight="1" x14ac:dyDescent="0.2">
      <c r="B41" s="15"/>
      <c r="C41" s="16"/>
      <c r="D41" s="16"/>
      <c r="E41" s="29" t="s">
        <v>49</v>
      </c>
      <c r="F41" s="29"/>
      <c r="G41" s="106">
        <v>0</v>
      </c>
      <c r="H41" s="31"/>
      <c r="I41" s="32"/>
      <c r="J41" s="15"/>
      <c r="K41" s="36" t="s">
        <v>76</v>
      </c>
      <c r="L41" s="16"/>
      <c r="M41" s="29"/>
      <c r="N41" s="29"/>
      <c r="O41" s="30"/>
      <c r="P41" s="33"/>
      <c r="Q41" s="34">
        <v>539027</v>
      </c>
    </row>
    <row r="42" spans="2:17" ht="19.8" customHeight="1" x14ac:dyDescent="0.2">
      <c r="B42" s="15"/>
      <c r="C42" s="16"/>
      <c r="D42" s="16"/>
      <c r="E42" s="29" t="s">
        <v>50</v>
      </c>
      <c r="F42" s="29"/>
      <c r="G42" s="30">
        <v>1920000</v>
      </c>
      <c r="H42" s="31"/>
      <c r="I42" s="32"/>
      <c r="J42" s="15"/>
      <c r="K42" s="16"/>
      <c r="L42" s="16"/>
      <c r="M42" s="29"/>
      <c r="N42" s="29"/>
      <c r="O42" s="30"/>
      <c r="P42" s="33"/>
      <c r="Q42" s="34"/>
    </row>
    <row r="43" spans="2:17" ht="19.8" customHeight="1" x14ac:dyDescent="0.2">
      <c r="B43" s="15"/>
      <c r="C43" s="16"/>
      <c r="D43" s="16"/>
      <c r="E43" s="29" t="s">
        <v>51</v>
      </c>
      <c r="F43" s="29"/>
      <c r="G43" s="30">
        <v>829367</v>
      </c>
      <c r="H43" s="31"/>
      <c r="I43" s="32"/>
      <c r="J43" s="15"/>
      <c r="K43" s="16"/>
      <c r="L43" s="16"/>
      <c r="M43" s="16"/>
      <c r="N43" s="29"/>
      <c r="O43" s="30"/>
      <c r="P43" s="33"/>
      <c r="Q43" s="34"/>
    </row>
    <row r="44" spans="2:17" ht="19.8" customHeight="1" x14ac:dyDescent="0.2">
      <c r="B44" s="15"/>
      <c r="C44" s="16"/>
      <c r="D44" s="16"/>
      <c r="E44" s="29" t="s">
        <v>53</v>
      </c>
      <c r="F44" s="29"/>
      <c r="G44" s="106">
        <v>0</v>
      </c>
      <c r="H44" s="31"/>
      <c r="I44" s="32"/>
      <c r="J44" s="15"/>
      <c r="K44" s="36"/>
      <c r="L44" s="16"/>
      <c r="M44" s="29"/>
      <c r="N44" s="29"/>
      <c r="O44" s="30"/>
      <c r="P44" s="33"/>
      <c r="Q44" s="34"/>
    </row>
    <row r="45" spans="2:17" ht="19.8" customHeight="1" x14ac:dyDescent="0.2">
      <c r="B45" s="15"/>
      <c r="C45" s="16"/>
      <c r="D45" s="16"/>
      <c r="E45" s="29" t="s">
        <v>54</v>
      </c>
      <c r="F45" s="29"/>
      <c r="G45" s="30">
        <v>4538949</v>
      </c>
      <c r="H45" s="31"/>
      <c r="I45" s="32"/>
      <c r="J45" s="15"/>
      <c r="K45" s="16"/>
      <c r="L45" s="67"/>
      <c r="M45" s="67"/>
      <c r="N45" s="29"/>
      <c r="O45" s="30"/>
      <c r="P45" s="33"/>
      <c r="Q45" s="34"/>
    </row>
    <row r="46" spans="2:17" ht="19.8" customHeight="1" x14ac:dyDescent="0.2">
      <c r="B46" s="15"/>
      <c r="C46" s="16"/>
      <c r="D46" s="16"/>
      <c r="E46" s="29" t="s">
        <v>69</v>
      </c>
      <c r="F46" s="29"/>
      <c r="G46" s="30">
        <v>1486138</v>
      </c>
      <c r="H46" s="31"/>
      <c r="I46" s="32"/>
      <c r="J46" s="15"/>
      <c r="K46" s="16"/>
      <c r="L46" s="67"/>
      <c r="M46" s="67"/>
      <c r="N46" s="29"/>
      <c r="O46" s="30"/>
      <c r="P46" s="33"/>
      <c r="Q46" s="34"/>
    </row>
    <row r="47" spans="2:17" ht="19.8" customHeight="1" x14ac:dyDescent="0.2">
      <c r="B47" s="15"/>
      <c r="C47" s="16"/>
      <c r="D47" s="16"/>
      <c r="E47" s="29" t="s">
        <v>56</v>
      </c>
      <c r="F47" s="29"/>
      <c r="G47" s="106">
        <v>0</v>
      </c>
      <c r="H47" s="31"/>
      <c r="I47" s="32"/>
      <c r="J47" s="15"/>
      <c r="K47" s="16"/>
      <c r="L47" s="67"/>
      <c r="M47" s="67"/>
      <c r="N47" s="29"/>
      <c r="O47" s="30"/>
      <c r="P47" s="33"/>
      <c r="Q47" s="34"/>
    </row>
    <row r="48" spans="2:17" ht="19.8" customHeight="1" x14ac:dyDescent="0.2">
      <c r="B48" s="15"/>
      <c r="C48" s="16"/>
      <c r="D48" s="16" t="s">
        <v>107</v>
      </c>
      <c r="E48" s="29"/>
      <c r="F48" s="29"/>
      <c r="G48" s="103"/>
      <c r="H48" s="106">
        <v>0</v>
      </c>
      <c r="I48" s="32"/>
      <c r="J48" s="15"/>
      <c r="K48" s="16"/>
      <c r="L48" s="67"/>
      <c r="M48" s="16"/>
      <c r="N48" s="29"/>
      <c r="O48" s="30"/>
      <c r="P48" s="33"/>
      <c r="Q48" s="34"/>
    </row>
    <row r="49" spans="2:17" ht="19.8" customHeight="1" x14ac:dyDescent="0.2">
      <c r="B49" s="15"/>
      <c r="C49" s="16"/>
      <c r="D49" s="16"/>
      <c r="E49" s="29" t="s">
        <v>136</v>
      </c>
      <c r="F49" s="29"/>
      <c r="G49" s="106">
        <v>0</v>
      </c>
      <c r="H49" s="102"/>
      <c r="I49" s="32"/>
      <c r="J49" s="15"/>
      <c r="K49" s="36"/>
      <c r="L49" s="16"/>
      <c r="M49" s="16"/>
      <c r="N49" s="29"/>
      <c r="O49" s="30"/>
      <c r="P49" s="33"/>
      <c r="Q49" s="34"/>
    </row>
    <row r="50" spans="2:17" ht="19.8" customHeight="1" x14ac:dyDescent="0.2">
      <c r="B50" s="15"/>
      <c r="C50" s="16"/>
      <c r="D50" s="16"/>
      <c r="E50" s="29" t="s">
        <v>126</v>
      </c>
      <c r="F50" s="29"/>
      <c r="G50" s="106">
        <v>0</v>
      </c>
      <c r="H50" s="102"/>
      <c r="I50" s="32"/>
      <c r="J50" s="15"/>
      <c r="K50" s="36"/>
      <c r="L50" s="16"/>
      <c r="M50" s="16"/>
      <c r="N50" s="29"/>
      <c r="O50" s="30"/>
      <c r="P50" s="33"/>
      <c r="Q50" s="34"/>
    </row>
    <row r="51" spans="2:17" ht="19.8" customHeight="1" x14ac:dyDescent="0.2">
      <c r="B51" s="15"/>
      <c r="C51" s="16"/>
      <c r="D51" s="124"/>
      <c r="E51" s="124"/>
      <c r="F51" s="29"/>
      <c r="G51" s="30"/>
      <c r="H51" s="31"/>
      <c r="I51" s="32"/>
      <c r="J51" s="15"/>
      <c r="K51" s="36"/>
      <c r="L51" s="16"/>
      <c r="M51" s="16"/>
      <c r="N51" s="29"/>
      <c r="O51" s="30"/>
      <c r="P51" s="33"/>
      <c r="Q51" s="34"/>
    </row>
    <row r="52" spans="2:17" ht="19.8" customHeight="1" x14ac:dyDescent="0.2">
      <c r="B52" s="15"/>
      <c r="C52" s="36" t="s">
        <v>18</v>
      </c>
      <c r="D52" s="16"/>
      <c r="E52" s="29"/>
      <c r="F52" s="29"/>
      <c r="G52" s="30"/>
      <c r="H52" s="31"/>
      <c r="I52" s="106">
        <f>H53</f>
        <v>0</v>
      </c>
      <c r="J52" s="15"/>
      <c r="K52" s="16"/>
      <c r="L52" s="16"/>
      <c r="M52" s="16"/>
      <c r="N52" s="29"/>
      <c r="O52" s="30"/>
      <c r="P52" s="33"/>
      <c r="Q52" s="34"/>
    </row>
    <row r="53" spans="2:17" ht="23.4" customHeight="1" x14ac:dyDescent="0.2">
      <c r="B53" s="15"/>
      <c r="C53" s="16"/>
      <c r="D53" s="16"/>
      <c r="E53" s="109" t="s">
        <v>227</v>
      </c>
      <c r="F53" s="16"/>
      <c r="G53" s="35"/>
      <c r="H53" s="106">
        <v>0</v>
      </c>
      <c r="I53" s="17"/>
      <c r="J53" s="15"/>
      <c r="K53" s="36"/>
      <c r="L53" s="16"/>
      <c r="M53" s="16"/>
      <c r="N53" s="29"/>
      <c r="O53" s="30"/>
      <c r="P53" s="33"/>
      <c r="Q53" s="34"/>
    </row>
    <row r="54" spans="2:17" ht="19.8" customHeight="1" x14ac:dyDescent="0.2">
      <c r="B54" s="15"/>
      <c r="C54" s="16"/>
      <c r="D54" s="124"/>
      <c r="E54" s="124"/>
      <c r="F54" s="29"/>
      <c r="G54" s="30"/>
      <c r="H54" s="31"/>
      <c r="I54" s="32"/>
      <c r="J54" s="15"/>
      <c r="K54" s="36"/>
      <c r="L54" s="16"/>
      <c r="M54" s="16"/>
      <c r="N54" s="29"/>
      <c r="O54" s="30"/>
      <c r="P54" s="33"/>
      <c r="Q54" s="34"/>
    </row>
    <row r="55" spans="2:17" ht="19.8" customHeight="1" x14ac:dyDescent="0.2">
      <c r="B55" s="15"/>
      <c r="C55" s="36" t="s">
        <v>26</v>
      </c>
      <c r="D55" s="16"/>
      <c r="E55" s="16"/>
      <c r="F55" s="16"/>
      <c r="G55" s="35"/>
      <c r="H55" s="16"/>
      <c r="I55" s="106">
        <v>0</v>
      </c>
      <c r="J55" s="15"/>
      <c r="K55" s="16"/>
      <c r="L55" s="16"/>
      <c r="M55" s="16"/>
      <c r="N55" s="29"/>
      <c r="O55" s="30"/>
      <c r="P55" s="33"/>
      <c r="Q55" s="34"/>
    </row>
    <row r="56" spans="2:17" ht="19.8" customHeight="1" x14ac:dyDescent="0.2">
      <c r="B56" s="44"/>
      <c r="C56" s="45"/>
      <c r="D56" s="148"/>
      <c r="E56" s="148"/>
      <c r="F56" s="81"/>
      <c r="G56" s="48"/>
      <c r="H56" s="65"/>
      <c r="I56" s="66"/>
      <c r="J56" s="44"/>
      <c r="K56" s="45"/>
      <c r="L56" s="45"/>
      <c r="M56" s="45"/>
      <c r="N56" s="45"/>
      <c r="O56" s="46"/>
      <c r="P56" s="76"/>
      <c r="Q56" s="71"/>
    </row>
    <row r="57" spans="2:17" ht="19.8" customHeight="1" x14ac:dyDescent="0.2">
      <c r="B57" s="10" t="s">
        <v>10</v>
      </c>
      <c r="C57" s="11"/>
      <c r="D57" s="11"/>
      <c r="E57" s="11"/>
      <c r="F57" s="11"/>
      <c r="G57" s="11"/>
      <c r="H57" s="11"/>
      <c r="I57" s="38">
        <f>SUM(I31:I55)</f>
        <v>350147181</v>
      </c>
      <c r="J57" s="10" t="s">
        <v>10</v>
      </c>
      <c r="K57" s="11"/>
      <c r="L57" s="11"/>
      <c r="M57" s="11"/>
      <c r="N57" s="11"/>
      <c r="O57" s="11"/>
      <c r="P57" s="13"/>
      <c r="Q57" s="37">
        <f>SUM(Q31:Q56)</f>
        <v>350147181</v>
      </c>
    </row>
    <row r="58" spans="2:17" ht="19.8" customHeight="1" x14ac:dyDescent="0.2">
      <c r="B58" s="54" t="str">
        <f>B22</f>
        <v>平　成　30　年　度</v>
      </c>
      <c r="C58" s="52"/>
      <c r="D58" s="52"/>
      <c r="E58" s="52"/>
      <c r="F58" s="52"/>
      <c r="G58" s="52"/>
      <c r="H58" s="52"/>
      <c r="I58" s="53">
        <v>412190601</v>
      </c>
      <c r="J58" s="54" t="str">
        <f>B58</f>
        <v>平　成　30　年　度</v>
      </c>
      <c r="K58" s="52"/>
      <c r="L58" s="52"/>
      <c r="M58" s="52"/>
      <c r="N58" s="52"/>
      <c r="O58" s="52"/>
      <c r="P58" s="55"/>
      <c r="Q58" s="56">
        <f>I58</f>
        <v>412190601</v>
      </c>
    </row>
    <row r="59" spans="2:17" ht="19.8" customHeight="1" x14ac:dyDescent="0.2">
      <c r="B59" s="60" t="str">
        <f>B23</f>
        <v>平　成　29　年　度</v>
      </c>
      <c r="C59" s="58"/>
      <c r="D59" s="58"/>
      <c r="E59" s="58"/>
      <c r="F59" s="58"/>
      <c r="G59" s="58"/>
      <c r="H59" s="58"/>
      <c r="I59" s="59">
        <v>502731743</v>
      </c>
      <c r="J59" s="60" t="str">
        <f>B59</f>
        <v>平　成　29　年　度</v>
      </c>
      <c r="K59" s="58"/>
      <c r="L59" s="58"/>
      <c r="M59" s="58"/>
      <c r="N59" s="58"/>
      <c r="O59" s="58"/>
      <c r="P59" s="61"/>
      <c r="Q59" s="62">
        <f>I59</f>
        <v>502731743</v>
      </c>
    </row>
    <row r="60" spans="2:17" ht="7.2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17">
    <mergeCell ref="D51:E51"/>
    <mergeCell ref="D54:E54"/>
    <mergeCell ref="D56:E56"/>
    <mergeCell ref="L19:M19"/>
    <mergeCell ref="D14:E14"/>
    <mergeCell ref="D12:E12"/>
    <mergeCell ref="B23:H23"/>
    <mergeCell ref="L11:M11"/>
    <mergeCell ref="D13:E13"/>
    <mergeCell ref="D11:E11"/>
    <mergeCell ref="L12:M12"/>
    <mergeCell ref="L8:M8"/>
    <mergeCell ref="D9:E9"/>
    <mergeCell ref="L9:M9"/>
    <mergeCell ref="D10:E10"/>
    <mergeCell ref="L10:M10"/>
    <mergeCell ref="D8:E8"/>
  </mergeCells>
  <phoneticPr fontId="2"/>
  <pageMargins left="0.51181102362204722" right="0.51181102362204722" top="1.1023622047244095" bottom="0.59055118110236227" header="0.35433070866141736" footer="0.23622047244094491"/>
  <pageSetup paperSize="9" scale="68" orientation="portrait" r:id="rId1"/>
  <headerFooter alignWithMargins="0"/>
  <ignoredErrors>
    <ignoredError sqref="H32" formulaRange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0"/>
  <sheetViews>
    <sheetView showGridLines="0" zoomScaleNormal="100" zoomScaleSheetLayoutView="100" workbookViewId="0"/>
  </sheetViews>
  <sheetFormatPr defaultColWidth="9" defaultRowHeight="11.4" x14ac:dyDescent="0.2"/>
  <cols>
    <col min="1" max="1" width="0.88671875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212</v>
      </c>
      <c r="C2" s="3"/>
      <c r="D2" s="3"/>
      <c r="J2" s="3"/>
      <c r="K2" s="3"/>
      <c r="L2" s="3"/>
    </row>
    <row r="3" spans="2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SUM(H8:H12)</f>
        <v>2244767938</v>
      </c>
      <c r="J7" s="26"/>
      <c r="K7" s="21" t="s">
        <v>27</v>
      </c>
      <c r="L7" s="21"/>
      <c r="M7" s="22"/>
      <c r="N7" s="22"/>
      <c r="O7" s="23"/>
      <c r="P7" s="27"/>
      <c r="Q7" s="63">
        <f>SUM(P8:P10)</f>
        <v>35885596</v>
      </c>
    </row>
    <row r="8" spans="2:17" ht="21.6" customHeight="1" x14ac:dyDescent="0.2">
      <c r="B8" s="15"/>
      <c r="C8" s="36"/>
      <c r="D8" s="124" t="s">
        <v>0</v>
      </c>
      <c r="E8" s="124"/>
      <c r="F8" s="16"/>
      <c r="G8" s="30"/>
      <c r="H8" s="31">
        <v>1688278194</v>
      </c>
      <c r="I8" s="32"/>
      <c r="J8" s="43"/>
      <c r="K8" s="36"/>
      <c r="L8" s="124" t="s">
        <v>111</v>
      </c>
      <c r="M8" s="124"/>
      <c r="N8" s="16"/>
      <c r="O8" s="30"/>
      <c r="P8" s="33">
        <v>7873</v>
      </c>
      <c r="Q8" s="34"/>
    </row>
    <row r="9" spans="2:17" ht="21.6" customHeight="1" x14ac:dyDescent="0.2">
      <c r="B9" s="15"/>
      <c r="C9" s="16"/>
      <c r="D9" s="124" t="s">
        <v>1</v>
      </c>
      <c r="E9" s="124"/>
      <c r="F9" s="29"/>
      <c r="G9" s="30"/>
      <c r="H9" s="106">
        <v>0</v>
      </c>
      <c r="I9" s="32"/>
      <c r="J9" s="15"/>
      <c r="K9" s="16"/>
      <c r="L9" s="124" t="s">
        <v>130</v>
      </c>
      <c r="M9" s="124"/>
      <c r="N9" s="29"/>
      <c r="O9" s="30"/>
      <c r="P9" s="33">
        <v>35795322</v>
      </c>
      <c r="Q9" s="34"/>
    </row>
    <row r="10" spans="2:17" ht="21.6" customHeight="1" x14ac:dyDescent="0.2">
      <c r="B10" s="15"/>
      <c r="C10" s="16"/>
      <c r="D10" s="124" t="s">
        <v>29</v>
      </c>
      <c r="E10" s="124"/>
      <c r="F10" s="29"/>
      <c r="G10" s="30"/>
      <c r="H10" s="106">
        <v>0</v>
      </c>
      <c r="I10" s="32"/>
      <c r="J10" s="15"/>
      <c r="K10" s="16"/>
      <c r="L10" s="124" t="s">
        <v>122</v>
      </c>
      <c r="M10" s="124"/>
      <c r="N10" s="29"/>
      <c r="O10" s="30"/>
      <c r="P10" s="33">
        <v>82401</v>
      </c>
      <c r="Q10" s="34"/>
    </row>
    <row r="11" spans="2:17" ht="21.6" customHeight="1" x14ac:dyDescent="0.2">
      <c r="B11" s="15"/>
      <c r="C11" s="16"/>
      <c r="D11" s="124" t="s">
        <v>2</v>
      </c>
      <c r="E11" s="124"/>
      <c r="F11" s="29"/>
      <c r="G11" s="30"/>
      <c r="H11" s="31">
        <v>975020</v>
      </c>
      <c r="I11" s="32"/>
      <c r="J11" s="15"/>
      <c r="K11" s="16"/>
      <c r="L11" s="29"/>
      <c r="M11" s="67"/>
      <c r="N11" s="29"/>
      <c r="O11" s="30"/>
      <c r="P11" s="33"/>
      <c r="Q11" s="34"/>
    </row>
    <row r="12" spans="2:17" ht="21.6" customHeight="1" x14ac:dyDescent="0.2">
      <c r="B12" s="15"/>
      <c r="C12" s="16"/>
      <c r="D12" s="124" t="s">
        <v>30</v>
      </c>
      <c r="E12" s="124"/>
      <c r="F12" s="29"/>
      <c r="G12" s="30"/>
      <c r="H12" s="31">
        <v>555514724</v>
      </c>
      <c r="I12" s="32"/>
      <c r="J12" s="15"/>
      <c r="K12" s="36" t="s">
        <v>36</v>
      </c>
      <c r="L12" s="36"/>
      <c r="M12" s="16"/>
      <c r="N12" s="29"/>
      <c r="O12" s="30"/>
      <c r="P12" s="33"/>
      <c r="Q12" s="37">
        <f>P13</f>
        <v>580368123</v>
      </c>
    </row>
    <row r="13" spans="2:17" ht="21.6" customHeight="1" x14ac:dyDescent="0.2">
      <c r="B13" s="15"/>
      <c r="C13" s="16"/>
      <c r="D13" s="124"/>
      <c r="E13" s="124"/>
      <c r="F13" s="29"/>
      <c r="G13" s="30"/>
      <c r="H13" s="31"/>
      <c r="I13" s="32"/>
      <c r="J13" s="15"/>
      <c r="K13" s="36"/>
      <c r="L13" s="124" t="s">
        <v>112</v>
      </c>
      <c r="M13" s="124"/>
      <c r="N13" s="29"/>
      <c r="O13" s="30"/>
      <c r="P13" s="64">
        <f>SUM(O14:O15)</f>
        <v>580368123</v>
      </c>
      <c r="Q13" s="34"/>
    </row>
    <row r="14" spans="2:17" ht="21.6" customHeight="1" x14ac:dyDescent="0.2">
      <c r="B14" s="15"/>
      <c r="C14" s="149" t="s">
        <v>192</v>
      </c>
      <c r="D14" s="149"/>
      <c r="E14" s="149"/>
      <c r="F14" s="29"/>
      <c r="G14" s="30"/>
      <c r="H14" s="31"/>
      <c r="I14" s="32">
        <f>SUM(H15)</f>
        <v>1978110000</v>
      </c>
      <c r="J14" s="15"/>
      <c r="K14" s="16"/>
      <c r="L14" s="16"/>
      <c r="M14" s="29" t="s">
        <v>38</v>
      </c>
      <c r="N14" s="29"/>
      <c r="O14" s="30">
        <v>24860685</v>
      </c>
      <c r="P14" s="33"/>
      <c r="Q14" s="34"/>
    </row>
    <row r="15" spans="2:17" ht="23.4" customHeight="1" x14ac:dyDescent="0.2">
      <c r="B15" s="15"/>
      <c r="C15" s="124" t="s">
        <v>193</v>
      </c>
      <c r="D15" s="124"/>
      <c r="E15" s="124"/>
      <c r="F15" s="29"/>
      <c r="G15" s="30"/>
      <c r="H15" s="31">
        <f>SUM(G16:G17)</f>
        <v>1978110000</v>
      </c>
      <c r="I15" s="32"/>
      <c r="J15" s="15"/>
      <c r="K15" s="16"/>
      <c r="L15" s="29"/>
      <c r="M15" s="67" t="s">
        <v>100</v>
      </c>
      <c r="N15" s="29"/>
      <c r="O15" s="30">
        <v>555507438</v>
      </c>
      <c r="P15" s="33"/>
      <c r="Q15" s="34"/>
    </row>
    <row r="16" spans="2:17" ht="21.6" customHeight="1" x14ac:dyDescent="0.2">
      <c r="B16" s="15"/>
      <c r="C16" s="16"/>
      <c r="D16" s="124" t="s">
        <v>5</v>
      </c>
      <c r="E16" s="124"/>
      <c r="F16" s="29"/>
      <c r="G16" s="30">
        <v>1599710000</v>
      </c>
      <c r="H16" s="31"/>
      <c r="I16" s="32"/>
      <c r="J16" s="15"/>
      <c r="K16" s="16"/>
      <c r="L16" s="16"/>
      <c r="M16" s="16"/>
      <c r="N16" s="29"/>
      <c r="O16" s="30"/>
      <c r="P16" s="33"/>
      <c r="Q16" s="34"/>
    </row>
    <row r="17" spans="2:17" ht="21.6" customHeight="1" x14ac:dyDescent="0.2">
      <c r="B17" s="15"/>
      <c r="C17" s="16"/>
      <c r="D17" s="124" t="s">
        <v>194</v>
      </c>
      <c r="E17" s="124"/>
      <c r="F17" s="29"/>
      <c r="G17" s="30">
        <v>378400000</v>
      </c>
      <c r="H17" s="31"/>
      <c r="I17" s="32"/>
      <c r="J17" s="15"/>
      <c r="K17" s="36" t="s">
        <v>13</v>
      </c>
      <c r="L17" s="16"/>
      <c r="M17" s="29"/>
      <c r="N17" s="29"/>
      <c r="O17" s="30"/>
      <c r="P17" s="33"/>
      <c r="Q17" s="37">
        <f>P18</f>
        <v>3606624219</v>
      </c>
    </row>
    <row r="18" spans="2:17" ht="21.6" customHeight="1" x14ac:dyDescent="0.2">
      <c r="B18" s="15"/>
      <c r="C18" s="16"/>
      <c r="D18" s="29"/>
      <c r="E18" s="29"/>
      <c r="F18" s="29"/>
      <c r="G18" s="30"/>
      <c r="H18" s="31"/>
      <c r="I18" s="32"/>
      <c r="J18" s="15"/>
      <c r="K18" s="16"/>
      <c r="L18" s="124" t="s">
        <v>101</v>
      </c>
      <c r="M18" s="124"/>
      <c r="N18" s="29"/>
      <c r="O18" s="30"/>
      <c r="P18" s="33">
        <v>3606624219</v>
      </c>
      <c r="Q18" s="34"/>
    </row>
    <row r="19" spans="2:17" ht="21.6" customHeight="1" x14ac:dyDescent="0.2">
      <c r="B19" s="44"/>
      <c r="C19" s="45"/>
      <c r="D19" s="45"/>
      <c r="E19" s="45"/>
      <c r="F19" s="45"/>
      <c r="G19" s="46"/>
      <c r="H19" s="45"/>
      <c r="I19" s="47"/>
      <c r="J19" s="44"/>
      <c r="K19" s="45"/>
      <c r="L19" s="45"/>
      <c r="M19" s="45"/>
      <c r="N19" s="45"/>
      <c r="O19" s="46"/>
      <c r="P19" s="76"/>
      <c r="Q19" s="71"/>
    </row>
    <row r="20" spans="2:17" ht="21.6" customHeight="1" x14ac:dyDescent="0.2">
      <c r="B20" s="10" t="s">
        <v>10</v>
      </c>
      <c r="C20" s="11"/>
      <c r="D20" s="11"/>
      <c r="E20" s="11"/>
      <c r="F20" s="11"/>
      <c r="G20" s="11"/>
      <c r="H20" s="11"/>
      <c r="I20" s="38">
        <f>SUM(I7:I19)</f>
        <v>4222877938</v>
      </c>
      <c r="J20" s="10" t="s">
        <v>10</v>
      </c>
      <c r="K20" s="11"/>
      <c r="L20" s="11"/>
      <c r="M20" s="11"/>
      <c r="N20" s="11"/>
      <c r="O20" s="11"/>
      <c r="P20" s="13"/>
      <c r="Q20" s="37">
        <f>SUM(Q7:Q19)</f>
        <v>4222877938</v>
      </c>
    </row>
    <row r="21" spans="2:17" ht="21.6" customHeight="1" x14ac:dyDescent="0.2">
      <c r="B21" s="51" t="str">
        <f>'1,2'!B18</f>
        <v>平　成　30　年　度</v>
      </c>
      <c r="C21" s="52"/>
      <c r="D21" s="52"/>
      <c r="E21" s="52"/>
      <c r="F21" s="52"/>
      <c r="G21" s="52"/>
      <c r="H21" s="52"/>
      <c r="I21" s="53">
        <v>4281508972</v>
      </c>
      <c r="J21" s="54" t="str">
        <f>B21</f>
        <v>平　成　30　年　度</v>
      </c>
      <c r="K21" s="52"/>
      <c r="L21" s="52"/>
      <c r="M21" s="52"/>
      <c r="N21" s="52"/>
      <c r="O21" s="52"/>
      <c r="P21" s="55"/>
      <c r="Q21" s="56">
        <f>I21</f>
        <v>4281508972</v>
      </c>
    </row>
    <row r="22" spans="2:17" ht="21.6" customHeight="1" x14ac:dyDescent="0.2">
      <c r="B22" s="143" t="str">
        <f>'1,2'!B19</f>
        <v>平　成　29　年　度</v>
      </c>
      <c r="C22" s="144">
        <f>'1,2'!C19</f>
        <v>0</v>
      </c>
      <c r="D22" s="144">
        <f>'1,2'!D19</f>
        <v>0</v>
      </c>
      <c r="E22" s="144">
        <f>'1,2'!E19</f>
        <v>0</v>
      </c>
      <c r="F22" s="144">
        <f>'1,2'!F19</f>
        <v>0</v>
      </c>
      <c r="G22" s="144">
        <f>'1,2'!G19</f>
        <v>0</v>
      </c>
      <c r="H22" s="144">
        <f>'1,2'!H19</f>
        <v>0</v>
      </c>
      <c r="I22" s="59">
        <v>4301463680</v>
      </c>
      <c r="J22" s="60" t="str">
        <f>B22</f>
        <v>平　成　29　年　度</v>
      </c>
      <c r="K22" s="58"/>
      <c r="L22" s="58"/>
      <c r="M22" s="58"/>
      <c r="N22" s="58"/>
      <c r="O22" s="58"/>
      <c r="P22" s="61"/>
      <c r="Q22" s="62">
        <f>I22</f>
        <v>4301463680</v>
      </c>
    </row>
    <row r="23" spans="2:17" ht="21.6" customHeight="1" x14ac:dyDescent="0.2"/>
    <row r="24" spans="2:17" ht="12.6" customHeight="1" x14ac:dyDescent="0.2"/>
    <row r="25" spans="2:17" ht="12.6" customHeight="1" x14ac:dyDescent="0.2">
      <c r="B25" s="3" t="s">
        <v>213</v>
      </c>
      <c r="C25" s="3"/>
      <c r="D25" s="3"/>
      <c r="J25" s="3"/>
      <c r="K25" s="3"/>
      <c r="L25" s="3"/>
    </row>
    <row r="26" spans="2:17" ht="12.6" customHeight="1" x14ac:dyDescent="0.2">
      <c r="B26" s="3"/>
      <c r="C26" s="3"/>
      <c r="D26" s="3"/>
      <c r="J26" s="3"/>
      <c r="K26" s="3"/>
      <c r="L26" s="3"/>
      <c r="Q26" s="4" t="s">
        <v>229</v>
      </c>
    </row>
    <row r="27" spans="2:17" ht="12.6" customHeight="1" x14ac:dyDescent="0.2">
      <c r="B27" s="5"/>
      <c r="C27" s="6"/>
      <c r="D27" s="6"/>
      <c r="E27" s="6"/>
      <c r="F27" s="6"/>
      <c r="G27" s="6"/>
      <c r="H27" s="6"/>
      <c r="I27" s="7"/>
      <c r="J27" s="5"/>
      <c r="K27" s="6"/>
      <c r="L27" s="6"/>
      <c r="M27" s="6"/>
      <c r="N27" s="6"/>
      <c r="O27" s="6"/>
      <c r="P27" s="8"/>
      <c r="Q27" s="9"/>
    </row>
    <row r="28" spans="2:17" ht="12.6" customHeight="1" x14ac:dyDescent="0.2">
      <c r="B28" s="10" t="s">
        <v>14</v>
      </c>
      <c r="C28" s="11"/>
      <c r="D28" s="11"/>
      <c r="E28" s="11"/>
      <c r="F28" s="11"/>
      <c r="G28" s="11"/>
      <c r="H28" s="11"/>
      <c r="I28" s="12" t="s">
        <v>9</v>
      </c>
      <c r="J28" s="10" t="s">
        <v>15</v>
      </c>
      <c r="K28" s="11"/>
      <c r="L28" s="11"/>
      <c r="M28" s="11"/>
      <c r="N28" s="11"/>
      <c r="O28" s="11"/>
      <c r="P28" s="13"/>
      <c r="Q28" s="14" t="s">
        <v>9</v>
      </c>
    </row>
    <row r="29" spans="2:17" ht="12.6" customHeight="1" x14ac:dyDescent="0.2">
      <c r="B29" s="15"/>
      <c r="C29" s="16"/>
      <c r="D29" s="16"/>
      <c r="E29" s="16"/>
      <c r="F29" s="16"/>
      <c r="G29" s="16"/>
      <c r="H29" s="16"/>
      <c r="I29" s="17"/>
      <c r="J29" s="15"/>
      <c r="K29" s="16"/>
      <c r="L29" s="16"/>
      <c r="M29" s="16"/>
      <c r="N29" s="16"/>
      <c r="O29" s="16"/>
      <c r="P29" s="18"/>
      <c r="Q29" s="19"/>
    </row>
    <row r="30" spans="2:17" ht="21.6" customHeight="1" x14ac:dyDescent="0.2">
      <c r="B30" s="20"/>
      <c r="C30" s="21" t="s">
        <v>16</v>
      </c>
      <c r="D30" s="21"/>
      <c r="E30" s="22"/>
      <c r="F30" s="22"/>
      <c r="G30" s="23"/>
      <c r="H30" s="24"/>
      <c r="I30" s="25">
        <f>H31</f>
        <v>257858652</v>
      </c>
      <c r="J30" s="20"/>
      <c r="K30" s="21" t="s">
        <v>19</v>
      </c>
      <c r="L30" s="21"/>
      <c r="M30" s="22"/>
      <c r="N30" s="22"/>
      <c r="O30" s="23"/>
      <c r="P30" s="27"/>
      <c r="Q30" s="63">
        <f>SUM(P31,P36)</f>
        <v>332945078</v>
      </c>
    </row>
    <row r="31" spans="2:17" ht="21.6" customHeight="1" x14ac:dyDescent="0.2">
      <c r="B31" s="15"/>
      <c r="C31" s="16"/>
      <c r="D31" s="16" t="s">
        <v>17</v>
      </c>
      <c r="E31" s="29"/>
      <c r="F31" s="29"/>
      <c r="G31" s="30"/>
      <c r="H31" s="42">
        <f>SUM(G32:G45)</f>
        <v>257858652</v>
      </c>
      <c r="I31" s="32"/>
      <c r="J31" s="15"/>
      <c r="K31" s="16"/>
      <c r="L31" s="16" t="s">
        <v>20</v>
      </c>
      <c r="M31" s="29"/>
      <c r="N31" s="29"/>
      <c r="O31" s="30"/>
      <c r="P31" s="64">
        <f>SUM(O32:O35)</f>
        <v>323447249</v>
      </c>
      <c r="Q31" s="34"/>
    </row>
    <row r="32" spans="2:17" ht="21.6" customHeight="1" x14ac:dyDescent="0.2">
      <c r="B32" s="15"/>
      <c r="C32" s="16"/>
      <c r="D32" s="16"/>
      <c r="E32" s="29" t="s">
        <v>65</v>
      </c>
      <c r="F32" s="29"/>
      <c r="G32" s="30">
        <v>797036</v>
      </c>
      <c r="H32" s="31"/>
      <c r="I32" s="32"/>
      <c r="J32" s="15"/>
      <c r="K32" s="16"/>
      <c r="L32" s="16"/>
      <c r="M32" s="29" t="s">
        <v>21</v>
      </c>
      <c r="N32" s="29"/>
      <c r="O32" s="30">
        <v>118343664</v>
      </c>
      <c r="P32" s="33"/>
      <c r="Q32" s="34"/>
    </row>
    <row r="33" spans="2:17" ht="23.4" customHeight="1" x14ac:dyDescent="0.2">
      <c r="B33" s="15"/>
      <c r="C33" s="16"/>
      <c r="D33" s="16"/>
      <c r="E33" s="29" t="s">
        <v>42</v>
      </c>
      <c r="F33" s="29"/>
      <c r="G33" s="30">
        <v>20558347</v>
      </c>
      <c r="H33" s="31"/>
      <c r="I33" s="32"/>
      <c r="J33" s="15"/>
      <c r="K33" s="16"/>
      <c r="L33" s="16"/>
      <c r="M33" s="67" t="s">
        <v>239</v>
      </c>
      <c r="N33" s="29"/>
      <c r="O33" s="30">
        <v>193161800</v>
      </c>
      <c r="P33" s="33"/>
      <c r="Q33" s="34"/>
    </row>
    <row r="34" spans="2:17" ht="23.4" customHeight="1" x14ac:dyDescent="0.2">
      <c r="B34" s="15"/>
      <c r="C34" s="16"/>
      <c r="D34" s="16"/>
      <c r="E34" s="29" t="s">
        <v>67</v>
      </c>
      <c r="F34" s="29"/>
      <c r="G34" s="30">
        <v>38400</v>
      </c>
      <c r="H34" s="31"/>
      <c r="I34" s="32"/>
      <c r="J34" s="15"/>
      <c r="K34" s="16"/>
      <c r="L34" s="16"/>
      <c r="M34" s="67" t="s">
        <v>113</v>
      </c>
      <c r="N34" s="29"/>
      <c r="O34" s="86">
        <v>11934499</v>
      </c>
      <c r="P34" s="33"/>
      <c r="Q34" s="34"/>
    </row>
    <row r="35" spans="2:17" ht="21.6" customHeight="1" x14ac:dyDescent="0.2">
      <c r="B35" s="15"/>
      <c r="C35" s="16"/>
      <c r="D35" s="16"/>
      <c r="E35" s="29" t="s">
        <v>43</v>
      </c>
      <c r="F35" s="29"/>
      <c r="G35" s="30">
        <v>46872</v>
      </c>
      <c r="H35" s="31"/>
      <c r="I35" s="32"/>
      <c r="J35" s="15"/>
      <c r="K35" s="16"/>
      <c r="L35" s="16"/>
      <c r="M35" s="29" t="s">
        <v>152</v>
      </c>
      <c r="N35" s="29"/>
      <c r="O35" s="30">
        <v>7286</v>
      </c>
      <c r="P35" s="33"/>
      <c r="Q35" s="34"/>
    </row>
    <row r="36" spans="2:17" ht="21.6" customHeight="1" x14ac:dyDescent="0.2">
      <c r="B36" s="15"/>
      <c r="C36" s="16"/>
      <c r="D36" s="16"/>
      <c r="E36" s="29" t="s">
        <v>44</v>
      </c>
      <c r="F36" s="29"/>
      <c r="G36" s="30">
        <v>330068</v>
      </c>
      <c r="H36" s="31"/>
      <c r="I36" s="32"/>
      <c r="J36" s="15"/>
      <c r="K36" s="16"/>
      <c r="L36" s="16" t="s">
        <v>61</v>
      </c>
      <c r="M36" s="29"/>
      <c r="N36" s="29"/>
      <c r="O36" s="30"/>
      <c r="P36" s="64">
        <f>SUM(O37:O38)</f>
        <v>9497829</v>
      </c>
      <c r="Q36" s="34"/>
    </row>
    <row r="37" spans="2:17" ht="21.6" customHeight="1" x14ac:dyDescent="0.2">
      <c r="B37" s="15"/>
      <c r="C37" s="16"/>
      <c r="D37" s="16"/>
      <c r="E37" s="29" t="s">
        <v>45</v>
      </c>
      <c r="F37" s="29"/>
      <c r="G37" s="30">
        <v>2212804</v>
      </c>
      <c r="H37" s="31"/>
      <c r="I37" s="32"/>
      <c r="J37" s="43"/>
      <c r="K37" s="36"/>
      <c r="L37" s="16"/>
      <c r="M37" s="29" t="s">
        <v>24</v>
      </c>
      <c r="N37" s="29"/>
      <c r="O37" s="30">
        <v>9437829</v>
      </c>
      <c r="P37" s="33"/>
      <c r="Q37" s="34"/>
    </row>
    <row r="38" spans="2:17" ht="21.6" customHeight="1" x14ac:dyDescent="0.2">
      <c r="B38" s="15"/>
      <c r="C38" s="16"/>
      <c r="D38" s="16"/>
      <c r="E38" s="29" t="s">
        <v>46</v>
      </c>
      <c r="F38" s="29"/>
      <c r="G38" s="30">
        <v>4973636</v>
      </c>
      <c r="H38" s="31"/>
      <c r="I38" s="32"/>
      <c r="J38" s="15"/>
      <c r="K38" s="16"/>
      <c r="L38" s="16"/>
      <c r="M38" s="29" t="s">
        <v>94</v>
      </c>
      <c r="N38" s="29"/>
      <c r="O38" s="30">
        <v>60000</v>
      </c>
      <c r="P38" s="33"/>
      <c r="Q38" s="34"/>
    </row>
    <row r="39" spans="2:17" ht="21.6" customHeight="1" x14ac:dyDescent="0.2">
      <c r="B39" s="15"/>
      <c r="C39" s="16"/>
      <c r="D39" s="16"/>
      <c r="E39" s="29" t="s">
        <v>49</v>
      </c>
      <c r="F39" s="29"/>
      <c r="G39" s="30">
        <v>25200</v>
      </c>
      <c r="H39" s="31"/>
      <c r="I39" s="32"/>
      <c r="J39" s="15"/>
      <c r="K39" s="36"/>
      <c r="L39" s="16"/>
      <c r="M39" s="29"/>
      <c r="N39" s="29"/>
      <c r="O39" s="30"/>
      <c r="P39" s="33"/>
      <c r="Q39" s="34"/>
    </row>
    <row r="40" spans="2:17" ht="21.6" customHeight="1" x14ac:dyDescent="0.2">
      <c r="B40" s="15"/>
      <c r="C40" s="16"/>
      <c r="D40" s="16"/>
      <c r="E40" s="29" t="s">
        <v>91</v>
      </c>
      <c r="F40" s="29"/>
      <c r="G40" s="30">
        <v>221160156</v>
      </c>
      <c r="H40" s="31"/>
      <c r="I40" s="32"/>
      <c r="J40" s="15"/>
      <c r="K40" s="36" t="s">
        <v>76</v>
      </c>
      <c r="L40" s="67"/>
      <c r="M40" s="16"/>
      <c r="N40" s="29"/>
      <c r="O40" s="30"/>
      <c r="P40" s="33"/>
      <c r="Q40" s="107">
        <v>0</v>
      </c>
    </row>
    <row r="41" spans="2:17" ht="21.6" customHeight="1" x14ac:dyDescent="0.2">
      <c r="B41" s="15"/>
      <c r="C41" s="16"/>
      <c r="D41" s="16"/>
      <c r="E41" s="29" t="s">
        <v>50</v>
      </c>
      <c r="F41" s="29"/>
      <c r="G41" s="30">
        <v>2755090</v>
      </c>
      <c r="H41" s="31"/>
      <c r="I41" s="32"/>
      <c r="J41" s="15"/>
      <c r="K41" s="36"/>
      <c r="L41" s="16"/>
      <c r="M41" s="29"/>
      <c r="N41" s="29"/>
      <c r="O41" s="30"/>
      <c r="P41" s="33"/>
      <c r="Q41" s="34"/>
    </row>
    <row r="42" spans="2:17" ht="21.6" customHeight="1" x14ac:dyDescent="0.2">
      <c r="B42" s="15"/>
      <c r="C42" s="16"/>
      <c r="D42" s="16"/>
      <c r="E42" s="29" t="s">
        <v>52</v>
      </c>
      <c r="F42" s="29"/>
      <c r="G42" s="30">
        <v>202492</v>
      </c>
      <c r="H42" s="31"/>
      <c r="I42" s="32"/>
      <c r="J42" s="15"/>
      <c r="K42" s="36"/>
      <c r="L42" s="16"/>
      <c r="M42" s="29"/>
      <c r="N42" s="29"/>
      <c r="O42" s="30"/>
      <c r="P42" s="33"/>
      <c r="Q42" s="34"/>
    </row>
    <row r="43" spans="2:17" ht="21.6" customHeight="1" x14ac:dyDescent="0.2">
      <c r="B43" s="15"/>
      <c r="C43" s="16"/>
      <c r="D43" s="16"/>
      <c r="E43" s="29" t="s">
        <v>54</v>
      </c>
      <c r="F43" s="29"/>
      <c r="G43" s="30">
        <v>4193775</v>
      </c>
      <c r="H43" s="31"/>
      <c r="I43" s="32"/>
      <c r="J43" s="15"/>
      <c r="K43" s="16"/>
      <c r="L43" s="67"/>
      <c r="M43" s="67"/>
      <c r="N43" s="29"/>
      <c r="O43" s="30"/>
      <c r="P43" s="33"/>
      <c r="Q43" s="34"/>
    </row>
    <row r="44" spans="2:17" ht="21.6" customHeight="1" x14ac:dyDescent="0.2">
      <c r="B44" s="15"/>
      <c r="C44" s="16"/>
      <c r="D44" s="16"/>
      <c r="E44" s="29" t="s">
        <v>69</v>
      </c>
      <c r="F44" s="29"/>
      <c r="G44" s="30">
        <v>564776</v>
      </c>
      <c r="H44" s="31"/>
      <c r="I44" s="32"/>
      <c r="J44" s="15"/>
      <c r="K44" s="16"/>
      <c r="L44" s="67"/>
      <c r="M44" s="67"/>
      <c r="N44" s="29"/>
      <c r="O44" s="30"/>
      <c r="P44" s="33"/>
      <c r="Q44" s="34"/>
    </row>
    <row r="45" spans="2:17" ht="21.6" customHeight="1" x14ac:dyDescent="0.2">
      <c r="B45" s="15"/>
      <c r="C45" s="16"/>
      <c r="D45" s="16"/>
      <c r="E45" s="29" t="s">
        <v>56</v>
      </c>
      <c r="F45" s="29"/>
      <c r="G45" s="106">
        <v>0</v>
      </c>
      <c r="H45" s="31"/>
      <c r="I45" s="32"/>
      <c r="J45" s="15"/>
      <c r="K45" s="16"/>
      <c r="L45" s="67"/>
      <c r="M45" s="67"/>
      <c r="N45" s="29"/>
      <c r="O45" s="30"/>
      <c r="P45" s="33"/>
      <c r="Q45" s="34"/>
    </row>
    <row r="46" spans="2:17" ht="21.6" customHeight="1" x14ac:dyDescent="0.2">
      <c r="B46" s="15"/>
      <c r="C46" s="36" t="s">
        <v>118</v>
      </c>
      <c r="D46" s="16"/>
      <c r="E46" s="29"/>
      <c r="F46" s="29"/>
      <c r="G46" s="30"/>
      <c r="H46" s="31"/>
      <c r="I46" s="32">
        <f>H47</f>
        <v>103260</v>
      </c>
      <c r="J46" s="15"/>
      <c r="K46" s="16"/>
      <c r="L46" s="67"/>
      <c r="M46" s="67"/>
      <c r="N46" s="29"/>
      <c r="O46" s="30"/>
      <c r="P46" s="33"/>
      <c r="Q46" s="34"/>
    </row>
    <row r="47" spans="2:17" ht="21.6" customHeight="1" x14ac:dyDescent="0.2">
      <c r="B47" s="15"/>
      <c r="C47" s="16"/>
      <c r="D47" s="16"/>
      <c r="E47" s="29" t="s">
        <v>146</v>
      </c>
      <c r="F47" s="29"/>
      <c r="G47" s="30"/>
      <c r="H47" s="31">
        <v>103260</v>
      </c>
      <c r="I47" s="32"/>
      <c r="J47" s="15"/>
      <c r="K47" s="16"/>
      <c r="L47" s="67"/>
      <c r="M47" s="67"/>
      <c r="N47" s="29"/>
      <c r="O47" s="30"/>
      <c r="P47" s="33"/>
      <c r="Q47" s="34"/>
    </row>
    <row r="48" spans="2:17" ht="21.6" customHeight="1" x14ac:dyDescent="0.2">
      <c r="B48" s="15"/>
      <c r="C48" s="36"/>
      <c r="D48" s="16"/>
      <c r="E48" s="16"/>
      <c r="F48" s="29"/>
      <c r="G48" s="30"/>
      <c r="H48" s="31"/>
      <c r="I48" s="32"/>
      <c r="J48" s="15"/>
      <c r="K48" s="16"/>
      <c r="L48" s="67"/>
      <c r="M48" s="16"/>
      <c r="N48" s="29"/>
      <c r="O48" s="30"/>
      <c r="P48" s="33"/>
      <c r="Q48" s="34"/>
    </row>
    <row r="49" spans="2:17" ht="21.6" customHeight="1" x14ac:dyDescent="0.2">
      <c r="B49" s="15"/>
      <c r="C49" s="36" t="s">
        <v>26</v>
      </c>
      <c r="D49" s="16"/>
      <c r="E49" s="29"/>
      <c r="F49" s="29"/>
      <c r="G49" s="30"/>
      <c r="H49" s="31"/>
      <c r="I49" s="32">
        <v>74983166</v>
      </c>
      <c r="J49" s="16"/>
      <c r="K49" s="16"/>
      <c r="L49" s="16"/>
      <c r="M49" s="16"/>
      <c r="N49" s="16"/>
      <c r="O49" s="35"/>
      <c r="P49" s="18"/>
      <c r="Q49" s="19"/>
    </row>
    <row r="50" spans="2:17" ht="21.6" customHeight="1" x14ac:dyDescent="0.2">
      <c r="B50" s="44"/>
      <c r="C50" s="45"/>
      <c r="D50" s="45"/>
      <c r="E50" s="45"/>
      <c r="F50" s="45"/>
      <c r="G50" s="46"/>
      <c r="H50" s="45"/>
      <c r="I50" s="47"/>
      <c r="J50" s="44"/>
      <c r="K50" s="45"/>
      <c r="L50" s="45"/>
      <c r="M50" s="45"/>
      <c r="N50" s="45"/>
      <c r="O50" s="46"/>
      <c r="P50" s="76"/>
      <c r="Q50" s="71"/>
    </row>
    <row r="51" spans="2:17" ht="23.1" customHeight="1" x14ac:dyDescent="0.2">
      <c r="B51" s="10" t="s">
        <v>10</v>
      </c>
      <c r="C51" s="11"/>
      <c r="D51" s="11"/>
      <c r="E51" s="11"/>
      <c r="F51" s="11"/>
      <c r="G51" s="11"/>
      <c r="H51" s="11"/>
      <c r="I51" s="38">
        <f>SUM(I30:I50)</f>
        <v>332945078</v>
      </c>
      <c r="J51" s="10" t="s">
        <v>10</v>
      </c>
      <c r="K51" s="11"/>
      <c r="L51" s="11"/>
      <c r="M51" s="11"/>
      <c r="N51" s="11"/>
      <c r="O51" s="11"/>
      <c r="P51" s="13"/>
      <c r="Q51" s="37">
        <f>SUM(Q30:Q50)</f>
        <v>332945078</v>
      </c>
    </row>
    <row r="52" spans="2:17" ht="23.1" customHeight="1" x14ac:dyDescent="0.2">
      <c r="B52" s="54" t="str">
        <f>B21</f>
        <v>平　成　30　年　度</v>
      </c>
      <c r="C52" s="52"/>
      <c r="D52" s="52"/>
      <c r="E52" s="52"/>
      <c r="F52" s="52"/>
      <c r="G52" s="52"/>
      <c r="H52" s="52"/>
      <c r="I52" s="53">
        <v>361860063</v>
      </c>
      <c r="J52" s="54" t="str">
        <f>B52</f>
        <v>平　成　30　年　度</v>
      </c>
      <c r="K52" s="52"/>
      <c r="L52" s="52"/>
      <c r="M52" s="52"/>
      <c r="N52" s="52"/>
      <c r="O52" s="52"/>
      <c r="P52" s="55"/>
      <c r="Q52" s="56">
        <f>I52</f>
        <v>361860063</v>
      </c>
    </row>
    <row r="53" spans="2:17" ht="23.1" customHeight="1" x14ac:dyDescent="0.2">
      <c r="B53" s="60" t="str">
        <f>B22</f>
        <v>平　成　29　年　度</v>
      </c>
      <c r="C53" s="58"/>
      <c r="D53" s="58"/>
      <c r="E53" s="58"/>
      <c r="F53" s="58"/>
      <c r="G53" s="58"/>
      <c r="H53" s="58"/>
      <c r="I53" s="59">
        <v>449105785</v>
      </c>
      <c r="J53" s="60" t="str">
        <f>B53</f>
        <v>平　成　29　年　度</v>
      </c>
      <c r="K53" s="58"/>
      <c r="L53" s="58"/>
      <c r="M53" s="58"/>
      <c r="N53" s="58"/>
      <c r="O53" s="58"/>
      <c r="P53" s="61"/>
      <c r="Q53" s="62">
        <f>I53</f>
        <v>449105785</v>
      </c>
    </row>
    <row r="62" spans="2:17" ht="8.25" customHeight="1" x14ac:dyDescent="0.2"/>
    <row r="68" ht="23.4" customHeight="1" x14ac:dyDescent="0.2"/>
    <row r="69" ht="23.4" customHeight="1" x14ac:dyDescent="0.2"/>
    <row r="70" ht="23.4" customHeight="1" x14ac:dyDescent="0.2"/>
  </sheetData>
  <mergeCells count="16">
    <mergeCell ref="B22:H22"/>
    <mergeCell ref="D16:E16"/>
    <mergeCell ref="C15:E15"/>
    <mergeCell ref="D17:E17"/>
    <mergeCell ref="D11:E11"/>
    <mergeCell ref="D12:E12"/>
    <mergeCell ref="L18:M18"/>
    <mergeCell ref="D13:E13"/>
    <mergeCell ref="L13:M13"/>
    <mergeCell ref="C14:E14"/>
    <mergeCell ref="L10:M10"/>
    <mergeCell ref="L8:M8"/>
    <mergeCell ref="L9:M9"/>
    <mergeCell ref="D9:E9"/>
    <mergeCell ref="D10:E10"/>
    <mergeCell ref="D8:E8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ignoredErrors>
    <ignoredError sqref="H15 I14" unlockedFormula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0"/>
  <sheetViews>
    <sheetView showGridLines="0" zoomScaleNormal="100" zoomScaleSheetLayoutView="100" workbookViewId="0"/>
  </sheetViews>
  <sheetFormatPr defaultColWidth="9" defaultRowHeight="11.4" x14ac:dyDescent="0.2"/>
  <cols>
    <col min="1" max="1" width="0.88671875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214</v>
      </c>
      <c r="C2" s="3"/>
      <c r="D2" s="3"/>
      <c r="J2" s="3"/>
      <c r="K2" s="3"/>
      <c r="L2" s="3"/>
    </row>
    <row r="3" spans="2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47"/>
    </row>
    <row r="7" spans="2:17" ht="21.6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SUM(H8:H10)</f>
        <v>1974732777</v>
      </c>
      <c r="J7" s="26"/>
      <c r="K7" s="21" t="s">
        <v>27</v>
      </c>
      <c r="L7" s="21"/>
      <c r="M7" s="22"/>
      <c r="N7" s="22"/>
      <c r="O7" s="23"/>
      <c r="P7" s="27"/>
      <c r="Q7" s="107">
        <v>0</v>
      </c>
    </row>
    <row r="8" spans="2:17" ht="21.6" customHeight="1" x14ac:dyDescent="0.2">
      <c r="B8" s="15"/>
      <c r="C8" s="36"/>
      <c r="D8" s="124" t="s">
        <v>0</v>
      </c>
      <c r="E8" s="124"/>
      <c r="F8" s="16"/>
      <c r="G8" s="30"/>
      <c r="H8" s="31">
        <v>1974729751</v>
      </c>
      <c r="I8" s="32"/>
      <c r="J8" s="43"/>
      <c r="K8" s="36"/>
      <c r="L8" s="124" t="s">
        <v>33</v>
      </c>
      <c r="M8" s="124"/>
      <c r="N8" s="16"/>
      <c r="O8" s="30"/>
      <c r="P8" s="106">
        <v>0</v>
      </c>
      <c r="Q8" s="34"/>
    </row>
    <row r="9" spans="2:17" ht="21.6" customHeight="1" x14ac:dyDescent="0.2">
      <c r="B9" s="15"/>
      <c r="C9" s="16"/>
      <c r="D9" s="124" t="s">
        <v>1</v>
      </c>
      <c r="E9" s="124"/>
      <c r="F9" s="29"/>
      <c r="G9" s="30"/>
      <c r="H9" s="106">
        <v>0</v>
      </c>
      <c r="I9" s="32"/>
      <c r="J9" s="15"/>
      <c r="K9" s="16"/>
      <c r="L9" s="16"/>
      <c r="M9" s="29"/>
      <c r="N9" s="29"/>
      <c r="O9" s="30"/>
      <c r="P9" s="33"/>
      <c r="Q9" s="34"/>
    </row>
    <row r="10" spans="2:17" ht="21.6" customHeight="1" x14ac:dyDescent="0.2">
      <c r="B10" s="15"/>
      <c r="C10" s="16"/>
      <c r="D10" s="124" t="s">
        <v>2</v>
      </c>
      <c r="E10" s="124"/>
      <c r="F10" s="29"/>
      <c r="G10" s="30"/>
      <c r="H10" s="31">
        <v>3026</v>
      </c>
      <c r="I10" s="32"/>
      <c r="J10" s="15"/>
      <c r="K10" s="36" t="s">
        <v>13</v>
      </c>
      <c r="L10" s="36"/>
      <c r="M10" s="16"/>
      <c r="N10" s="16"/>
      <c r="O10" s="30"/>
      <c r="P10" s="33"/>
      <c r="Q10" s="37">
        <f>P11</f>
        <v>1974732777</v>
      </c>
    </row>
    <row r="11" spans="2:17" ht="21.6" customHeight="1" x14ac:dyDescent="0.2">
      <c r="B11" s="15"/>
      <c r="C11" s="16"/>
      <c r="D11" s="16"/>
      <c r="E11" s="16"/>
      <c r="F11" s="16"/>
      <c r="G11" s="30"/>
      <c r="H11" s="31"/>
      <c r="I11" s="32"/>
      <c r="J11" s="15"/>
      <c r="K11" s="36"/>
      <c r="L11" s="124" t="s">
        <v>39</v>
      </c>
      <c r="M11" s="124"/>
      <c r="N11" s="16"/>
      <c r="O11" s="30"/>
      <c r="P11" s="64">
        <f>O12</f>
        <v>1974732777</v>
      </c>
      <c r="Q11" s="34"/>
    </row>
    <row r="12" spans="2:17" ht="21.6" customHeight="1" x14ac:dyDescent="0.2">
      <c r="B12" s="15"/>
      <c r="C12" s="16"/>
      <c r="D12" s="16"/>
      <c r="E12" s="16"/>
      <c r="F12" s="16"/>
      <c r="G12" s="30"/>
      <c r="H12" s="31"/>
      <c r="I12" s="32"/>
      <c r="J12" s="15"/>
      <c r="K12" s="16"/>
      <c r="L12" s="16"/>
      <c r="M12" s="29" t="s">
        <v>40</v>
      </c>
      <c r="N12" s="29"/>
      <c r="O12" s="30">
        <v>1974732777</v>
      </c>
      <c r="P12" s="33"/>
      <c r="Q12" s="34"/>
    </row>
    <row r="13" spans="2:17" ht="21.6" customHeight="1" x14ac:dyDescent="0.2">
      <c r="B13" s="44"/>
      <c r="C13" s="45"/>
      <c r="D13" s="45"/>
      <c r="E13" s="45"/>
      <c r="F13" s="45"/>
      <c r="G13" s="46"/>
      <c r="H13" s="45"/>
      <c r="I13" s="47"/>
      <c r="J13" s="44"/>
      <c r="K13" s="45"/>
      <c r="L13" s="45"/>
      <c r="M13" s="45"/>
      <c r="N13" s="45"/>
      <c r="O13" s="46"/>
      <c r="P13" s="76"/>
      <c r="Q13" s="71"/>
    </row>
    <row r="14" spans="2:17" ht="21.6" customHeight="1" x14ac:dyDescent="0.2">
      <c r="B14" s="10" t="s">
        <v>10</v>
      </c>
      <c r="C14" s="11"/>
      <c r="D14" s="11"/>
      <c r="E14" s="11"/>
      <c r="F14" s="11"/>
      <c r="G14" s="11"/>
      <c r="H14" s="11"/>
      <c r="I14" s="38">
        <f>SUM(I7:I12)</f>
        <v>1974732777</v>
      </c>
      <c r="J14" s="10" t="s">
        <v>10</v>
      </c>
      <c r="K14" s="11"/>
      <c r="L14" s="11"/>
      <c r="M14" s="11"/>
      <c r="N14" s="11"/>
      <c r="O14" s="11"/>
      <c r="P14" s="13"/>
      <c r="Q14" s="37">
        <f>SUM(Q7:Q12)</f>
        <v>1974732777</v>
      </c>
    </row>
    <row r="15" spans="2:17" ht="21.6" customHeight="1" x14ac:dyDescent="0.2">
      <c r="B15" s="51" t="str">
        <f>'1,2'!B18</f>
        <v>平　成　30　年　度</v>
      </c>
      <c r="C15" s="52"/>
      <c r="D15" s="52"/>
      <c r="E15" s="52"/>
      <c r="F15" s="52"/>
      <c r="G15" s="52"/>
      <c r="H15" s="52"/>
      <c r="I15" s="53">
        <v>2039540027</v>
      </c>
      <c r="J15" s="54" t="str">
        <f>B15</f>
        <v>平　成　30　年　度</v>
      </c>
      <c r="K15" s="52"/>
      <c r="L15" s="52"/>
      <c r="M15" s="52"/>
      <c r="N15" s="52"/>
      <c r="O15" s="52"/>
      <c r="P15" s="55"/>
      <c r="Q15" s="56">
        <f>I15</f>
        <v>2039540027</v>
      </c>
    </row>
    <row r="16" spans="2:17" ht="21.6" customHeight="1" x14ac:dyDescent="0.2">
      <c r="B16" s="143" t="str">
        <f>'1,2'!B19</f>
        <v>平　成　29　年　度</v>
      </c>
      <c r="C16" s="144"/>
      <c r="D16" s="144"/>
      <c r="E16" s="144"/>
      <c r="F16" s="144"/>
      <c r="G16" s="144"/>
      <c r="H16" s="144"/>
      <c r="I16" s="59">
        <v>1819745814</v>
      </c>
      <c r="J16" s="60" t="str">
        <f>B16</f>
        <v>平　成　29　年　度</v>
      </c>
      <c r="K16" s="58"/>
      <c r="L16" s="58"/>
      <c r="M16" s="58"/>
      <c r="N16" s="58"/>
      <c r="O16" s="58"/>
      <c r="P16" s="61"/>
      <c r="Q16" s="62">
        <f>I16</f>
        <v>1819745814</v>
      </c>
    </row>
    <row r="17" spans="2:17" ht="21.6" customHeight="1" x14ac:dyDescent="0.2"/>
    <row r="18" spans="2:17" ht="12.6" customHeight="1" x14ac:dyDescent="0.2"/>
    <row r="19" spans="2:17" ht="12.6" customHeight="1" x14ac:dyDescent="0.2">
      <c r="B19" s="3" t="s">
        <v>215</v>
      </c>
      <c r="C19" s="3"/>
      <c r="D19" s="3"/>
      <c r="J19" s="3"/>
      <c r="K19" s="3"/>
      <c r="L19" s="3"/>
    </row>
    <row r="20" spans="2:17" ht="12.6" customHeight="1" x14ac:dyDescent="0.2">
      <c r="B20" s="3"/>
      <c r="C20" s="3"/>
      <c r="D20" s="3"/>
      <c r="J20" s="3"/>
      <c r="K20" s="3"/>
      <c r="L20" s="3"/>
      <c r="Q20" s="4" t="s">
        <v>229</v>
      </c>
    </row>
    <row r="21" spans="2:17" ht="12.6" customHeight="1" x14ac:dyDescent="0.2">
      <c r="B21" s="5"/>
      <c r="C21" s="6"/>
      <c r="D21" s="6"/>
      <c r="E21" s="6"/>
      <c r="F21" s="6"/>
      <c r="G21" s="6"/>
      <c r="H21" s="6"/>
      <c r="I21" s="7"/>
      <c r="J21" s="5"/>
      <c r="K21" s="6"/>
      <c r="L21" s="6"/>
      <c r="M21" s="6"/>
      <c r="N21" s="6"/>
      <c r="O21" s="6"/>
      <c r="P21" s="8"/>
      <c r="Q21" s="9"/>
    </row>
    <row r="22" spans="2:17" ht="12.6" customHeight="1" x14ac:dyDescent="0.2">
      <c r="B22" s="10" t="s">
        <v>14</v>
      </c>
      <c r="C22" s="11"/>
      <c r="D22" s="11"/>
      <c r="E22" s="11"/>
      <c r="F22" s="11"/>
      <c r="G22" s="11"/>
      <c r="H22" s="11"/>
      <c r="I22" s="12" t="s">
        <v>9</v>
      </c>
      <c r="J22" s="10" t="s">
        <v>15</v>
      </c>
      <c r="K22" s="11"/>
      <c r="L22" s="11"/>
      <c r="M22" s="11"/>
      <c r="N22" s="11"/>
      <c r="O22" s="11"/>
      <c r="P22" s="13"/>
      <c r="Q22" s="14" t="s">
        <v>9</v>
      </c>
    </row>
    <row r="23" spans="2:17" ht="12.6" customHeight="1" x14ac:dyDescent="0.2">
      <c r="B23" s="15"/>
      <c r="C23" s="16"/>
      <c r="D23" s="16"/>
      <c r="E23" s="16"/>
      <c r="F23" s="16"/>
      <c r="G23" s="16"/>
      <c r="H23" s="16"/>
      <c r="I23" s="17"/>
      <c r="J23" s="15"/>
      <c r="K23" s="16"/>
      <c r="L23" s="16"/>
      <c r="M23" s="16"/>
      <c r="N23" s="16"/>
      <c r="O23" s="16"/>
      <c r="P23" s="18"/>
      <c r="Q23" s="19"/>
    </row>
    <row r="24" spans="2:17" ht="21.6" customHeight="1" x14ac:dyDescent="0.2">
      <c r="B24" s="20"/>
      <c r="C24" s="21" t="s">
        <v>16</v>
      </c>
      <c r="D24" s="21"/>
      <c r="E24" s="22"/>
      <c r="F24" s="22"/>
      <c r="G24" s="23"/>
      <c r="H24" s="24"/>
      <c r="I24" s="25">
        <f>H25</f>
        <v>8565643000</v>
      </c>
      <c r="J24" s="20"/>
      <c r="K24" s="21" t="s">
        <v>19</v>
      </c>
      <c r="L24" s="21"/>
      <c r="M24" s="22"/>
      <c r="N24" s="22"/>
      <c r="O24" s="23"/>
      <c r="P24" s="27"/>
      <c r="Q24" s="63">
        <f>SUM(P25,P28)</f>
        <v>8500916306</v>
      </c>
    </row>
    <row r="25" spans="2:17" ht="21.6" customHeight="1" x14ac:dyDescent="0.2">
      <c r="B25" s="15"/>
      <c r="C25" s="16"/>
      <c r="D25" s="16" t="s">
        <v>17</v>
      </c>
      <c r="E25" s="29"/>
      <c r="F25" s="29"/>
      <c r="G25" s="30"/>
      <c r="H25" s="42">
        <f>SUM(G26:G28)</f>
        <v>8565643000</v>
      </c>
      <c r="I25" s="32"/>
      <c r="J25" s="15"/>
      <c r="K25" s="16"/>
      <c r="L25" s="16" t="s">
        <v>20</v>
      </c>
      <c r="M25" s="29"/>
      <c r="N25" s="29"/>
      <c r="O25" s="30"/>
      <c r="P25" s="64">
        <f>SUM(O26:O27)</f>
        <v>8500662810</v>
      </c>
      <c r="Q25" s="34"/>
    </row>
    <row r="26" spans="2:17" ht="21.6" customHeight="1" x14ac:dyDescent="0.2">
      <c r="B26" s="15"/>
      <c r="C26" s="16"/>
      <c r="D26" s="16"/>
      <c r="E26" s="29" t="s">
        <v>102</v>
      </c>
      <c r="F26" s="29"/>
      <c r="G26" s="30">
        <v>494631000</v>
      </c>
      <c r="H26" s="31"/>
      <c r="I26" s="32"/>
      <c r="J26" s="15"/>
      <c r="K26" s="16"/>
      <c r="L26" s="16"/>
      <c r="M26" s="29" t="s">
        <v>104</v>
      </c>
      <c r="N26" s="29"/>
      <c r="O26" s="30">
        <v>8106351810</v>
      </c>
      <c r="P26" s="33"/>
      <c r="Q26" s="34"/>
    </row>
    <row r="27" spans="2:17" ht="21.6" customHeight="1" x14ac:dyDescent="0.2">
      <c r="B27" s="15"/>
      <c r="C27" s="16"/>
      <c r="D27" s="16"/>
      <c r="E27" s="29" t="s">
        <v>103</v>
      </c>
      <c r="F27" s="29"/>
      <c r="G27" s="30">
        <v>8000165000</v>
      </c>
      <c r="H27" s="31"/>
      <c r="I27" s="32"/>
      <c r="J27" s="15"/>
      <c r="K27" s="16"/>
      <c r="L27" s="16"/>
      <c r="M27" s="29" t="s">
        <v>119</v>
      </c>
      <c r="N27" s="29"/>
      <c r="O27" s="30">
        <v>394311000</v>
      </c>
      <c r="P27" s="33"/>
      <c r="Q27" s="34"/>
    </row>
    <row r="28" spans="2:17" ht="21.6" customHeight="1" x14ac:dyDescent="0.2">
      <c r="B28" s="15"/>
      <c r="C28" s="16"/>
      <c r="D28" s="16"/>
      <c r="E28" s="29" t="s">
        <v>228</v>
      </c>
      <c r="F28" s="29"/>
      <c r="G28" s="30">
        <v>70847000</v>
      </c>
      <c r="H28" s="31"/>
      <c r="I28" s="32"/>
      <c r="J28" s="15"/>
      <c r="K28" s="16"/>
      <c r="L28" s="16" t="s">
        <v>61</v>
      </c>
      <c r="M28" s="29"/>
      <c r="N28" s="29"/>
      <c r="O28" s="30"/>
      <c r="P28" s="64">
        <f>O29</f>
        <v>253496</v>
      </c>
      <c r="Q28" s="34"/>
    </row>
    <row r="29" spans="2:17" ht="21.6" customHeight="1" x14ac:dyDescent="0.2">
      <c r="B29" s="15"/>
      <c r="C29" s="16"/>
      <c r="D29" s="16"/>
      <c r="E29" s="16"/>
      <c r="F29" s="16"/>
      <c r="G29" s="30"/>
      <c r="H29" s="31"/>
      <c r="I29" s="32"/>
      <c r="J29" s="15"/>
      <c r="K29" s="16"/>
      <c r="L29" s="16"/>
      <c r="M29" s="29" t="s">
        <v>24</v>
      </c>
      <c r="N29" s="29"/>
      <c r="O29" s="30">
        <v>253496</v>
      </c>
      <c r="P29" s="33"/>
      <c r="Q29" s="34"/>
    </row>
    <row r="30" spans="2:17" ht="21.6" customHeight="1" x14ac:dyDescent="0.2">
      <c r="B30" s="15"/>
      <c r="C30" s="36" t="s">
        <v>118</v>
      </c>
      <c r="D30" s="16"/>
      <c r="E30" s="29"/>
      <c r="F30" s="29"/>
      <c r="G30" s="30"/>
      <c r="H30" s="31"/>
      <c r="I30" s="32">
        <f>H31</f>
        <v>80556</v>
      </c>
      <c r="J30" s="15"/>
      <c r="K30" s="16"/>
      <c r="L30" s="16"/>
      <c r="M30" s="29"/>
      <c r="N30" s="29"/>
      <c r="O30" s="30"/>
      <c r="P30" s="33"/>
      <c r="Q30" s="32"/>
    </row>
    <row r="31" spans="2:17" ht="21.6" customHeight="1" x14ac:dyDescent="0.2">
      <c r="B31" s="15"/>
      <c r="C31" s="16"/>
      <c r="D31" s="16" t="s">
        <v>146</v>
      </c>
      <c r="E31" s="29"/>
      <c r="F31" s="29"/>
      <c r="G31" s="30"/>
      <c r="H31" s="30">
        <v>80556</v>
      </c>
      <c r="I31" s="82"/>
      <c r="J31" s="15"/>
      <c r="K31" s="36" t="s">
        <v>76</v>
      </c>
      <c r="L31" s="16"/>
      <c r="M31" s="16"/>
      <c r="N31" s="29"/>
      <c r="O31" s="30"/>
      <c r="P31" s="33"/>
      <c r="Q31" s="34">
        <v>64807250</v>
      </c>
    </row>
    <row r="32" spans="2:17" ht="21.6" customHeight="1" x14ac:dyDescent="0.2">
      <c r="B32" s="15"/>
      <c r="C32" s="16"/>
      <c r="D32" s="16"/>
      <c r="E32" s="16"/>
      <c r="F32" s="16"/>
      <c r="G32" s="30"/>
      <c r="H32" s="31"/>
      <c r="I32" s="32"/>
      <c r="J32" s="15"/>
      <c r="K32" s="16"/>
      <c r="L32" s="16"/>
      <c r="M32" s="29"/>
      <c r="N32" s="29"/>
      <c r="O32" s="30"/>
      <c r="P32" s="33"/>
      <c r="Q32" s="34"/>
    </row>
    <row r="33" spans="2:17" ht="21.6" customHeight="1" x14ac:dyDescent="0.2">
      <c r="B33" s="15"/>
      <c r="C33" s="36" t="s">
        <v>26</v>
      </c>
      <c r="D33" s="16"/>
      <c r="E33" s="16"/>
      <c r="F33" s="16"/>
      <c r="G33" s="35"/>
      <c r="H33" s="16"/>
      <c r="I33" s="106">
        <v>0</v>
      </c>
      <c r="J33" s="15"/>
      <c r="K33" s="16"/>
      <c r="L33" s="16"/>
      <c r="M33" s="29"/>
      <c r="N33" s="29"/>
      <c r="O33" s="30"/>
      <c r="P33" s="33"/>
      <c r="Q33" s="34"/>
    </row>
    <row r="34" spans="2:17" ht="21.6" customHeight="1" x14ac:dyDescent="0.2">
      <c r="B34" s="44"/>
      <c r="C34" s="45"/>
      <c r="D34" s="45"/>
      <c r="E34" s="45"/>
      <c r="F34" s="45"/>
      <c r="G34" s="48"/>
      <c r="H34" s="65"/>
      <c r="I34" s="66"/>
      <c r="J34" s="44"/>
      <c r="K34" s="45"/>
      <c r="L34" s="45"/>
      <c r="M34" s="45"/>
      <c r="N34" s="45"/>
      <c r="O34" s="46"/>
      <c r="P34" s="76"/>
      <c r="Q34" s="71"/>
    </row>
    <row r="35" spans="2:17" ht="21.6" customHeight="1" x14ac:dyDescent="0.2">
      <c r="B35" s="10" t="s">
        <v>10</v>
      </c>
      <c r="C35" s="11"/>
      <c r="D35" s="11"/>
      <c r="E35" s="11"/>
      <c r="F35" s="11"/>
      <c r="G35" s="11"/>
      <c r="H35" s="11"/>
      <c r="I35" s="38">
        <f>SUM(I24:I33)</f>
        <v>8565723556</v>
      </c>
      <c r="J35" s="10" t="s">
        <v>10</v>
      </c>
      <c r="K35" s="11"/>
      <c r="L35" s="11"/>
      <c r="M35" s="11"/>
      <c r="N35" s="11"/>
      <c r="O35" s="11"/>
      <c r="P35" s="13"/>
      <c r="Q35" s="37">
        <f>SUM(Q24:Q34)</f>
        <v>8565723556</v>
      </c>
    </row>
    <row r="36" spans="2:17" ht="21.6" customHeight="1" x14ac:dyDescent="0.2">
      <c r="B36" s="54" t="str">
        <f>B15</f>
        <v>平　成　30　年　度</v>
      </c>
      <c r="C36" s="52"/>
      <c r="D36" s="52"/>
      <c r="E36" s="52"/>
      <c r="F36" s="52"/>
      <c r="G36" s="52"/>
      <c r="H36" s="52"/>
      <c r="I36" s="53">
        <v>8299182213</v>
      </c>
      <c r="J36" s="54" t="str">
        <f>B36</f>
        <v>平　成　30　年　度</v>
      </c>
      <c r="K36" s="52"/>
      <c r="L36" s="52"/>
      <c r="M36" s="52"/>
      <c r="N36" s="52"/>
      <c r="O36" s="52"/>
      <c r="P36" s="55"/>
      <c r="Q36" s="56">
        <f>I36</f>
        <v>8299182213</v>
      </c>
    </row>
    <row r="37" spans="2:17" ht="21.6" customHeight="1" x14ac:dyDescent="0.2">
      <c r="B37" s="60" t="str">
        <f>B16</f>
        <v>平　成　29　年　度</v>
      </c>
      <c r="C37" s="58"/>
      <c r="D37" s="58"/>
      <c r="E37" s="58"/>
      <c r="F37" s="58"/>
      <c r="G37" s="58"/>
      <c r="H37" s="58"/>
      <c r="I37" s="59">
        <v>8497502309</v>
      </c>
      <c r="J37" s="60" t="str">
        <f>B37</f>
        <v>平　成　29　年　度</v>
      </c>
      <c r="K37" s="58"/>
      <c r="L37" s="58"/>
      <c r="M37" s="58"/>
      <c r="N37" s="58"/>
      <c r="O37" s="58"/>
      <c r="P37" s="61"/>
      <c r="Q37" s="62">
        <f>I37</f>
        <v>8497502309</v>
      </c>
    </row>
    <row r="62" ht="8.25" customHeight="1" x14ac:dyDescent="0.2"/>
    <row r="68" ht="23.4" customHeight="1" x14ac:dyDescent="0.2"/>
    <row r="69" ht="23.4" customHeight="1" x14ac:dyDescent="0.2"/>
    <row r="70" ht="23.4" customHeight="1" x14ac:dyDescent="0.2"/>
  </sheetData>
  <mergeCells count="6">
    <mergeCell ref="B16:H16"/>
    <mergeCell ref="L8:M8"/>
    <mergeCell ref="D9:E9"/>
    <mergeCell ref="D10:E10"/>
    <mergeCell ref="D8:E8"/>
    <mergeCell ref="L11:M11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9"/>
  <sheetViews>
    <sheetView showGridLines="0" zoomScaleNormal="100" zoomScaleSheetLayoutView="100" workbookViewId="0"/>
  </sheetViews>
  <sheetFormatPr defaultColWidth="9" defaultRowHeight="11.4" x14ac:dyDescent="0.2"/>
  <cols>
    <col min="1" max="1" width="0.88671875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216</v>
      </c>
      <c r="C2" s="3"/>
      <c r="D2" s="3"/>
      <c r="J2" s="3"/>
      <c r="K2" s="3"/>
      <c r="L2" s="3"/>
    </row>
    <row r="3" spans="2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SUM(H8:H10)</f>
        <v>14365445038</v>
      </c>
      <c r="J7" s="26"/>
      <c r="K7" s="21" t="s">
        <v>13</v>
      </c>
      <c r="L7" s="21"/>
      <c r="M7" s="22"/>
      <c r="N7" s="22"/>
      <c r="O7" s="23"/>
      <c r="P7" s="27"/>
      <c r="Q7" s="63">
        <f>P8</f>
        <v>14365445038</v>
      </c>
    </row>
    <row r="8" spans="2:17" ht="21.6" customHeight="1" x14ac:dyDescent="0.2">
      <c r="B8" s="15"/>
      <c r="C8" s="36"/>
      <c r="D8" s="124" t="s">
        <v>0</v>
      </c>
      <c r="E8" s="124"/>
      <c r="F8" s="16"/>
      <c r="G8" s="30"/>
      <c r="H8" s="31">
        <v>754893810</v>
      </c>
      <c r="I8" s="32"/>
      <c r="J8" s="43"/>
      <c r="K8" s="36"/>
      <c r="L8" s="124" t="s">
        <v>39</v>
      </c>
      <c r="M8" s="124"/>
      <c r="N8" s="16"/>
      <c r="O8" s="30"/>
      <c r="P8" s="64">
        <f>O9</f>
        <v>14365445038</v>
      </c>
      <c r="Q8" s="34"/>
    </row>
    <row r="9" spans="2:17" ht="21.6" customHeight="1" x14ac:dyDescent="0.2">
      <c r="B9" s="15"/>
      <c r="C9" s="36"/>
      <c r="D9" s="124" t="s">
        <v>1</v>
      </c>
      <c r="E9" s="124"/>
      <c r="F9" s="16"/>
      <c r="G9" s="30"/>
      <c r="H9" s="31">
        <v>13610000000</v>
      </c>
      <c r="I9" s="32"/>
      <c r="J9" s="43"/>
      <c r="K9" s="36"/>
      <c r="L9" s="29"/>
      <c r="M9" s="29" t="s">
        <v>40</v>
      </c>
      <c r="N9" s="16"/>
      <c r="O9" s="30">
        <v>14365445038</v>
      </c>
      <c r="P9" s="33"/>
      <c r="Q9" s="34"/>
    </row>
    <row r="10" spans="2:17" ht="21.6" customHeight="1" x14ac:dyDescent="0.2">
      <c r="B10" s="15"/>
      <c r="C10" s="16"/>
      <c r="D10" s="124" t="s">
        <v>2</v>
      </c>
      <c r="E10" s="124"/>
      <c r="F10" s="29"/>
      <c r="G10" s="30"/>
      <c r="H10" s="31">
        <v>551228</v>
      </c>
      <c r="I10" s="32"/>
      <c r="J10" s="15"/>
      <c r="K10" s="16"/>
      <c r="L10" s="16"/>
      <c r="M10" s="16"/>
      <c r="N10" s="29"/>
      <c r="O10" s="30"/>
      <c r="P10" s="33"/>
      <c r="Q10" s="34"/>
    </row>
    <row r="11" spans="2:17" ht="21.6" customHeight="1" x14ac:dyDescent="0.2">
      <c r="B11" s="44"/>
      <c r="C11" s="45"/>
      <c r="D11" s="45"/>
      <c r="E11" s="45"/>
      <c r="F11" s="45"/>
      <c r="G11" s="46"/>
      <c r="H11" s="45"/>
      <c r="I11" s="47"/>
      <c r="J11" s="44"/>
      <c r="K11" s="45"/>
      <c r="L11" s="45"/>
      <c r="M11" s="45"/>
      <c r="N11" s="45"/>
      <c r="O11" s="46"/>
      <c r="P11" s="76"/>
      <c r="Q11" s="71"/>
    </row>
    <row r="12" spans="2:17" ht="21.6" customHeight="1" x14ac:dyDescent="0.2">
      <c r="B12" s="10" t="s">
        <v>10</v>
      </c>
      <c r="C12" s="11"/>
      <c r="D12" s="11"/>
      <c r="E12" s="11"/>
      <c r="F12" s="11"/>
      <c r="G12" s="11"/>
      <c r="H12" s="11"/>
      <c r="I12" s="38">
        <f>SUM(I7:I11)</f>
        <v>14365445038</v>
      </c>
      <c r="J12" s="10" t="s">
        <v>10</v>
      </c>
      <c r="K12" s="11"/>
      <c r="L12" s="11"/>
      <c r="M12" s="11"/>
      <c r="N12" s="11"/>
      <c r="O12" s="11"/>
      <c r="P12" s="13"/>
      <c r="Q12" s="37">
        <f>SUM(Q7:Q11)</f>
        <v>14365445038</v>
      </c>
    </row>
    <row r="13" spans="2:17" ht="21.6" customHeight="1" x14ac:dyDescent="0.2">
      <c r="B13" s="51" t="str">
        <f>'1,2'!B18</f>
        <v>平　成　30　年　度</v>
      </c>
      <c r="C13" s="52"/>
      <c r="D13" s="52"/>
      <c r="E13" s="52"/>
      <c r="F13" s="52"/>
      <c r="G13" s="52"/>
      <c r="H13" s="52"/>
      <c r="I13" s="53">
        <v>13359500178</v>
      </c>
      <c r="J13" s="54" t="str">
        <f>B13</f>
        <v>平　成　30　年　度</v>
      </c>
      <c r="K13" s="52"/>
      <c r="L13" s="52"/>
      <c r="M13" s="52"/>
      <c r="N13" s="52"/>
      <c r="O13" s="52"/>
      <c r="P13" s="55"/>
      <c r="Q13" s="56">
        <f>I13</f>
        <v>13359500178</v>
      </c>
    </row>
    <row r="14" spans="2:17" ht="21.6" customHeight="1" x14ac:dyDescent="0.2">
      <c r="B14" s="143" t="str">
        <f>'1,2'!B19</f>
        <v>平　成　29　年　度</v>
      </c>
      <c r="C14" s="144">
        <f>'1,2'!C19</f>
        <v>0</v>
      </c>
      <c r="D14" s="144">
        <f>'1,2'!D19</f>
        <v>0</v>
      </c>
      <c r="E14" s="144">
        <f>'1,2'!E19</f>
        <v>0</v>
      </c>
      <c r="F14" s="144">
        <f>'1,2'!F19</f>
        <v>0</v>
      </c>
      <c r="G14" s="144">
        <f>'1,2'!G19</f>
        <v>0</v>
      </c>
      <c r="H14" s="144">
        <f>'1,2'!H19</f>
        <v>0</v>
      </c>
      <c r="I14" s="59">
        <v>11852434556</v>
      </c>
      <c r="J14" s="60" t="str">
        <f>B14</f>
        <v>平　成　29　年　度</v>
      </c>
      <c r="K14" s="58"/>
      <c r="L14" s="58"/>
      <c r="M14" s="58"/>
      <c r="N14" s="58"/>
      <c r="O14" s="58"/>
      <c r="P14" s="61"/>
      <c r="Q14" s="62">
        <f>I14</f>
        <v>11852434556</v>
      </c>
    </row>
    <row r="15" spans="2:17" ht="21.6" customHeight="1" x14ac:dyDescent="0.2"/>
    <row r="16" spans="2:17" ht="21.6" customHeight="1" x14ac:dyDescent="0.2"/>
    <row r="17" spans="2:17" ht="12.6" customHeight="1" x14ac:dyDescent="0.2"/>
    <row r="18" spans="2:17" ht="12.6" customHeight="1" x14ac:dyDescent="0.2">
      <c r="B18" s="3" t="s">
        <v>217</v>
      </c>
      <c r="C18" s="3"/>
      <c r="D18" s="3"/>
      <c r="J18" s="3"/>
      <c r="K18" s="3"/>
      <c r="L18" s="3"/>
    </row>
    <row r="19" spans="2:17" ht="12.6" customHeight="1" x14ac:dyDescent="0.2">
      <c r="B19" s="3"/>
      <c r="C19" s="3"/>
      <c r="D19" s="3"/>
      <c r="J19" s="3"/>
      <c r="K19" s="3"/>
      <c r="L19" s="3"/>
      <c r="Q19" s="4" t="s">
        <v>229</v>
      </c>
    </row>
    <row r="20" spans="2:17" ht="12.6" customHeight="1" x14ac:dyDescent="0.2">
      <c r="B20" s="5"/>
      <c r="C20" s="6"/>
      <c r="D20" s="6"/>
      <c r="E20" s="6"/>
      <c r="F20" s="6"/>
      <c r="G20" s="6"/>
      <c r="H20" s="6"/>
      <c r="I20" s="7"/>
      <c r="J20" s="5"/>
      <c r="K20" s="6"/>
      <c r="L20" s="6"/>
      <c r="M20" s="6"/>
      <c r="N20" s="6"/>
      <c r="O20" s="6"/>
      <c r="P20" s="8"/>
      <c r="Q20" s="9"/>
    </row>
    <row r="21" spans="2:17" ht="12.6" customHeight="1" x14ac:dyDescent="0.2">
      <c r="B21" s="10" t="s">
        <v>14</v>
      </c>
      <c r="C21" s="11"/>
      <c r="D21" s="11"/>
      <c r="E21" s="11"/>
      <c r="F21" s="11"/>
      <c r="G21" s="11"/>
      <c r="H21" s="11"/>
      <c r="I21" s="12" t="s">
        <v>9</v>
      </c>
      <c r="J21" s="10" t="s">
        <v>15</v>
      </c>
      <c r="K21" s="11"/>
      <c r="L21" s="11"/>
      <c r="M21" s="11"/>
      <c r="N21" s="11"/>
      <c r="O21" s="11"/>
      <c r="P21" s="13"/>
      <c r="Q21" s="14" t="s">
        <v>9</v>
      </c>
    </row>
    <row r="22" spans="2:17" ht="12.6" customHeight="1" x14ac:dyDescent="0.2">
      <c r="B22" s="15"/>
      <c r="C22" s="16"/>
      <c r="D22" s="16"/>
      <c r="E22" s="16"/>
      <c r="F22" s="16"/>
      <c r="G22" s="16"/>
      <c r="H22" s="16"/>
      <c r="I22" s="17"/>
      <c r="J22" s="15"/>
      <c r="K22" s="16"/>
      <c r="L22" s="16"/>
      <c r="M22" s="16"/>
      <c r="N22" s="16"/>
      <c r="O22" s="16"/>
      <c r="P22" s="18"/>
      <c r="Q22" s="19"/>
    </row>
    <row r="23" spans="2:17" ht="21.6" customHeight="1" x14ac:dyDescent="0.2">
      <c r="B23" s="20"/>
      <c r="C23" s="21" t="s">
        <v>16</v>
      </c>
      <c r="D23" s="21"/>
      <c r="E23" s="22"/>
      <c r="F23" s="22"/>
      <c r="G23" s="23"/>
      <c r="H23" s="24"/>
      <c r="I23" s="25">
        <f>H24</f>
        <v>2558343000</v>
      </c>
      <c r="J23" s="20"/>
      <c r="K23" s="21" t="s">
        <v>19</v>
      </c>
      <c r="L23" s="21"/>
      <c r="M23" s="22"/>
      <c r="N23" s="22"/>
      <c r="O23" s="23"/>
      <c r="P23" s="27"/>
      <c r="Q23" s="63">
        <f>SUM(P24,P27)</f>
        <v>3564302518</v>
      </c>
    </row>
    <row r="24" spans="2:17" ht="21.6" customHeight="1" x14ac:dyDescent="0.2">
      <c r="B24" s="15"/>
      <c r="C24" s="16"/>
      <c r="D24" s="16" t="s">
        <v>17</v>
      </c>
      <c r="E24" s="29"/>
      <c r="F24" s="29"/>
      <c r="G24" s="30"/>
      <c r="H24" s="42">
        <f>G25</f>
        <v>2558343000</v>
      </c>
      <c r="I24" s="32"/>
      <c r="J24" s="15"/>
      <c r="K24" s="16"/>
      <c r="L24" s="16" t="s">
        <v>20</v>
      </c>
      <c r="M24" s="29"/>
      <c r="N24" s="29"/>
      <c r="O24" s="30"/>
      <c r="P24" s="64">
        <f>SUM(O25:O26)</f>
        <v>3562676116</v>
      </c>
      <c r="Q24" s="34"/>
    </row>
    <row r="25" spans="2:17" ht="21.6" customHeight="1" x14ac:dyDescent="0.2">
      <c r="B25" s="15"/>
      <c r="C25" s="16"/>
      <c r="D25" s="16"/>
      <c r="E25" s="29" t="s">
        <v>106</v>
      </c>
      <c r="F25" s="29"/>
      <c r="G25" s="30">
        <v>2558343000</v>
      </c>
      <c r="H25" s="31"/>
      <c r="I25" s="32"/>
      <c r="J25" s="15"/>
      <c r="K25" s="16"/>
      <c r="L25" s="16"/>
      <c r="M25" s="29" t="s">
        <v>104</v>
      </c>
      <c r="N25" s="29"/>
      <c r="O25" s="30">
        <v>1486427116</v>
      </c>
      <c r="P25" s="33"/>
      <c r="Q25" s="34"/>
    </row>
    <row r="26" spans="2:17" ht="21.6" customHeight="1" x14ac:dyDescent="0.2">
      <c r="B26" s="15"/>
      <c r="C26" s="16"/>
      <c r="D26" s="16"/>
      <c r="E26" s="29"/>
      <c r="F26" s="29"/>
      <c r="G26" s="30"/>
      <c r="H26" s="31"/>
      <c r="I26" s="32"/>
      <c r="J26" s="15"/>
      <c r="K26" s="16"/>
      <c r="L26" s="16"/>
      <c r="M26" s="29" t="s">
        <v>105</v>
      </c>
      <c r="N26" s="29"/>
      <c r="O26" s="30">
        <v>2076249000</v>
      </c>
      <c r="P26" s="33"/>
      <c r="Q26" s="34"/>
    </row>
    <row r="27" spans="2:17" ht="21.6" customHeight="1" x14ac:dyDescent="0.2">
      <c r="B27" s="15"/>
      <c r="C27" s="36" t="s">
        <v>118</v>
      </c>
      <c r="D27" s="16"/>
      <c r="E27" s="108"/>
      <c r="F27" s="108"/>
      <c r="G27" s="30"/>
      <c r="H27" s="31"/>
      <c r="I27" s="32">
        <f>H28</f>
        <v>14658</v>
      </c>
      <c r="J27" s="15"/>
      <c r="K27" s="16"/>
      <c r="L27" s="16" t="s">
        <v>61</v>
      </c>
      <c r="M27" s="29"/>
      <c r="N27" s="29"/>
      <c r="O27" s="30"/>
      <c r="P27" s="64">
        <f>SUM(O28:O30)</f>
        <v>1626402</v>
      </c>
      <c r="Q27" s="34"/>
    </row>
    <row r="28" spans="2:17" ht="21.6" customHeight="1" x14ac:dyDescent="0.2">
      <c r="B28" s="15"/>
      <c r="C28" s="16"/>
      <c r="D28" s="16" t="s">
        <v>146</v>
      </c>
      <c r="E28" s="108"/>
      <c r="F28" s="108"/>
      <c r="G28" s="30"/>
      <c r="H28" s="30">
        <v>14658</v>
      </c>
      <c r="I28" s="82"/>
      <c r="J28" s="15"/>
      <c r="K28" s="16"/>
      <c r="L28" s="16"/>
      <c r="M28" s="29" t="s">
        <v>24</v>
      </c>
      <c r="N28" s="29"/>
      <c r="O28" s="30">
        <v>1626402</v>
      </c>
      <c r="P28" s="33"/>
      <c r="Q28" s="34"/>
    </row>
    <row r="29" spans="2:17" ht="21.6" customHeight="1" x14ac:dyDescent="0.2">
      <c r="B29" s="15"/>
      <c r="C29" s="16"/>
      <c r="D29" s="16"/>
      <c r="E29" s="16"/>
      <c r="F29" s="16"/>
      <c r="G29" s="30"/>
      <c r="H29" s="31"/>
      <c r="I29" s="32"/>
      <c r="J29" s="15"/>
      <c r="K29" s="16"/>
      <c r="L29" s="16"/>
      <c r="M29" s="29"/>
      <c r="N29" s="29"/>
      <c r="O29" s="30"/>
      <c r="P29" s="33"/>
      <c r="Q29" s="34"/>
    </row>
    <row r="30" spans="2:17" ht="21.6" customHeight="1" x14ac:dyDescent="0.2">
      <c r="B30" s="15"/>
      <c r="C30" s="36" t="s">
        <v>26</v>
      </c>
      <c r="D30" s="16"/>
      <c r="E30" s="16"/>
      <c r="F30" s="16"/>
      <c r="G30" s="35"/>
      <c r="H30" s="16"/>
      <c r="I30" s="32">
        <v>1005944860</v>
      </c>
      <c r="J30" s="15"/>
      <c r="K30" s="36" t="s">
        <v>76</v>
      </c>
      <c r="L30" s="16"/>
      <c r="M30" s="29"/>
      <c r="N30" s="29"/>
      <c r="O30" s="30"/>
      <c r="P30" s="33"/>
      <c r="Q30" s="107">
        <v>0</v>
      </c>
    </row>
    <row r="31" spans="2:17" ht="21.6" customHeight="1" x14ac:dyDescent="0.2">
      <c r="B31" s="44"/>
      <c r="C31" s="45"/>
      <c r="D31" s="45"/>
      <c r="E31" s="45"/>
      <c r="F31" s="45"/>
      <c r="G31" s="46"/>
      <c r="H31" s="45"/>
      <c r="I31" s="47"/>
      <c r="J31" s="44"/>
      <c r="K31" s="45"/>
      <c r="L31" s="45"/>
      <c r="M31" s="45"/>
      <c r="N31" s="45"/>
      <c r="O31" s="46"/>
      <c r="P31" s="76"/>
      <c r="Q31" s="71"/>
    </row>
    <row r="32" spans="2:17" ht="21.6" customHeight="1" x14ac:dyDescent="0.2">
      <c r="B32" s="10" t="s">
        <v>10</v>
      </c>
      <c r="C32" s="11"/>
      <c r="D32" s="11"/>
      <c r="E32" s="11"/>
      <c r="F32" s="11"/>
      <c r="G32" s="11"/>
      <c r="H32" s="11"/>
      <c r="I32" s="38">
        <f>SUM(I23:I31)</f>
        <v>3564302518</v>
      </c>
      <c r="J32" s="10" t="s">
        <v>10</v>
      </c>
      <c r="K32" s="11"/>
      <c r="L32" s="11"/>
      <c r="M32" s="11"/>
      <c r="N32" s="11"/>
      <c r="O32" s="11"/>
      <c r="P32" s="13"/>
      <c r="Q32" s="37">
        <f>SUM(Q23:Q31)</f>
        <v>3564302518</v>
      </c>
    </row>
    <row r="33" spans="2:17" ht="21.6" customHeight="1" x14ac:dyDescent="0.2">
      <c r="B33" s="54" t="str">
        <f>B13</f>
        <v>平　成　30　年　度</v>
      </c>
      <c r="C33" s="52"/>
      <c r="D33" s="52"/>
      <c r="E33" s="52"/>
      <c r="F33" s="52"/>
      <c r="G33" s="52"/>
      <c r="H33" s="52"/>
      <c r="I33" s="53">
        <v>4110384622</v>
      </c>
      <c r="J33" s="54" t="str">
        <f>B33</f>
        <v>平　成　30　年　度</v>
      </c>
      <c r="K33" s="52"/>
      <c r="L33" s="52"/>
      <c r="M33" s="52"/>
      <c r="N33" s="52"/>
      <c r="O33" s="52"/>
      <c r="P33" s="55"/>
      <c r="Q33" s="56">
        <f>I33</f>
        <v>4110384622</v>
      </c>
    </row>
    <row r="34" spans="2:17" ht="21.6" customHeight="1" x14ac:dyDescent="0.2">
      <c r="B34" s="60" t="str">
        <f>B14</f>
        <v>平　成　29　年　度</v>
      </c>
      <c r="C34" s="58"/>
      <c r="D34" s="58"/>
      <c r="E34" s="58"/>
      <c r="F34" s="58"/>
      <c r="G34" s="58"/>
      <c r="H34" s="58"/>
      <c r="I34" s="59">
        <v>3529699000</v>
      </c>
      <c r="J34" s="60" t="str">
        <f>B34</f>
        <v>平　成　29　年　度</v>
      </c>
      <c r="K34" s="58"/>
      <c r="L34" s="58"/>
      <c r="M34" s="58"/>
      <c r="N34" s="58"/>
      <c r="O34" s="58"/>
      <c r="P34" s="61"/>
      <c r="Q34" s="62">
        <f>I34</f>
        <v>3529699000</v>
      </c>
    </row>
    <row r="61" ht="8.25" customHeight="1" x14ac:dyDescent="0.2"/>
    <row r="67" ht="23.4" customHeight="1" x14ac:dyDescent="0.2"/>
    <row r="68" ht="23.4" customHeight="1" x14ac:dyDescent="0.2"/>
    <row r="69" ht="23.4" customHeight="1" x14ac:dyDescent="0.2"/>
  </sheetData>
  <mergeCells count="5">
    <mergeCell ref="D9:E9"/>
    <mergeCell ref="L8:M8"/>
    <mergeCell ref="D10:E10"/>
    <mergeCell ref="D8:E8"/>
    <mergeCell ref="B14:H14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7"/>
  <sheetViews>
    <sheetView showGridLines="0" zoomScaleNormal="100" zoomScaleSheetLayoutView="100" workbookViewId="0"/>
  </sheetViews>
  <sheetFormatPr defaultColWidth="9" defaultRowHeight="11.4" x14ac:dyDescent="0.2"/>
  <cols>
    <col min="1" max="1" width="0.88671875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218</v>
      </c>
      <c r="C2" s="3"/>
      <c r="D2" s="3"/>
      <c r="J2" s="3"/>
      <c r="K2" s="3"/>
      <c r="L2" s="3"/>
    </row>
    <row r="3" spans="2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SUM(H8:H11)</f>
        <v>17882567676</v>
      </c>
      <c r="J7" s="26"/>
      <c r="K7" s="21" t="s">
        <v>13</v>
      </c>
      <c r="L7" s="21"/>
      <c r="M7" s="22"/>
      <c r="N7" s="22"/>
      <c r="O7" s="23"/>
      <c r="P7" s="27"/>
      <c r="Q7" s="63">
        <f>P8</f>
        <v>17882567676</v>
      </c>
    </row>
    <row r="8" spans="2:17" ht="21.6" customHeight="1" x14ac:dyDescent="0.2">
      <c r="B8" s="15"/>
      <c r="C8" s="36"/>
      <c r="D8" s="124" t="s">
        <v>0</v>
      </c>
      <c r="E8" s="124"/>
      <c r="F8" s="16"/>
      <c r="G8" s="30"/>
      <c r="H8" s="31">
        <v>10172132427</v>
      </c>
      <c r="I8" s="32"/>
      <c r="J8" s="43"/>
      <c r="K8" s="36"/>
      <c r="L8" s="124" t="s">
        <v>39</v>
      </c>
      <c r="M8" s="124"/>
      <c r="N8" s="16"/>
      <c r="O8" s="30"/>
      <c r="P8" s="64">
        <f>O9</f>
        <v>17882567676</v>
      </c>
      <c r="Q8" s="34"/>
    </row>
    <row r="9" spans="2:17" ht="21.6" customHeight="1" x14ac:dyDescent="0.2">
      <c r="B9" s="15"/>
      <c r="C9" s="36"/>
      <c r="D9" s="124" t="s">
        <v>1</v>
      </c>
      <c r="E9" s="124"/>
      <c r="F9" s="16"/>
      <c r="G9" s="30"/>
      <c r="H9" s="31">
        <v>7710000000</v>
      </c>
      <c r="I9" s="32"/>
      <c r="J9" s="43"/>
      <c r="K9" s="36"/>
      <c r="L9" s="29"/>
      <c r="M9" s="29" t="s">
        <v>40</v>
      </c>
      <c r="N9" s="16"/>
      <c r="O9" s="30">
        <v>17882567676</v>
      </c>
      <c r="P9" s="33"/>
      <c r="Q9" s="34"/>
    </row>
    <row r="10" spans="2:17" ht="21.6" customHeight="1" x14ac:dyDescent="0.2">
      <c r="B10" s="15"/>
      <c r="C10" s="16"/>
      <c r="D10" s="124" t="s">
        <v>2</v>
      </c>
      <c r="E10" s="124"/>
      <c r="F10" s="29"/>
      <c r="G10" s="30"/>
      <c r="H10" s="31">
        <v>231744</v>
      </c>
      <c r="I10" s="32"/>
      <c r="J10" s="15"/>
      <c r="K10" s="36"/>
      <c r="L10" s="36"/>
      <c r="M10" s="16"/>
      <c r="N10" s="29"/>
      <c r="O10" s="30"/>
      <c r="P10" s="33"/>
      <c r="Q10" s="34"/>
    </row>
    <row r="11" spans="2:17" ht="21.6" customHeight="1" x14ac:dyDescent="0.2">
      <c r="B11" s="15"/>
      <c r="C11" s="16"/>
      <c r="D11" s="124" t="s">
        <v>30</v>
      </c>
      <c r="E11" s="124"/>
      <c r="F11" s="29"/>
      <c r="G11" s="30"/>
      <c r="H11" s="31">
        <v>203505</v>
      </c>
      <c r="I11" s="32"/>
      <c r="J11" s="15"/>
      <c r="K11" s="36"/>
      <c r="L11" s="124"/>
      <c r="M11" s="124"/>
      <c r="N11" s="29"/>
      <c r="O11" s="30"/>
      <c r="P11" s="33"/>
      <c r="Q11" s="34"/>
    </row>
    <row r="12" spans="2:17" ht="21.6" customHeight="1" x14ac:dyDescent="0.2">
      <c r="B12" s="44"/>
      <c r="C12" s="45"/>
      <c r="D12" s="45"/>
      <c r="E12" s="45"/>
      <c r="F12" s="45"/>
      <c r="G12" s="46"/>
      <c r="H12" s="45"/>
      <c r="I12" s="47"/>
      <c r="J12" s="44"/>
      <c r="K12" s="45"/>
      <c r="L12" s="45"/>
      <c r="M12" s="45"/>
      <c r="N12" s="45"/>
      <c r="O12" s="46"/>
      <c r="P12" s="76"/>
      <c r="Q12" s="71"/>
    </row>
    <row r="13" spans="2:17" ht="21.6" customHeight="1" x14ac:dyDescent="0.2">
      <c r="B13" s="10" t="s">
        <v>10</v>
      </c>
      <c r="C13" s="11"/>
      <c r="D13" s="11"/>
      <c r="E13" s="11"/>
      <c r="F13" s="11"/>
      <c r="G13" s="11"/>
      <c r="H13" s="11"/>
      <c r="I13" s="38">
        <f>SUM(I7:I12)</f>
        <v>17882567676</v>
      </c>
      <c r="J13" s="10" t="s">
        <v>10</v>
      </c>
      <c r="K13" s="11"/>
      <c r="L13" s="11"/>
      <c r="M13" s="11"/>
      <c r="N13" s="11"/>
      <c r="O13" s="11"/>
      <c r="P13" s="13"/>
      <c r="Q13" s="37">
        <f>SUM(Q7:Q12)</f>
        <v>17882567676</v>
      </c>
    </row>
    <row r="14" spans="2:17" ht="21.6" customHeight="1" x14ac:dyDescent="0.2">
      <c r="B14" s="51" t="str">
        <f>'1,2'!B18</f>
        <v>平　成　30　年　度</v>
      </c>
      <c r="C14" s="52"/>
      <c r="D14" s="52"/>
      <c r="E14" s="52"/>
      <c r="F14" s="52"/>
      <c r="G14" s="52"/>
      <c r="H14" s="52"/>
      <c r="I14" s="53">
        <v>5379034384</v>
      </c>
      <c r="J14" s="54" t="str">
        <f>B14</f>
        <v>平　成　30　年　度</v>
      </c>
      <c r="K14" s="52"/>
      <c r="L14" s="52"/>
      <c r="M14" s="52"/>
      <c r="N14" s="52"/>
      <c r="O14" s="52"/>
      <c r="P14" s="55"/>
      <c r="Q14" s="56">
        <f>I14</f>
        <v>5379034384</v>
      </c>
    </row>
    <row r="15" spans="2:17" ht="21.6" customHeight="1" x14ac:dyDescent="0.2">
      <c r="B15" s="143" t="str">
        <f>'1,2'!B19</f>
        <v>平　成　29　年　度</v>
      </c>
      <c r="C15" s="144">
        <f>'1,2'!C19</f>
        <v>0</v>
      </c>
      <c r="D15" s="144">
        <f>'1,2'!D19</f>
        <v>0</v>
      </c>
      <c r="E15" s="144">
        <f>'1,2'!E19</f>
        <v>0</v>
      </c>
      <c r="F15" s="144">
        <f>'1,2'!F19</f>
        <v>0</v>
      </c>
      <c r="G15" s="144">
        <f>'1,2'!G19</f>
        <v>0</v>
      </c>
      <c r="H15" s="144">
        <f>'1,2'!H19</f>
        <v>0</v>
      </c>
      <c r="I15" s="59">
        <v>13438151261</v>
      </c>
      <c r="J15" s="60" t="str">
        <f>B15</f>
        <v>平　成　29　年　度</v>
      </c>
      <c r="K15" s="58"/>
      <c r="L15" s="58"/>
      <c r="M15" s="58"/>
      <c r="N15" s="58"/>
      <c r="O15" s="58"/>
      <c r="P15" s="61"/>
      <c r="Q15" s="62">
        <f>I15</f>
        <v>13438151261</v>
      </c>
    </row>
    <row r="16" spans="2:17" ht="21.6" customHeight="1" x14ac:dyDescent="0.2"/>
    <row r="17" spans="2:17" ht="12.6" customHeight="1" x14ac:dyDescent="0.2"/>
    <row r="18" spans="2:17" ht="12.6" customHeight="1" x14ac:dyDescent="0.2">
      <c r="B18" s="3" t="s">
        <v>219</v>
      </c>
      <c r="C18" s="3"/>
      <c r="D18" s="3"/>
      <c r="J18" s="3"/>
      <c r="K18" s="3"/>
      <c r="L18" s="3"/>
    </row>
    <row r="19" spans="2:17" ht="12.6" customHeight="1" x14ac:dyDescent="0.2">
      <c r="B19" s="3"/>
      <c r="C19" s="3"/>
      <c r="D19" s="3"/>
      <c r="J19" s="3"/>
      <c r="K19" s="3"/>
      <c r="L19" s="3"/>
      <c r="Q19" s="4" t="s">
        <v>229</v>
      </c>
    </row>
    <row r="20" spans="2:17" ht="12.6" customHeight="1" x14ac:dyDescent="0.2">
      <c r="B20" s="5"/>
      <c r="C20" s="6"/>
      <c r="D20" s="6"/>
      <c r="E20" s="6"/>
      <c r="F20" s="6"/>
      <c r="G20" s="6"/>
      <c r="H20" s="6"/>
      <c r="I20" s="7"/>
      <c r="J20" s="5"/>
      <c r="K20" s="6"/>
      <c r="L20" s="6"/>
      <c r="M20" s="6"/>
      <c r="N20" s="6"/>
      <c r="O20" s="6"/>
      <c r="P20" s="8"/>
      <c r="Q20" s="9"/>
    </row>
    <row r="21" spans="2:17" ht="12.6" customHeight="1" x14ac:dyDescent="0.2">
      <c r="B21" s="10" t="s">
        <v>14</v>
      </c>
      <c r="C21" s="11"/>
      <c r="D21" s="11"/>
      <c r="E21" s="11"/>
      <c r="F21" s="11"/>
      <c r="G21" s="11"/>
      <c r="H21" s="11"/>
      <c r="I21" s="12" t="s">
        <v>9</v>
      </c>
      <c r="J21" s="10" t="s">
        <v>15</v>
      </c>
      <c r="K21" s="11"/>
      <c r="L21" s="11"/>
      <c r="M21" s="11"/>
      <c r="N21" s="11"/>
      <c r="O21" s="11"/>
      <c r="P21" s="13"/>
      <c r="Q21" s="14" t="s">
        <v>9</v>
      </c>
    </row>
    <row r="22" spans="2:17" ht="12.6" customHeight="1" x14ac:dyDescent="0.2">
      <c r="B22" s="15"/>
      <c r="C22" s="16"/>
      <c r="D22" s="16"/>
      <c r="E22" s="16"/>
      <c r="F22" s="16"/>
      <c r="G22" s="16"/>
      <c r="H22" s="16"/>
      <c r="I22" s="17"/>
      <c r="J22" s="15"/>
      <c r="K22" s="16"/>
      <c r="L22" s="16"/>
      <c r="M22" s="16"/>
      <c r="N22" s="16"/>
      <c r="O22" s="16"/>
      <c r="P22" s="18"/>
      <c r="Q22" s="19"/>
    </row>
    <row r="23" spans="2:17" ht="21.6" customHeight="1" x14ac:dyDescent="0.2">
      <c r="B23" s="20"/>
      <c r="C23" s="21" t="s">
        <v>16</v>
      </c>
      <c r="D23" s="21"/>
      <c r="E23" s="22"/>
      <c r="F23" s="22"/>
      <c r="G23" s="23"/>
      <c r="H23" s="24"/>
      <c r="I23" s="25">
        <f>H24+H26</f>
        <v>34614577788</v>
      </c>
      <c r="J23" s="20"/>
      <c r="K23" s="21" t="s">
        <v>19</v>
      </c>
      <c r="L23" s="21"/>
      <c r="M23" s="22"/>
      <c r="N23" s="22"/>
      <c r="O23" s="23"/>
      <c r="P23" s="27"/>
      <c r="Q23" s="63">
        <f>SUM(P24,P26)</f>
        <v>47118185455</v>
      </c>
    </row>
    <row r="24" spans="2:17" ht="21.6" customHeight="1" x14ac:dyDescent="0.2">
      <c r="B24" s="15"/>
      <c r="C24" s="16"/>
      <c r="D24" s="16" t="s">
        <v>17</v>
      </c>
      <c r="E24" s="29"/>
      <c r="F24" s="29"/>
      <c r="G24" s="30"/>
      <c r="H24" s="42">
        <f>G25</f>
        <v>34614573326</v>
      </c>
      <c r="I24" s="32"/>
      <c r="J24" s="15"/>
      <c r="K24" s="16"/>
      <c r="L24" s="16" t="s">
        <v>20</v>
      </c>
      <c r="M24" s="29"/>
      <c r="N24" s="29"/>
      <c r="O24" s="30"/>
      <c r="P24" s="64">
        <f>O25</f>
        <v>47117797657</v>
      </c>
      <c r="Q24" s="34"/>
    </row>
    <row r="25" spans="2:17" ht="21.6" customHeight="1" x14ac:dyDescent="0.2">
      <c r="B25" s="15"/>
      <c r="C25" s="16"/>
      <c r="D25" s="16"/>
      <c r="E25" s="29" t="s">
        <v>65</v>
      </c>
      <c r="F25" s="29"/>
      <c r="G25" s="30">
        <v>34614573326</v>
      </c>
      <c r="H25" s="31"/>
      <c r="I25" s="32"/>
      <c r="J25" s="15"/>
      <c r="K25" s="16"/>
      <c r="L25" s="16"/>
      <c r="M25" s="29" t="s">
        <v>104</v>
      </c>
      <c r="N25" s="29"/>
      <c r="O25" s="30">
        <v>47117797657</v>
      </c>
      <c r="P25" s="33"/>
      <c r="Q25" s="34"/>
    </row>
    <row r="26" spans="2:17" ht="21.6" customHeight="1" x14ac:dyDescent="0.2">
      <c r="B26" s="15"/>
      <c r="C26" s="36"/>
      <c r="D26" s="16" t="s">
        <v>107</v>
      </c>
      <c r="E26" s="29"/>
      <c r="F26" s="29"/>
      <c r="G26" s="30"/>
      <c r="H26" s="31">
        <f>G27</f>
        <v>4462</v>
      </c>
      <c r="I26" s="32"/>
      <c r="J26" s="15"/>
      <c r="K26" s="16"/>
      <c r="L26" s="16" t="s">
        <v>108</v>
      </c>
      <c r="M26" s="29"/>
      <c r="N26" s="29"/>
      <c r="O26" s="30"/>
      <c r="P26" s="64">
        <f>O27</f>
        <v>387798</v>
      </c>
      <c r="Q26" s="34"/>
    </row>
    <row r="27" spans="2:17" ht="21.6" customHeight="1" x14ac:dyDescent="0.2">
      <c r="B27" s="15"/>
      <c r="C27" s="36"/>
      <c r="D27" s="16"/>
      <c r="E27" s="117" t="s">
        <v>70</v>
      </c>
      <c r="F27" s="29"/>
      <c r="G27" s="30">
        <v>4462</v>
      </c>
      <c r="H27" s="31"/>
      <c r="I27" s="32"/>
      <c r="J27" s="15"/>
      <c r="K27" s="16"/>
      <c r="L27" s="16"/>
      <c r="M27" s="29" t="s">
        <v>24</v>
      </c>
      <c r="N27" s="29"/>
      <c r="O27" s="30">
        <v>387798</v>
      </c>
      <c r="P27" s="33"/>
      <c r="Q27" s="34"/>
    </row>
    <row r="28" spans="2:17" ht="21.6" customHeight="1" x14ac:dyDescent="0.2">
      <c r="B28" s="15"/>
      <c r="C28" s="16"/>
      <c r="D28" s="16"/>
      <c r="E28" s="29"/>
      <c r="F28" s="29"/>
      <c r="G28" s="30"/>
      <c r="H28" s="31"/>
      <c r="I28" s="32"/>
      <c r="J28" s="15"/>
      <c r="K28" s="16"/>
      <c r="L28" s="16"/>
      <c r="M28" s="29"/>
      <c r="N28" s="29"/>
      <c r="O28" s="30"/>
      <c r="P28" s="33"/>
      <c r="Q28" s="34"/>
    </row>
    <row r="29" spans="2:17" ht="21.6" customHeight="1" x14ac:dyDescent="0.2">
      <c r="B29" s="15"/>
      <c r="C29" s="36" t="s">
        <v>118</v>
      </c>
      <c r="D29" s="16"/>
      <c r="E29" s="108"/>
      <c r="F29" s="108"/>
      <c r="G29" s="30"/>
      <c r="H29" s="31"/>
      <c r="I29" s="32">
        <f>H30</f>
        <v>326265</v>
      </c>
      <c r="J29" s="15"/>
      <c r="K29" s="145" t="s">
        <v>141</v>
      </c>
      <c r="L29" s="145"/>
      <c r="M29" s="145"/>
      <c r="N29" s="16"/>
      <c r="O29" s="35"/>
      <c r="P29" s="18"/>
      <c r="Q29" s="19">
        <f>SUM(P30)</f>
        <v>251890</v>
      </c>
    </row>
    <row r="30" spans="2:17" ht="21.6" customHeight="1" x14ac:dyDescent="0.2">
      <c r="B30" s="15"/>
      <c r="C30" s="36"/>
      <c r="D30" s="16"/>
      <c r="E30" s="16" t="s">
        <v>146</v>
      </c>
      <c r="F30" s="108"/>
      <c r="G30" s="30"/>
      <c r="H30" s="31">
        <v>326265</v>
      </c>
      <c r="I30" s="32"/>
      <c r="J30" s="15"/>
      <c r="K30" s="16"/>
      <c r="L30" s="16" t="s">
        <v>128</v>
      </c>
      <c r="M30" s="70"/>
      <c r="N30" s="16"/>
      <c r="O30" s="35"/>
      <c r="P30" s="33">
        <v>251890</v>
      </c>
      <c r="Q30" s="19"/>
    </row>
    <row r="31" spans="2:17" ht="21.6" customHeight="1" x14ac:dyDescent="0.2">
      <c r="B31" s="15"/>
      <c r="C31" s="16"/>
      <c r="D31" s="16"/>
      <c r="E31" s="108"/>
      <c r="F31" s="108"/>
      <c r="G31" s="30"/>
      <c r="H31" s="31"/>
      <c r="I31" s="32"/>
      <c r="J31" s="15"/>
      <c r="K31" s="16"/>
      <c r="L31" s="16"/>
      <c r="M31" s="16"/>
      <c r="N31" s="16"/>
      <c r="O31" s="35"/>
      <c r="P31" s="18"/>
      <c r="Q31" s="19"/>
    </row>
    <row r="32" spans="2:17" ht="21.6" customHeight="1" x14ac:dyDescent="0.2">
      <c r="B32" s="15"/>
      <c r="C32" s="36" t="s">
        <v>59</v>
      </c>
      <c r="D32" s="16"/>
      <c r="E32" s="108"/>
      <c r="F32" s="108"/>
      <c r="G32" s="30"/>
      <c r="H32" s="31"/>
      <c r="I32" s="32">
        <v>12503533292</v>
      </c>
      <c r="J32" s="15"/>
      <c r="K32" s="36" t="s">
        <v>114</v>
      </c>
      <c r="L32" s="16"/>
      <c r="M32" s="16"/>
      <c r="N32" s="29"/>
      <c r="O32" s="30"/>
      <c r="P32" s="33"/>
      <c r="Q32" s="107">
        <v>0</v>
      </c>
    </row>
    <row r="33" spans="2:17" ht="21.6" customHeight="1" x14ac:dyDescent="0.2">
      <c r="B33" s="44"/>
      <c r="C33" s="45"/>
      <c r="D33" s="45"/>
      <c r="E33" s="45"/>
      <c r="F33" s="45"/>
      <c r="G33" s="46"/>
      <c r="H33" s="45"/>
      <c r="I33" s="47"/>
      <c r="J33" s="44"/>
      <c r="K33" s="45"/>
      <c r="L33" s="45"/>
      <c r="M33" s="45"/>
      <c r="N33" s="45"/>
      <c r="O33" s="46"/>
      <c r="P33" s="76"/>
      <c r="Q33" s="71"/>
    </row>
    <row r="34" spans="2:17" ht="21.6" customHeight="1" x14ac:dyDescent="0.2">
      <c r="B34" s="10" t="s">
        <v>10</v>
      </c>
      <c r="C34" s="11"/>
      <c r="D34" s="11"/>
      <c r="E34" s="11"/>
      <c r="F34" s="11"/>
      <c r="G34" s="11"/>
      <c r="H34" s="11"/>
      <c r="I34" s="38">
        <f>SUM(I23:I33)</f>
        <v>47118437345</v>
      </c>
      <c r="J34" s="10" t="s">
        <v>10</v>
      </c>
      <c r="K34" s="11"/>
      <c r="L34" s="11"/>
      <c r="M34" s="11"/>
      <c r="N34" s="11"/>
      <c r="O34" s="11"/>
      <c r="P34" s="13"/>
      <c r="Q34" s="37">
        <f>SUM(Q23:Q33)</f>
        <v>47118437345</v>
      </c>
    </row>
    <row r="35" spans="2:17" ht="21.6" customHeight="1" x14ac:dyDescent="0.2">
      <c r="B35" s="54" t="str">
        <f>B14</f>
        <v>平　成　30　年　度</v>
      </c>
      <c r="C35" s="52"/>
      <c r="D35" s="52"/>
      <c r="E35" s="52"/>
      <c r="F35" s="52"/>
      <c r="G35" s="52"/>
      <c r="H35" s="52"/>
      <c r="I35" s="53">
        <v>33685803081</v>
      </c>
      <c r="J35" s="54" t="str">
        <f>J14</f>
        <v>平　成　30　年　度</v>
      </c>
      <c r="K35" s="52"/>
      <c r="L35" s="52"/>
      <c r="M35" s="52"/>
      <c r="N35" s="52"/>
      <c r="O35" s="52"/>
      <c r="P35" s="55"/>
      <c r="Q35" s="56">
        <f>I35</f>
        <v>33685803081</v>
      </c>
    </row>
    <row r="36" spans="2:17" ht="21.6" customHeight="1" x14ac:dyDescent="0.2">
      <c r="B36" s="60" t="str">
        <f>B15</f>
        <v>平　成　29　年　度</v>
      </c>
      <c r="C36" s="58"/>
      <c r="D36" s="58"/>
      <c r="E36" s="58"/>
      <c r="F36" s="58"/>
      <c r="G36" s="58"/>
      <c r="H36" s="58"/>
      <c r="I36" s="59">
        <v>31848060241</v>
      </c>
      <c r="J36" s="60" t="str">
        <f>J15</f>
        <v>平　成　29　年　度</v>
      </c>
      <c r="K36" s="58"/>
      <c r="L36" s="58"/>
      <c r="M36" s="58"/>
      <c r="N36" s="58"/>
      <c r="O36" s="58"/>
      <c r="P36" s="61"/>
      <c r="Q36" s="62">
        <f>I36</f>
        <v>31848060241</v>
      </c>
    </row>
    <row r="59" ht="8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8">
    <mergeCell ref="K29:M29"/>
    <mergeCell ref="L11:M11"/>
    <mergeCell ref="L8:M8"/>
    <mergeCell ref="D10:E10"/>
    <mergeCell ref="D9:E9"/>
    <mergeCell ref="D11:E11"/>
    <mergeCell ref="D8:E8"/>
    <mergeCell ref="B15:H15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ignoredErrors>
    <ignoredError sqref="Q29" unlockedFormula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9"/>
  <sheetViews>
    <sheetView showGridLines="0" zoomScaleNormal="100" zoomScaleSheetLayoutView="100" workbookViewId="0"/>
  </sheetViews>
  <sheetFormatPr defaultColWidth="9" defaultRowHeight="11.4" x14ac:dyDescent="0.2"/>
  <cols>
    <col min="1" max="1" width="0.88671875" style="1" customWidth="1"/>
    <col min="2" max="4" width="1.6640625" style="1" customWidth="1"/>
    <col min="5" max="5" width="13.88671875" style="1" bestFit="1" customWidth="1"/>
    <col min="6" max="6" width="1.6640625" style="1" customWidth="1"/>
    <col min="7" max="9" width="14.88671875" style="1" customWidth="1"/>
    <col min="10" max="12" width="1.6640625" style="1" customWidth="1"/>
    <col min="13" max="13" width="13.88671875" style="1" bestFit="1" customWidth="1"/>
    <col min="14" max="14" width="1.6640625" style="1" customWidth="1"/>
    <col min="15" max="17" width="14.88671875" style="1" customWidth="1"/>
    <col min="18" max="18" width="0.88671875" style="1" customWidth="1"/>
    <col min="19" max="16384" width="9" style="1"/>
  </cols>
  <sheetData>
    <row r="1" spans="2:17" ht="12.6" customHeight="1" x14ac:dyDescent="0.2">
      <c r="B1" s="2"/>
    </row>
    <row r="2" spans="2:17" ht="12.6" customHeight="1" x14ac:dyDescent="0.2">
      <c r="B2" s="3" t="s">
        <v>220</v>
      </c>
      <c r="C2" s="3"/>
      <c r="D2" s="3"/>
      <c r="J2" s="3"/>
      <c r="K2" s="3"/>
      <c r="L2" s="3"/>
    </row>
    <row r="3" spans="2:17" ht="12.6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47"/>
    </row>
    <row r="7" spans="2:17" ht="21.6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SUM(H8:H9)</f>
        <v>1161366</v>
      </c>
      <c r="J7" s="26"/>
      <c r="K7" s="21" t="s">
        <v>27</v>
      </c>
      <c r="L7" s="21"/>
      <c r="M7" s="22"/>
      <c r="N7" s="22"/>
      <c r="O7" s="23"/>
      <c r="P7" s="27"/>
      <c r="Q7" s="107">
        <v>0</v>
      </c>
    </row>
    <row r="8" spans="2:17" ht="21.6" customHeight="1" x14ac:dyDescent="0.2">
      <c r="B8" s="15"/>
      <c r="C8" s="36"/>
      <c r="D8" s="124" t="s">
        <v>0</v>
      </c>
      <c r="E8" s="124"/>
      <c r="F8" s="16"/>
      <c r="G8" s="30"/>
      <c r="H8" s="31">
        <v>1161365</v>
      </c>
      <c r="I8" s="32"/>
      <c r="J8" s="43"/>
      <c r="K8" s="36"/>
      <c r="L8" s="124" t="s">
        <v>35</v>
      </c>
      <c r="M8" s="124"/>
      <c r="N8" s="16"/>
      <c r="O8" s="30"/>
      <c r="P8" s="106">
        <v>0</v>
      </c>
      <c r="Q8" s="34"/>
    </row>
    <row r="9" spans="2:17" ht="21.6" customHeight="1" x14ac:dyDescent="0.2">
      <c r="B9" s="15"/>
      <c r="C9" s="36"/>
      <c r="D9" s="124" t="s">
        <v>2</v>
      </c>
      <c r="E9" s="124"/>
      <c r="F9" s="16"/>
      <c r="G9" s="30"/>
      <c r="H9" s="31">
        <v>1</v>
      </c>
      <c r="I9" s="32"/>
      <c r="J9" s="43"/>
      <c r="K9" s="36"/>
      <c r="L9" s="29"/>
      <c r="M9" s="29"/>
      <c r="N9" s="16"/>
      <c r="O9" s="30"/>
      <c r="P9" s="33"/>
      <c r="Q9" s="34"/>
    </row>
    <row r="10" spans="2:17" ht="21.6" customHeight="1" x14ac:dyDescent="0.2">
      <c r="B10" s="15"/>
      <c r="C10" s="16"/>
      <c r="D10" s="16"/>
      <c r="E10" s="16"/>
      <c r="F10" s="16"/>
      <c r="G10" s="30"/>
      <c r="H10" s="31"/>
      <c r="I10" s="32"/>
      <c r="J10" s="43"/>
      <c r="K10" s="36" t="s">
        <v>36</v>
      </c>
      <c r="L10" s="36"/>
      <c r="M10" s="16"/>
      <c r="N10" s="16"/>
      <c r="O10" s="30"/>
      <c r="P10" s="33"/>
      <c r="Q10" s="37">
        <f>P11</f>
        <v>216304599</v>
      </c>
    </row>
    <row r="11" spans="2:17" ht="21.6" customHeight="1" x14ac:dyDescent="0.2">
      <c r="B11" s="15"/>
      <c r="C11" s="36" t="s">
        <v>8</v>
      </c>
      <c r="D11" s="29"/>
      <c r="E11" s="29"/>
      <c r="F11" s="29"/>
      <c r="G11" s="30"/>
      <c r="H11" s="31"/>
      <c r="I11" s="38">
        <f>H12</f>
        <v>216304599</v>
      </c>
      <c r="J11" s="43"/>
      <c r="K11" s="36"/>
      <c r="L11" s="124" t="s">
        <v>79</v>
      </c>
      <c r="M11" s="124"/>
      <c r="N11" s="16"/>
      <c r="O11" s="30"/>
      <c r="P11" s="33">
        <v>216304599</v>
      </c>
      <c r="Q11" s="34"/>
    </row>
    <row r="12" spans="2:17" ht="21.6" customHeight="1" x14ac:dyDescent="0.2">
      <c r="B12" s="15"/>
      <c r="C12" s="36"/>
      <c r="D12" s="140" t="s">
        <v>3</v>
      </c>
      <c r="E12" s="140"/>
      <c r="F12" s="29"/>
      <c r="G12" s="30"/>
      <c r="H12" s="42">
        <f>G13</f>
        <v>216304599</v>
      </c>
      <c r="I12" s="32"/>
      <c r="J12" s="15"/>
      <c r="K12" s="16"/>
      <c r="L12" s="16"/>
      <c r="M12" s="16"/>
      <c r="N12" s="29"/>
      <c r="O12" s="30"/>
      <c r="P12" s="33"/>
      <c r="Q12" s="34"/>
    </row>
    <row r="13" spans="2:17" ht="21.6" customHeight="1" x14ac:dyDescent="0.2">
      <c r="B13" s="15"/>
      <c r="C13" s="16"/>
      <c r="D13" s="29"/>
      <c r="E13" s="29" t="s">
        <v>109</v>
      </c>
      <c r="F13" s="29"/>
      <c r="G13" s="30">
        <v>216304599</v>
      </c>
      <c r="H13" s="31"/>
      <c r="I13" s="32"/>
      <c r="J13" s="15"/>
      <c r="K13" s="36" t="s">
        <v>13</v>
      </c>
      <c r="L13" s="36"/>
      <c r="M13" s="16"/>
      <c r="N13" s="29"/>
      <c r="O13" s="30"/>
      <c r="P13" s="33"/>
      <c r="Q13" s="37">
        <f>P14</f>
        <v>1161366</v>
      </c>
    </row>
    <row r="14" spans="2:17" ht="21.6" customHeight="1" x14ac:dyDescent="0.2">
      <c r="B14" s="15"/>
      <c r="C14" s="16"/>
      <c r="D14" s="16"/>
      <c r="E14" s="16"/>
      <c r="F14" s="29"/>
      <c r="G14" s="30"/>
      <c r="H14" s="31"/>
      <c r="I14" s="32"/>
      <c r="J14" s="15"/>
      <c r="K14" s="36"/>
      <c r="L14" s="124" t="s">
        <v>39</v>
      </c>
      <c r="M14" s="124"/>
      <c r="N14" s="29"/>
      <c r="O14" s="30"/>
      <c r="P14" s="64">
        <f>O15</f>
        <v>1161366</v>
      </c>
      <c r="Q14" s="34"/>
    </row>
    <row r="15" spans="2:17" ht="21.6" customHeight="1" x14ac:dyDescent="0.2">
      <c r="B15" s="15"/>
      <c r="C15" s="16"/>
      <c r="D15" s="16"/>
      <c r="E15" s="16"/>
      <c r="F15" s="16"/>
      <c r="G15" s="35"/>
      <c r="H15" s="16"/>
      <c r="I15" s="17"/>
      <c r="J15" s="15"/>
      <c r="K15" s="36"/>
      <c r="L15" s="29"/>
      <c r="M15" s="29" t="s">
        <v>40</v>
      </c>
      <c r="N15" s="29"/>
      <c r="O15" s="30">
        <v>1161366</v>
      </c>
      <c r="P15" s="33"/>
      <c r="Q15" s="34"/>
    </row>
    <row r="16" spans="2:17" ht="21.6" customHeight="1" x14ac:dyDescent="0.2">
      <c r="B16" s="44"/>
      <c r="C16" s="45"/>
      <c r="D16" s="45"/>
      <c r="E16" s="45"/>
      <c r="F16" s="45"/>
      <c r="G16" s="46"/>
      <c r="H16" s="45"/>
      <c r="I16" s="47"/>
      <c r="J16" s="44"/>
      <c r="K16" s="45"/>
      <c r="L16" s="45"/>
      <c r="M16" s="45"/>
      <c r="N16" s="45"/>
      <c r="O16" s="46"/>
      <c r="P16" s="76"/>
      <c r="Q16" s="71"/>
    </row>
    <row r="17" spans="2:17" ht="21.6" customHeight="1" x14ac:dyDescent="0.2">
      <c r="B17" s="10" t="s">
        <v>10</v>
      </c>
      <c r="C17" s="11"/>
      <c r="D17" s="11"/>
      <c r="E17" s="11"/>
      <c r="F17" s="11"/>
      <c r="G17" s="11"/>
      <c r="H17" s="11"/>
      <c r="I17" s="38">
        <f>SUM(I7:I16)</f>
        <v>217465965</v>
      </c>
      <c r="J17" s="10" t="s">
        <v>10</v>
      </c>
      <c r="K17" s="11"/>
      <c r="L17" s="11"/>
      <c r="M17" s="11"/>
      <c r="N17" s="11"/>
      <c r="O17" s="11"/>
      <c r="P17" s="13"/>
      <c r="Q17" s="37">
        <f>SUM(Q7:Q16)</f>
        <v>217465965</v>
      </c>
    </row>
    <row r="18" spans="2:17" ht="21.6" customHeight="1" x14ac:dyDescent="0.2">
      <c r="B18" s="51" t="str">
        <f>'1,2'!B18</f>
        <v>平　成　30　年　度</v>
      </c>
      <c r="C18" s="52"/>
      <c r="D18" s="52"/>
      <c r="E18" s="52"/>
      <c r="F18" s="52"/>
      <c r="G18" s="52"/>
      <c r="H18" s="52"/>
      <c r="I18" s="53">
        <v>225486857</v>
      </c>
      <c r="J18" s="54" t="str">
        <f>B18</f>
        <v>平　成　30　年　度</v>
      </c>
      <c r="K18" s="52"/>
      <c r="L18" s="52"/>
      <c r="M18" s="52"/>
      <c r="N18" s="52"/>
      <c r="O18" s="52"/>
      <c r="P18" s="55"/>
      <c r="Q18" s="56">
        <f>I18</f>
        <v>225486857</v>
      </c>
    </row>
    <row r="19" spans="2:17" ht="21.6" customHeight="1" x14ac:dyDescent="0.2">
      <c r="B19" s="143" t="str">
        <f>'1,2'!B19</f>
        <v>平　成　29　年　度</v>
      </c>
      <c r="C19" s="144">
        <f>'1,2'!C19</f>
        <v>0</v>
      </c>
      <c r="D19" s="144">
        <f>'1,2'!D19</f>
        <v>0</v>
      </c>
      <c r="E19" s="144">
        <f>'1,2'!E19</f>
        <v>0</v>
      </c>
      <c r="F19" s="144">
        <f>'1,2'!F19</f>
        <v>0</v>
      </c>
      <c r="G19" s="144">
        <f>'1,2'!G19</f>
        <v>0</v>
      </c>
      <c r="H19" s="144">
        <f>'1,2'!H19</f>
        <v>0</v>
      </c>
      <c r="I19" s="59">
        <v>219582211</v>
      </c>
      <c r="J19" s="60" t="str">
        <f>B19</f>
        <v>平　成　29　年　度</v>
      </c>
      <c r="K19" s="58"/>
      <c r="L19" s="58"/>
      <c r="M19" s="58"/>
      <c r="N19" s="58"/>
      <c r="O19" s="58"/>
      <c r="P19" s="61"/>
      <c r="Q19" s="62">
        <f>I19</f>
        <v>219582211</v>
      </c>
    </row>
    <row r="20" spans="2:17" ht="21.6" customHeight="1" x14ac:dyDescent="0.2"/>
    <row r="21" spans="2:17" ht="12.6" customHeight="1" x14ac:dyDescent="0.2"/>
    <row r="22" spans="2:17" ht="12.6" customHeight="1" x14ac:dyDescent="0.2">
      <c r="B22" s="3" t="s">
        <v>221</v>
      </c>
      <c r="C22" s="3"/>
      <c r="D22" s="3"/>
      <c r="J22" s="3"/>
      <c r="K22" s="3"/>
      <c r="L22" s="3"/>
    </row>
    <row r="23" spans="2:17" ht="12.6" customHeight="1" x14ac:dyDescent="0.2">
      <c r="B23" s="3"/>
      <c r="C23" s="3"/>
      <c r="D23" s="3"/>
      <c r="J23" s="3"/>
      <c r="K23" s="3"/>
      <c r="L23" s="3"/>
      <c r="Q23" s="4" t="s">
        <v>229</v>
      </c>
    </row>
    <row r="24" spans="2:17" ht="12.6" customHeight="1" x14ac:dyDescent="0.2">
      <c r="B24" s="5"/>
      <c r="C24" s="6"/>
      <c r="D24" s="6"/>
      <c r="E24" s="6"/>
      <c r="F24" s="6"/>
      <c r="G24" s="6"/>
      <c r="H24" s="6"/>
      <c r="I24" s="7"/>
      <c r="J24" s="5"/>
      <c r="K24" s="6"/>
      <c r="L24" s="6"/>
      <c r="M24" s="6"/>
      <c r="N24" s="6"/>
      <c r="O24" s="6"/>
      <c r="P24" s="8"/>
      <c r="Q24" s="9"/>
    </row>
    <row r="25" spans="2:17" ht="12.6" customHeight="1" x14ac:dyDescent="0.2">
      <c r="B25" s="10" t="s">
        <v>14</v>
      </c>
      <c r="C25" s="11"/>
      <c r="D25" s="11"/>
      <c r="E25" s="11"/>
      <c r="F25" s="11"/>
      <c r="G25" s="11"/>
      <c r="H25" s="11"/>
      <c r="I25" s="12" t="s">
        <v>9</v>
      </c>
      <c r="J25" s="10" t="s">
        <v>15</v>
      </c>
      <c r="K25" s="11"/>
      <c r="L25" s="11"/>
      <c r="M25" s="11"/>
      <c r="N25" s="11"/>
      <c r="O25" s="11"/>
      <c r="P25" s="13"/>
      <c r="Q25" s="14" t="s">
        <v>9</v>
      </c>
    </row>
    <row r="26" spans="2:17" ht="12.6" customHeight="1" x14ac:dyDescent="0.2">
      <c r="B26" s="15"/>
      <c r="C26" s="16"/>
      <c r="D26" s="16"/>
      <c r="E26" s="16"/>
      <c r="F26" s="16"/>
      <c r="G26" s="16"/>
      <c r="H26" s="16"/>
      <c r="I26" s="17"/>
      <c r="J26" s="15"/>
      <c r="K26" s="16"/>
      <c r="L26" s="16"/>
      <c r="M26" s="16"/>
      <c r="N26" s="16"/>
      <c r="O26" s="16"/>
      <c r="P26" s="18"/>
      <c r="Q26" s="19"/>
    </row>
    <row r="27" spans="2:17" ht="21.6" customHeight="1" x14ac:dyDescent="0.2">
      <c r="B27" s="20"/>
      <c r="C27" s="21" t="s">
        <v>16</v>
      </c>
      <c r="D27" s="21"/>
      <c r="E27" s="22"/>
      <c r="F27" s="22"/>
      <c r="G27" s="23"/>
      <c r="H27" s="24"/>
      <c r="I27" s="25">
        <f>SUM(H28,H32)</f>
        <v>1469238</v>
      </c>
      <c r="J27" s="20"/>
      <c r="K27" s="21" t="s">
        <v>19</v>
      </c>
      <c r="L27" s="21"/>
      <c r="M27" s="22"/>
      <c r="N27" s="22"/>
      <c r="O27" s="23"/>
      <c r="P27" s="27"/>
      <c r="Q27" s="63">
        <f>SUM(P28:P31)</f>
        <v>1434637</v>
      </c>
    </row>
    <row r="28" spans="2:17" ht="21.6" customHeight="1" x14ac:dyDescent="0.2">
      <c r="B28" s="15"/>
      <c r="C28" s="16"/>
      <c r="D28" s="16" t="s">
        <v>17</v>
      </c>
      <c r="E28" s="29"/>
      <c r="F28" s="29"/>
      <c r="G28" s="30"/>
      <c r="H28" s="42">
        <f>SUM(G29:G31)</f>
        <v>33000</v>
      </c>
      <c r="I28" s="32"/>
      <c r="J28" s="15"/>
      <c r="K28" s="16"/>
      <c r="L28" s="16" t="s">
        <v>20</v>
      </c>
      <c r="M28" s="29"/>
      <c r="N28" s="29"/>
      <c r="O28" s="30"/>
      <c r="P28" s="64">
        <f>SUM(O29)</f>
        <v>1434624</v>
      </c>
      <c r="Q28" s="34"/>
    </row>
    <row r="29" spans="2:17" ht="21.6" customHeight="1" x14ac:dyDescent="0.2">
      <c r="B29" s="15"/>
      <c r="C29" s="16"/>
      <c r="D29" s="16"/>
      <c r="E29" s="29" t="s">
        <v>44</v>
      </c>
      <c r="F29" s="29"/>
      <c r="G29" s="106">
        <v>0</v>
      </c>
      <c r="H29" s="31"/>
      <c r="I29" s="32"/>
      <c r="J29" s="15"/>
      <c r="K29" s="16"/>
      <c r="L29" s="16"/>
      <c r="M29" s="29" t="s">
        <v>110</v>
      </c>
      <c r="N29" s="29"/>
      <c r="O29" s="30">
        <v>1434624</v>
      </c>
      <c r="P29" s="33"/>
      <c r="Q29" s="34"/>
    </row>
    <row r="30" spans="2:17" ht="21.6" customHeight="1" x14ac:dyDescent="0.2">
      <c r="B30" s="15"/>
      <c r="C30" s="16"/>
      <c r="D30" s="16"/>
      <c r="E30" s="29" t="s">
        <v>54</v>
      </c>
      <c r="F30" s="29"/>
      <c r="G30" s="30">
        <v>33000</v>
      </c>
      <c r="H30" s="31"/>
      <c r="I30" s="32"/>
      <c r="J30" s="15"/>
      <c r="K30" s="16"/>
      <c r="L30" s="16" t="s">
        <v>180</v>
      </c>
      <c r="M30" s="29"/>
      <c r="N30" s="29"/>
      <c r="O30" s="30"/>
      <c r="P30" s="64">
        <f>SUM(O31)</f>
        <v>13</v>
      </c>
      <c r="Q30" s="34"/>
    </row>
    <row r="31" spans="2:17" ht="21.6" customHeight="1" x14ac:dyDescent="0.2">
      <c r="B31" s="15"/>
      <c r="C31" s="16"/>
      <c r="D31" s="16"/>
      <c r="E31" s="29" t="s">
        <v>69</v>
      </c>
      <c r="F31" s="29"/>
      <c r="G31" s="106">
        <v>0</v>
      </c>
      <c r="H31" s="31"/>
      <c r="I31" s="32"/>
      <c r="J31" s="15"/>
      <c r="K31" s="16"/>
      <c r="L31" s="16"/>
      <c r="M31" s="29" t="s">
        <v>24</v>
      </c>
      <c r="N31" s="29"/>
      <c r="O31" s="30">
        <v>13</v>
      </c>
      <c r="P31" s="33"/>
      <c r="Q31" s="34"/>
    </row>
    <row r="32" spans="2:17" ht="21.6" customHeight="1" x14ac:dyDescent="0.2">
      <c r="B32" s="15"/>
      <c r="C32" s="16"/>
      <c r="D32" s="16" t="s">
        <v>107</v>
      </c>
      <c r="E32" s="29"/>
      <c r="F32" s="29"/>
      <c r="G32" s="30"/>
      <c r="H32" s="42">
        <f>G33</f>
        <v>1436238</v>
      </c>
      <c r="I32" s="32"/>
      <c r="J32" s="15"/>
      <c r="K32" s="16"/>
      <c r="L32" s="16"/>
      <c r="M32" s="29"/>
      <c r="N32" s="29"/>
      <c r="O32" s="30"/>
      <c r="P32" s="33"/>
      <c r="Q32" s="34"/>
    </row>
    <row r="33" spans="2:17" ht="21.6" customHeight="1" x14ac:dyDescent="0.2">
      <c r="B33" s="15"/>
      <c r="C33" s="16"/>
      <c r="D33" s="16"/>
      <c r="E33" s="29" t="s">
        <v>70</v>
      </c>
      <c r="F33" s="29"/>
      <c r="G33" s="30">
        <v>1436238</v>
      </c>
      <c r="H33" s="31"/>
      <c r="I33" s="32"/>
      <c r="J33" s="15"/>
      <c r="K33" s="36" t="s">
        <v>76</v>
      </c>
      <c r="L33" s="16"/>
      <c r="M33" s="16"/>
      <c r="N33" s="29"/>
      <c r="O33" s="30"/>
      <c r="P33" s="33"/>
      <c r="Q33" s="34">
        <v>34601</v>
      </c>
    </row>
    <row r="34" spans="2:17" ht="21.6" customHeight="1" x14ac:dyDescent="0.2">
      <c r="B34" s="15"/>
      <c r="C34" s="16"/>
      <c r="D34" s="16"/>
      <c r="E34" s="16"/>
      <c r="F34" s="16"/>
      <c r="G34" s="30"/>
      <c r="H34" s="31"/>
      <c r="I34" s="32"/>
      <c r="J34" s="15"/>
      <c r="K34" s="16"/>
      <c r="L34" s="16"/>
      <c r="M34" s="29"/>
      <c r="N34" s="29"/>
      <c r="O34" s="30"/>
      <c r="P34" s="33"/>
      <c r="Q34" s="34"/>
    </row>
    <row r="35" spans="2:17" ht="21.6" customHeight="1" x14ac:dyDescent="0.2">
      <c r="B35" s="15"/>
      <c r="C35" s="36" t="s">
        <v>26</v>
      </c>
      <c r="D35" s="16"/>
      <c r="E35" s="29"/>
      <c r="F35" s="29"/>
      <c r="G35" s="30"/>
      <c r="H35" s="31"/>
      <c r="I35" s="106">
        <v>0</v>
      </c>
      <c r="J35" s="15"/>
      <c r="K35" s="16"/>
      <c r="L35" s="16"/>
      <c r="M35" s="29"/>
      <c r="N35" s="29"/>
      <c r="O35" s="30"/>
      <c r="P35" s="33"/>
      <c r="Q35" s="34"/>
    </row>
    <row r="36" spans="2:17" ht="21.6" customHeight="1" x14ac:dyDescent="0.2">
      <c r="B36" s="44"/>
      <c r="C36" s="45"/>
      <c r="D36" s="45"/>
      <c r="E36" s="45"/>
      <c r="F36" s="45"/>
      <c r="G36" s="46"/>
      <c r="H36" s="45"/>
      <c r="I36" s="47"/>
      <c r="J36" s="44"/>
      <c r="K36" s="45"/>
      <c r="L36" s="45"/>
      <c r="M36" s="45"/>
      <c r="N36" s="45"/>
      <c r="O36" s="46"/>
      <c r="P36" s="76"/>
      <c r="Q36" s="71"/>
    </row>
    <row r="37" spans="2:17" ht="23.1" customHeight="1" x14ac:dyDescent="0.2">
      <c r="B37" s="10" t="s">
        <v>10</v>
      </c>
      <c r="C37" s="11"/>
      <c r="D37" s="11"/>
      <c r="E37" s="11"/>
      <c r="F37" s="11"/>
      <c r="G37" s="11"/>
      <c r="H37" s="11"/>
      <c r="I37" s="38">
        <f>SUM(I27:I36)</f>
        <v>1469238</v>
      </c>
      <c r="J37" s="10" t="s">
        <v>10</v>
      </c>
      <c r="K37" s="11"/>
      <c r="L37" s="11"/>
      <c r="M37" s="11"/>
      <c r="N37" s="11"/>
      <c r="O37" s="11"/>
      <c r="P37" s="13"/>
      <c r="Q37" s="37">
        <f>SUM(Q27:Q33)</f>
        <v>1469238</v>
      </c>
    </row>
    <row r="38" spans="2:17" ht="23.1" customHeight="1" x14ac:dyDescent="0.2">
      <c r="B38" s="54" t="str">
        <f>B18</f>
        <v>平　成　30　年　度</v>
      </c>
      <c r="C38" s="52"/>
      <c r="D38" s="52"/>
      <c r="E38" s="52"/>
      <c r="F38" s="52"/>
      <c r="G38" s="52"/>
      <c r="H38" s="52"/>
      <c r="I38" s="53">
        <v>1562643</v>
      </c>
      <c r="J38" s="54" t="str">
        <f>B38</f>
        <v>平　成　30　年　度</v>
      </c>
      <c r="K38" s="52"/>
      <c r="L38" s="52"/>
      <c r="M38" s="52"/>
      <c r="N38" s="52"/>
      <c r="O38" s="52"/>
      <c r="P38" s="55"/>
      <c r="Q38" s="56">
        <f>I38</f>
        <v>1562643</v>
      </c>
    </row>
    <row r="39" spans="2:17" ht="23.1" customHeight="1" x14ac:dyDescent="0.2">
      <c r="B39" s="60" t="str">
        <f>B19</f>
        <v>平　成　29　年　度</v>
      </c>
      <c r="C39" s="58"/>
      <c r="D39" s="58"/>
      <c r="E39" s="58"/>
      <c r="F39" s="58"/>
      <c r="G39" s="58"/>
      <c r="H39" s="58"/>
      <c r="I39" s="59">
        <v>1579662</v>
      </c>
      <c r="J39" s="60" t="str">
        <f>B39</f>
        <v>平　成　29　年　度</v>
      </c>
      <c r="K39" s="58"/>
      <c r="L39" s="58"/>
      <c r="M39" s="58"/>
      <c r="N39" s="58"/>
      <c r="O39" s="58"/>
      <c r="P39" s="61"/>
      <c r="Q39" s="62">
        <f>I39</f>
        <v>1579662</v>
      </c>
    </row>
    <row r="61" ht="8.25" customHeight="1" x14ac:dyDescent="0.2"/>
    <row r="67" ht="23.4" customHeight="1" x14ac:dyDescent="0.2"/>
    <row r="68" ht="23.4" customHeight="1" x14ac:dyDescent="0.2"/>
    <row r="69" ht="23.4" customHeight="1" x14ac:dyDescent="0.2"/>
  </sheetData>
  <mergeCells count="7">
    <mergeCell ref="B19:H19"/>
    <mergeCell ref="D12:E12"/>
    <mergeCell ref="L11:M11"/>
    <mergeCell ref="L14:M14"/>
    <mergeCell ref="L8:M8"/>
    <mergeCell ref="D8:E8"/>
    <mergeCell ref="D9:E9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1,2</vt:lpstr>
      <vt:lpstr>3,4</vt:lpstr>
      <vt:lpstr>5,6</vt:lpstr>
      <vt:lpstr>7,8</vt:lpstr>
      <vt:lpstr>9,10</vt:lpstr>
      <vt:lpstr>11,12</vt:lpstr>
      <vt:lpstr>13,14</vt:lpstr>
      <vt:lpstr>15,16</vt:lpstr>
      <vt:lpstr>17,18</vt:lpstr>
      <vt:lpstr>19,20</vt:lpstr>
      <vt:lpstr>21,22</vt:lpstr>
      <vt:lpstr>23,24</vt:lpstr>
      <vt:lpstr>25,26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藤永　晃喜(911816)</cp:lastModifiedBy>
  <cp:lastPrinted>2020-07-13T04:13:18Z</cp:lastPrinted>
  <dcterms:created xsi:type="dcterms:W3CDTF">2003-12-08T02:40:55Z</dcterms:created>
  <dcterms:modified xsi:type="dcterms:W3CDTF">2021-03-03T08:23:57Z</dcterms:modified>
</cp:coreProperties>
</file>