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4" sheetId="38" r:id="rId1"/>
  </sheets>
  <definedNames>
    <definedName name="_00" localSheetId="0">'20-00-54'!#REF!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'20-00-54'!$M:$M</definedName>
    <definedName name="Z_84B820AB_D6C1_11D6_A8EA_0040CA1D7CBB_.wvu.Cols" localSheetId="0" hidden="1">'20-00-54'!$M:$M</definedName>
    <definedName name="Z_84B820AC_D6C1_11D6_A8EA_0040CA1D7CBB_.wvu.Cols" localSheetId="0" hidden="1">'20-00-54'!$M:$M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38" l="1"/>
  <c r="A13" i="38"/>
  <c r="D15" i="38" s="1"/>
  <c r="A11" i="38"/>
  <c r="B13" i="38" s="1"/>
  <c r="A9" i="38"/>
  <c r="D11" i="38" s="1"/>
  <c r="C11" i="38"/>
  <c r="B11" i="38"/>
  <c r="A7" i="38"/>
  <c r="B7" i="38" s="1"/>
  <c r="B9" i="38"/>
  <c r="D9" i="38"/>
  <c r="C7" i="38" l="1"/>
  <c r="C9" i="38"/>
  <c r="C13" i="38"/>
  <c r="D13" i="38"/>
  <c r="B15" i="38"/>
</calcChain>
</file>

<file path=xl/sharedStrings.xml><?xml version="1.0" encoding="utf-8"?>
<sst xmlns="http://schemas.openxmlformats.org/spreadsheetml/2006/main" count="35" uniqueCount="35">
  <si>
    <t>総数</t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</si>
  <si>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</si>
  <si>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</si>
  <si>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</si>
  <si>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</si>
  <si>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</si>
  <si>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</si>
  <si>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</si>
  <si>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</si>
  <si>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</si>
  <si>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</si>
  <si>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</si>
  <si>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</si>
  <si>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</si>
  <si>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</si>
  <si>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</si>
  <si>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</si>
  <si>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</si>
  <si>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</si>
  <si>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</si>
  <si>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</si>
  <si>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</si>
  <si>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</si>
  <si>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</si>
  <si>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</si>
  <si>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収容継続事由</t>
    <phoneticPr fontId="37"/>
  </si>
  <si>
    <t>平均収
容継続
日　数</t>
    <phoneticPr fontId="37"/>
  </si>
  <si>
    <t>541～
570日</t>
    <phoneticPr fontId="37"/>
  </si>
  <si>
    <t>（うち，女）</t>
    <rPh sb="4" eb="5">
      <t>オンナ</t>
    </rPh>
    <phoneticPr fontId="37"/>
  </si>
  <si>
    <t>54　 出 院 者 中 収 容 を 継 続 さ れ た 者 の 収 容 継 続 事 由 別　 収容継続期間</t>
    <phoneticPr fontId="37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</si>
  <si>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7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</si>
  <si>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7"/>
  </si>
  <si>
    <t>同法第138条によるもの</t>
    <rPh sb="0" eb="2">
      <t>ドウホウ</t>
    </rPh>
    <rPh sb="2" eb="3">
      <t>ダイ</t>
    </rPh>
    <rPh sb="6" eb="7">
      <t>ジョウ</t>
    </rPh>
    <phoneticPr fontId="37"/>
  </si>
  <si>
    <t>同法第139条によるもの</t>
    <rPh sb="0" eb="2">
      <t>ドウホウ</t>
    </rPh>
    <rPh sb="2" eb="3">
      <t>ダイ</t>
    </rPh>
    <rPh sb="6" eb="7">
      <t>ジョウ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</si>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</sst>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5"/>
    </xf>
    <xf numFmtId="49" fontId="35" fillId="0" borderId="21" xfId="0" applyFont="1" applyFill="1" applyBorder="1" applyAlignment="1">
      <alignment vertical="center"/>
    </xf>
    <xf numFmtId="49" fontId="36" fillId="0" borderId="0" xfId="0" applyFont="1" applyFill="1" applyAlignment="1">
      <alignment horizontal="center" vertical="center"/>
    </xf>
    <xf numFmtId="176" fontId="35" fillId="0" borderId="2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3203125" style="9" customWidth="1"/>
    <col min="3" max="4" width="7.83203125" style="9" customWidth="1"/>
    <col min="5" max="5" width="1" style="9" customWidth="1"/>
    <col min="6" max="12" width="8.83203125" style="9" customWidth="1"/>
    <col min="13" max="13" width="8.83203125" style="4" customWidth="1"/>
    <col min="14" max="28" width="8.83203125" style="9" customWidth="1"/>
    <col min="29" max="32" width="8.83203125" style="4" customWidth="1"/>
    <col min="33" max="35" width="9.33203125" style="4" customWidth="1"/>
    <col min="36" max="16384" width="0" style="4" hidden="1"/>
  </cols>
  <sheetData>
    <row r="1" spans="1:33" s="28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29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5" t="s">
        <v>25</v>
      </c>
      <c r="C5" s="55"/>
      <c r="D5" s="55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0999999999999996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42491</v>
      </c>
      <c r="B7" s="47" t="str">
        <f>TEXT(A7,"ggg")</f>
        <v>平成</v>
      </c>
      <c r="C7" s="20" t="str">
        <f>IF(TEXT(A7,"e")="1","元",TEXT(A7,"e"))</f>
        <v>28</v>
      </c>
      <c r="D7" s="48" t="s">
        <v>34</v>
      </c>
      <c r="E7" s="6"/>
      <c r="F7" s="37">
        <v>208</v>
      </c>
      <c r="G7" s="38">
        <v>578</v>
      </c>
      <c r="H7" s="38">
        <v>54</v>
      </c>
      <c r="I7" s="38">
        <v>46</v>
      </c>
      <c r="J7" s="38">
        <v>38</v>
      </c>
      <c r="K7" s="38">
        <v>49</v>
      </c>
      <c r="L7" s="38">
        <v>50</v>
      </c>
      <c r="M7" s="38">
        <v>41</v>
      </c>
      <c r="N7" s="38">
        <v>39</v>
      </c>
      <c r="O7" s="38">
        <v>36</v>
      </c>
      <c r="P7" s="38">
        <v>40</v>
      </c>
      <c r="Q7" s="38">
        <v>47</v>
      </c>
      <c r="R7" s="38">
        <v>42</v>
      </c>
      <c r="S7" s="38">
        <v>38</v>
      </c>
      <c r="T7" s="38">
        <v>12</v>
      </c>
      <c r="U7" s="38">
        <v>10</v>
      </c>
      <c r="V7" s="38">
        <v>7</v>
      </c>
      <c r="W7" s="38">
        <v>5</v>
      </c>
      <c r="X7" s="38">
        <v>5</v>
      </c>
      <c r="Y7" s="38">
        <v>3</v>
      </c>
      <c r="Z7" s="38">
        <v>2</v>
      </c>
      <c r="AA7" s="38">
        <v>1</v>
      </c>
      <c r="AB7" s="38">
        <v>3</v>
      </c>
      <c r="AC7" s="38">
        <v>0</v>
      </c>
      <c r="AD7" s="38">
        <v>0</v>
      </c>
      <c r="AE7" s="38">
        <v>2</v>
      </c>
      <c r="AF7" s="38">
        <v>8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42856</v>
      </c>
      <c r="B9" s="47" t="str">
        <f>IF(TEXT(A7,"ggg")=TEXT(A9,"ggg"),"",TEXT(A9,"ggg"))</f>
        <v/>
      </c>
      <c r="C9" s="20" t="str">
        <f>IF(TEXT(A9,"e")="1","元",TEXT(A9,"e"))</f>
        <v>29</v>
      </c>
      <c r="D9" s="48" t="str">
        <f>IF(TEXT(A7,"ggg")=TEXT(A9,"ggg"),"","年")</f>
        <v/>
      </c>
      <c r="E9" s="7"/>
      <c r="F9" s="37">
        <v>224</v>
      </c>
      <c r="G9" s="38">
        <v>590</v>
      </c>
      <c r="H9" s="38">
        <v>34</v>
      </c>
      <c r="I9" s="38">
        <v>37</v>
      </c>
      <c r="J9" s="38">
        <v>44</v>
      </c>
      <c r="K9" s="38">
        <v>49</v>
      </c>
      <c r="L9" s="38">
        <v>46</v>
      </c>
      <c r="M9" s="38">
        <v>49</v>
      </c>
      <c r="N9" s="38">
        <v>39</v>
      </c>
      <c r="O9" s="38">
        <v>42</v>
      </c>
      <c r="P9" s="38">
        <v>41</v>
      </c>
      <c r="Q9" s="38">
        <v>47</v>
      </c>
      <c r="R9" s="38">
        <v>47</v>
      </c>
      <c r="S9" s="38">
        <v>47</v>
      </c>
      <c r="T9" s="38">
        <v>19</v>
      </c>
      <c r="U9" s="38">
        <v>10</v>
      </c>
      <c r="V9" s="38">
        <v>4</v>
      </c>
      <c r="W9" s="38">
        <v>5</v>
      </c>
      <c r="X9" s="38">
        <v>3</v>
      </c>
      <c r="Y9" s="38">
        <v>6</v>
      </c>
      <c r="Z9" s="38">
        <v>4</v>
      </c>
      <c r="AA9" s="38">
        <v>2</v>
      </c>
      <c r="AB9" s="38">
        <v>2</v>
      </c>
      <c r="AC9" s="38">
        <v>0</v>
      </c>
      <c r="AD9" s="38">
        <v>2</v>
      </c>
      <c r="AE9" s="38">
        <v>1</v>
      </c>
      <c r="AF9" s="38">
        <v>10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43221</v>
      </c>
      <c r="B11" s="47" t="str">
        <f>IF(TEXT(A9,"ggg")=TEXT(A11,"ggg"),"",TEXT(A11,"ggg"))</f>
        <v/>
      </c>
      <c r="C11" s="20" t="str">
        <f>IF(TEXT(A11,"e")="1","元",TEXT(A11,"e"))</f>
        <v>30</v>
      </c>
      <c r="D11" s="48" t="str">
        <f>IF(TEXT(A9,"ggg")=TEXT(A11,"ggg"),"","年")</f>
        <v/>
      </c>
      <c r="E11" s="7"/>
      <c r="F11" s="37">
        <v>204</v>
      </c>
      <c r="G11" s="38">
        <v>560</v>
      </c>
      <c r="H11" s="38">
        <v>53</v>
      </c>
      <c r="I11" s="38">
        <v>45</v>
      </c>
      <c r="J11" s="38">
        <v>53</v>
      </c>
      <c r="K11" s="38">
        <v>32</v>
      </c>
      <c r="L11" s="38">
        <v>47</v>
      </c>
      <c r="M11" s="38">
        <v>39</v>
      </c>
      <c r="N11" s="38">
        <v>37</v>
      </c>
      <c r="O11" s="38">
        <v>38</v>
      </c>
      <c r="P11" s="38">
        <v>41</v>
      </c>
      <c r="Q11" s="38">
        <v>35</v>
      </c>
      <c r="R11" s="38">
        <v>56</v>
      </c>
      <c r="S11" s="38">
        <v>25</v>
      </c>
      <c r="T11" s="38">
        <v>17</v>
      </c>
      <c r="U11" s="38">
        <v>11</v>
      </c>
      <c r="V11" s="38">
        <v>5</v>
      </c>
      <c r="W11" s="38">
        <v>6</v>
      </c>
      <c r="X11" s="38">
        <v>3</v>
      </c>
      <c r="Y11" s="38">
        <v>0</v>
      </c>
      <c r="Z11" s="38">
        <v>0</v>
      </c>
      <c r="AA11" s="38">
        <v>2</v>
      </c>
      <c r="AB11" s="38">
        <v>4</v>
      </c>
      <c r="AC11" s="38">
        <v>2</v>
      </c>
      <c r="AD11" s="38">
        <v>6</v>
      </c>
      <c r="AE11" s="38">
        <v>0</v>
      </c>
      <c r="AF11" s="38">
        <v>3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43586</v>
      </c>
      <c r="B13" s="47" t="str">
        <f>IF(TEXT(A11,"ggg")=TEXT(A13,"ggg"),"",TEXT(A13,"ggg"))</f>
        <v>令和</v>
      </c>
      <c r="C13" s="20" t="str">
        <f>IF(TEXT(A13,"e")="1","元",TEXT(A13,"e"))</f>
        <v>元</v>
      </c>
      <c r="D13" s="48" t="str">
        <f>IF(TEXT(A11,"ggg")=TEXT(A13,"ggg"),"","年")</f>
        <v>年</v>
      </c>
      <c r="E13" s="6"/>
      <c r="F13" s="37">
        <v>205</v>
      </c>
      <c r="G13" s="38">
        <v>550</v>
      </c>
      <c r="H13" s="38">
        <v>59</v>
      </c>
      <c r="I13" s="38">
        <v>40</v>
      </c>
      <c r="J13" s="38">
        <v>42</v>
      </c>
      <c r="K13" s="38">
        <v>41</v>
      </c>
      <c r="L13" s="38">
        <v>49</v>
      </c>
      <c r="M13" s="38">
        <v>41</v>
      </c>
      <c r="N13" s="38">
        <v>25</v>
      </c>
      <c r="O13" s="38">
        <v>37</v>
      </c>
      <c r="P13" s="38">
        <v>36</v>
      </c>
      <c r="Q13" s="38">
        <v>29</v>
      </c>
      <c r="R13" s="38">
        <v>50</v>
      </c>
      <c r="S13" s="38">
        <v>34</v>
      </c>
      <c r="T13" s="38">
        <v>18</v>
      </c>
      <c r="U13" s="38">
        <v>11</v>
      </c>
      <c r="V13" s="38">
        <v>13</v>
      </c>
      <c r="W13" s="38">
        <v>8</v>
      </c>
      <c r="X13" s="38">
        <v>5</v>
      </c>
      <c r="Y13" s="38">
        <v>2</v>
      </c>
      <c r="Z13" s="38">
        <v>0</v>
      </c>
      <c r="AA13" s="38">
        <v>2</v>
      </c>
      <c r="AB13" s="38">
        <v>0</v>
      </c>
      <c r="AC13" s="38">
        <v>3</v>
      </c>
      <c r="AD13" s="38">
        <v>0</v>
      </c>
      <c r="AE13" s="38">
        <v>2</v>
      </c>
      <c r="AF13" s="38">
        <v>3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43952</v>
      </c>
      <c r="B15" s="49" t="str">
        <f>IF(TEXT(A13,"ggg")=TEXT(A15,"ggg"),"",TEXT(A15,"ggg"))</f>
        <v/>
      </c>
      <c r="C15" s="50" t="str">
        <f>IF(TEXT(A15,"e")="1","元",TEXT(A15,"e"))</f>
        <v>2</v>
      </c>
      <c r="D15" s="50" t="str">
        <f>IF(TEXT(A13,"ggg")=TEXT(A15,"ggg"),"","年")</f>
        <v/>
      </c>
      <c r="E15" s="11"/>
      <c r="F15" s="41">
        <v>216</v>
      </c>
      <c r="G15" s="42">
        <v>472</v>
      </c>
      <c r="H15" s="42">
        <v>26</v>
      </c>
      <c r="I15" s="42">
        <v>31</v>
      </c>
      <c r="J15" s="42">
        <v>48</v>
      </c>
      <c r="K15" s="42">
        <v>37</v>
      </c>
      <c r="L15" s="42">
        <v>36</v>
      </c>
      <c r="M15" s="42">
        <v>41</v>
      </c>
      <c r="N15" s="42">
        <v>39</v>
      </c>
      <c r="O15" s="42">
        <v>22</v>
      </c>
      <c r="P15" s="42">
        <v>35</v>
      </c>
      <c r="Q15" s="42">
        <v>31</v>
      </c>
      <c r="R15" s="42">
        <v>42</v>
      </c>
      <c r="S15" s="42">
        <v>29</v>
      </c>
      <c r="T15" s="42">
        <v>17</v>
      </c>
      <c r="U15" s="42">
        <v>4</v>
      </c>
      <c r="V15" s="42">
        <v>3</v>
      </c>
      <c r="W15" s="42">
        <v>4</v>
      </c>
      <c r="X15" s="42">
        <v>7</v>
      </c>
      <c r="Y15" s="42">
        <v>6</v>
      </c>
      <c r="Z15" s="42">
        <v>4</v>
      </c>
      <c r="AA15" s="42">
        <v>1</v>
      </c>
      <c r="AB15" s="42">
        <v>0</v>
      </c>
      <c r="AC15" s="42">
        <v>1</v>
      </c>
      <c r="AD15" s="42">
        <v>4</v>
      </c>
      <c r="AE15" s="42">
        <v>1</v>
      </c>
      <c r="AF15" s="42">
        <v>3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1" t="s">
        <v>28</v>
      </c>
      <c r="C17" s="51"/>
      <c r="D17" s="51"/>
      <c r="E17" s="6"/>
      <c r="F17" s="39">
        <v>221</v>
      </c>
      <c r="G17" s="40">
        <v>27</v>
      </c>
      <c r="H17" s="40">
        <v>0</v>
      </c>
      <c r="I17" s="40">
        <v>2</v>
      </c>
      <c r="J17" s="40">
        <v>3</v>
      </c>
      <c r="K17" s="40">
        <v>4</v>
      </c>
      <c r="L17" s="40">
        <v>1</v>
      </c>
      <c r="M17" s="40">
        <v>2</v>
      </c>
      <c r="N17" s="40">
        <v>1</v>
      </c>
      <c r="O17" s="40">
        <v>1</v>
      </c>
      <c r="P17" s="40">
        <v>2</v>
      </c>
      <c r="Q17" s="40">
        <v>1</v>
      </c>
      <c r="R17" s="40">
        <v>7</v>
      </c>
      <c r="S17" s="40">
        <v>1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14"/>
    </row>
    <row r="18" spans="1:33" s="2" customFormat="1" ht="15" customHeight="1">
      <c r="A18" s="3"/>
      <c r="B18" s="51"/>
      <c r="C18" s="51"/>
      <c r="D18" s="51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2" t="s">
        <v>31</v>
      </c>
      <c r="C19" s="52"/>
      <c r="D19" s="52"/>
      <c r="E19" s="6"/>
      <c r="F19" s="39">
        <v>136</v>
      </c>
      <c r="G19" s="40">
        <v>75</v>
      </c>
      <c r="H19" s="40">
        <v>9</v>
      </c>
      <c r="I19" s="40">
        <v>5</v>
      </c>
      <c r="J19" s="40">
        <v>13</v>
      </c>
      <c r="K19" s="40">
        <v>11</v>
      </c>
      <c r="L19" s="40">
        <v>10</v>
      </c>
      <c r="M19" s="40">
        <v>8</v>
      </c>
      <c r="N19" s="40">
        <v>3</v>
      </c>
      <c r="O19" s="40">
        <v>3</v>
      </c>
      <c r="P19" s="40">
        <v>3</v>
      </c>
      <c r="Q19" s="40">
        <v>7</v>
      </c>
      <c r="R19" s="40">
        <v>1</v>
      </c>
      <c r="S19" s="40">
        <v>2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1"/>
      <c r="C20" s="51"/>
      <c r="D20" s="51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2" t="s">
        <v>32</v>
      </c>
      <c r="C21" s="52"/>
      <c r="D21" s="52"/>
      <c r="E21" s="6"/>
      <c r="F21" s="39">
        <v>231</v>
      </c>
      <c r="G21" s="40">
        <v>397</v>
      </c>
      <c r="H21" s="40">
        <v>17</v>
      </c>
      <c r="I21" s="40">
        <v>26</v>
      </c>
      <c r="J21" s="40">
        <v>35</v>
      </c>
      <c r="K21" s="40">
        <v>26</v>
      </c>
      <c r="L21" s="40">
        <v>26</v>
      </c>
      <c r="M21" s="40">
        <v>33</v>
      </c>
      <c r="N21" s="40">
        <v>36</v>
      </c>
      <c r="O21" s="40">
        <v>19</v>
      </c>
      <c r="P21" s="40">
        <v>32</v>
      </c>
      <c r="Q21" s="40">
        <v>24</v>
      </c>
      <c r="R21" s="40">
        <v>41</v>
      </c>
      <c r="S21" s="40">
        <v>27</v>
      </c>
      <c r="T21" s="40">
        <v>17</v>
      </c>
      <c r="U21" s="40">
        <v>4</v>
      </c>
      <c r="V21" s="40">
        <v>3</v>
      </c>
      <c r="W21" s="40">
        <v>4</v>
      </c>
      <c r="X21" s="40">
        <v>7</v>
      </c>
      <c r="Y21" s="40">
        <v>6</v>
      </c>
      <c r="Z21" s="40">
        <v>4</v>
      </c>
      <c r="AA21" s="40">
        <v>1</v>
      </c>
      <c r="AB21" s="40">
        <v>0</v>
      </c>
      <c r="AC21" s="40">
        <v>1</v>
      </c>
      <c r="AD21" s="40">
        <v>4</v>
      </c>
      <c r="AE21" s="40">
        <v>1</v>
      </c>
      <c r="AF21" s="40">
        <v>3</v>
      </c>
      <c r="AG21" s="14"/>
    </row>
    <row r="22" spans="1:33" s="2" customFormat="1" ht="15" customHeight="1">
      <c r="A22" s="3"/>
      <c r="B22" s="51"/>
      <c r="C22" s="51"/>
      <c r="D22" s="51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2" t="s">
        <v>33</v>
      </c>
      <c r="C23" s="52"/>
      <c r="D23" s="52"/>
      <c r="E23" s="6"/>
      <c r="F23" s="39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14"/>
    </row>
    <row r="24" spans="1:33" s="2" customFormat="1" ht="5.0999999999999996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 t="s">
        <v>30</v>
      </c>
    </row>
    <row r="27" spans="1:33" ht="15" customHeight="1"/>
    <row r="28" spans="1:33" ht="15" customHeight="1"/>
  </sheetData>
  <mergeCells count="10">
    <mergeCell ref="B20:D20"/>
    <mergeCell ref="B21:D21"/>
    <mergeCell ref="B22:D22"/>
    <mergeCell ref="B23:D23"/>
    <mergeCell ref="A1:Q1"/>
    <mergeCell ref="R1:AF1"/>
    <mergeCell ref="B5:D5"/>
    <mergeCell ref="B17:D17"/>
    <mergeCell ref="B18:D18"/>
    <mergeCell ref="B19:D19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2013-03-23T14:07:15Z</cp:lastPrinted>
  <dcterms:created xsi:type="dcterms:W3CDTF">2011-11-12T04:56:35Z</dcterms:created>
  <dcterms:modified xsi:type="dcterms:W3CDTF">2021-07-15T06:31:27Z</dcterms:modified>
  <cp:category/>
</cp:coreProperties>
</file>