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 defaultThemeVersion="124226"/>
  <xr:revisionPtr revIDLastSave="0" documentId="13_ncr:1_{A60ABDC3-7905-41DF-8050-9F19AD6C4C97}" xr6:coauthVersionLast="36" xr6:coauthVersionMax="36" xr10:uidLastSave="{00000000-0000-0000-0000-000000000000}"/>
  <bookViews>
    <workbookView xWindow="3510" yWindow="0" windowWidth="10935" windowHeight="9540" tabRatio="726" xr2:uid="{00000000-000D-0000-FFFF-FFFF00000000}"/>
  </bookViews>
  <sheets>
    <sheet name="参考表" sheetId="3" r:id="rId1"/>
  </sheets>
  <definedNames>
    <definedName name="_xlnm.Print_Area" localSheetId="0">参考表!$A$1:$AB$73</definedName>
  </definedNames>
  <calcPr calcId="191029"/>
</workbook>
</file>

<file path=xl/calcChain.xml><?xml version="1.0" encoding="utf-8"?>
<calcChain xmlns="http://schemas.openxmlformats.org/spreadsheetml/2006/main">
  <c r="AB14" i="3" l="1"/>
  <c r="AA14" i="3"/>
  <c r="Z14" i="3"/>
  <c r="Y14" i="3"/>
  <c r="X14" i="3"/>
  <c r="W14" i="3"/>
  <c r="V14" i="3"/>
  <c r="U14" i="3"/>
  <c r="T14" i="3"/>
  <c r="R14" i="3"/>
  <c r="M14" i="3"/>
  <c r="L14" i="3"/>
  <c r="K14" i="3"/>
  <c r="J14" i="3"/>
  <c r="I14" i="3"/>
  <c r="H14" i="3"/>
  <c r="G14" i="3"/>
  <c r="F14" i="3"/>
  <c r="D14" i="3"/>
</calcChain>
</file>

<file path=xl/sharedStrings.xml><?xml version="1.0" encoding="utf-8"?>
<sst xmlns="http://schemas.openxmlformats.org/spreadsheetml/2006/main" count="252" uniqueCount="139">
  <si>
    <t>の　推　移</t>
  </si>
  <si>
    <t xml:space="preserve">     Reference</t>
  </si>
  <si>
    <t xml:space="preserve">  年     月</t>
  </si>
  <si>
    <t xml:space="preserve">  年　   月</t>
  </si>
  <si>
    <t xml:space="preserve">  Natural  change</t>
  </si>
  <si>
    <t xml:space="preserve"> Migration  change</t>
  </si>
  <si>
    <t>Migration  change</t>
  </si>
  <si>
    <t>出生児数</t>
  </si>
  <si>
    <t>死亡者数</t>
  </si>
  <si>
    <t>入国者数</t>
  </si>
  <si>
    <t>出国者数</t>
  </si>
  <si>
    <t xml:space="preserve">  Year and month</t>
  </si>
  <si>
    <t xml:space="preserve">Population as of   </t>
  </si>
  <si>
    <t xml:space="preserve">Natural </t>
  </si>
  <si>
    <t>Net</t>
  </si>
  <si>
    <t xml:space="preserve">1st of each month </t>
  </si>
  <si>
    <t>Number</t>
  </si>
  <si>
    <t>Rate</t>
  </si>
  <si>
    <t>Live Births</t>
  </si>
  <si>
    <t>Deaths</t>
  </si>
  <si>
    <t>Entries</t>
  </si>
  <si>
    <t>Exits</t>
  </si>
  <si>
    <t>migration</t>
  </si>
  <si>
    <t>(6)+(9)</t>
  </si>
  <si>
    <t>(‰)</t>
  </si>
  <si>
    <t>(4)-(5)</t>
  </si>
  <si>
    <t>(7)-(8)</t>
  </si>
  <si>
    <t>(15)+(18)+(19)</t>
  </si>
  <si>
    <t>(13)-(14)</t>
  </si>
  <si>
    <t>(16)-(17)</t>
  </si>
  <si>
    <t xml:space="preserve">     7月</t>
  </si>
  <si>
    <t>July</t>
  </si>
  <si>
    <t xml:space="preserve">     8月</t>
  </si>
  <si>
    <t xml:space="preserve">     9月</t>
  </si>
  <si>
    <t>Sept.</t>
  </si>
  <si>
    <t>Oct.</t>
  </si>
  <si>
    <t xml:space="preserve">    11月</t>
  </si>
  <si>
    <t xml:space="preserve">    12月</t>
  </si>
  <si>
    <t>Dec.</t>
  </si>
  <si>
    <t>Jan.</t>
  </si>
  <si>
    <t xml:space="preserve">     2月</t>
  </si>
  <si>
    <t>Feb.</t>
  </si>
  <si>
    <t xml:space="preserve">     3月</t>
  </si>
  <si>
    <t xml:space="preserve">     4月</t>
  </si>
  <si>
    <t xml:space="preserve">     5月</t>
  </si>
  <si>
    <t>May</t>
  </si>
  <si>
    <t xml:space="preserve">     6月</t>
  </si>
  <si>
    <t>June</t>
  </si>
  <si>
    <t xml:space="preserve">     1月</t>
  </si>
  <si>
    <t>純　増　減</t>
    <rPh sb="4" eb="5">
      <t>ゲン</t>
    </rPh>
    <phoneticPr fontId="24"/>
  </si>
  <si>
    <t>による純増減</t>
    <rPh sb="5" eb="6">
      <t>ゲン</t>
    </rPh>
    <phoneticPr fontId="19"/>
  </si>
  <si>
    <t>増減数</t>
    <rPh sb="0" eb="2">
      <t>ゾウゲン</t>
    </rPh>
    <phoneticPr fontId="24"/>
  </si>
  <si>
    <t>自然増減</t>
    <rPh sb="2" eb="4">
      <t>ゾウゲン</t>
    </rPh>
    <phoneticPr fontId="24"/>
  </si>
  <si>
    <t>社会増減</t>
    <rPh sb="2" eb="4">
      <t>ゾウゲン</t>
    </rPh>
    <phoneticPr fontId="24"/>
  </si>
  <si>
    <t>Apr.</t>
  </si>
  <si>
    <r>
      <t xml:space="preserve">    人　 口　 増　 減 </t>
    </r>
    <r>
      <rPr>
        <vertAlign val="superscript"/>
        <sz val="11"/>
        <rFont val="ＭＳ 明朝"/>
        <family val="1"/>
        <charset val="128"/>
      </rPr>
      <t>3)</t>
    </r>
    <r>
      <rPr>
        <sz val="11"/>
        <rFont val="ＭＳ 明朝"/>
        <family val="1"/>
        <charset val="128"/>
      </rPr>
      <t xml:space="preserve"> 　　　</t>
    </r>
    <rPh sb="13" eb="14">
      <t>ゲン</t>
    </rPh>
    <phoneticPr fontId="25"/>
  </si>
  <si>
    <r>
      <t>増減率</t>
    </r>
    <r>
      <rPr>
        <vertAlign val="superscript"/>
        <sz val="11"/>
        <rFont val="ＭＳ 明朝"/>
        <family val="1"/>
        <charset val="128"/>
      </rPr>
      <t>6)</t>
    </r>
    <rPh sb="0" eb="2">
      <t>ゾウゲン</t>
    </rPh>
    <phoneticPr fontId="25"/>
  </si>
  <si>
    <t>Aug.</t>
  </si>
  <si>
    <t xml:space="preserve">         Total  population  (Final estimates)</t>
    <phoneticPr fontId="24"/>
  </si>
  <si>
    <t>Japanese  population  (Final estimates)</t>
    <phoneticPr fontId="24"/>
  </si>
  <si>
    <t xml:space="preserve">           Population  change</t>
    <phoneticPr fontId="24"/>
  </si>
  <si>
    <t xml:space="preserve">     Population  change</t>
    <phoneticPr fontId="24"/>
  </si>
  <si>
    <r>
      <t xml:space="preserve"> 月初人口 </t>
    </r>
    <r>
      <rPr>
        <vertAlign val="superscript"/>
        <sz val="11"/>
        <rFont val="ＭＳ 明朝"/>
        <family val="1"/>
        <charset val="128"/>
      </rPr>
      <t>1)2)</t>
    </r>
    <phoneticPr fontId="25"/>
  </si>
  <si>
    <r>
      <t xml:space="preserve">自　然　動　態 </t>
    </r>
    <r>
      <rPr>
        <vertAlign val="superscript"/>
        <sz val="11"/>
        <rFont val="ＭＳ 明朝"/>
        <family val="1"/>
        <charset val="128"/>
      </rPr>
      <t>4)</t>
    </r>
    <phoneticPr fontId="25"/>
  </si>
  <si>
    <r>
      <t xml:space="preserve">社　会　動　態 </t>
    </r>
    <r>
      <rPr>
        <vertAlign val="superscript"/>
        <sz val="11"/>
        <rFont val="ＭＳ 明朝"/>
        <family val="1"/>
        <charset val="128"/>
      </rPr>
      <t>5)</t>
    </r>
    <phoneticPr fontId="25"/>
  </si>
  <si>
    <r>
      <t xml:space="preserve">国籍の異動 </t>
    </r>
    <r>
      <rPr>
        <vertAlign val="superscript"/>
        <sz val="11"/>
        <rFont val="ＭＳ Ｐ明朝"/>
        <family val="1"/>
        <charset val="128"/>
      </rPr>
      <t>7)</t>
    </r>
    <phoneticPr fontId="25"/>
  </si>
  <si>
    <t>Net  change</t>
    <phoneticPr fontId="24"/>
  </si>
  <si>
    <t>Net increase</t>
    <phoneticPr fontId="19"/>
  </si>
  <si>
    <t>Year and month</t>
    <phoneticPr fontId="24"/>
  </si>
  <si>
    <t>or decrease</t>
    <phoneticPr fontId="19"/>
  </si>
  <si>
    <t xml:space="preserve">1st of each month </t>
    <phoneticPr fontId="24"/>
  </si>
  <si>
    <t>change</t>
    <phoneticPr fontId="24"/>
  </si>
  <si>
    <t>by change</t>
    <phoneticPr fontId="19"/>
  </si>
  <si>
    <t>of nationality</t>
    <phoneticPr fontId="19"/>
  </si>
  <si>
    <t>2011年</t>
  </si>
  <si>
    <t>2012年</t>
  </si>
  <si>
    <t>2013年</t>
  </si>
  <si>
    <t>2014年</t>
  </si>
  <si>
    <t>2015年</t>
  </si>
  <si>
    <t>2016年</t>
  </si>
  <si>
    <t>2017年</t>
  </si>
  <si>
    <t>2018年</t>
  </si>
  <si>
    <t>8)</t>
  </si>
  <si>
    <t>9)</t>
  </si>
  <si>
    <t>Mar.</t>
  </si>
  <si>
    <t xml:space="preserve">    10月</t>
  </si>
  <si>
    <t>Nov.</t>
  </si>
  <si>
    <t>2019年</t>
  </si>
  <si>
    <t>　　　　による純増を含む。）は純増減と一致しない。</t>
    <phoneticPr fontId="19"/>
  </si>
  <si>
    <t xml:space="preserve"> 参　考　表 　　　　　　　　全　国　人　口</t>
  </si>
  <si>
    <t xml:space="preserve"> Time  Series  of  Population</t>
  </si>
  <si>
    <t xml:space="preserve">  Estimates </t>
  </si>
  <si>
    <t>　総人口(確定値)</t>
    <rPh sb="5" eb="6">
      <t>アキラ</t>
    </rPh>
    <rPh sb="6" eb="7">
      <t>サダム</t>
    </rPh>
    <rPh sb="7" eb="8">
      <t>チ</t>
    </rPh>
    <phoneticPr fontId="24"/>
  </si>
  <si>
    <t>日本人人口(確定値)</t>
  </si>
  <si>
    <t>　　2020年９月以前：平成27年（2015年）国勢調査基準</t>
    <rPh sb="6" eb="7">
      <t>ネン</t>
    </rPh>
    <rPh sb="8" eb="9">
      <t>ガツ</t>
    </rPh>
    <rPh sb="9" eb="11">
      <t>イゼン</t>
    </rPh>
    <rPh sb="12" eb="14">
      <t>ヘイセイ</t>
    </rPh>
    <rPh sb="16" eb="17">
      <t>ネン</t>
    </rPh>
    <rPh sb="22" eb="23">
      <t>ネン</t>
    </rPh>
    <rPh sb="24" eb="26">
      <t>コクセイ</t>
    </rPh>
    <rPh sb="26" eb="28">
      <t>チョウサ</t>
    </rPh>
    <rPh sb="28" eb="30">
      <t>キジュン</t>
    </rPh>
    <phoneticPr fontId="19"/>
  </si>
  <si>
    <t>　　2020年11月以降：令和２年（2020年）国勢調査基準</t>
    <rPh sb="6" eb="7">
      <t>ネン</t>
    </rPh>
    <rPh sb="9" eb="10">
      <t>ガツ</t>
    </rPh>
    <rPh sb="10" eb="12">
      <t>イコウ</t>
    </rPh>
    <rPh sb="13" eb="15">
      <t>レイワ</t>
    </rPh>
    <rPh sb="16" eb="17">
      <t>ネン</t>
    </rPh>
    <rPh sb="22" eb="23">
      <t>ネン</t>
    </rPh>
    <rPh sb="24" eb="26">
      <t>コクセイ</t>
    </rPh>
    <rPh sb="26" eb="28">
      <t>チョウサ</t>
    </rPh>
    <rPh sb="28" eb="30">
      <t>キジュン</t>
    </rPh>
    <phoneticPr fontId="19"/>
  </si>
  <si>
    <t>　　1)  各年の人口は，当該年の10月１日現在の人口。各月の人口は，当該月の１日現在の人口</t>
    <rPh sb="13" eb="15">
      <t>トウガイ</t>
    </rPh>
    <rPh sb="15" eb="16">
      <t>ネン</t>
    </rPh>
    <phoneticPr fontId="24"/>
  </si>
  <si>
    <t xml:space="preserve">    1)  Population for each year is the population as of October 1 of the stated year.  Population for each month is the population as of the first day of the stated month. </t>
    <phoneticPr fontId="24"/>
  </si>
  <si>
    <t>　　2)　2015年以前の人口は，平成27年（2015年）国勢調査結果による補間補正人口</t>
    <rPh sb="9" eb="12">
      <t>ネンイゼン</t>
    </rPh>
    <rPh sb="10" eb="12">
      <t>イゼン</t>
    </rPh>
    <rPh sb="13" eb="15">
      <t>ジンコウ</t>
    </rPh>
    <rPh sb="17" eb="19">
      <t>ヘイセイ</t>
    </rPh>
    <rPh sb="21" eb="22">
      <t>ネン</t>
    </rPh>
    <rPh sb="27" eb="28">
      <t>ネン</t>
    </rPh>
    <rPh sb="29" eb="31">
      <t>コクセイ</t>
    </rPh>
    <rPh sb="31" eb="33">
      <t>チョウサ</t>
    </rPh>
    <rPh sb="33" eb="35">
      <t>ケッカ</t>
    </rPh>
    <rPh sb="38" eb="40">
      <t>ホカン</t>
    </rPh>
    <rPh sb="40" eb="42">
      <t>ホセイ</t>
    </rPh>
    <rPh sb="42" eb="44">
      <t>ジンコウ</t>
    </rPh>
    <phoneticPr fontId="24"/>
  </si>
  <si>
    <t xml:space="preserve">    2)  Population figures until September 2015 are intercensal adjustment of population estimates.</t>
    <phoneticPr fontId="24"/>
  </si>
  <si>
    <t>　  　＊ 2015年以前の「純増減」には，補間補正値を含む。このため，自然動態と社会動態の計（日本人人口は国籍の異動</t>
    <phoneticPr fontId="19"/>
  </si>
  <si>
    <t xml:space="preserve">     *  Population change until September 2015 included intercensal adjustment.</t>
    <phoneticPr fontId="19"/>
  </si>
  <si>
    <t xml:space="preserve">    3)  Population change for each year relates to the period from October of the previous year to September of the stated year.</t>
    <phoneticPr fontId="24"/>
  </si>
  <si>
    <t>　　3)　各年の「人口増減」は，前年10月～当年９月の計。各月の「人口増減」は，当該１か月分の数値</t>
    <rPh sb="12" eb="13">
      <t>ゲン</t>
    </rPh>
    <rPh sb="16" eb="17">
      <t>ゼン</t>
    </rPh>
    <rPh sb="22" eb="23">
      <t>トウ</t>
    </rPh>
    <rPh sb="36" eb="37">
      <t>ゲン</t>
    </rPh>
    <phoneticPr fontId="24"/>
  </si>
  <si>
    <t xml:space="preserve">         Population change for each month relates to the period from the first day to the last day of the stated month.</t>
    <phoneticPr fontId="24"/>
  </si>
  <si>
    <t>　　4)　「人口動態統計」(厚生労働省)による。</t>
    <rPh sb="16" eb="18">
      <t>ロウドウ</t>
    </rPh>
    <phoneticPr fontId="24"/>
  </si>
  <si>
    <t xml:space="preserve">    4)  Based on the Vital Statistics by the Ministry of Health, Labour and Welfare.</t>
    <phoneticPr fontId="24"/>
  </si>
  <si>
    <t>　　5)  「出入国管理統計」(出入国在留管理庁)による。</t>
    <phoneticPr fontId="24"/>
  </si>
  <si>
    <t xml:space="preserve">    5)  Based on the Statistics on Legal Migrants compiled by the Immigration Services Agency.</t>
    <phoneticPr fontId="24"/>
  </si>
  <si>
    <t>　　6)　増減数を期首人口で除したもの(千人比:‰)</t>
    <rPh sb="6" eb="7">
      <t>ゲン</t>
    </rPh>
    <phoneticPr fontId="24"/>
  </si>
  <si>
    <t xml:space="preserve">    6)  Obtained by dividing the number of the net change by the population as of the beginning of the period concerned.</t>
    <phoneticPr fontId="24"/>
  </si>
  <si>
    <t>　　7)　法務省資料による。</t>
    <rPh sb="5" eb="8">
      <t>ホウムショウ</t>
    </rPh>
    <phoneticPr fontId="24"/>
  </si>
  <si>
    <t xml:space="preserve">    7)  Based on the data by the Ministry of Justice.</t>
    <phoneticPr fontId="24"/>
  </si>
  <si>
    <t>　　8)　平成27年（2015年）国勢調査による人口</t>
    <rPh sb="5" eb="7">
      <t>ヘイセイ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phoneticPr fontId="24"/>
  </si>
  <si>
    <t xml:space="preserve">    8)  The 2015 Population Census. </t>
    <phoneticPr fontId="24"/>
  </si>
  <si>
    <t xml:space="preserve">    9)  Based on the 2015 Population Census.  Unknown nationality population is included after being prorated to each nationality population.</t>
    <phoneticPr fontId="19"/>
  </si>
  <si>
    <t xml:space="preserve"> 　10)　令和２年（2020年）国勢調査による人口</t>
    <rPh sb="6" eb="8">
      <t>レイワ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phoneticPr fontId="24"/>
  </si>
  <si>
    <t xml:space="preserve">   10)  The 2020 Population Census. </t>
    <phoneticPr fontId="24"/>
  </si>
  <si>
    <t>　 11)　令和２年（2020年）国勢調査による人口(不詳補完値)</t>
    <rPh sb="6" eb="8">
      <t>レイワ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rPh sb="27" eb="29">
      <t>フショウ</t>
    </rPh>
    <rPh sb="29" eb="31">
      <t>ホカン</t>
    </rPh>
    <rPh sb="31" eb="32">
      <t>チ</t>
    </rPh>
    <phoneticPr fontId="24"/>
  </si>
  <si>
    <t xml:space="preserve">   11)  Based on the 2020 Population Census.  Unknown nationality population is included after being prorated to each nationality population.</t>
    <phoneticPr fontId="19"/>
  </si>
  <si>
    <t xml:space="preserve"> ◇ 2015年11月から2020年９月までの各月１日現在人口は，平成27年（2015年）国勢調査人口を基準として算出した</t>
    <rPh sb="17" eb="18">
      <t>ネン</t>
    </rPh>
    <rPh sb="19" eb="20">
      <t>ガツ</t>
    </rPh>
    <rPh sb="23" eb="25">
      <t>カクツキ</t>
    </rPh>
    <rPh sb="26" eb="27">
      <t>ニチ</t>
    </rPh>
    <rPh sb="27" eb="29">
      <t>ゲンザイ</t>
    </rPh>
    <rPh sb="29" eb="31">
      <t>ジンコウ</t>
    </rPh>
    <rPh sb="33" eb="35">
      <t>ヘイセイ</t>
    </rPh>
    <rPh sb="37" eb="38">
      <t>ネン</t>
    </rPh>
    <rPh sb="43" eb="44">
      <t>ネン</t>
    </rPh>
    <rPh sb="45" eb="47">
      <t>コクセイ</t>
    </rPh>
    <rPh sb="47" eb="49">
      <t>チョウサ</t>
    </rPh>
    <rPh sb="49" eb="51">
      <t>ジンコウ</t>
    </rPh>
    <rPh sb="52" eb="54">
      <t>キジュン</t>
    </rPh>
    <rPh sb="57" eb="59">
      <t>サンシュツ</t>
    </rPh>
    <phoneticPr fontId="19"/>
  </si>
  <si>
    <t>　　2020年10月１日現在人口と令和２年（2020年）国勢調査人口との差を，年齢階級別に各月に配分して遡及的に補正した人口</t>
    <rPh sb="17" eb="19">
      <t>レイワ</t>
    </rPh>
    <rPh sb="26" eb="27">
      <t>ネン</t>
    </rPh>
    <rPh sb="39" eb="41">
      <t>ネンレイ</t>
    </rPh>
    <rPh sb="41" eb="43">
      <t>カイキュウ</t>
    </rPh>
    <rPh sb="43" eb="44">
      <t>ベツ</t>
    </rPh>
    <phoneticPr fontId="19"/>
  </si>
  <si>
    <t>　　(補間補正人口)に更新する予定である。</t>
    <phoneticPr fontId="19"/>
  </si>
  <si>
    <t>10)</t>
  </si>
  <si>
    <t>11)</t>
  </si>
  <si>
    <r>
      <t xml:space="preserve"> </t>
    </r>
    <r>
      <rPr>
        <b/>
        <sz val="10"/>
        <rFont val="Segoe UI Symbol"/>
        <family val="2"/>
      </rPr>
      <t>◇</t>
    </r>
    <r>
      <rPr>
        <b/>
        <sz val="10"/>
        <rFont val="ＭＳ Ｐ明朝"/>
        <family val="1"/>
        <charset val="128"/>
      </rPr>
      <t>　</t>
    </r>
    <r>
      <rPr>
        <b/>
        <sz val="10"/>
        <rFont val="Times New Roman"/>
        <family val="1"/>
      </rPr>
      <t xml:space="preserve"> The population from November 1,2015 to September 1,2020 will be calculated retroactively by distributing the difference by age between the population </t>
    </r>
    <phoneticPr fontId="19"/>
  </si>
  <si>
    <r>
      <t xml:space="preserve"> </t>
    </r>
    <r>
      <rPr>
        <b/>
        <sz val="10"/>
        <rFont val="ＭＳ Ｐ明朝"/>
        <family val="1"/>
        <charset val="128"/>
      </rPr>
      <t>　　</t>
    </r>
    <r>
      <rPr>
        <b/>
        <sz val="10"/>
        <rFont val="Times New Roman"/>
        <family val="1"/>
      </rPr>
      <t>based on the 2020 Population Census and the estimated population as of October 1st, 2020 based on the 2015 Population Census to each month.</t>
    </r>
    <phoneticPr fontId="19"/>
  </si>
  <si>
    <t>　　9)　平成27年（2015年）国勢調査による人口(国籍不祥をあん分した人口)</t>
    <rPh sb="5" eb="7">
      <t>ヘイセイ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rPh sb="27" eb="29">
      <t>コクセキ</t>
    </rPh>
    <rPh sb="29" eb="31">
      <t>フショウ</t>
    </rPh>
    <rPh sb="34" eb="35">
      <t>ブン</t>
    </rPh>
    <rPh sb="37" eb="39">
      <t>ジンコウ</t>
    </rPh>
    <phoneticPr fontId="24"/>
  </si>
  <si>
    <t>2011年</t>
    <rPh sb="4" eb="5">
      <t>ネン</t>
    </rPh>
    <phoneticPr fontId="5"/>
  </si>
  <si>
    <t>2012年</t>
    <rPh sb="4" eb="5">
      <t>ネン</t>
    </rPh>
    <phoneticPr fontId="5"/>
  </si>
  <si>
    <t>2013年</t>
    <rPh sb="4" eb="5">
      <t>ネン</t>
    </rPh>
    <phoneticPr fontId="5"/>
  </si>
  <si>
    <t>2014年</t>
    <rPh sb="4" eb="5">
      <t>ネン</t>
    </rPh>
    <phoneticPr fontId="5"/>
  </si>
  <si>
    <t>2015年</t>
    <rPh sb="4" eb="5">
      <t>ネン</t>
    </rPh>
    <phoneticPr fontId="5"/>
  </si>
  <si>
    <t>2016年</t>
    <rPh sb="4" eb="5">
      <t>ネン</t>
    </rPh>
    <phoneticPr fontId="5"/>
  </si>
  <si>
    <t>2017年</t>
    <rPh sb="4" eb="5">
      <t>ネン</t>
    </rPh>
    <phoneticPr fontId="5"/>
  </si>
  <si>
    <t>2018年</t>
    <rPh sb="4" eb="5">
      <t>ネン</t>
    </rPh>
    <phoneticPr fontId="5"/>
  </si>
  <si>
    <t>2020年</t>
    <rPh sb="4" eb="5">
      <t>ネン</t>
    </rPh>
    <phoneticPr fontId="5"/>
  </si>
  <si>
    <t>2019年</t>
    <rPh sb="4" eb="5">
      <t>ネン</t>
    </rPh>
    <phoneticPr fontId="5"/>
  </si>
  <si>
    <t>2021年</t>
    <rPh sb="4" eb="5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</si>
</sst>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"/>
    <numFmt numFmtId="177" formatCode="###\ ###\ ##0"/>
    <numFmt numFmtId="178" formatCode="##,###,##0;&quot;-&quot;#,###,##0"/>
  </numFmts>
  <fonts count="32">
    <font>
      <sz val="12"/>
      <name val="ＭＳ 明朝"/>
      <family val="1"/>
      <charset val="128"/>
    </font>
    <font>
      <sz val="14"/>
      <name val="明朝"/>
      <family val="1"/>
      <charset val="128"/>
    </font>
    <font>
      <sz val="14"/>
      <name val="ＭＳ ゴシック"/>
      <family val="3"/>
      <charset val="128"/>
    </font>
    <font>
      <sz val="13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6"/>
      <name val="ＭＳ ゴシック"/>
      <family val="3"/>
      <charset val="128"/>
    </font>
    <font>
      <sz val="11"/>
      <name val="ＭＳ 明朝"/>
      <family val="1"/>
      <charset val="128"/>
    </font>
    <font>
      <vertAlign val="superscript"/>
      <sz val="11"/>
      <name val="ＭＳ 明朝"/>
      <family val="1"/>
      <charset val="128"/>
    </font>
    <font>
      <sz val="11"/>
      <name val="明朝体添上"/>
      <family val="1"/>
      <charset val="128"/>
    </font>
    <font>
      <sz val="10"/>
      <name val="Times New Roman"/>
      <family val="1"/>
    </font>
    <font>
      <sz val="11"/>
      <name val="明朝"/>
      <family val="1"/>
      <charset val="128"/>
    </font>
    <font>
      <sz val="8"/>
      <name val="ＭＳ 明朝"/>
      <family val="1"/>
      <charset val="128"/>
    </font>
    <font>
      <sz val="8"/>
      <name val="明朝"/>
      <family val="1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  <font>
      <i/>
      <sz val="11"/>
      <name val="ＭＳ 明朝"/>
      <family val="1"/>
      <charset val="128"/>
    </font>
    <font>
      <i/>
      <sz val="11"/>
      <name val="Times New Roman"/>
      <family val="1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vertAlign val="superscript"/>
      <sz val="11"/>
      <name val="ＭＳ Ｐ明朝"/>
      <family val="1"/>
      <charset val="128"/>
    </font>
    <font>
      <sz val="11"/>
      <name val="ＭＳ ゴシック"/>
      <family val="3"/>
      <charset val="128"/>
    </font>
    <font>
      <b/>
      <sz val="12"/>
      <name val="ＭＳ 明朝"/>
      <family val="1"/>
      <charset val="128"/>
    </font>
    <font>
      <sz val="6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b/>
      <sz val="11"/>
      <name val="ＭＳ 明朝"/>
      <family val="1"/>
      <charset val="128"/>
    </font>
    <font>
      <b/>
      <sz val="10"/>
      <name val="Times New Roman"/>
      <family val="1"/>
    </font>
    <font>
      <b/>
      <sz val="10"/>
      <name val="Segoe UI Symbol"/>
      <family val="2"/>
    </font>
    <font>
      <b/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20" fillId="0" borderId="0"/>
    <xf numFmtId="0" fontId="7" fillId="0" borderId="0"/>
    <xf numFmtId="0" fontId="26" fillId="0" borderId="0">
      <alignment vertical="center"/>
    </xf>
  </cellStyleXfs>
  <cellXfs count="163">
    <xf numFmtId="0" fontId="0" fillId="0" borderId="0" xfId="0"/>
    <xf numFmtId="0" fontId="20" fillId="0" borderId="0" xfId="4" applyFont="1" applyFill="1" applyBorder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 applyFill="1" applyAlignment="1">
      <alignment vertical="center"/>
    </xf>
    <xf numFmtId="0" fontId="20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horizontal="centerContinuous" vertical="center"/>
    </xf>
    <xf numFmtId="0" fontId="7" fillId="0" borderId="0" xfId="0" applyFont="1" applyBorder="1" applyAlignment="1">
      <alignment horizontal="centerContinuous" vertical="center"/>
    </xf>
    <xf numFmtId="0" fontId="7" fillId="0" borderId="0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Continuous" vertical="center"/>
    </xf>
    <xf numFmtId="0" fontId="9" fillId="0" borderId="2" xfId="0" applyFont="1" applyBorder="1" applyAlignment="1">
      <alignment horizontal="right" vertical="center"/>
    </xf>
    <xf numFmtId="0" fontId="10" fillId="0" borderId="2" xfId="0" applyFont="1" applyBorder="1" applyAlignment="1">
      <alignment horizontal="left" vertical="center"/>
    </xf>
    <xf numFmtId="0" fontId="7" fillId="0" borderId="0" xfId="0" applyFont="1" applyFill="1" applyAlignment="1">
      <alignment vertical="center"/>
    </xf>
    <xf numFmtId="0" fontId="7" fillId="0" borderId="2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horizontal="centerContinuous" vertical="center"/>
    </xf>
    <xf numFmtId="0" fontId="7" fillId="0" borderId="0" xfId="0" applyFont="1" applyAlignment="1">
      <alignment horizontal="centerContinuous"/>
    </xf>
    <xf numFmtId="0" fontId="7" fillId="0" borderId="1" xfId="0" applyFont="1" applyBorder="1" applyAlignment="1">
      <alignment horizontal="centerContinuous"/>
    </xf>
    <xf numFmtId="0" fontId="7" fillId="0" borderId="0" xfId="0" applyFont="1" applyAlignment="1">
      <alignment horizontal="left"/>
    </xf>
    <xf numFmtId="0" fontId="11" fillId="0" borderId="1" xfId="0" applyFont="1" applyBorder="1" applyAlignment="1"/>
    <xf numFmtId="0" fontId="11" fillId="0" borderId="0" xfId="0" applyFont="1" applyAlignment="1">
      <alignment horizontal="centerContinuous"/>
    </xf>
    <xf numFmtId="0" fontId="20" fillId="0" borderId="1" xfId="0" applyFont="1" applyBorder="1"/>
    <xf numFmtId="0" fontId="21" fillId="0" borderId="4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10" fillId="0" borderId="2" xfId="0" applyFont="1" applyBorder="1" applyAlignment="1">
      <alignment horizontal="centerContinuous" vertical="center"/>
    </xf>
    <xf numFmtId="0" fontId="12" fillId="0" borderId="5" xfId="0" applyFont="1" applyBorder="1" applyAlignment="1">
      <alignment horizontal="centerContinuous" vertical="center"/>
    </xf>
    <xf numFmtId="0" fontId="12" fillId="0" borderId="2" xfId="0" applyFont="1" applyBorder="1" applyAlignment="1">
      <alignment horizontal="centerContinuous" vertical="center"/>
    </xf>
    <xf numFmtId="0" fontId="13" fillId="0" borderId="2" xfId="0" applyFont="1" applyBorder="1" applyAlignment="1">
      <alignment horizontal="centerContinuous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14" fillId="0" borderId="1" xfId="0" applyFont="1" applyBorder="1" applyAlignment="1">
      <alignment horizontal="centerContinuous" vertical="center"/>
    </xf>
    <xf numFmtId="0" fontId="14" fillId="0" borderId="0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7" fillId="0" borderId="1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horizontal="centerContinuous" vertic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left"/>
    </xf>
    <xf numFmtId="0" fontId="7" fillId="0" borderId="0" xfId="0" applyFont="1" applyFill="1" applyAlignment="1">
      <alignment horizontal="center"/>
    </xf>
    <xf numFmtId="0" fontId="7" fillId="0" borderId="3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Continuous"/>
    </xf>
    <xf numFmtId="0" fontId="15" fillId="0" borderId="3" xfId="0" applyFont="1" applyBorder="1" applyAlignment="1">
      <alignment horizontal="center"/>
    </xf>
    <xf numFmtId="0" fontId="10" fillId="0" borderId="0" xfId="0" applyFont="1" applyAlignment="1"/>
    <xf numFmtId="0" fontId="12" fillId="0" borderId="1" xfId="0" applyFont="1" applyBorder="1" applyAlignment="1"/>
    <xf numFmtId="0" fontId="10" fillId="0" borderId="1" xfId="0" applyFont="1" applyBorder="1" applyAlignment="1">
      <alignment horizontal="centerContinuous"/>
    </xf>
    <xf numFmtId="0" fontId="10" fillId="0" borderId="0" xfId="0" applyFont="1" applyAlignment="1">
      <alignment horizontal="center"/>
    </xf>
    <xf numFmtId="0" fontId="14" fillId="0" borderId="0" xfId="0" applyFont="1" applyFill="1" applyAlignment="1"/>
    <xf numFmtId="0" fontId="15" fillId="0" borderId="3" xfId="0" applyFont="1" applyBorder="1" applyAlignment="1">
      <alignment horizontal="center" vertical="center"/>
    </xf>
    <xf numFmtId="0" fontId="20" fillId="0" borderId="0" xfId="0" applyFont="1" applyFill="1" applyAlignment="1"/>
    <xf numFmtId="0" fontId="12" fillId="0" borderId="0" xfId="0" applyFont="1" applyAlignment="1">
      <alignment vertical="center"/>
    </xf>
    <xf numFmtId="0" fontId="12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Continuous" vertical="center"/>
    </xf>
    <xf numFmtId="0" fontId="10" fillId="0" borderId="0" xfId="0" applyFont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14" fillId="0" borderId="5" xfId="0" applyFont="1" applyFill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5" fillId="0" borderId="3" xfId="0" applyFont="1" applyBorder="1" applyAlignment="1">
      <alignment horizontal="center" vertical="top"/>
    </xf>
    <xf numFmtId="0" fontId="14" fillId="0" borderId="5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4" fillId="0" borderId="2" xfId="0" applyFont="1" applyBorder="1" applyAlignment="1">
      <alignment horizontal="left" vertical="center"/>
    </xf>
    <xf numFmtId="0" fontId="14" fillId="0" borderId="5" xfId="0" applyFont="1" applyFill="1" applyBorder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8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14" fillId="0" borderId="8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9" xfId="0" applyFont="1" applyFill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0" fontId="14" fillId="0" borderId="9" xfId="0" applyFont="1" applyBorder="1" applyAlignment="1">
      <alignment horizontal="left" vertical="center"/>
    </xf>
    <xf numFmtId="0" fontId="20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7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left" vertical="center"/>
    </xf>
    <xf numFmtId="0" fontId="18" fillId="0" borderId="12" xfId="0" applyFont="1" applyFill="1" applyBorder="1" applyAlignment="1">
      <alignment vertical="center"/>
    </xf>
    <xf numFmtId="177" fontId="17" fillId="0" borderId="10" xfId="0" applyNumberFormat="1" applyFont="1" applyFill="1" applyBorder="1" applyAlignment="1">
      <alignment horizontal="center" vertical="center"/>
    </xf>
    <xf numFmtId="177" fontId="8" fillId="0" borderId="10" xfId="0" applyNumberFormat="1" applyFont="1" applyFill="1" applyBorder="1" applyAlignment="1">
      <alignment horizontal="left" vertical="center"/>
    </xf>
    <xf numFmtId="176" fontId="7" fillId="0" borderId="10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vertical="center"/>
    </xf>
    <xf numFmtId="0" fontId="7" fillId="0" borderId="10" xfId="0" applyFont="1" applyFill="1" applyBorder="1" applyAlignment="1">
      <alignment horizontal="right" vertical="center"/>
    </xf>
    <xf numFmtId="0" fontId="10" fillId="0" borderId="0" xfId="0" applyFont="1" applyAlignment="1">
      <alignment vertical="center"/>
    </xf>
    <xf numFmtId="38" fontId="20" fillId="0" borderId="0" xfId="1" applyFont="1" applyAlignment="1">
      <alignment vertical="center"/>
    </xf>
    <xf numFmtId="0" fontId="2" fillId="0" borderId="10" xfId="0" applyFont="1" applyBorder="1" applyAlignment="1">
      <alignment vertical="center"/>
    </xf>
    <xf numFmtId="0" fontId="20" fillId="0" borderId="10" xfId="0" applyFont="1" applyBorder="1" applyAlignment="1">
      <alignment vertical="center"/>
    </xf>
    <xf numFmtId="0" fontId="20" fillId="0" borderId="10" xfId="0" applyFont="1" applyFill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16" fillId="0" borderId="0" xfId="0" applyFont="1" applyBorder="1" applyAlignment="1">
      <alignment horizontal="left" vertical="center"/>
    </xf>
    <xf numFmtId="177" fontId="17" fillId="0" borderId="0" xfId="0" applyNumberFormat="1" applyFont="1" applyFill="1" applyBorder="1" applyAlignment="1">
      <alignment horizontal="center" vertical="center"/>
    </xf>
    <xf numFmtId="177" fontId="8" fillId="0" borderId="0" xfId="0" applyNumberFormat="1" applyFont="1" applyFill="1" applyBorder="1" applyAlignment="1">
      <alignment horizontal="left"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right" vertical="center"/>
    </xf>
    <xf numFmtId="0" fontId="23" fillId="0" borderId="0" xfId="0" applyFont="1" applyAlignment="1">
      <alignment vertical="center"/>
    </xf>
    <xf numFmtId="0" fontId="7" fillId="0" borderId="0" xfId="0" applyFont="1" applyBorder="1" applyAlignment="1">
      <alignment horizontal="left" vertical="center"/>
    </xf>
    <xf numFmtId="3" fontId="8" fillId="0" borderId="0" xfId="1" applyNumberFormat="1" applyFont="1" applyFill="1" applyBorder="1" applyAlignment="1">
      <alignment horizontal="left" vertical="center"/>
    </xf>
    <xf numFmtId="3" fontId="7" fillId="0" borderId="0" xfId="1" applyNumberFormat="1" applyFont="1" applyFill="1" applyBorder="1" applyAlignment="1">
      <alignment horizontal="right" vertical="center"/>
    </xf>
    <xf numFmtId="3" fontId="8" fillId="0" borderId="13" xfId="1" applyNumberFormat="1" applyFont="1" applyFill="1" applyBorder="1" applyAlignment="1">
      <alignment horizontal="left" vertical="center"/>
    </xf>
    <xf numFmtId="3" fontId="7" fillId="0" borderId="0" xfId="1" applyNumberFormat="1" applyFont="1" applyAlignment="1">
      <alignment horizontal="center" vertical="center"/>
    </xf>
    <xf numFmtId="3" fontId="7" fillId="0" borderId="0" xfId="1" applyNumberFormat="1" applyFont="1" applyAlignment="1">
      <alignment vertical="center"/>
    </xf>
    <xf numFmtId="4" fontId="7" fillId="0" borderId="0" xfId="1" applyNumberFormat="1" applyFont="1" applyAlignment="1">
      <alignment vertical="center"/>
    </xf>
    <xf numFmtId="3" fontId="7" fillId="0" borderId="0" xfId="1" applyNumberFormat="1" applyFont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left" vertical="center"/>
    </xf>
    <xf numFmtId="3" fontId="8" fillId="0" borderId="0" xfId="1" applyNumberFormat="1" applyFont="1" applyFill="1" applyAlignment="1">
      <alignment horizontal="left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vertical="center"/>
    </xf>
    <xf numFmtId="38" fontId="7" fillId="0" borderId="13" xfId="1" applyFont="1" applyFill="1" applyBorder="1" applyAlignment="1">
      <alignment horizontal="center" vertical="center"/>
    </xf>
    <xf numFmtId="38" fontId="7" fillId="0" borderId="13" xfId="1" applyFont="1" applyFill="1" applyBorder="1" applyAlignment="1">
      <alignment horizontal="right" vertical="center"/>
    </xf>
    <xf numFmtId="0" fontId="20" fillId="0" borderId="13" xfId="0" applyFont="1" applyFill="1" applyBorder="1" applyAlignment="1">
      <alignment vertical="center"/>
    </xf>
    <xf numFmtId="0" fontId="7" fillId="0" borderId="0" xfId="4" applyFont="1" applyFill="1" applyBorder="1" applyAlignment="1">
      <alignment vertical="center"/>
    </xf>
    <xf numFmtId="3" fontId="7" fillId="0" borderId="0" xfId="2" applyNumberFormat="1" applyFont="1" applyFill="1" applyBorder="1" applyAlignment="1">
      <alignment horizontal="right" vertical="center"/>
    </xf>
    <xf numFmtId="0" fontId="7" fillId="0" borderId="0" xfId="4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right" vertical="center"/>
    </xf>
    <xf numFmtId="3" fontId="7" fillId="0" borderId="0" xfId="2" applyNumberFormat="1" applyFont="1" applyFill="1" applyAlignment="1">
      <alignment vertical="center"/>
    </xf>
    <xf numFmtId="4" fontId="7" fillId="0" borderId="0" xfId="2" applyNumberFormat="1" applyFont="1" applyFill="1" applyBorder="1" applyAlignment="1">
      <alignment horizontal="right" vertical="center"/>
    </xf>
    <xf numFmtId="3" fontId="7" fillId="0" borderId="0" xfId="2" applyNumberFormat="1" applyFont="1" applyFill="1" applyBorder="1" applyAlignment="1">
      <alignment vertical="center"/>
    </xf>
    <xf numFmtId="0" fontId="18" fillId="0" borderId="0" xfId="4" applyFont="1" applyFill="1" applyBorder="1" applyAlignment="1">
      <alignment vertical="center"/>
    </xf>
    <xf numFmtId="0" fontId="16" fillId="0" borderId="1" xfId="4" applyFont="1" applyFill="1" applyBorder="1" applyAlignment="1">
      <alignment horizontal="left" vertical="center"/>
    </xf>
    <xf numFmtId="3" fontId="7" fillId="0" borderId="0" xfId="2" applyNumberFormat="1" applyFont="1" applyFill="1" applyBorder="1" applyAlignment="1">
      <alignment horizontal="center" vertical="center"/>
    </xf>
    <xf numFmtId="2" fontId="7" fillId="0" borderId="0" xfId="2" applyNumberFormat="1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14" xfId="0" applyFont="1" applyBorder="1" applyAlignment="1">
      <alignment vertical="center"/>
    </xf>
    <xf numFmtId="0" fontId="7" fillId="0" borderId="1" xfId="4" applyFont="1" applyFill="1" applyBorder="1" applyAlignment="1">
      <alignment horizontal="left" vertical="center"/>
    </xf>
    <xf numFmtId="0" fontId="7" fillId="0" borderId="15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3" fontId="7" fillId="0" borderId="13" xfId="2" applyNumberFormat="1" applyFont="1" applyFill="1" applyBorder="1" applyAlignment="1">
      <alignment horizontal="center" vertical="center"/>
    </xf>
    <xf numFmtId="3" fontId="7" fillId="0" borderId="13" xfId="2" applyNumberFormat="1" applyFont="1" applyFill="1" applyBorder="1" applyAlignment="1">
      <alignment horizontal="right" vertical="center"/>
    </xf>
    <xf numFmtId="178" fontId="7" fillId="0" borderId="0" xfId="6" quotePrefix="1" applyNumberFormat="1" applyFont="1" applyFill="1" applyAlignment="1">
      <alignment horizontal="right" vertical="center"/>
    </xf>
    <xf numFmtId="0" fontId="27" fillId="0" borderId="1" xfId="0" applyFont="1" applyFill="1" applyBorder="1" applyAlignment="1">
      <alignment horizontal="left" vertical="center"/>
    </xf>
    <xf numFmtId="0" fontId="10" fillId="0" borderId="0" xfId="0" applyFont="1" applyAlignment="1">
      <alignment horizontal="left"/>
    </xf>
    <xf numFmtId="0" fontId="28" fillId="0" borderId="0" xfId="0" applyFont="1" applyAlignment="1">
      <alignment vertical="center"/>
    </xf>
    <xf numFmtId="0" fontId="29" fillId="0" borderId="0" xfId="0" applyFont="1" applyAlignment="1">
      <alignment horizontal="left"/>
    </xf>
    <xf numFmtId="0" fontId="29" fillId="0" borderId="0" xfId="0" applyFont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3" fontId="7" fillId="0" borderId="16" xfId="2" applyNumberFormat="1" applyFont="1" applyFill="1" applyBorder="1" applyAlignment="1">
      <alignment horizontal="center" vertical="center"/>
    </xf>
    <xf numFmtId="3" fontId="8" fillId="0" borderId="16" xfId="1" applyNumberFormat="1" applyFont="1" applyFill="1" applyBorder="1" applyAlignment="1">
      <alignment horizontal="left" vertical="center"/>
    </xf>
    <xf numFmtId="3" fontId="7" fillId="0" borderId="16" xfId="2" applyNumberFormat="1" applyFont="1" applyFill="1" applyBorder="1" applyAlignment="1">
      <alignment horizontal="right" vertical="center"/>
    </xf>
  </cellXfs>
  <cellStyles count="7">
    <cellStyle name="桁区切り" xfId="1" builtinId="6"/>
    <cellStyle name="桁区切り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6" xfId="6" xr:uid="{6865ACBB-94CB-46C3-BBB9-75E129A81E65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6EDDC-7E7F-4C02-BB02-C2C6259FB11F}">
  <dimension ref="A1:AP85"/>
  <sheetViews>
    <sheetView showGridLines="0" tabSelected="1" view="pageBreakPreview" zoomScaleNormal="100" zoomScaleSheetLayoutView="100" workbookViewId="0"/>
  </sheetViews>
  <sheetFormatPr defaultRowHeight="14.25"/>
  <cols>
    <col min="1" max="1" width="7.625" style="2" customWidth="1"/>
    <col min="2" max="2" width="5.875" style="2" customWidth="1"/>
    <col min="3" max="3" width="2" style="2" customWidth="1"/>
    <col min="4" max="4" width="13.375" style="2" customWidth="1"/>
    <col min="5" max="5" width="2.125" style="3" customWidth="1"/>
    <col min="6" max="6" width="11.375" style="2" customWidth="1"/>
    <col min="7" max="7" width="7.625" style="2" customWidth="1"/>
    <col min="8" max="8" width="10.625" style="2" customWidth="1"/>
    <col min="9" max="9" width="9.875" style="2" customWidth="1"/>
    <col min="10" max="10" width="9.5" style="2" customWidth="1"/>
    <col min="11" max="12" width="11" style="2" customWidth="1"/>
    <col min="13" max="13" width="9.5" style="2" customWidth="1"/>
    <col min="14" max="14" width="4.125" style="3" customWidth="1"/>
    <col min="15" max="15" width="7.625" style="2" customWidth="1"/>
    <col min="16" max="16" width="4.625" style="2" customWidth="1"/>
    <col min="17" max="17" width="1.375" style="2" customWidth="1"/>
    <col min="18" max="18" width="12" style="2" customWidth="1"/>
    <col min="19" max="19" width="2.125" style="2" customWidth="1"/>
    <col min="20" max="20" width="10.875" style="2" customWidth="1"/>
    <col min="21" max="21" width="7.5" style="2" customWidth="1"/>
    <col min="22" max="23" width="10.625" style="2" customWidth="1"/>
    <col min="24" max="24" width="8.625" style="2" customWidth="1"/>
    <col min="25" max="26" width="10.625" style="2" customWidth="1"/>
    <col min="27" max="27" width="9.875" style="2" customWidth="1"/>
    <col min="28" max="28" width="11" style="2" customWidth="1"/>
    <col min="29" max="256" width="9" style="3"/>
    <col min="257" max="257" width="7.625" style="3" customWidth="1"/>
    <col min="258" max="258" width="5.875" style="3" customWidth="1"/>
    <col min="259" max="259" width="2" style="3" customWidth="1"/>
    <col min="260" max="260" width="13.375" style="3" customWidth="1"/>
    <col min="261" max="261" width="2.125" style="3" customWidth="1"/>
    <col min="262" max="262" width="11.375" style="3" customWidth="1"/>
    <col min="263" max="263" width="7.625" style="3" customWidth="1"/>
    <col min="264" max="264" width="10.625" style="3" customWidth="1"/>
    <col min="265" max="265" width="9.875" style="3" customWidth="1"/>
    <col min="266" max="266" width="9.5" style="3" customWidth="1"/>
    <col min="267" max="268" width="11" style="3" customWidth="1"/>
    <col min="269" max="269" width="9.5" style="3" customWidth="1"/>
    <col min="270" max="270" width="4.125" style="3" customWidth="1"/>
    <col min="271" max="271" width="7.625" style="3" customWidth="1"/>
    <col min="272" max="272" width="4.625" style="3" customWidth="1"/>
    <col min="273" max="273" width="1.375" style="3" customWidth="1"/>
    <col min="274" max="274" width="12" style="3" customWidth="1"/>
    <col min="275" max="275" width="2.125" style="3" customWidth="1"/>
    <col min="276" max="276" width="10.875" style="3" customWidth="1"/>
    <col min="277" max="277" width="7.5" style="3" customWidth="1"/>
    <col min="278" max="279" width="10.625" style="3" customWidth="1"/>
    <col min="280" max="280" width="8.625" style="3" customWidth="1"/>
    <col min="281" max="282" width="10.625" style="3" customWidth="1"/>
    <col min="283" max="283" width="9.875" style="3" customWidth="1"/>
    <col min="284" max="284" width="11" style="3" customWidth="1"/>
    <col min="285" max="512" width="9" style="3"/>
    <col min="513" max="513" width="7.625" style="3" customWidth="1"/>
    <col min="514" max="514" width="5.875" style="3" customWidth="1"/>
    <col min="515" max="515" width="2" style="3" customWidth="1"/>
    <col min="516" max="516" width="13.375" style="3" customWidth="1"/>
    <col min="517" max="517" width="2.125" style="3" customWidth="1"/>
    <col min="518" max="518" width="11.375" style="3" customWidth="1"/>
    <col min="519" max="519" width="7.625" style="3" customWidth="1"/>
    <col min="520" max="520" width="10.625" style="3" customWidth="1"/>
    <col min="521" max="521" width="9.875" style="3" customWidth="1"/>
    <col min="522" max="522" width="9.5" style="3" customWidth="1"/>
    <col min="523" max="524" width="11" style="3" customWidth="1"/>
    <col min="525" max="525" width="9.5" style="3" customWidth="1"/>
    <col min="526" max="526" width="4.125" style="3" customWidth="1"/>
    <col min="527" max="527" width="7.625" style="3" customWidth="1"/>
    <col min="528" max="528" width="4.625" style="3" customWidth="1"/>
    <col min="529" max="529" width="1.375" style="3" customWidth="1"/>
    <col min="530" max="530" width="12" style="3" customWidth="1"/>
    <col min="531" max="531" width="2.125" style="3" customWidth="1"/>
    <col min="532" max="532" width="10.875" style="3" customWidth="1"/>
    <col min="533" max="533" width="7.5" style="3" customWidth="1"/>
    <col min="534" max="535" width="10.625" style="3" customWidth="1"/>
    <col min="536" max="536" width="8.625" style="3" customWidth="1"/>
    <col min="537" max="538" width="10.625" style="3" customWidth="1"/>
    <col min="539" max="539" width="9.875" style="3" customWidth="1"/>
    <col min="540" max="540" width="11" style="3" customWidth="1"/>
    <col min="541" max="768" width="9" style="3"/>
    <col min="769" max="769" width="7.625" style="3" customWidth="1"/>
    <col min="770" max="770" width="5.875" style="3" customWidth="1"/>
    <col min="771" max="771" width="2" style="3" customWidth="1"/>
    <col min="772" max="772" width="13.375" style="3" customWidth="1"/>
    <col min="773" max="773" width="2.125" style="3" customWidth="1"/>
    <col min="774" max="774" width="11.375" style="3" customWidth="1"/>
    <col min="775" max="775" width="7.625" style="3" customWidth="1"/>
    <col min="776" max="776" width="10.625" style="3" customWidth="1"/>
    <col min="777" max="777" width="9.875" style="3" customWidth="1"/>
    <col min="778" max="778" width="9.5" style="3" customWidth="1"/>
    <col min="779" max="780" width="11" style="3" customWidth="1"/>
    <col min="781" max="781" width="9.5" style="3" customWidth="1"/>
    <col min="782" max="782" width="4.125" style="3" customWidth="1"/>
    <col min="783" max="783" width="7.625" style="3" customWidth="1"/>
    <col min="784" max="784" width="4.625" style="3" customWidth="1"/>
    <col min="785" max="785" width="1.375" style="3" customWidth="1"/>
    <col min="786" max="786" width="12" style="3" customWidth="1"/>
    <col min="787" max="787" width="2.125" style="3" customWidth="1"/>
    <col min="788" max="788" width="10.875" style="3" customWidth="1"/>
    <col min="789" max="789" width="7.5" style="3" customWidth="1"/>
    <col min="790" max="791" width="10.625" style="3" customWidth="1"/>
    <col min="792" max="792" width="8.625" style="3" customWidth="1"/>
    <col min="793" max="794" width="10.625" style="3" customWidth="1"/>
    <col min="795" max="795" width="9.875" style="3" customWidth="1"/>
    <col min="796" max="796" width="11" style="3" customWidth="1"/>
    <col min="797" max="1024" width="9" style="3"/>
    <col min="1025" max="1025" width="7.625" style="3" customWidth="1"/>
    <col min="1026" max="1026" width="5.875" style="3" customWidth="1"/>
    <col min="1027" max="1027" width="2" style="3" customWidth="1"/>
    <col min="1028" max="1028" width="13.375" style="3" customWidth="1"/>
    <col min="1029" max="1029" width="2.125" style="3" customWidth="1"/>
    <col min="1030" max="1030" width="11.375" style="3" customWidth="1"/>
    <col min="1031" max="1031" width="7.625" style="3" customWidth="1"/>
    <col min="1032" max="1032" width="10.625" style="3" customWidth="1"/>
    <col min="1033" max="1033" width="9.875" style="3" customWidth="1"/>
    <col min="1034" max="1034" width="9.5" style="3" customWidth="1"/>
    <col min="1035" max="1036" width="11" style="3" customWidth="1"/>
    <col min="1037" max="1037" width="9.5" style="3" customWidth="1"/>
    <col min="1038" max="1038" width="4.125" style="3" customWidth="1"/>
    <col min="1039" max="1039" width="7.625" style="3" customWidth="1"/>
    <col min="1040" max="1040" width="4.625" style="3" customWidth="1"/>
    <col min="1041" max="1041" width="1.375" style="3" customWidth="1"/>
    <col min="1042" max="1042" width="12" style="3" customWidth="1"/>
    <col min="1043" max="1043" width="2.125" style="3" customWidth="1"/>
    <col min="1044" max="1044" width="10.875" style="3" customWidth="1"/>
    <col min="1045" max="1045" width="7.5" style="3" customWidth="1"/>
    <col min="1046" max="1047" width="10.625" style="3" customWidth="1"/>
    <col min="1048" max="1048" width="8.625" style="3" customWidth="1"/>
    <col min="1049" max="1050" width="10.625" style="3" customWidth="1"/>
    <col min="1051" max="1051" width="9.875" style="3" customWidth="1"/>
    <col min="1052" max="1052" width="11" style="3" customWidth="1"/>
    <col min="1053" max="1280" width="9" style="3"/>
    <col min="1281" max="1281" width="7.625" style="3" customWidth="1"/>
    <col min="1282" max="1282" width="5.875" style="3" customWidth="1"/>
    <col min="1283" max="1283" width="2" style="3" customWidth="1"/>
    <col min="1284" max="1284" width="13.375" style="3" customWidth="1"/>
    <col min="1285" max="1285" width="2.125" style="3" customWidth="1"/>
    <col min="1286" max="1286" width="11.375" style="3" customWidth="1"/>
    <col min="1287" max="1287" width="7.625" style="3" customWidth="1"/>
    <col min="1288" max="1288" width="10.625" style="3" customWidth="1"/>
    <col min="1289" max="1289" width="9.875" style="3" customWidth="1"/>
    <col min="1290" max="1290" width="9.5" style="3" customWidth="1"/>
    <col min="1291" max="1292" width="11" style="3" customWidth="1"/>
    <col min="1293" max="1293" width="9.5" style="3" customWidth="1"/>
    <col min="1294" max="1294" width="4.125" style="3" customWidth="1"/>
    <col min="1295" max="1295" width="7.625" style="3" customWidth="1"/>
    <col min="1296" max="1296" width="4.625" style="3" customWidth="1"/>
    <col min="1297" max="1297" width="1.375" style="3" customWidth="1"/>
    <col min="1298" max="1298" width="12" style="3" customWidth="1"/>
    <col min="1299" max="1299" width="2.125" style="3" customWidth="1"/>
    <col min="1300" max="1300" width="10.875" style="3" customWidth="1"/>
    <col min="1301" max="1301" width="7.5" style="3" customWidth="1"/>
    <col min="1302" max="1303" width="10.625" style="3" customWidth="1"/>
    <col min="1304" max="1304" width="8.625" style="3" customWidth="1"/>
    <col min="1305" max="1306" width="10.625" style="3" customWidth="1"/>
    <col min="1307" max="1307" width="9.875" style="3" customWidth="1"/>
    <col min="1308" max="1308" width="11" style="3" customWidth="1"/>
    <col min="1309" max="1536" width="9" style="3"/>
    <col min="1537" max="1537" width="7.625" style="3" customWidth="1"/>
    <col min="1538" max="1538" width="5.875" style="3" customWidth="1"/>
    <col min="1539" max="1539" width="2" style="3" customWidth="1"/>
    <col min="1540" max="1540" width="13.375" style="3" customWidth="1"/>
    <col min="1541" max="1541" width="2.125" style="3" customWidth="1"/>
    <col min="1542" max="1542" width="11.375" style="3" customWidth="1"/>
    <col min="1543" max="1543" width="7.625" style="3" customWidth="1"/>
    <col min="1544" max="1544" width="10.625" style="3" customWidth="1"/>
    <col min="1545" max="1545" width="9.875" style="3" customWidth="1"/>
    <col min="1546" max="1546" width="9.5" style="3" customWidth="1"/>
    <col min="1547" max="1548" width="11" style="3" customWidth="1"/>
    <col min="1549" max="1549" width="9.5" style="3" customWidth="1"/>
    <col min="1550" max="1550" width="4.125" style="3" customWidth="1"/>
    <col min="1551" max="1551" width="7.625" style="3" customWidth="1"/>
    <col min="1552" max="1552" width="4.625" style="3" customWidth="1"/>
    <col min="1553" max="1553" width="1.375" style="3" customWidth="1"/>
    <col min="1554" max="1554" width="12" style="3" customWidth="1"/>
    <col min="1555" max="1555" width="2.125" style="3" customWidth="1"/>
    <col min="1556" max="1556" width="10.875" style="3" customWidth="1"/>
    <col min="1557" max="1557" width="7.5" style="3" customWidth="1"/>
    <col min="1558" max="1559" width="10.625" style="3" customWidth="1"/>
    <col min="1560" max="1560" width="8.625" style="3" customWidth="1"/>
    <col min="1561" max="1562" width="10.625" style="3" customWidth="1"/>
    <col min="1563" max="1563" width="9.875" style="3" customWidth="1"/>
    <col min="1564" max="1564" width="11" style="3" customWidth="1"/>
    <col min="1565" max="1792" width="9" style="3"/>
    <col min="1793" max="1793" width="7.625" style="3" customWidth="1"/>
    <col min="1794" max="1794" width="5.875" style="3" customWidth="1"/>
    <col min="1795" max="1795" width="2" style="3" customWidth="1"/>
    <col min="1796" max="1796" width="13.375" style="3" customWidth="1"/>
    <col min="1797" max="1797" width="2.125" style="3" customWidth="1"/>
    <col min="1798" max="1798" width="11.375" style="3" customWidth="1"/>
    <col min="1799" max="1799" width="7.625" style="3" customWidth="1"/>
    <col min="1800" max="1800" width="10.625" style="3" customWidth="1"/>
    <col min="1801" max="1801" width="9.875" style="3" customWidth="1"/>
    <col min="1802" max="1802" width="9.5" style="3" customWidth="1"/>
    <col min="1803" max="1804" width="11" style="3" customWidth="1"/>
    <col min="1805" max="1805" width="9.5" style="3" customWidth="1"/>
    <col min="1806" max="1806" width="4.125" style="3" customWidth="1"/>
    <col min="1807" max="1807" width="7.625" style="3" customWidth="1"/>
    <col min="1808" max="1808" width="4.625" style="3" customWidth="1"/>
    <col min="1809" max="1809" width="1.375" style="3" customWidth="1"/>
    <col min="1810" max="1810" width="12" style="3" customWidth="1"/>
    <col min="1811" max="1811" width="2.125" style="3" customWidth="1"/>
    <col min="1812" max="1812" width="10.875" style="3" customWidth="1"/>
    <col min="1813" max="1813" width="7.5" style="3" customWidth="1"/>
    <col min="1814" max="1815" width="10.625" style="3" customWidth="1"/>
    <col min="1816" max="1816" width="8.625" style="3" customWidth="1"/>
    <col min="1817" max="1818" width="10.625" style="3" customWidth="1"/>
    <col min="1819" max="1819" width="9.875" style="3" customWidth="1"/>
    <col min="1820" max="1820" width="11" style="3" customWidth="1"/>
    <col min="1821" max="2048" width="9" style="3"/>
    <col min="2049" max="2049" width="7.625" style="3" customWidth="1"/>
    <col min="2050" max="2050" width="5.875" style="3" customWidth="1"/>
    <col min="2051" max="2051" width="2" style="3" customWidth="1"/>
    <col min="2052" max="2052" width="13.375" style="3" customWidth="1"/>
    <col min="2053" max="2053" width="2.125" style="3" customWidth="1"/>
    <col min="2054" max="2054" width="11.375" style="3" customWidth="1"/>
    <col min="2055" max="2055" width="7.625" style="3" customWidth="1"/>
    <col min="2056" max="2056" width="10.625" style="3" customWidth="1"/>
    <col min="2057" max="2057" width="9.875" style="3" customWidth="1"/>
    <col min="2058" max="2058" width="9.5" style="3" customWidth="1"/>
    <col min="2059" max="2060" width="11" style="3" customWidth="1"/>
    <col min="2061" max="2061" width="9.5" style="3" customWidth="1"/>
    <col min="2062" max="2062" width="4.125" style="3" customWidth="1"/>
    <col min="2063" max="2063" width="7.625" style="3" customWidth="1"/>
    <col min="2064" max="2064" width="4.625" style="3" customWidth="1"/>
    <col min="2065" max="2065" width="1.375" style="3" customWidth="1"/>
    <col min="2066" max="2066" width="12" style="3" customWidth="1"/>
    <col min="2067" max="2067" width="2.125" style="3" customWidth="1"/>
    <col min="2068" max="2068" width="10.875" style="3" customWidth="1"/>
    <col min="2069" max="2069" width="7.5" style="3" customWidth="1"/>
    <col min="2070" max="2071" width="10.625" style="3" customWidth="1"/>
    <col min="2072" max="2072" width="8.625" style="3" customWidth="1"/>
    <col min="2073" max="2074" width="10.625" style="3" customWidth="1"/>
    <col min="2075" max="2075" width="9.875" style="3" customWidth="1"/>
    <col min="2076" max="2076" width="11" style="3" customWidth="1"/>
    <col min="2077" max="2304" width="9" style="3"/>
    <col min="2305" max="2305" width="7.625" style="3" customWidth="1"/>
    <col min="2306" max="2306" width="5.875" style="3" customWidth="1"/>
    <col min="2307" max="2307" width="2" style="3" customWidth="1"/>
    <col min="2308" max="2308" width="13.375" style="3" customWidth="1"/>
    <col min="2309" max="2309" width="2.125" style="3" customWidth="1"/>
    <col min="2310" max="2310" width="11.375" style="3" customWidth="1"/>
    <col min="2311" max="2311" width="7.625" style="3" customWidth="1"/>
    <col min="2312" max="2312" width="10.625" style="3" customWidth="1"/>
    <col min="2313" max="2313" width="9.875" style="3" customWidth="1"/>
    <col min="2314" max="2314" width="9.5" style="3" customWidth="1"/>
    <col min="2315" max="2316" width="11" style="3" customWidth="1"/>
    <col min="2317" max="2317" width="9.5" style="3" customWidth="1"/>
    <col min="2318" max="2318" width="4.125" style="3" customWidth="1"/>
    <col min="2319" max="2319" width="7.625" style="3" customWidth="1"/>
    <col min="2320" max="2320" width="4.625" style="3" customWidth="1"/>
    <col min="2321" max="2321" width="1.375" style="3" customWidth="1"/>
    <col min="2322" max="2322" width="12" style="3" customWidth="1"/>
    <col min="2323" max="2323" width="2.125" style="3" customWidth="1"/>
    <col min="2324" max="2324" width="10.875" style="3" customWidth="1"/>
    <col min="2325" max="2325" width="7.5" style="3" customWidth="1"/>
    <col min="2326" max="2327" width="10.625" style="3" customWidth="1"/>
    <col min="2328" max="2328" width="8.625" style="3" customWidth="1"/>
    <col min="2329" max="2330" width="10.625" style="3" customWidth="1"/>
    <col min="2331" max="2331" width="9.875" style="3" customWidth="1"/>
    <col min="2332" max="2332" width="11" style="3" customWidth="1"/>
    <col min="2333" max="2560" width="9" style="3"/>
    <col min="2561" max="2561" width="7.625" style="3" customWidth="1"/>
    <col min="2562" max="2562" width="5.875" style="3" customWidth="1"/>
    <col min="2563" max="2563" width="2" style="3" customWidth="1"/>
    <col min="2564" max="2564" width="13.375" style="3" customWidth="1"/>
    <col min="2565" max="2565" width="2.125" style="3" customWidth="1"/>
    <col min="2566" max="2566" width="11.375" style="3" customWidth="1"/>
    <col min="2567" max="2567" width="7.625" style="3" customWidth="1"/>
    <col min="2568" max="2568" width="10.625" style="3" customWidth="1"/>
    <col min="2569" max="2569" width="9.875" style="3" customWidth="1"/>
    <col min="2570" max="2570" width="9.5" style="3" customWidth="1"/>
    <col min="2571" max="2572" width="11" style="3" customWidth="1"/>
    <col min="2573" max="2573" width="9.5" style="3" customWidth="1"/>
    <col min="2574" max="2574" width="4.125" style="3" customWidth="1"/>
    <col min="2575" max="2575" width="7.625" style="3" customWidth="1"/>
    <col min="2576" max="2576" width="4.625" style="3" customWidth="1"/>
    <col min="2577" max="2577" width="1.375" style="3" customWidth="1"/>
    <col min="2578" max="2578" width="12" style="3" customWidth="1"/>
    <col min="2579" max="2579" width="2.125" style="3" customWidth="1"/>
    <col min="2580" max="2580" width="10.875" style="3" customWidth="1"/>
    <col min="2581" max="2581" width="7.5" style="3" customWidth="1"/>
    <col min="2582" max="2583" width="10.625" style="3" customWidth="1"/>
    <col min="2584" max="2584" width="8.625" style="3" customWidth="1"/>
    <col min="2585" max="2586" width="10.625" style="3" customWidth="1"/>
    <col min="2587" max="2587" width="9.875" style="3" customWidth="1"/>
    <col min="2588" max="2588" width="11" style="3" customWidth="1"/>
    <col min="2589" max="2816" width="9" style="3"/>
    <col min="2817" max="2817" width="7.625" style="3" customWidth="1"/>
    <col min="2818" max="2818" width="5.875" style="3" customWidth="1"/>
    <col min="2819" max="2819" width="2" style="3" customWidth="1"/>
    <col min="2820" max="2820" width="13.375" style="3" customWidth="1"/>
    <col min="2821" max="2821" width="2.125" style="3" customWidth="1"/>
    <col min="2822" max="2822" width="11.375" style="3" customWidth="1"/>
    <col min="2823" max="2823" width="7.625" style="3" customWidth="1"/>
    <col min="2824" max="2824" width="10.625" style="3" customWidth="1"/>
    <col min="2825" max="2825" width="9.875" style="3" customWidth="1"/>
    <col min="2826" max="2826" width="9.5" style="3" customWidth="1"/>
    <col min="2827" max="2828" width="11" style="3" customWidth="1"/>
    <col min="2829" max="2829" width="9.5" style="3" customWidth="1"/>
    <col min="2830" max="2830" width="4.125" style="3" customWidth="1"/>
    <col min="2831" max="2831" width="7.625" style="3" customWidth="1"/>
    <col min="2832" max="2832" width="4.625" style="3" customWidth="1"/>
    <col min="2833" max="2833" width="1.375" style="3" customWidth="1"/>
    <col min="2834" max="2834" width="12" style="3" customWidth="1"/>
    <col min="2835" max="2835" width="2.125" style="3" customWidth="1"/>
    <col min="2836" max="2836" width="10.875" style="3" customWidth="1"/>
    <col min="2837" max="2837" width="7.5" style="3" customWidth="1"/>
    <col min="2838" max="2839" width="10.625" style="3" customWidth="1"/>
    <col min="2840" max="2840" width="8.625" style="3" customWidth="1"/>
    <col min="2841" max="2842" width="10.625" style="3" customWidth="1"/>
    <col min="2843" max="2843" width="9.875" style="3" customWidth="1"/>
    <col min="2844" max="2844" width="11" style="3" customWidth="1"/>
    <col min="2845" max="3072" width="9" style="3"/>
    <col min="3073" max="3073" width="7.625" style="3" customWidth="1"/>
    <col min="3074" max="3074" width="5.875" style="3" customWidth="1"/>
    <col min="3075" max="3075" width="2" style="3" customWidth="1"/>
    <col min="3076" max="3076" width="13.375" style="3" customWidth="1"/>
    <col min="3077" max="3077" width="2.125" style="3" customWidth="1"/>
    <col min="3078" max="3078" width="11.375" style="3" customWidth="1"/>
    <col min="3079" max="3079" width="7.625" style="3" customWidth="1"/>
    <col min="3080" max="3080" width="10.625" style="3" customWidth="1"/>
    <col min="3081" max="3081" width="9.875" style="3" customWidth="1"/>
    <col min="3082" max="3082" width="9.5" style="3" customWidth="1"/>
    <col min="3083" max="3084" width="11" style="3" customWidth="1"/>
    <col min="3085" max="3085" width="9.5" style="3" customWidth="1"/>
    <col min="3086" max="3086" width="4.125" style="3" customWidth="1"/>
    <col min="3087" max="3087" width="7.625" style="3" customWidth="1"/>
    <col min="3088" max="3088" width="4.625" style="3" customWidth="1"/>
    <col min="3089" max="3089" width="1.375" style="3" customWidth="1"/>
    <col min="3090" max="3090" width="12" style="3" customWidth="1"/>
    <col min="3091" max="3091" width="2.125" style="3" customWidth="1"/>
    <col min="3092" max="3092" width="10.875" style="3" customWidth="1"/>
    <col min="3093" max="3093" width="7.5" style="3" customWidth="1"/>
    <col min="3094" max="3095" width="10.625" style="3" customWidth="1"/>
    <col min="3096" max="3096" width="8.625" style="3" customWidth="1"/>
    <col min="3097" max="3098" width="10.625" style="3" customWidth="1"/>
    <col min="3099" max="3099" width="9.875" style="3" customWidth="1"/>
    <col min="3100" max="3100" width="11" style="3" customWidth="1"/>
    <col min="3101" max="3328" width="9" style="3"/>
    <col min="3329" max="3329" width="7.625" style="3" customWidth="1"/>
    <col min="3330" max="3330" width="5.875" style="3" customWidth="1"/>
    <col min="3331" max="3331" width="2" style="3" customWidth="1"/>
    <col min="3332" max="3332" width="13.375" style="3" customWidth="1"/>
    <col min="3333" max="3333" width="2.125" style="3" customWidth="1"/>
    <col min="3334" max="3334" width="11.375" style="3" customWidth="1"/>
    <col min="3335" max="3335" width="7.625" style="3" customWidth="1"/>
    <col min="3336" max="3336" width="10.625" style="3" customWidth="1"/>
    <col min="3337" max="3337" width="9.875" style="3" customWidth="1"/>
    <col min="3338" max="3338" width="9.5" style="3" customWidth="1"/>
    <col min="3339" max="3340" width="11" style="3" customWidth="1"/>
    <col min="3341" max="3341" width="9.5" style="3" customWidth="1"/>
    <col min="3342" max="3342" width="4.125" style="3" customWidth="1"/>
    <col min="3343" max="3343" width="7.625" style="3" customWidth="1"/>
    <col min="3344" max="3344" width="4.625" style="3" customWidth="1"/>
    <col min="3345" max="3345" width="1.375" style="3" customWidth="1"/>
    <col min="3346" max="3346" width="12" style="3" customWidth="1"/>
    <col min="3347" max="3347" width="2.125" style="3" customWidth="1"/>
    <col min="3348" max="3348" width="10.875" style="3" customWidth="1"/>
    <col min="3349" max="3349" width="7.5" style="3" customWidth="1"/>
    <col min="3350" max="3351" width="10.625" style="3" customWidth="1"/>
    <col min="3352" max="3352" width="8.625" style="3" customWidth="1"/>
    <col min="3353" max="3354" width="10.625" style="3" customWidth="1"/>
    <col min="3355" max="3355" width="9.875" style="3" customWidth="1"/>
    <col min="3356" max="3356" width="11" style="3" customWidth="1"/>
    <col min="3357" max="3584" width="9" style="3"/>
    <col min="3585" max="3585" width="7.625" style="3" customWidth="1"/>
    <col min="3586" max="3586" width="5.875" style="3" customWidth="1"/>
    <col min="3587" max="3587" width="2" style="3" customWidth="1"/>
    <col min="3588" max="3588" width="13.375" style="3" customWidth="1"/>
    <col min="3589" max="3589" width="2.125" style="3" customWidth="1"/>
    <col min="3590" max="3590" width="11.375" style="3" customWidth="1"/>
    <col min="3591" max="3591" width="7.625" style="3" customWidth="1"/>
    <col min="3592" max="3592" width="10.625" style="3" customWidth="1"/>
    <col min="3593" max="3593" width="9.875" style="3" customWidth="1"/>
    <col min="3594" max="3594" width="9.5" style="3" customWidth="1"/>
    <col min="3595" max="3596" width="11" style="3" customWidth="1"/>
    <col min="3597" max="3597" width="9.5" style="3" customWidth="1"/>
    <col min="3598" max="3598" width="4.125" style="3" customWidth="1"/>
    <col min="3599" max="3599" width="7.625" style="3" customWidth="1"/>
    <col min="3600" max="3600" width="4.625" style="3" customWidth="1"/>
    <col min="3601" max="3601" width="1.375" style="3" customWidth="1"/>
    <col min="3602" max="3602" width="12" style="3" customWidth="1"/>
    <col min="3603" max="3603" width="2.125" style="3" customWidth="1"/>
    <col min="3604" max="3604" width="10.875" style="3" customWidth="1"/>
    <col min="3605" max="3605" width="7.5" style="3" customWidth="1"/>
    <col min="3606" max="3607" width="10.625" style="3" customWidth="1"/>
    <col min="3608" max="3608" width="8.625" style="3" customWidth="1"/>
    <col min="3609" max="3610" width="10.625" style="3" customWidth="1"/>
    <col min="3611" max="3611" width="9.875" style="3" customWidth="1"/>
    <col min="3612" max="3612" width="11" style="3" customWidth="1"/>
    <col min="3613" max="3840" width="9" style="3"/>
    <col min="3841" max="3841" width="7.625" style="3" customWidth="1"/>
    <col min="3842" max="3842" width="5.875" style="3" customWidth="1"/>
    <col min="3843" max="3843" width="2" style="3" customWidth="1"/>
    <col min="3844" max="3844" width="13.375" style="3" customWidth="1"/>
    <col min="3845" max="3845" width="2.125" style="3" customWidth="1"/>
    <col min="3846" max="3846" width="11.375" style="3" customWidth="1"/>
    <col min="3847" max="3847" width="7.625" style="3" customWidth="1"/>
    <col min="3848" max="3848" width="10.625" style="3" customWidth="1"/>
    <col min="3849" max="3849" width="9.875" style="3" customWidth="1"/>
    <col min="3850" max="3850" width="9.5" style="3" customWidth="1"/>
    <col min="3851" max="3852" width="11" style="3" customWidth="1"/>
    <col min="3853" max="3853" width="9.5" style="3" customWidth="1"/>
    <col min="3854" max="3854" width="4.125" style="3" customWidth="1"/>
    <col min="3855" max="3855" width="7.625" style="3" customWidth="1"/>
    <col min="3856" max="3856" width="4.625" style="3" customWidth="1"/>
    <col min="3857" max="3857" width="1.375" style="3" customWidth="1"/>
    <col min="3858" max="3858" width="12" style="3" customWidth="1"/>
    <col min="3859" max="3859" width="2.125" style="3" customWidth="1"/>
    <col min="3860" max="3860" width="10.875" style="3" customWidth="1"/>
    <col min="3861" max="3861" width="7.5" style="3" customWidth="1"/>
    <col min="3862" max="3863" width="10.625" style="3" customWidth="1"/>
    <col min="3864" max="3864" width="8.625" style="3" customWidth="1"/>
    <col min="3865" max="3866" width="10.625" style="3" customWidth="1"/>
    <col min="3867" max="3867" width="9.875" style="3" customWidth="1"/>
    <col min="3868" max="3868" width="11" style="3" customWidth="1"/>
    <col min="3869" max="4096" width="9" style="3"/>
    <col min="4097" max="4097" width="7.625" style="3" customWidth="1"/>
    <col min="4098" max="4098" width="5.875" style="3" customWidth="1"/>
    <col min="4099" max="4099" width="2" style="3" customWidth="1"/>
    <col min="4100" max="4100" width="13.375" style="3" customWidth="1"/>
    <col min="4101" max="4101" width="2.125" style="3" customWidth="1"/>
    <col min="4102" max="4102" width="11.375" style="3" customWidth="1"/>
    <col min="4103" max="4103" width="7.625" style="3" customWidth="1"/>
    <col min="4104" max="4104" width="10.625" style="3" customWidth="1"/>
    <col min="4105" max="4105" width="9.875" style="3" customWidth="1"/>
    <col min="4106" max="4106" width="9.5" style="3" customWidth="1"/>
    <col min="4107" max="4108" width="11" style="3" customWidth="1"/>
    <col min="4109" max="4109" width="9.5" style="3" customWidth="1"/>
    <col min="4110" max="4110" width="4.125" style="3" customWidth="1"/>
    <col min="4111" max="4111" width="7.625" style="3" customWidth="1"/>
    <col min="4112" max="4112" width="4.625" style="3" customWidth="1"/>
    <col min="4113" max="4113" width="1.375" style="3" customWidth="1"/>
    <col min="4114" max="4114" width="12" style="3" customWidth="1"/>
    <col min="4115" max="4115" width="2.125" style="3" customWidth="1"/>
    <col min="4116" max="4116" width="10.875" style="3" customWidth="1"/>
    <col min="4117" max="4117" width="7.5" style="3" customWidth="1"/>
    <col min="4118" max="4119" width="10.625" style="3" customWidth="1"/>
    <col min="4120" max="4120" width="8.625" style="3" customWidth="1"/>
    <col min="4121" max="4122" width="10.625" style="3" customWidth="1"/>
    <col min="4123" max="4123" width="9.875" style="3" customWidth="1"/>
    <col min="4124" max="4124" width="11" style="3" customWidth="1"/>
    <col min="4125" max="4352" width="9" style="3"/>
    <col min="4353" max="4353" width="7.625" style="3" customWidth="1"/>
    <col min="4354" max="4354" width="5.875" style="3" customWidth="1"/>
    <col min="4355" max="4355" width="2" style="3" customWidth="1"/>
    <col min="4356" max="4356" width="13.375" style="3" customWidth="1"/>
    <col min="4357" max="4357" width="2.125" style="3" customWidth="1"/>
    <col min="4358" max="4358" width="11.375" style="3" customWidth="1"/>
    <col min="4359" max="4359" width="7.625" style="3" customWidth="1"/>
    <col min="4360" max="4360" width="10.625" style="3" customWidth="1"/>
    <col min="4361" max="4361" width="9.875" style="3" customWidth="1"/>
    <col min="4362" max="4362" width="9.5" style="3" customWidth="1"/>
    <col min="4363" max="4364" width="11" style="3" customWidth="1"/>
    <col min="4365" max="4365" width="9.5" style="3" customWidth="1"/>
    <col min="4366" max="4366" width="4.125" style="3" customWidth="1"/>
    <col min="4367" max="4367" width="7.625" style="3" customWidth="1"/>
    <col min="4368" max="4368" width="4.625" style="3" customWidth="1"/>
    <col min="4369" max="4369" width="1.375" style="3" customWidth="1"/>
    <col min="4370" max="4370" width="12" style="3" customWidth="1"/>
    <col min="4371" max="4371" width="2.125" style="3" customWidth="1"/>
    <col min="4372" max="4372" width="10.875" style="3" customWidth="1"/>
    <col min="4373" max="4373" width="7.5" style="3" customWidth="1"/>
    <col min="4374" max="4375" width="10.625" style="3" customWidth="1"/>
    <col min="4376" max="4376" width="8.625" style="3" customWidth="1"/>
    <col min="4377" max="4378" width="10.625" style="3" customWidth="1"/>
    <col min="4379" max="4379" width="9.875" style="3" customWidth="1"/>
    <col min="4380" max="4380" width="11" style="3" customWidth="1"/>
    <col min="4381" max="4608" width="9" style="3"/>
    <col min="4609" max="4609" width="7.625" style="3" customWidth="1"/>
    <col min="4610" max="4610" width="5.875" style="3" customWidth="1"/>
    <col min="4611" max="4611" width="2" style="3" customWidth="1"/>
    <col min="4612" max="4612" width="13.375" style="3" customWidth="1"/>
    <col min="4613" max="4613" width="2.125" style="3" customWidth="1"/>
    <col min="4614" max="4614" width="11.375" style="3" customWidth="1"/>
    <col min="4615" max="4615" width="7.625" style="3" customWidth="1"/>
    <col min="4616" max="4616" width="10.625" style="3" customWidth="1"/>
    <col min="4617" max="4617" width="9.875" style="3" customWidth="1"/>
    <col min="4618" max="4618" width="9.5" style="3" customWidth="1"/>
    <col min="4619" max="4620" width="11" style="3" customWidth="1"/>
    <col min="4621" max="4621" width="9.5" style="3" customWidth="1"/>
    <col min="4622" max="4622" width="4.125" style="3" customWidth="1"/>
    <col min="4623" max="4623" width="7.625" style="3" customWidth="1"/>
    <col min="4624" max="4624" width="4.625" style="3" customWidth="1"/>
    <col min="4625" max="4625" width="1.375" style="3" customWidth="1"/>
    <col min="4626" max="4626" width="12" style="3" customWidth="1"/>
    <col min="4627" max="4627" width="2.125" style="3" customWidth="1"/>
    <col min="4628" max="4628" width="10.875" style="3" customWidth="1"/>
    <col min="4629" max="4629" width="7.5" style="3" customWidth="1"/>
    <col min="4630" max="4631" width="10.625" style="3" customWidth="1"/>
    <col min="4632" max="4632" width="8.625" style="3" customWidth="1"/>
    <col min="4633" max="4634" width="10.625" style="3" customWidth="1"/>
    <col min="4635" max="4635" width="9.875" style="3" customWidth="1"/>
    <col min="4636" max="4636" width="11" style="3" customWidth="1"/>
    <col min="4637" max="4864" width="9" style="3"/>
    <col min="4865" max="4865" width="7.625" style="3" customWidth="1"/>
    <col min="4866" max="4866" width="5.875" style="3" customWidth="1"/>
    <col min="4867" max="4867" width="2" style="3" customWidth="1"/>
    <col min="4868" max="4868" width="13.375" style="3" customWidth="1"/>
    <col min="4869" max="4869" width="2.125" style="3" customWidth="1"/>
    <col min="4870" max="4870" width="11.375" style="3" customWidth="1"/>
    <col min="4871" max="4871" width="7.625" style="3" customWidth="1"/>
    <col min="4872" max="4872" width="10.625" style="3" customWidth="1"/>
    <col min="4873" max="4873" width="9.875" style="3" customWidth="1"/>
    <col min="4874" max="4874" width="9.5" style="3" customWidth="1"/>
    <col min="4875" max="4876" width="11" style="3" customWidth="1"/>
    <col min="4877" max="4877" width="9.5" style="3" customWidth="1"/>
    <col min="4878" max="4878" width="4.125" style="3" customWidth="1"/>
    <col min="4879" max="4879" width="7.625" style="3" customWidth="1"/>
    <col min="4880" max="4880" width="4.625" style="3" customWidth="1"/>
    <col min="4881" max="4881" width="1.375" style="3" customWidth="1"/>
    <col min="4882" max="4882" width="12" style="3" customWidth="1"/>
    <col min="4883" max="4883" width="2.125" style="3" customWidth="1"/>
    <col min="4884" max="4884" width="10.875" style="3" customWidth="1"/>
    <col min="4885" max="4885" width="7.5" style="3" customWidth="1"/>
    <col min="4886" max="4887" width="10.625" style="3" customWidth="1"/>
    <col min="4888" max="4888" width="8.625" style="3" customWidth="1"/>
    <col min="4889" max="4890" width="10.625" style="3" customWidth="1"/>
    <col min="4891" max="4891" width="9.875" style="3" customWidth="1"/>
    <col min="4892" max="4892" width="11" style="3" customWidth="1"/>
    <col min="4893" max="5120" width="9" style="3"/>
    <col min="5121" max="5121" width="7.625" style="3" customWidth="1"/>
    <col min="5122" max="5122" width="5.875" style="3" customWidth="1"/>
    <col min="5123" max="5123" width="2" style="3" customWidth="1"/>
    <col min="5124" max="5124" width="13.375" style="3" customWidth="1"/>
    <col min="5125" max="5125" width="2.125" style="3" customWidth="1"/>
    <col min="5126" max="5126" width="11.375" style="3" customWidth="1"/>
    <col min="5127" max="5127" width="7.625" style="3" customWidth="1"/>
    <col min="5128" max="5128" width="10.625" style="3" customWidth="1"/>
    <col min="5129" max="5129" width="9.875" style="3" customWidth="1"/>
    <col min="5130" max="5130" width="9.5" style="3" customWidth="1"/>
    <col min="5131" max="5132" width="11" style="3" customWidth="1"/>
    <col min="5133" max="5133" width="9.5" style="3" customWidth="1"/>
    <col min="5134" max="5134" width="4.125" style="3" customWidth="1"/>
    <col min="5135" max="5135" width="7.625" style="3" customWidth="1"/>
    <col min="5136" max="5136" width="4.625" style="3" customWidth="1"/>
    <col min="5137" max="5137" width="1.375" style="3" customWidth="1"/>
    <col min="5138" max="5138" width="12" style="3" customWidth="1"/>
    <col min="5139" max="5139" width="2.125" style="3" customWidth="1"/>
    <col min="5140" max="5140" width="10.875" style="3" customWidth="1"/>
    <col min="5141" max="5141" width="7.5" style="3" customWidth="1"/>
    <col min="5142" max="5143" width="10.625" style="3" customWidth="1"/>
    <col min="5144" max="5144" width="8.625" style="3" customWidth="1"/>
    <col min="5145" max="5146" width="10.625" style="3" customWidth="1"/>
    <col min="5147" max="5147" width="9.875" style="3" customWidth="1"/>
    <col min="5148" max="5148" width="11" style="3" customWidth="1"/>
    <col min="5149" max="5376" width="9" style="3"/>
    <col min="5377" max="5377" width="7.625" style="3" customWidth="1"/>
    <col min="5378" max="5378" width="5.875" style="3" customWidth="1"/>
    <col min="5379" max="5379" width="2" style="3" customWidth="1"/>
    <col min="5380" max="5380" width="13.375" style="3" customWidth="1"/>
    <col min="5381" max="5381" width="2.125" style="3" customWidth="1"/>
    <col min="5382" max="5382" width="11.375" style="3" customWidth="1"/>
    <col min="5383" max="5383" width="7.625" style="3" customWidth="1"/>
    <col min="5384" max="5384" width="10.625" style="3" customWidth="1"/>
    <col min="5385" max="5385" width="9.875" style="3" customWidth="1"/>
    <col min="5386" max="5386" width="9.5" style="3" customWidth="1"/>
    <col min="5387" max="5388" width="11" style="3" customWidth="1"/>
    <col min="5389" max="5389" width="9.5" style="3" customWidth="1"/>
    <col min="5390" max="5390" width="4.125" style="3" customWidth="1"/>
    <col min="5391" max="5391" width="7.625" style="3" customWidth="1"/>
    <col min="5392" max="5392" width="4.625" style="3" customWidth="1"/>
    <col min="5393" max="5393" width="1.375" style="3" customWidth="1"/>
    <col min="5394" max="5394" width="12" style="3" customWidth="1"/>
    <col min="5395" max="5395" width="2.125" style="3" customWidth="1"/>
    <col min="5396" max="5396" width="10.875" style="3" customWidth="1"/>
    <col min="5397" max="5397" width="7.5" style="3" customWidth="1"/>
    <col min="5398" max="5399" width="10.625" style="3" customWidth="1"/>
    <col min="5400" max="5400" width="8.625" style="3" customWidth="1"/>
    <col min="5401" max="5402" width="10.625" style="3" customWidth="1"/>
    <col min="5403" max="5403" width="9.875" style="3" customWidth="1"/>
    <col min="5404" max="5404" width="11" style="3" customWidth="1"/>
    <col min="5405" max="5632" width="9" style="3"/>
    <col min="5633" max="5633" width="7.625" style="3" customWidth="1"/>
    <col min="5634" max="5634" width="5.875" style="3" customWidth="1"/>
    <col min="5635" max="5635" width="2" style="3" customWidth="1"/>
    <col min="5636" max="5636" width="13.375" style="3" customWidth="1"/>
    <col min="5637" max="5637" width="2.125" style="3" customWidth="1"/>
    <col min="5638" max="5638" width="11.375" style="3" customWidth="1"/>
    <col min="5639" max="5639" width="7.625" style="3" customWidth="1"/>
    <col min="5640" max="5640" width="10.625" style="3" customWidth="1"/>
    <col min="5641" max="5641" width="9.875" style="3" customWidth="1"/>
    <col min="5642" max="5642" width="9.5" style="3" customWidth="1"/>
    <col min="5643" max="5644" width="11" style="3" customWidth="1"/>
    <col min="5645" max="5645" width="9.5" style="3" customWidth="1"/>
    <col min="5646" max="5646" width="4.125" style="3" customWidth="1"/>
    <col min="5647" max="5647" width="7.625" style="3" customWidth="1"/>
    <col min="5648" max="5648" width="4.625" style="3" customWidth="1"/>
    <col min="5649" max="5649" width="1.375" style="3" customWidth="1"/>
    <col min="5650" max="5650" width="12" style="3" customWidth="1"/>
    <col min="5651" max="5651" width="2.125" style="3" customWidth="1"/>
    <col min="5652" max="5652" width="10.875" style="3" customWidth="1"/>
    <col min="5653" max="5653" width="7.5" style="3" customWidth="1"/>
    <col min="5654" max="5655" width="10.625" style="3" customWidth="1"/>
    <col min="5656" max="5656" width="8.625" style="3" customWidth="1"/>
    <col min="5657" max="5658" width="10.625" style="3" customWidth="1"/>
    <col min="5659" max="5659" width="9.875" style="3" customWidth="1"/>
    <col min="5660" max="5660" width="11" style="3" customWidth="1"/>
    <col min="5661" max="5888" width="9" style="3"/>
    <col min="5889" max="5889" width="7.625" style="3" customWidth="1"/>
    <col min="5890" max="5890" width="5.875" style="3" customWidth="1"/>
    <col min="5891" max="5891" width="2" style="3" customWidth="1"/>
    <col min="5892" max="5892" width="13.375" style="3" customWidth="1"/>
    <col min="5893" max="5893" width="2.125" style="3" customWidth="1"/>
    <col min="5894" max="5894" width="11.375" style="3" customWidth="1"/>
    <col min="5895" max="5895" width="7.625" style="3" customWidth="1"/>
    <col min="5896" max="5896" width="10.625" style="3" customWidth="1"/>
    <col min="5897" max="5897" width="9.875" style="3" customWidth="1"/>
    <col min="5898" max="5898" width="9.5" style="3" customWidth="1"/>
    <col min="5899" max="5900" width="11" style="3" customWidth="1"/>
    <col min="5901" max="5901" width="9.5" style="3" customWidth="1"/>
    <col min="5902" max="5902" width="4.125" style="3" customWidth="1"/>
    <col min="5903" max="5903" width="7.625" style="3" customWidth="1"/>
    <col min="5904" max="5904" width="4.625" style="3" customWidth="1"/>
    <col min="5905" max="5905" width="1.375" style="3" customWidth="1"/>
    <col min="5906" max="5906" width="12" style="3" customWidth="1"/>
    <col min="5907" max="5907" width="2.125" style="3" customWidth="1"/>
    <col min="5908" max="5908" width="10.875" style="3" customWidth="1"/>
    <col min="5909" max="5909" width="7.5" style="3" customWidth="1"/>
    <col min="5910" max="5911" width="10.625" style="3" customWidth="1"/>
    <col min="5912" max="5912" width="8.625" style="3" customWidth="1"/>
    <col min="5913" max="5914" width="10.625" style="3" customWidth="1"/>
    <col min="5915" max="5915" width="9.875" style="3" customWidth="1"/>
    <col min="5916" max="5916" width="11" style="3" customWidth="1"/>
    <col min="5917" max="6144" width="9" style="3"/>
    <col min="6145" max="6145" width="7.625" style="3" customWidth="1"/>
    <col min="6146" max="6146" width="5.875" style="3" customWidth="1"/>
    <col min="6147" max="6147" width="2" style="3" customWidth="1"/>
    <col min="6148" max="6148" width="13.375" style="3" customWidth="1"/>
    <col min="6149" max="6149" width="2.125" style="3" customWidth="1"/>
    <col min="6150" max="6150" width="11.375" style="3" customWidth="1"/>
    <col min="6151" max="6151" width="7.625" style="3" customWidth="1"/>
    <col min="6152" max="6152" width="10.625" style="3" customWidth="1"/>
    <col min="6153" max="6153" width="9.875" style="3" customWidth="1"/>
    <col min="6154" max="6154" width="9.5" style="3" customWidth="1"/>
    <col min="6155" max="6156" width="11" style="3" customWidth="1"/>
    <col min="6157" max="6157" width="9.5" style="3" customWidth="1"/>
    <col min="6158" max="6158" width="4.125" style="3" customWidth="1"/>
    <col min="6159" max="6159" width="7.625" style="3" customWidth="1"/>
    <col min="6160" max="6160" width="4.625" style="3" customWidth="1"/>
    <col min="6161" max="6161" width="1.375" style="3" customWidth="1"/>
    <col min="6162" max="6162" width="12" style="3" customWidth="1"/>
    <col min="6163" max="6163" width="2.125" style="3" customWidth="1"/>
    <col min="6164" max="6164" width="10.875" style="3" customWidth="1"/>
    <col min="6165" max="6165" width="7.5" style="3" customWidth="1"/>
    <col min="6166" max="6167" width="10.625" style="3" customWidth="1"/>
    <col min="6168" max="6168" width="8.625" style="3" customWidth="1"/>
    <col min="6169" max="6170" width="10.625" style="3" customWidth="1"/>
    <col min="6171" max="6171" width="9.875" style="3" customWidth="1"/>
    <col min="6172" max="6172" width="11" style="3" customWidth="1"/>
    <col min="6173" max="6400" width="9" style="3"/>
    <col min="6401" max="6401" width="7.625" style="3" customWidth="1"/>
    <col min="6402" max="6402" width="5.875" style="3" customWidth="1"/>
    <col min="6403" max="6403" width="2" style="3" customWidth="1"/>
    <col min="6404" max="6404" width="13.375" style="3" customWidth="1"/>
    <col min="6405" max="6405" width="2.125" style="3" customWidth="1"/>
    <col min="6406" max="6406" width="11.375" style="3" customWidth="1"/>
    <col min="6407" max="6407" width="7.625" style="3" customWidth="1"/>
    <col min="6408" max="6408" width="10.625" style="3" customWidth="1"/>
    <col min="6409" max="6409" width="9.875" style="3" customWidth="1"/>
    <col min="6410" max="6410" width="9.5" style="3" customWidth="1"/>
    <col min="6411" max="6412" width="11" style="3" customWidth="1"/>
    <col min="6413" max="6413" width="9.5" style="3" customWidth="1"/>
    <col min="6414" max="6414" width="4.125" style="3" customWidth="1"/>
    <col min="6415" max="6415" width="7.625" style="3" customWidth="1"/>
    <col min="6416" max="6416" width="4.625" style="3" customWidth="1"/>
    <col min="6417" max="6417" width="1.375" style="3" customWidth="1"/>
    <col min="6418" max="6418" width="12" style="3" customWidth="1"/>
    <col min="6419" max="6419" width="2.125" style="3" customWidth="1"/>
    <col min="6420" max="6420" width="10.875" style="3" customWidth="1"/>
    <col min="6421" max="6421" width="7.5" style="3" customWidth="1"/>
    <col min="6422" max="6423" width="10.625" style="3" customWidth="1"/>
    <col min="6424" max="6424" width="8.625" style="3" customWidth="1"/>
    <col min="6425" max="6426" width="10.625" style="3" customWidth="1"/>
    <col min="6427" max="6427" width="9.875" style="3" customWidth="1"/>
    <col min="6428" max="6428" width="11" style="3" customWidth="1"/>
    <col min="6429" max="6656" width="9" style="3"/>
    <col min="6657" max="6657" width="7.625" style="3" customWidth="1"/>
    <col min="6658" max="6658" width="5.875" style="3" customWidth="1"/>
    <col min="6659" max="6659" width="2" style="3" customWidth="1"/>
    <col min="6660" max="6660" width="13.375" style="3" customWidth="1"/>
    <col min="6661" max="6661" width="2.125" style="3" customWidth="1"/>
    <col min="6662" max="6662" width="11.375" style="3" customWidth="1"/>
    <col min="6663" max="6663" width="7.625" style="3" customWidth="1"/>
    <col min="6664" max="6664" width="10.625" style="3" customWidth="1"/>
    <col min="6665" max="6665" width="9.875" style="3" customWidth="1"/>
    <col min="6666" max="6666" width="9.5" style="3" customWidth="1"/>
    <col min="6667" max="6668" width="11" style="3" customWidth="1"/>
    <col min="6669" max="6669" width="9.5" style="3" customWidth="1"/>
    <col min="6670" max="6670" width="4.125" style="3" customWidth="1"/>
    <col min="6671" max="6671" width="7.625" style="3" customWidth="1"/>
    <col min="6672" max="6672" width="4.625" style="3" customWidth="1"/>
    <col min="6673" max="6673" width="1.375" style="3" customWidth="1"/>
    <col min="6674" max="6674" width="12" style="3" customWidth="1"/>
    <col min="6675" max="6675" width="2.125" style="3" customWidth="1"/>
    <col min="6676" max="6676" width="10.875" style="3" customWidth="1"/>
    <col min="6677" max="6677" width="7.5" style="3" customWidth="1"/>
    <col min="6678" max="6679" width="10.625" style="3" customWidth="1"/>
    <col min="6680" max="6680" width="8.625" style="3" customWidth="1"/>
    <col min="6681" max="6682" width="10.625" style="3" customWidth="1"/>
    <col min="6683" max="6683" width="9.875" style="3" customWidth="1"/>
    <col min="6684" max="6684" width="11" style="3" customWidth="1"/>
    <col min="6685" max="6912" width="9" style="3"/>
    <col min="6913" max="6913" width="7.625" style="3" customWidth="1"/>
    <col min="6914" max="6914" width="5.875" style="3" customWidth="1"/>
    <col min="6915" max="6915" width="2" style="3" customWidth="1"/>
    <col min="6916" max="6916" width="13.375" style="3" customWidth="1"/>
    <col min="6917" max="6917" width="2.125" style="3" customWidth="1"/>
    <col min="6918" max="6918" width="11.375" style="3" customWidth="1"/>
    <col min="6919" max="6919" width="7.625" style="3" customWidth="1"/>
    <col min="6920" max="6920" width="10.625" style="3" customWidth="1"/>
    <col min="6921" max="6921" width="9.875" style="3" customWidth="1"/>
    <col min="6922" max="6922" width="9.5" style="3" customWidth="1"/>
    <col min="6923" max="6924" width="11" style="3" customWidth="1"/>
    <col min="6925" max="6925" width="9.5" style="3" customWidth="1"/>
    <col min="6926" max="6926" width="4.125" style="3" customWidth="1"/>
    <col min="6927" max="6927" width="7.625" style="3" customWidth="1"/>
    <col min="6928" max="6928" width="4.625" style="3" customWidth="1"/>
    <col min="6929" max="6929" width="1.375" style="3" customWidth="1"/>
    <col min="6930" max="6930" width="12" style="3" customWidth="1"/>
    <col min="6931" max="6931" width="2.125" style="3" customWidth="1"/>
    <col min="6932" max="6932" width="10.875" style="3" customWidth="1"/>
    <col min="6933" max="6933" width="7.5" style="3" customWidth="1"/>
    <col min="6934" max="6935" width="10.625" style="3" customWidth="1"/>
    <col min="6936" max="6936" width="8.625" style="3" customWidth="1"/>
    <col min="6937" max="6938" width="10.625" style="3" customWidth="1"/>
    <col min="6939" max="6939" width="9.875" style="3" customWidth="1"/>
    <col min="6940" max="6940" width="11" style="3" customWidth="1"/>
    <col min="6941" max="7168" width="9" style="3"/>
    <col min="7169" max="7169" width="7.625" style="3" customWidth="1"/>
    <col min="7170" max="7170" width="5.875" style="3" customWidth="1"/>
    <col min="7171" max="7171" width="2" style="3" customWidth="1"/>
    <col min="7172" max="7172" width="13.375" style="3" customWidth="1"/>
    <col min="7173" max="7173" width="2.125" style="3" customWidth="1"/>
    <col min="7174" max="7174" width="11.375" style="3" customWidth="1"/>
    <col min="7175" max="7175" width="7.625" style="3" customWidth="1"/>
    <col min="7176" max="7176" width="10.625" style="3" customWidth="1"/>
    <col min="7177" max="7177" width="9.875" style="3" customWidth="1"/>
    <col min="7178" max="7178" width="9.5" style="3" customWidth="1"/>
    <col min="7179" max="7180" width="11" style="3" customWidth="1"/>
    <col min="7181" max="7181" width="9.5" style="3" customWidth="1"/>
    <col min="7182" max="7182" width="4.125" style="3" customWidth="1"/>
    <col min="7183" max="7183" width="7.625" style="3" customWidth="1"/>
    <col min="7184" max="7184" width="4.625" style="3" customWidth="1"/>
    <col min="7185" max="7185" width="1.375" style="3" customWidth="1"/>
    <col min="7186" max="7186" width="12" style="3" customWidth="1"/>
    <col min="7187" max="7187" width="2.125" style="3" customWidth="1"/>
    <col min="7188" max="7188" width="10.875" style="3" customWidth="1"/>
    <col min="7189" max="7189" width="7.5" style="3" customWidth="1"/>
    <col min="7190" max="7191" width="10.625" style="3" customWidth="1"/>
    <col min="7192" max="7192" width="8.625" style="3" customWidth="1"/>
    <col min="7193" max="7194" width="10.625" style="3" customWidth="1"/>
    <col min="7195" max="7195" width="9.875" style="3" customWidth="1"/>
    <col min="7196" max="7196" width="11" style="3" customWidth="1"/>
    <col min="7197" max="7424" width="9" style="3"/>
    <col min="7425" max="7425" width="7.625" style="3" customWidth="1"/>
    <col min="7426" max="7426" width="5.875" style="3" customWidth="1"/>
    <col min="7427" max="7427" width="2" style="3" customWidth="1"/>
    <col min="7428" max="7428" width="13.375" style="3" customWidth="1"/>
    <col min="7429" max="7429" width="2.125" style="3" customWidth="1"/>
    <col min="7430" max="7430" width="11.375" style="3" customWidth="1"/>
    <col min="7431" max="7431" width="7.625" style="3" customWidth="1"/>
    <col min="7432" max="7432" width="10.625" style="3" customWidth="1"/>
    <col min="7433" max="7433" width="9.875" style="3" customWidth="1"/>
    <col min="7434" max="7434" width="9.5" style="3" customWidth="1"/>
    <col min="7435" max="7436" width="11" style="3" customWidth="1"/>
    <col min="7437" max="7437" width="9.5" style="3" customWidth="1"/>
    <col min="7438" max="7438" width="4.125" style="3" customWidth="1"/>
    <col min="7439" max="7439" width="7.625" style="3" customWidth="1"/>
    <col min="7440" max="7440" width="4.625" style="3" customWidth="1"/>
    <col min="7441" max="7441" width="1.375" style="3" customWidth="1"/>
    <col min="7442" max="7442" width="12" style="3" customWidth="1"/>
    <col min="7443" max="7443" width="2.125" style="3" customWidth="1"/>
    <col min="7444" max="7444" width="10.875" style="3" customWidth="1"/>
    <col min="7445" max="7445" width="7.5" style="3" customWidth="1"/>
    <col min="7446" max="7447" width="10.625" style="3" customWidth="1"/>
    <col min="7448" max="7448" width="8.625" style="3" customWidth="1"/>
    <col min="7449" max="7450" width="10.625" style="3" customWidth="1"/>
    <col min="7451" max="7451" width="9.875" style="3" customWidth="1"/>
    <col min="7452" max="7452" width="11" style="3" customWidth="1"/>
    <col min="7453" max="7680" width="9" style="3"/>
    <col min="7681" max="7681" width="7.625" style="3" customWidth="1"/>
    <col min="7682" max="7682" width="5.875" style="3" customWidth="1"/>
    <col min="7683" max="7683" width="2" style="3" customWidth="1"/>
    <col min="7684" max="7684" width="13.375" style="3" customWidth="1"/>
    <col min="7685" max="7685" width="2.125" style="3" customWidth="1"/>
    <col min="7686" max="7686" width="11.375" style="3" customWidth="1"/>
    <col min="7687" max="7687" width="7.625" style="3" customWidth="1"/>
    <col min="7688" max="7688" width="10.625" style="3" customWidth="1"/>
    <col min="7689" max="7689" width="9.875" style="3" customWidth="1"/>
    <col min="7690" max="7690" width="9.5" style="3" customWidth="1"/>
    <col min="7691" max="7692" width="11" style="3" customWidth="1"/>
    <col min="7693" max="7693" width="9.5" style="3" customWidth="1"/>
    <col min="7694" max="7694" width="4.125" style="3" customWidth="1"/>
    <col min="7695" max="7695" width="7.625" style="3" customWidth="1"/>
    <col min="7696" max="7696" width="4.625" style="3" customWidth="1"/>
    <col min="7697" max="7697" width="1.375" style="3" customWidth="1"/>
    <col min="7698" max="7698" width="12" style="3" customWidth="1"/>
    <col min="7699" max="7699" width="2.125" style="3" customWidth="1"/>
    <col min="7700" max="7700" width="10.875" style="3" customWidth="1"/>
    <col min="7701" max="7701" width="7.5" style="3" customWidth="1"/>
    <col min="7702" max="7703" width="10.625" style="3" customWidth="1"/>
    <col min="7704" max="7704" width="8.625" style="3" customWidth="1"/>
    <col min="7705" max="7706" width="10.625" style="3" customWidth="1"/>
    <col min="7707" max="7707" width="9.875" style="3" customWidth="1"/>
    <col min="7708" max="7708" width="11" style="3" customWidth="1"/>
    <col min="7709" max="7936" width="9" style="3"/>
    <col min="7937" max="7937" width="7.625" style="3" customWidth="1"/>
    <col min="7938" max="7938" width="5.875" style="3" customWidth="1"/>
    <col min="7939" max="7939" width="2" style="3" customWidth="1"/>
    <col min="7940" max="7940" width="13.375" style="3" customWidth="1"/>
    <col min="7941" max="7941" width="2.125" style="3" customWidth="1"/>
    <col min="7942" max="7942" width="11.375" style="3" customWidth="1"/>
    <col min="7943" max="7943" width="7.625" style="3" customWidth="1"/>
    <col min="7944" max="7944" width="10.625" style="3" customWidth="1"/>
    <col min="7945" max="7945" width="9.875" style="3" customWidth="1"/>
    <col min="7946" max="7946" width="9.5" style="3" customWidth="1"/>
    <col min="7947" max="7948" width="11" style="3" customWidth="1"/>
    <col min="7949" max="7949" width="9.5" style="3" customWidth="1"/>
    <col min="7950" max="7950" width="4.125" style="3" customWidth="1"/>
    <col min="7951" max="7951" width="7.625" style="3" customWidth="1"/>
    <col min="7952" max="7952" width="4.625" style="3" customWidth="1"/>
    <col min="7953" max="7953" width="1.375" style="3" customWidth="1"/>
    <col min="7954" max="7954" width="12" style="3" customWidth="1"/>
    <col min="7955" max="7955" width="2.125" style="3" customWidth="1"/>
    <col min="7956" max="7956" width="10.875" style="3" customWidth="1"/>
    <col min="7957" max="7957" width="7.5" style="3" customWidth="1"/>
    <col min="7958" max="7959" width="10.625" style="3" customWidth="1"/>
    <col min="7960" max="7960" width="8.625" style="3" customWidth="1"/>
    <col min="7961" max="7962" width="10.625" style="3" customWidth="1"/>
    <col min="7963" max="7963" width="9.875" style="3" customWidth="1"/>
    <col min="7964" max="7964" width="11" style="3" customWidth="1"/>
    <col min="7965" max="8192" width="9" style="3"/>
    <col min="8193" max="8193" width="7.625" style="3" customWidth="1"/>
    <col min="8194" max="8194" width="5.875" style="3" customWidth="1"/>
    <col min="8195" max="8195" width="2" style="3" customWidth="1"/>
    <col min="8196" max="8196" width="13.375" style="3" customWidth="1"/>
    <col min="8197" max="8197" width="2.125" style="3" customWidth="1"/>
    <col min="8198" max="8198" width="11.375" style="3" customWidth="1"/>
    <col min="8199" max="8199" width="7.625" style="3" customWidth="1"/>
    <col min="8200" max="8200" width="10.625" style="3" customWidth="1"/>
    <col min="8201" max="8201" width="9.875" style="3" customWidth="1"/>
    <col min="8202" max="8202" width="9.5" style="3" customWidth="1"/>
    <col min="8203" max="8204" width="11" style="3" customWidth="1"/>
    <col min="8205" max="8205" width="9.5" style="3" customWidth="1"/>
    <col min="8206" max="8206" width="4.125" style="3" customWidth="1"/>
    <col min="8207" max="8207" width="7.625" style="3" customWidth="1"/>
    <col min="8208" max="8208" width="4.625" style="3" customWidth="1"/>
    <col min="8209" max="8209" width="1.375" style="3" customWidth="1"/>
    <col min="8210" max="8210" width="12" style="3" customWidth="1"/>
    <col min="8211" max="8211" width="2.125" style="3" customWidth="1"/>
    <col min="8212" max="8212" width="10.875" style="3" customWidth="1"/>
    <col min="8213" max="8213" width="7.5" style="3" customWidth="1"/>
    <col min="8214" max="8215" width="10.625" style="3" customWidth="1"/>
    <col min="8216" max="8216" width="8.625" style="3" customWidth="1"/>
    <col min="8217" max="8218" width="10.625" style="3" customWidth="1"/>
    <col min="8219" max="8219" width="9.875" style="3" customWidth="1"/>
    <col min="8220" max="8220" width="11" style="3" customWidth="1"/>
    <col min="8221" max="8448" width="9" style="3"/>
    <col min="8449" max="8449" width="7.625" style="3" customWidth="1"/>
    <col min="8450" max="8450" width="5.875" style="3" customWidth="1"/>
    <col min="8451" max="8451" width="2" style="3" customWidth="1"/>
    <col min="8452" max="8452" width="13.375" style="3" customWidth="1"/>
    <col min="8453" max="8453" width="2.125" style="3" customWidth="1"/>
    <col min="8454" max="8454" width="11.375" style="3" customWidth="1"/>
    <col min="8455" max="8455" width="7.625" style="3" customWidth="1"/>
    <col min="8456" max="8456" width="10.625" style="3" customWidth="1"/>
    <col min="8457" max="8457" width="9.875" style="3" customWidth="1"/>
    <col min="8458" max="8458" width="9.5" style="3" customWidth="1"/>
    <col min="8459" max="8460" width="11" style="3" customWidth="1"/>
    <col min="8461" max="8461" width="9.5" style="3" customWidth="1"/>
    <col min="8462" max="8462" width="4.125" style="3" customWidth="1"/>
    <col min="8463" max="8463" width="7.625" style="3" customWidth="1"/>
    <col min="8464" max="8464" width="4.625" style="3" customWidth="1"/>
    <col min="8465" max="8465" width="1.375" style="3" customWidth="1"/>
    <col min="8466" max="8466" width="12" style="3" customWidth="1"/>
    <col min="8467" max="8467" width="2.125" style="3" customWidth="1"/>
    <col min="8468" max="8468" width="10.875" style="3" customWidth="1"/>
    <col min="8469" max="8469" width="7.5" style="3" customWidth="1"/>
    <col min="8470" max="8471" width="10.625" style="3" customWidth="1"/>
    <col min="8472" max="8472" width="8.625" style="3" customWidth="1"/>
    <col min="8473" max="8474" width="10.625" style="3" customWidth="1"/>
    <col min="8475" max="8475" width="9.875" style="3" customWidth="1"/>
    <col min="8476" max="8476" width="11" style="3" customWidth="1"/>
    <col min="8477" max="8704" width="9" style="3"/>
    <col min="8705" max="8705" width="7.625" style="3" customWidth="1"/>
    <col min="8706" max="8706" width="5.875" style="3" customWidth="1"/>
    <col min="8707" max="8707" width="2" style="3" customWidth="1"/>
    <col min="8708" max="8708" width="13.375" style="3" customWidth="1"/>
    <col min="8709" max="8709" width="2.125" style="3" customWidth="1"/>
    <col min="8710" max="8710" width="11.375" style="3" customWidth="1"/>
    <col min="8711" max="8711" width="7.625" style="3" customWidth="1"/>
    <col min="8712" max="8712" width="10.625" style="3" customWidth="1"/>
    <col min="8713" max="8713" width="9.875" style="3" customWidth="1"/>
    <col min="8714" max="8714" width="9.5" style="3" customWidth="1"/>
    <col min="8715" max="8716" width="11" style="3" customWidth="1"/>
    <col min="8717" max="8717" width="9.5" style="3" customWidth="1"/>
    <col min="8718" max="8718" width="4.125" style="3" customWidth="1"/>
    <col min="8719" max="8719" width="7.625" style="3" customWidth="1"/>
    <col min="8720" max="8720" width="4.625" style="3" customWidth="1"/>
    <col min="8721" max="8721" width="1.375" style="3" customWidth="1"/>
    <col min="8722" max="8722" width="12" style="3" customWidth="1"/>
    <col min="8723" max="8723" width="2.125" style="3" customWidth="1"/>
    <col min="8724" max="8724" width="10.875" style="3" customWidth="1"/>
    <col min="8725" max="8725" width="7.5" style="3" customWidth="1"/>
    <col min="8726" max="8727" width="10.625" style="3" customWidth="1"/>
    <col min="8728" max="8728" width="8.625" style="3" customWidth="1"/>
    <col min="8729" max="8730" width="10.625" style="3" customWidth="1"/>
    <col min="8731" max="8731" width="9.875" style="3" customWidth="1"/>
    <col min="8732" max="8732" width="11" style="3" customWidth="1"/>
    <col min="8733" max="8960" width="9" style="3"/>
    <col min="8961" max="8961" width="7.625" style="3" customWidth="1"/>
    <col min="8962" max="8962" width="5.875" style="3" customWidth="1"/>
    <col min="8963" max="8963" width="2" style="3" customWidth="1"/>
    <col min="8964" max="8964" width="13.375" style="3" customWidth="1"/>
    <col min="8965" max="8965" width="2.125" style="3" customWidth="1"/>
    <col min="8966" max="8966" width="11.375" style="3" customWidth="1"/>
    <col min="8967" max="8967" width="7.625" style="3" customWidth="1"/>
    <col min="8968" max="8968" width="10.625" style="3" customWidth="1"/>
    <col min="8969" max="8969" width="9.875" style="3" customWidth="1"/>
    <col min="8970" max="8970" width="9.5" style="3" customWidth="1"/>
    <col min="8971" max="8972" width="11" style="3" customWidth="1"/>
    <col min="8973" max="8973" width="9.5" style="3" customWidth="1"/>
    <col min="8974" max="8974" width="4.125" style="3" customWidth="1"/>
    <col min="8975" max="8975" width="7.625" style="3" customWidth="1"/>
    <col min="8976" max="8976" width="4.625" style="3" customWidth="1"/>
    <col min="8977" max="8977" width="1.375" style="3" customWidth="1"/>
    <col min="8978" max="8978" width="12" style="3" customWidth="1"/>
    <col min="8979" max="8979" width="2.125" style="3" customWidth="1"/>
    <col min="8980" max="8980" width="10.875" style="3" customWidth="1"/>
    <col min="8981" max="8981" width="7.5" style="3" customWidth="1"/>
    <col min="8982" max="8983" width="10.625" style="3" customWidth="1"/>
    <col min="8984" max="8984" width="8.625" style="3" customWidth="1"/>
    <col min="8985" max="8986" width="10.625" style="3" customWidth="1"/>
    <col min="8987" max="8987" width="9.875" style="3" customWidth="1"/>
    <col min="8988" max="8988" width="11" style="3" customWidth="1"/>
    <col min="8989" max="9216" width="9" style="3"/>
    <col min="9217" max="9217" width="7.625" style="3" customWidth="1"/>
    <col min="9218" max="9218" width="5.875" style="3" customWidth="1"/>
    <col min="9219" max="9219" width="2" style="3" customWidth="1"/>
    <col min="9220" max="9220" width="13.375" style="3" customWidth="1"/>
    <col min="9221" max="9221" width="2.125" style="3" customWidth="1"/>
    <col min="9222" max="9222" width="11.375" style="3" customWidth="1"/>
    <col min="9223" max="9223" width="7.625" style="3" customWidth="1"/>
    <col min="9224" max="9224" width="10.625" style="3" customWidth="1"/>
    <col min="9225" max="9225" width="9.875" style="3" customWidth="1"/>
    <col min="9226" max="9226" width="9.5" style="3" customWidth="1"/>
    <col min="9227" max="9228" width="11" style="3" customWidth="1"/>
    <col min="9229" max="9229" width="9.5" style="3" customWidth="1"/>
    <col min="9230" max="9230" width="4.125" style="3" customWidth="1"/>
    <col min="9231" max="9231" width="7.625" style="3" customWidth="1"/>
    <col min="9232" max="9232" width="4.625" style="3" customWidth="1"/>
    <col min="9233" max="9233" width="1.375" style="3" customWidth="1"/>
    <col min="9234" max="9234" width="12" style="3" customWidth="1"/>
    <col min="9235" max="9235" width="2.125" style="3" customWidth="1"/>
    <col min="9236" max="9236" width="10.875" style="3" customWidth="1"/>
    <col min="9237" max="9237" width="7.5" style="3" customWidth="1"/>
    <col min="9238" max="9239" width="10.625" style="3" customWidth="1"/>
    <col min="9240" max="9240" width="8.625" style="3" customWidth="1"/>
    <col min="9241" max="9242" width="10.625" style="3" customWidth="1"/>
    <col min="9243" max="9243" width="9.875" style="3" customWidth="1"/>
    <col min="9244" max="9244" width="11" style="3" customWidth="1"/>
    <col min="9245" max="9472" width="9" style="3"/>
    <col min="9473" max="9473" width="7.625" style="3" customWidth="1"/>
    <col min="9474" max="9474" width="5.875" style="3" customWidth="1"/>
    <col min="9475" max="9475" width="2" style="3" customWidth="1"/>
    <col min="9476" max="9476" width="13.375" style="3" customWidth="1"/>
    <col min="9477" max="9477" width="2.125" style="3" customWidth="1"/>
    <col min="9478" max="9478" width="11.375" style="3" customWidth="1"/>
    <col min="9479" max="9479" width="7.625" style="3" customWidth="1"/>
    <col min="9480" max="9480" width="10.625" style="3" customWidth="1"/>
    <col min="9481" max="9481" width="9.875" style="3" customWidth="1"/>
    <col min="9482" max="9482" width="9.5" style="3" customWidth="1"/>
    <col min="9483" max="9484" width="11" style="3" customWidth="1"/>
    <col min="9485" max="9485" width="9.5" style="3" customWidth="1"/>
    <col min="9486" max="9486" width="4.125" style="3" customWidth="1"/>
    <col min="9487" max="9487" width="7.625" style="3" customWidth="1"/>
    <col min="9488" max="9488" width="4.625" style="3" customWidth="1"/>
    <col min="9489" max="9489" width="1.375" style="3" customWidth="1"/>
    <col min="9490" max="9490" width="12" style="3" customWidth="1"/>
    <col min="9491" max="9491" width="2.125" style="3" customWidth="1"/>
    <col min="9492" max="9492" width="10.875" style="3" customWidth="1"/>
    <col min="9493" max="9493" width="7.5" style="3" customWidth="1"/>
    <col min="9494" max="9495" width="10.625" style="3" customWidth="1"/>
    <col min="9496" max="9496" width="8.625" style="3" customWidth="1"/>
    <col min="9497" max="9498" width="10.625" style="3" customWidth="1"/>
    <col min="9499" max="9499" width="9.875" style="3" customWidth="1"/>
    <col min="9500" max="9500" width="11" style="3" customWidth="1"/>
    <col min="9501" max="9728" width="9" style="3"/>
    <col min="9729" max="9729" width="7.625" style="3" customWidth="1"/>
    <col min="9730" max="9730" width="5.875" style="3" customWidth="1"/>
    <col min="9731" max="9731" width="2" style="3" customWidth="1"/>
    <col min="9732" max="9732" width="13.375" style="3" customWidth="1"/>
    <col min="9733" max="9733" width="2.125" style="3" customWidth="1"/>
    <col min="9734" max="9734" width="11.375" style="3" customWidth="1"/>
    <col min="9735" max="9735" width="7.625" style="3" customWidth="1"/>
    <col min="9736" max="9736" width="10.625" style="3" customWidth="1"/>
    <col min="9737" max="9737" width="9.875" style="3" customWidth="1"/>
    <col min="9738" max="9738" width="9.5" style="3" customWidth="1"/>
    <col min="9739" max="9740" width="11" style="3" customWidth="1"/>
    <col min="9741" max="9741" width="9.5" style="3" customWidth="1"/>
    <col min="9742" max="9742" width="4.125" style="3" customWidth="1"/>
    <col min="9743" max="9743" width="7.625" style="3" customWidth="1"/>
    <col min="9744" max="9744" width="4.625" style="3" customWidth="1"/>
    <col min="9745" max="9745" width="1.375" style="3" customWidth="1"/>
    <col min="9746" max="9746" width="12" style="3" customWidth="1"/>
    <col min="9747" max="9747" width="2.125" style="3" customWidth="1"/>
    <col min="9748" max="9748" width="10.875" style="3" customWidth="1"/>
    <col min="9749" max="9749" width="7.5" style="3" customWidth="1"/>
    <col min="9750" max="9751" width="10.625" style="3" customWidth="1"/>
    <col min="9752" max="9752" width="8.625" style="3" customWidth="1"/>
    <col min="9753" max="9754" width="10.625" style="3" customWidth="1"/>
    <col min="9755" max="9755" width="9.875" style="3" customWidth="1"/>
    <col min="9756" max="9756" width="11" style="3" customWidth="1"/>
    <col min="9757" max="9984" width="9" style="3"/>
    <col min="9985" max="9985" width="7.625" style="3" customWidth="1"/>
    <col min="9986" max="9986" width="5.875" style="3" customWidth="1"/>
    <col min="9987" max="9987" width="2" style="3" customWidth="1"/>
    <col min="9988" max="9988" width="13.375" style="3" customWidth="1"/>
    <col min="9989" max="9989" width="2.125" style="3" customWidth="1"/>
    <col min="9990" max="9990" width="11.375" style="3" customWidth="1"/>
    <col min="9991" max="9991" width="7.625" style="3" customWidth="1"/>
    <col min="9992" max="9992" width="10.625" style="3" customWidth="1"/>
    <col min="9993" max="9993" width="9.875" style="3" customWidth="1"/>
    <col min="9994" max="9994" width="9.5" style="3" customWidth="1"/>
    <col min="9995" max="9996" width="11" style="3" customWidth="1"/>
    <col min="9997" max="9997" width="9.5" style="3" customWidth="1"/>
    <col min="9998" max="9998" width="4.125" style="3" customWidth="1"/>
    <col min="9999" max="9999" width="7.625" style="3" customWidth="1"/>
    <col min="10000" max="10000" width="4.625" style="3" customWidth="1"/>
    <col min="10001" max="10001" width="1.375" style="3" customWidth="1"/>
    <col min="10002" max="10002" width="12" style="3" customWidth="1"/>
    <col min="10003" max="10003" width="2.125" style="3" customWidth="1"/>
    <col min="10004" max="10004" width="10.875" style="3" customWidth="1"/>
    <col min="10005" max="10005" width="7.5" style="3" customWidth="1"/>
    <col min="10006" max="10007" width="10.625" style="3" customWidth="1"/>
    <col min="10008" max="10008" width="8.625" style="3" customWidth="1"/>
    <col min="10009" max="10010" width="10.625" style="3" customWidth="1"/>
    <col min="10011" max="10011" width="9.875" style="3" customWidth="1"/>
    <col min="10012" max="10012" width="11" style="3" customWidth="1"/>
    <col min="10013" max="10240" width="9" style="3"/>
    <col min="10241" max="10241" width="7.625" style="3" customWidth="1"/>
    <col min="10242" max="10242" width="5.875" style="3" customWidth="1"/>
    <col min="10243" max="10243" width="2" style="3" customWidth="1"/>
    <col min="10244" max="10244" width="13.375" style="3" customWidth="1"/>
    <col min="10245" max="10245" width="2.125" style="3" customWidth="1"/>
    <col min="10246" max="10246" width="11.375" style="3" customWidth="1"/>
    <col min="10247" max="10247" width="7.625" style="3" customWidth="1"/>
    <col min="10248" max="10248" width="10.625" style="3" customWidth="1"/>
    <col min="10249" max="10249" width="9.875" style="3" customWidth="1"/>
    <col min="10250" max="10250" width="9.5" style="3" customWidth="1"/>
    <col min="10251" max="10252" width="11" style="3" customWidth="1"/>
    <col min="10253" max="10253" width="9.5" style="3" customWidth="1"/>
    <col min="10254" max="10254" width="4.125" style="3" customWidth="1"/>
    <col min="10255" max="10255" width="7.625" style="3" customWidth="1"/>
    <col min="10256" max="10256" width="4.625" style="3" customWidth="1"/>
    <col min="10257" max="10257" width="1.375" style="3" customWidth="1"/>
    <col min="10258" max="10258" width="12" style="3" customWidth="1"/>
    <col min="10259" max="10259" width="2.125" style="3" customWidth="1"/>
    <col min="10260" max="10260" width="10.875" style="3" customWidth="1"/>
    <col min="10261" max="10261" width="7.5" style="3" customWidth="1"/>
    <col min="10262" max="10263" width="10.625" style="3" customWidth="1"/>
    <col min="10264" max="10264" width="8.625" style="3" customWidth="1"/>
    <col min="10265" max="10266" width="10.625" style="3" customWidth="1"/>
    <col min="10267" max="10267" width="9.875" style="3" customWidth="1"/>
    <col min="10268" max="10268" width="11" style="3" customWidth="1"/>
    <col min="10269" max="10496" width="9" style="3"/>
    <col min="10497" max="10497" width="7.625" style="3" customWidth="1"/>
    <col min="10498" max="10498" width="5.875" style="3" customWidth="1"/>
    <col min="10499" max="10499" width="2" style="3" customWidth="1"/>
    <col min="10500" max="10500" width="13.375" style="3" customWidth="1"/>
    <col min="10501" max="10501" width="2.125" style="3" customWidth="1"/>
    <col min="10502" max="10502" width="11.375" style="3" customWidth="1"/>
    <col min="10503" max="10503" width="7.625" style="3" customWidth="1"/>
    <col min="10504" max="10504" width="10.625" style="3" customWidth="1"/>
    <col min="10505" max="10505" width="9.875" style="3" customWidth="1"/>
    <col min="10506" max="10506" width="9.5" style="3" customWidth="1"/>
    <col min="10507" max="10508" width="11" style="3" customWidth="1"/>
    <col min="10509" max="10509" width="9.5" style="3" customWidth="1"/>
    <col min="10510" max="10510" width="4.125" style="3" customWidth="1"/>
    <col min="10511" max="10511" width="7.625" style="3" customWidth="1"/>
    <col min="10512" max="10512" width="4.625" style="3" customWidth="1"/>
    <col min="10513" max="10513" width="1.375" style="3" customWidth="1"/>
    <col min="10514" max="10514" width="12" style="3" customWidth="1"/>
    <col min="10515" max="10515" width="2.125" style="3" customWidth="1"/>
    <col min="10516" max="10516" width="10.875" style="3" customWidth="1"/>
    <col min="10517" max="10517" width="7.5" style="3" customWidth="1"/>
    <col min="10518" max="10519" width="10.625" style="3" customWidth="1"/>
    <col min="10520" max="10520" width="8.625" style="3" customWidth="1"/>
    <col min="10521" max="10522" width="10.625" style="3" customWidth="1"/>
    <col min="10523" max="10523" width="9.875" style="3" customWidth="1"/>
    <col min="10524" max="10524" width="11" style="3" customWidth="1"/>
    <col min="10525" max="10752" width="9" style="3"/>
    <col min="10753" max="10753" width="7.625" style="3" customWidth="1"/>
    <col min="10754" max="10754" width="5.875" style="3" customWidth="1"/>
    <col min="10755" max="10755" width="2" style="3" customWidth="1"/>
    <col min="10756" max="10756" width="13.375" style="3" customWidth="1"/>
    <col min="10757" max="10757" width="2.125" style="3" customWidth="1"/>
    <col min="10758" max="10758" width="11.375" style="3" customWidth="1"/>
    <col min="10759" max="10759" width="7.625" style="3" customWidth="1"/>
    <col min="10760" max="10760" width="10.625" style="3" customWidth="1"/>
    <col min="10761" max="10761" width="9.875" style="3" customWidth="1"/>
    <col min="10762" max="10762" width="9.5" style="3" customWidth="1"/>
    <col min="10763" max="10764" width="11" style="3" customWidth="1"/>
    <col min="10765" max="10765" width="9.5" style="3" customWidth="1"/>
    <col min="10766" max="10766" width="4.125" style="3" customWidth="1"/>
    <col min="10767" max="10767" width="7.625" style="3" customWidth="1"/>
    <col min="10768" max="10768" width="4.625" style="3" customWidth="1"/>
    <col min="10769" max="10769" width="1.375" style="3" customWidth="1"/>
    <col min="10770" max="10770" width="12" style="3" customWidth="1"/>
    <col min="10771" max="10771" width="2.125" style="3" customWidth="1"/>
    <col min="10772" max="10772" width="10.875" style="3" customWidth="1"/>
    <col min="10773" max="10773" width="7.5" style="3" customWidth="1"/>
    <col min="10774" max="10775" width="10.625" style="3" customWidth="1"/>
    <col min="10776" max="10776" width="8.625" style="3" customWidth="1"/>
    <col min="10777" max="10778" width="10.625" style="3" customWidth="1"/>
    <col min="10779" max="10779" width="9.875" style="3" customWidth="1"/>
    <col min="10780" max="10780" width="11" style="3" customWidth="1"/>
    <col min="10781" max="11008" width="9" style="3"/>
    <col min="11009" max="11009" width="7.625" style="3" customWidth="1"/>
    <col min="11010" max="11010" width="5.875" style="3" customWidth="1"/>
    <col min="11011" max="11011" width="2" style="3" customWidth="1"/>
    <col min="11012" max="11012" width="13.375" style="3" customWidth="1"/>
    <col min="11013" max="11013" width="2.125" style="3" customWidth="1"/>
    <col min="11014" max="11014" width="11.375" style="3" customWidth="1"/>
    <col min="11015" max="11015" width="7.625" style="3" customWidth="1"/>
    <col min="11016" max="11016" width="10.625" style="3" customWidth="1"/>
    <col min="11017" max="11017" width="9.875" style="3" customWidth="1"/>
    <col min="11018" max="11018" width="9.5" style="3" customWidth="1"/>
    <col min="11019" max="11020" width="11" style="3" customWidth="1"/>
    <col min="11021" max="11021" width="9.5" style="3" customWidth="1"/>
    <col min="11022" max="11022" width="4.125" style="3" customWidth="1"/>
    <col min="11023" max="11023" width="7.625" style="3" customWidth="1"/>
    <col min="11024" max="11024" width="4.625" style="3" customWidth="1"/>
    <col min="11025" max="11025" width="1.375" style="3" customWidth="1"/>
    <col min="11026" max="11026" width="12" style="3" customWidth="1"/>
    <col min="11027" max="11027" width="2.125" style="3" customWidth="1"/>
    <col min="11028" max="11028" width="10.875" style="3" customWidth="1"/>
    <col min="11029" max="11029" width="7.5" style="3" customWidth="1"/>
    <col min="11030" max="11031" width="10.625" style="3" customWidth="1"/>
    <col min="11032" max="11032" width="8.625" style="3" customWidth="1"/>
    <col min="11033" max="11034" width="10.625" style="3" customWidth="1"/>
    <col min="11035" max="11035" width="9.875" style="3" customWidth="1"/>
    <col min="11036" max="11036" width="11" style="3" customWidth="1"/>
    <col min="11037" max="11264" width="9" style="3"/>
    <col min="11265" max="11265" width="7.625" style="3" customWidth="1"/>
    <col min="11266" max="11266" width="5.875" style="3" customWidth="1"/>
    <col min="11267" max="11267" width="2" style="3" customWidth="1"/>
    <col min="11268" max="11268" width="13.375" style="3" customWidth="1"/>
    <col min="11269" max="11269" width="2.125" style="3" customWidth="1"/>
    <col min="11270" max="11270" width="11.375" style="3" customWidth="1"/>
    <col min="11271" max="11271" width="7.625" style="3" customWidth="1"/>
    <col min="11272" max="11272" width="10.625" style="3" customWidth="1"/>
    <col min="11273" max="11273" width="9.875" style="3" customWidth="1"/>
    <col min="11274" max="11274" width="9.5" style="3" customWidth="1"/>
    <col min="11275" max="11276" width="11" style="3" customWidth="1"/>
    <col min="11277" max="11277" width="9.5" style="3" customWidth="1"/>
    <col min="11278" max="11278" width="4.125" style="3" customWidth="1"/>
    <col min="11279" max="11279" width="7.625" style="3" customWidth="1"/>
    <col min="11280" max="11280" width="4.625" style="3" customWidth="1"/>
    <col min="11281" max="11281" width="1.375" style="3" customWidth="1"/>
    <col min="11282" max="11282" width="12" style="3" customWidth="1"/>
    <col min="11283" max="11283" width="2.125" style="3" customWidth="1"/>
    <col min="11284" max="11284" width="10.875" style="3" customWidth="1"/>
    <col min="11285" max="11285" width="7.5" style="3" customWidth="1"/>
    <col min="11286" max="11287" width="10.625" style="3" customWidth="1"/>
    <col min="11288" max="11288" width="8.625" style="3" customWidth="1"/>
    <col min="11289" max="11290" width="10.625" style="3" customWidth="1"/>
    <col min="11291" max="11291" width="9.875" style="3" customWidth="1"/>
    <col min="11292" max="11292" width="11" style="3" customWidth="1"/>
    <col min="11293" max="11520" width="9" style="3"/>
    <col min="11521" max="11521" width="7.625" style="3" customWidth="1"/>
    <col min="11522" max="11522" width="5.875" style="3" customWidth="1"/>
    <col min="11523" max="11523" width="2" style="3" customWidth="1"/>
    <col min="11524" max="11524" width="13.375" style="3" customWidth="1"/>
    <col min="11525" max="11525" width="2.125" style="3" customWidth="1"/>
    <col min="11526" max="11526" width="11.375" style="3" customWidth="1"/>
    <col min="11527" max="11527" width="7.625" style="3" customWidth="1"/>
    <col min="11528" max="11528" width="10.625" style="3" customWidth="1"/>
    <col min="11529" max="11529" width="9.875" style="3" customWidth="1"/>
    <col min="11530" max="11530" width="9.5" style="3" customWidth="1"/>
    <col min="11531" max="11532" width="11" style="3" customWidth="1"/>
    <col min="11533" max="11533" width="9.5" style="3" customWidth="1"/>
    <col min="11534" max="11534" width="4.125" style="3" customWidth="1"/>
    <col min="11535" max="11535" width="7.625" style="3" customWidth="1"/>
    <col min="11536" max="11536" width="4.625" style="3" customWidth="1"/>
    <col min="11537" max="11537" width="1.375" style="3" customWidth="1"/>
    <col min="11538" max="11538" width="12" style="3" customWidth="1"/>
    <col min="11539" max="11539" width="2.125" style="3" customWidth="1"/>
    <col min="11540" max="11540" width="10.875" style="3" customWidth="1"/>
    <col min="11541" max="11541" width="7.5" style="3" customWidth="1"/>
    <col min="11542" max="11543" width="10.625" style="3" customWidth="1"/>
    <col min="11544" max="11544" width="8.625" style="3" customWidth="1"/>
    <col min="11545" max="11546" width="10.625" style="3" customWidth="1"/>
    <col min="11547" max="11547" width="9.875" style="3" customWidth="1"/>
    <col min="11548" max="11548" width="11" style="3" customWidth="1"/>
    <col min="11549" max="11776" width="9" style="3"/>
    <col min="11777" max="11777" width="7.625" style="3" customWidth="1"/>
    <col min="11778" max="11778" width="5.875" style="3" customWidth="1"/>
    <col min="11779" max="11779" width="2" style="3" customWidth="1"/>
    <col min="11780" max="11780" width="13.375" style="3" customWidth="1"/>
    <col min="11781" max="11781" width="2.125" style="3" customWidth="1"/>
    <col min="11782" max="11782" width="11.375" style="3" customWidth="1"/>
    <col min="11783" max="11783" width="7.625" style="3" customWidth="1"/>
    <col min="11784" max="11784" width="10.625" style="3" customWidth="1"/>
    <col min="11785" max="11785" width="9.875" style="3" customWidth="1"/>
    <col min="11786" max="11786" width="9.5" style="3" customWidth="1"/>
    <col min="11787" max="11788" width="11" style="3" customWidth="1"/>
    <col min="11789" max="11789" width="9.5" style="3" customWidth="1"/>
    <col min="11790" max="11790" width="4.125" style="3" customWidth="1"/>
    <col min="11791" max="11791" width="7.625" style="3" customWidth="1"/>
    <col min="11792" max="11792" width="4.625" style="3" customWidth="1"/>
    <col min="11793" max="11793" width="1.375" style="3" customWidth="1"/>
    <col min="11794" max="11794" width="12" style="3" customWidth="1"/>
    <col min="11795" max="11795" width="2.125" style="3" customWidth="1"/>
    <col min="11796" max="11796" width="10.875" style="3" customWidth="1"/>
    <col min="11797" max="11797" width="7.5" style="3" customWidth="1"/>
    <col min="11798" max="11799" width="10.625" style="3" customWidth="1"/>
    <col min="11800" max="11800" width="8.625" style="3" customWidth="1"/>
    <col min="11801" max="11802" width="10.625" style="3" customWidth="1"/>
    <col min="11803" max="11803" width="9.875" style="3" customWidth="1"/>
    <col min="11804" max="11804" width="11" style="3" customWidth="1"/>
    <col min="11805" max="12032" width="9" style="3"/>
    <col min="12033" max="12033" width="7.625" style="3" customWidth="1"/>
    <col min="12034" max="12034" width="5.875" style="3" customWidth="1"/>
    <col min="12035" max="12035" width="2" style="3" customWidth="1"/>
    <col min="12036" max="12036" width="13.375" style="3" customWidth="1"/>
    <col min="12037" max="12037" width="2.125" style="3" customWidth="1"/>
    <col min="12038" max="12038" width="11.375" style="3" customWidth="1"/>
    <col min="12039" max="12039" width="7.625" style="3" customWidth="1"/>
    <col min="12040" max="12040" width="10.625" style="3" customWidth="1"/>
    <col min="12041" max="12041" width="9.875" style="3" customWidth="1"/>
    <col min="12042" max="12042" width="9.5" style="3" customWidth="1"/>
    <col min="12043" max="12044" width="11" style="3" customWidth="1"/>
    <col min="12045" max="12045" width="9.5" style="3" customWidth="1"/>
    <col min="12046" max="12046" width="4.125" style="3" customWidth="1"/>
    <col min="12047" max="12047" width="7.625" style="3" customWidth="1"/>
    <col min="12048" max="12048" width="4.625" style="3" customWidth="1"/>
    <col min="12049" max="12049" width="1.375" style="3" customWidth="1"/>
    <col min="12050" max="12050" width="12" style="3" customWidth="1"/>
    <col min="12051" max="12051" width="2.125" style="3" customWidth="1"/>
    <col min="12052" max="12052" width="10.875" style="3" customWidth="1"/>
    <col min="12053" max="12053" width="7.5" style="3" customWidth="1"/>
    <col min="12054" max="12055" width="10.625" style="3" customWidth="1"/>
    <col min="12056" max="12056" width="8.625" style="3" customWidth="1"/>
    <col min="12057" max="12058" width="10.625" style="3" customWidth="1"/>
    <col min="12059" max="12059" width="9.875" style="3" customWidth="1"/>
    <col min="12060" max="12060" width="11" style="3" customWidth="1"/>
    <col min="12061" max="12288" width="9" style="3"/>
    <col min="12289" max="12289" width="7.625" style="3" customWidth="1"/>
    <col min="12290" max="12290" width="5.875" style="3" customWidth="1"/>
    <col min="12291" max="12291" width="2" style="3" customWidth="1"/>
    <col min="12292" max="12292" width="13.375" style="3" customWidth="1"/>
    <col min="12293" max="12293" width="2.125" style="3" customWidth="1"/>
    <col min="12294" max="12294" width="11.375" style="3" customWidth="1"/>
    <col min="12295" max="12295" width="7.625" style="3" customWidth="1"/>
    <col min="12296" max="12296" width="10.625" style="3" customWidth="1"/>
    <col min="12297" max="12297" width="9.875" style="3" customWidth="1"/>
    <col min="12298" max="12298" width="9.5" style="3" customWidth="1"/>
    <col min="12299" max="12300" width="11" style="3" customWidth="1"/>
    <col min="12301" max="12301" width="9.5" style="3" customWidth="1"/>
    <col min="12302" max="12302" width="4.125" style="3" customWidth="1"/>
    <col min="12303" max="12303" width="7.625" style="3" customWidth="1"/>
    <col min="12304" max="12304" width="4.625" style="3" customWidth="1"/>
    <col min="12305" max="12305" width="1.375" style="3" customWidth="1"/>
    <col min="12306" max="12306" width="12" style="3" customWidth="1"/>
    <col min="12307" max="12307" width="2.125" style="3" customWidth="1"/>
    <col min="12308" max="12308" width="10.875" style="3" customWidth="1"/>
    <col min="12309" max="12309" width="7.5" style="3" customWidth="1"/>
    <col min="12310" max="12311" width="10.625" style="3" customWidth="1"/>
    <col min="12312" max="12312" width="8.625" style="3" customWidth="1"/>
    <col min="12313" max="12314" width="10.625" style="3" customWidth="1"/>
    <col min="12315" max="12315" width="9.875" style="3" customWidth="1"/>
    <col min="12316" max="12316" width="11" style="3" customWidth="1"/>
    <col min="12317" max="12544" width="9" style="3"/>
    <col min="12545" max="12545" width="7.625" style="3" customWidth="1"/>
    <col min="12546" max="12546" width="5.875" style="3" customWidth="1"/>
    <col min="12547" max="12547" width="2" style="3" customWidth="1"/>
    <col min="12548" max="12548" width="13.375" style="3" customWidth="1"/>
    <col min="12549" max="12549" width="2.125" style="3" customWidth="1"/>
    <col min="12550" max="12550" width="11.375" style="3" customWidth="1"/>
    <col min="12551" max="12551" width="7.625" style="3" customWidth="1"/>
    <col min="12552" max="12552" width="10.625" style="3" customWidth="1"/>
    <col min="12553" max="12553" width="9.875" style="3" customWidth="1"/>
    <col min="12554" max="12554" width="9.5" style="3" customWidth="1"/>
    <col min="12555" max="12556" width="11" style="3" customWidth="1"/>
    <col min="12557" max="12557" width="9.5" style="3" customWidth="1"/>
    <col min="12558" max="12558" width="4.125" style="3" customWidth="1"/>
    <col min="12559" max="12559" width="7.625" style="3" customWidth="1"/>
    <col min="12560" max="12560" width="4.625" style="3" customWidth="1"/>
    <col min="12561" max="12561" width="1.375" style="3" customWidth="1"/>
    <col min="12562" max="12562" width="12" style="3" customWidth="1"/>
    <col min="12563" max="12563" width="2.125" style="3" customWidth="1"/>
    <col min="12564" max="12564" width="10.875" style="3" customWidth="1"/>
    <col min="12565" max="12565" width="7.5" style="3" customWidth="1"/>
    <col min="12566" max="12567" width="10.625" style="3" customWidth="1"/>
    <col min="12568" max="12568" width="8.625" style="3" customWidth="1"/>
    <col min="12569" max="12570" width="10.625" style="3" customWidth="1"/>
    <col min="12571" max="12571" width="9.875" style="3" customWidth="1"/>
    <col min="12572" max="12572" width="11" style="3" customWidth="1"/>
    <col min="12573" max="12800" width="9" style="3"/>
    <col min="12801" max="12801" width="7.625" style="3" customWidth="1"/>
    <col min="12802" max="12802" width="5.875" style="3" customWidth="1"/>
    <col min="12803" max="12803" width="2" style="3" customWidth="1"/>
    <col min="12804" max="12804" width="13.375" style="3" customWidth="1"/>
    <col min="12805" max="12805" width="2.125" style="3" customWidth="1"/>
    <col min="12806" max="12806" width="11.375" style="3" customWidth="1"/>
    <col min="12807" max="12807" width="7.625" style="3" customWidth="1"/>
    <col min="12808" max="12808" width="10.625" style="3" customWidth="1"/>
    <col min="12809" max="12809" width="9.875" style="3" customWidth="1"/>
    <col min="12810" max="12810" width="9.5" style="3" customWidth="1"/>
    <col min="12811" max="12812" width="11" style="3" customWidth="1"/>
    <col min="12813" max="12813" width="9.5" style="3" customWidth="1"/>
    <col min="12814" max="12814" width="4.125" style="3" customWidth="1"/>
    <col min="12815" max="12815" width="7.625" style="3" customWidth="1"/>
    <col min="12816" max="12816" width="4.625" style="3" customWidth="1"/>
    <col min="12817" max="12817" width="1.375" style="3" customWidth="1"/>
    <col min="12818" max="12818" width="12" style="3" customWidth="1"/>
    <col min="12819" max="12819" width="2.125" style="3" customWidth="1"/>
    <col min="12820" max="12820" width="10.875" style="3" customWidth="1"/>
    <col min="12821" max="12821" width="7.5" style="3" customWidth="1"/>
    <col min="12822" max="12823" width="10.625" style="3" customWidth="1"/>
    <col min="12824" max="12824" width="8.625" style="3" customWidth="1"/>
    <col min="12825" max="12826" width="10.625" style="3" customWidth="1"/>
    <col min="12827" max="12827" width="9.875" style="3" customWidth="1"/>
    <col min="12828" max="12828" width="11" style="3" customWidth="1"/>
    <col min="12829" max="13056" width="9" style="3"/>
    <col min="13057" max="13057" width="7.625" style="3" customWidth="1"/>
    <col min="13058" max="13058" width="5.875" style="3" customWidth="1"/>
    <col min="13059" max="13059" width="2" style="3" customWidth="1"/>
    <col min="13060" max="13060" width="13.375" style="3" customWidth="1"/>
    <col min="13061" max="13061" width="2.125" style="3" customWidth="1"/>
    <col min="13062" max="13062" width="11.375" style="3" customWidth="1"/>
    <col min="13063" max="13063" width="7.625" style="3" customWidth="1"/>
    <col min="13064" max="13064" width="10.625" style="3" customWidth="1"/>
    <col min="13065" max="13065" width="9.875" style="3" customWidth="1"/>
    <col min="13066" max="13066" width="9.5" style="3" customWidth="1"/>
    <col min="13067" max="13068" width="11" style="3" customWidth="1"/>
    <col min="13069" max="13069" width="9.5" style="3" customWidth="1"/>
    <col min="13070" max="13070" width="4.125" style="3" customWidth="1"/>
    <col min="13071" max="13071" width="7.625" style="3" customWidth="1"/>
    <col min="13072" max="13072" width="4.625" style="3" customWidth="1"/>
    <col min="13073" max="13073" width="1.375" style="3" customWidth="1"/>
    <col min="13074" max="13074" width="12" style="3" customWidth="1"/>
    <col min="13075" max="13075" width="2.125" style="3" customWidth="1"/>
    <col min="13076" max="13076" width="10.875" style="3" customWidth="1"/>
    <col min="13077" max="13077" width="7.5" style="3" customWidth="1"/>
    <col min="13078" max="13079" width="10.625" style="3" customWidth="1"/>
    <col min="13080" max="13080" width="8.625" style="3" customWidth="1"/>
    <col min="13081" max="13082" width="10.625" style="3" customWidth="1"/>
    <col min="13083" max="13083" width="9.875" style="3" customWidth="1"/>
    <col min="13084" max="13084" width="11" style="3" customWidth="1"/>
    <col min="13085" max="13312" width="9" style="3"/>
    <col min="13313" max="13313" width="7.625" style="3" customWidth="1"/>
    <col min="13314" max="13314" width="5.875" style="3" customWidth="1"/>
    <col min="13315" max="13315" width="2" style="3" customWidth="1"/>
    <col min="13316" max="13316" width="13.375" style="3" customWidth="1"/>
    <col min="13317" max="13317" width="2.125" style="3" customWidth="1"/>
    <col min="13318" max="13318" width="11.375" style="3" customWidth="1"/>
    <col min="13319" max="13319" width="7.625" style="3" customWidth="1"/>
    <col min="13320" max="13320" width="10.625" style="3" customWidth="1"/>
    <col min="13321" max="13321" width="9.875" style="3" customWidth="1"/>
    <col min="13322" max="13322" width="9.5" style="3" customWidth="1"/>
    <col min="13323" max="13324" width="11" style="3" customWidth="1"/>
    <col min="13325" max="13325" width="9.5" style="3" customWidth="1"/>
    <col min="13326" max="13326" width="4.125" style="3" customWidth="1"/>
    <col min="13327" max="13327" width="7.625" style="3" customWidth="1"/>
    <col min="13328" max="13328" width="4.625" style="3" customWidth="1"/>
    <col min="13329" max="13329" width="1.375" style="3" customWidth="1"/>
    <col min="13330" max="13330" width="12" style="3" customWidth="1"/>
    <col min="13331" max="13331" width="2.125" style="3" customWidth="1"/>
    <col min="13332" max="13332" width="10.875" style="3" customWidth="1"/>
    <col min="13333" max="13333" width="7.5" style="3" customWidth="1"/>
    <col min="13334" max="13335" width="10.625" style="3" customWidth="1"/>
    <col min="13336" max="13336" width="8.625" style="3" customWidth="1"/>
    <col min="13337" max="13338" width="10.625" style="3" customWidth="1"/>
    <col min="13339" max="13339" width="9.875" style="3" customWidth="1"/>
    <col min="13340" max="13340" width="11" style="3" customWidth="1"/>
    <col min="13341" max="13568" width="9" style="3"/>
    <col min="13569" max="13569" width="7.625" style="3" customWidth="1"/>
    <col min="13570" max="13570" width="5.875" style="3" customWidth="1"/>
    <col min="13571" max="13571" width="2" style="3" customWidth="1"/>
    <col min="13572" max="13572" width="13.375" style="3" customWidth="1"/>
    <col min="13573" max="13573" width="2.125" style="3" customWidth="1"/>
    <col min="13574" max="13574" width="11.375" style="3" customWidth="1"/>
    <col min="13575" max="13575" width="7.625" style="3" customWidth="1"/>
    <col min="13576" max="13576" width="10.625" style="3" customWidth="1"/>
    <col min="13577" max="13577" width="9.875" style="3" customWidth="1"/>
    <col min="13578" max="13578" width="9.5" style="3" customWidth="1"/>
    <col min="13579" max="13580" width="11" style="3" customWidth="1"/>
    <col min="13581" max="13581" width="9.5" style="3" customWidth="1"/>
    <col min="13582" max="13582" width="4.125" style="3" customWidth="1"/>
    <col min="13583" max="13583" width="7.625" style="3" customWidth="1"/>
    <col min="13584" max="13584" width="4.625" style="3" customWidth="1"/>
    <col min="13585" max="13585" width="1.375" style="3" customWidth="1"/>
    <col min="13586" max="13586" width="12" style="3" customWidth="1"/>
    <col min="13587" max="13587" width="2.125" style="3" customWidth="1"/>
    <col min="13588" max="13588" width="10.875" style="3" customWidth="1"/>
    <col min="13589" max="13589" width="7.5" style="3" customWidth="1"/>
    <col min="13590" max="13591" width="10.625" style="3" customWidth="1"/>
    <col min="13592" max="13592" width="8.625" style="3" customWidth="1"/>
    <col min="13593" max="13594" width="10.625" style="3" customWidth="1"/>
    <col min="13595" max="13595" width="9.875" style="3" customWidth="1"/>
    <col min="13596" max="13596" width="11" style="3" customWidth="1"/>
    <col min="13597" max="13824" width="9" style="3"/>
    <col min="13825" max="13825" width="7.625" style="3" customWidth="1"/>
    <col min="13826" max="13826" width="5.875" style="3" customWidth="1"/>
    <col min="13827" max="13827" width="2" style="3" customWidth="1"/>
    <col min="13828" max="13828" width="13.375" style="3" customWidth="1"/>
    <col min="13829" max="13829" width="2.125" style="3" customWidth="1"/>
    <col min="13830" max="13830" width="11.375" style="3" customWidth="1"/>
    <col min="13831" max="13831" width="7.625" style="3" customWidth="1"/>
    <col min="13832" max="13832" width="10.625" style="3" customWidth="1"/>
    <col min="13833" max="13833" width="9.875" style="3" customWidth="1"/>
    <col min="13834" max="13834" width="9.5" style="3" customWidth="1"/>
    <col min="13835" max="13836" width="11" style="3" customWidth="1"/>
    <col min="13837" max="13837" width="9.5" style="3" customWidth="1"/>
    <col min="13838" max="13838" width="4.125" style="3" customWidth="1"/>
    <col min="13839" max="13839" width="7.625" style="3" customWidth="1"/>
    <col min="13840" max="13840" width="4.625" style="3" customWidth="1"/>
    <col min="13841" max="13841" width="1.375" style="3" customWidth="1"/>
    <col min="13842" max="13842" width="12" style="3" customWidth="1"/>
    <col min="13843" max="13843" width="2.125" style="3" customWidth="1"/>
    <col min="13844" max="13844" width="10.875" style="3" customWidth="1"/>
    <col min="13845" max="13845" width="7.5" style="3" customWidth="1"/>
    <col min="13846" max="13847" width="10.625" style="3" customWidth="1"/>
    <col min="13848" max="13848" width="8.625" style="3" customWidth="1"/>
    <col min="13849" max="13850" width="10.625" style="3" customWidth="1"/>
    <col min="13851" max="13851" width="9.875" style="3" customWidth="1"/>
    <col min="13852" max="13852" width="11" style="3" customWidth="1"/>
    <col min="13853" max="14080" width="9" style="3"/>
    <col min="14081" max="14081" width="7.625" style="3" customWidth="1"/>
    <col min="14082" max="14082" width="5.875" style="3" customWidth="1"/>
    <col min="14083" max="14083" width="2" style="3" customWidth="1"/>
    <col min="14084" max="14084" width="13.375" style="3" customWidth="1"/>
    <col min="14085" max="14085" width="2.125" style="3" customWidth="1"/>
    <col min="14086" max="14086" width="11.375" style="3" customWidth="1"/>
    <col min="14087" max="14087" width="7.625" style="3" customWidth="1"/>
    <col min="14088" max="14088" width="10.625" style="3" customWidth="1"/>
    <col min="14089" max="14089" width="9.875" style="3" customWidth="1"/>
    <col min="14090" max="14090" width="9.5" style="3" customWidth="1"/>
    <col min="14091" max="14092" width="11" style="3" customWidth="1"/>
    <col min="14093" max="14093" width="9.5" style="3" customWidth="1"/>
    <col min="14094" max="14094" width="4.125" style="3" customWidth="1"/>
    <col min="14095" max="14095" width="7.625" style="3" customWidth="1"/>
    <col min="14096" max="14096" width="4.625" style="3" customWidth="1"/>
    <col min="14097" max="14097" width="1.375" style="3" customWidth="1"/>
    <col min="14098" max="14098" width="12" style="3" customWidth="1"/>
    <col min="14099" max="14099" width="2.125" style="3" customWidth="1"/>
    <col min="14100" max="14100" width="10.875" style="3" customWidth="1"/>
    <col min="14101" max="14101" width="7.5" style="3" customWidth="1"/>
    <col min="14102" max="14103" width="10.625" style="3" customWidth="1"/>
    <col min="14104" max="14104" width="8.625" style="3" customWidth="1"/>
    <col min="14105" max="14106" width="10.625" style="3" customWidth="1"/>
    <col min="14107" max="14107" width="9.875" style="3" customWidth="1"/>
    <col min="14108" max="14108" width="11" style="3" customWidth="1"/>
    <col min="14109" max="14336" width="9" style="3"/>
    <col min="14337" max="14337" width="7.625" style="3" customWidth="1"/>
    <col min="14338" max="14338" width="5.875" style="3" customWidth="1"/>
    <col min="14339" max="14339" width="2" style="3" customWidth="1"/>
    <col min="14340" max="14340" width="13.375" style="3" customWidth="1"/>
    <col min="14341" max="14341" width="2.125" style="3" customWidth="1"/>
    <col min="14342" max="14342" width="11.375" style="3" customWidth="1"/>
    <col min="14343" max="14343" width="7.625" style="3" customWidth="1"/>
    <col min="14344" max="14344" width="10.625" style="3" customWidth="1"/>
    <col min="14345" max="14345" width="9.875" style="3" customWidth="1"/>
    <col min="14346" max="14346" width="9.5" style="3" customWidth="1"/>
    <col min="14347" max="14348" width="11" style="3" customWidth="1"/>
    <col min="14349" max="14349" width="9.5" style="3" customWidth="1"/>
    <col min="14350" max="14350" width="4.125" style="3" customWidth="1"/>
    <col min="14351" max="14351" width="7.625" style="3" customWidth="1"/>
    <col min="14352" max="14352" width="4.625" style="3" customWidth="1"/>
    <col min="14353" max="14353" width="1.375" style="3" customWidth="1"/>
    <col min="14354" max="14354" width="12" style="3" customWidth="1"/>
    <col min="14355" max="14355" width="2.125" style="3" customWidth="1"/>
    <col min="14356" max="14356" width="10.875" style="3" customWidth="1"/>
    <col min="14357" max="14357" width="7.5" style="3" customWidth="1"/>
    <col min="14358" max="14359" width="10.625" style="3" customWidth="1"/>
    <col min="14360" max="14360" width="8.625" style="3" customWidth="1"/>
    <col min="14361" max="14362" width="10.625" style="3" customWidth="1"/>
    <col min="14363" max="14363" width="9.875" style="3" customWidth="1"/>
    <col min="14364" max="14364" width="11" style="3" customWidth="1"/>
    <col min="14365" max="14592" width="9" style="3"/>
    <col min="14593" max="14593" width="7.625" style="3" customWidth="1"/>
    <col min="14594" max="14594" width="5.875" style="3" customWidth="1"/>
    <col min="14595" max="14595" width="2" style="3" customWidth="1"/>
    <col min="14596" max="14596" width="13.375" style="3" customWidth="1"/>
    <col min="14597" max="14597" width="2.125" style="3" customWidth="1"/>
    <col min="14598" max="14598" width="11.375" style="3" customWidth="1"/>
    <col min="14599" max="14599" width="7.625" style="3" customWidth="1"/>
    <col min="14600" max="14600" width="10.625" style="3" customWidth="1"/>
    <col min="14601" max="14601" width="9.875" style="3" customWidth="1"/>
    <col min="14602" max="14602" width="9.5" style="3" customWidth="1"/>
    <col min="14603" max="14604" width="11" style="3" customWidth="1"/>
    <col min="14605" max="14605" width="9.5" style="3" customWidth="1"/>
    <col min="14606" max="14606" width="4.125" style="3" customWidth="1"/>
    <col min="14607" max="14607" width="7.625" style="3" customWidth="1"/>
    <col min="14608" max="14608" width="4.625" style="3" customWidth="1"/>
    <col min="14609" max="14609" width="1.375" style="3" customWidth="1"/>
    <col min="14610" max="14610" width="12" style="3" customWidth="1"/>
    <col min="14611" max="14611" width="2.125" style="3" customWidth="1"/>
    <col min="14612" max="14612" width="10.875" style="3" customWidth="1"/>
    <col min="14613" max="14613" width="7.5" style="3" customWidth="1"/>
    <col min="14614" max="14615" width="10.625" style="3" customWidth="1"/>
    <col min="14616" max="14616" width="8.625" style="3" customWidth="1"/>
    <col min="14617" max="14618" width="10.625" style="3" customWidth="1"/>
    <col min="14619" max="14619" width="9.875" style="3" customWidth="1"/>
    <col min="14620" max="14620" width="11" style="3" customWidth="1"/>
    <col min="14621" max="14848" width="9" style="3"/>
    <col min="14849" max="14849" width="7.625" style="3" customWidth="1"/>
    <col min="14850" max="14850" width="5.875" style="3" customWidth="1"/>
    <col min="14851" max="14851" width="2" style="3" customWidth="1"/>
    <col min="14852" max="14852" width="13.375" style="3" customWidth="1"/>
    <col min="14853" max="14853" width="2.125" style="3" customWidth="1"/>
    <col min="14854" max="14854" width="11.375" style="3" customWidth="1"/>
    <col min="14855" max="14855" width="7.625" style="3" customWidth="1"/>
    <col min="14856" max="14856" width="10.625" style="3" customWidth="1"/>
    <col min="14857" max="14857" width="9.875" style="3" customWidth="1"/>
    <col min="14858" max="14858" width="9.5" style="3" customWidth="1"/>
    <col min="14859" max="14860" width="11" style="3" customWidth="1"/>
    <col min="14861" max="14861" width="9.5" style="3" customWidth="1"/>
    <col min="14862" max="14862" width="4.125" style="3" customWidth="1"/>
    <col min="14863" max="14863" width="7.625" style="3" customWidth="1"/>
    <col min="14864" max="14864" width="4.625" style="3" customWidth="1"/>
    <col min="14865" max="14865" width="1.375" style="3" customWidth="1"/>
    <col min="14866" max="14866" width="12" style="3" customWidth="1"/>
    <col min="14867" max="14867" width="2.125" style="3" customWidth="1"/>
    <col min="14868" max="14868" width="10.875" style="3" customWidth="1"/>
    <col min="14869" max="14869" width="7.5" style="3" customWidth="1"/>
    <col min="14870" max="14871" width="10.625" style="3" customWidth="1"/>
    <col min="14872" max="14872" width="8.625" style="3" customWidth="1"/>
    <col min="14873" max="14874" width="10.625" style="3" customWidth="1"/>
    <col min="14875" max="14875" width="9.875" style="3" customWidth="1"/>
    <col min="14876" max="14876" width="11" style="3" customWidth="1"/>
    <col min="14877" max="15104" width="9" style="3"/>
    <col min="15105" max="15105" width="7.625" style="3" customWidth="1"/>
    <col min="15106" max="15106" width="5.875" style="3" customWidth="1"/>
    <col min="15107" max="15107" width="2" style="3" customWidth="1"/>
    <col min="15108" max="15108" width="13.375" style="3" customWidth="1"/>
    <col min="15109" max="15109" width="2.125" style="3" customWidth="1"/>
    <col min="15110" max="15110" width="11.375" style="3" customWidth="1"/>
    <col min="15111" max="15111" width="7.625" style="3" customWidth="1"/>
    <col min="15112" max="15112" width="10.625" style="3" customWidth="1"/>
    <col min="15113" max="15113" width="9.875" style="3" customWidth="1"/>
    <col min="15114" max="15114" width="9.5" style="3" customWidth="1"/>
    <col min="15115" max="15116" width="11" style="3" customWidth="1"/>
    <col min="15117" max="15117" width="9.5" style="3" customWidth="1"/>
    <col min="15118" max="15118" width="4.125" style="3" customWidth="1"/>
    <col min="15119" max="15119" width="7.625" style="3" customWidth="1"/>
    <col min="15120" max="15120" width="4.625" style="3" customWidth="1"/>
    <col min="15121" max="15121" width="1.375" style="3" customWidth="1"/>
    <col min="15122" max="15122" width="12" style="3" customWidth="1"/>
    <col min="15123" max="15123" width="2.125" style="3" customWidth="1"/>
    <col min="15124" max="15124" width="10.875" style="3" customWidth="1"/>
    <col min="15125" max="15125" width="7.5" style="3" customWidth="1"/>
    <col min="15126" max="15127" width="10.625" style="3" customWidth="1"/>
    <col min="15128" max="15128" width="8.625" style="3" customWidth="1"/>
    <col min="15129" max="15130" width="10.625" style="3" customWidth="1"/>
    <col min="15131" max="15131" width="9.875" style="3" customWidth="1"/>
    <col min="15132" max="15132" width="11" style="3" customWidth="1"/>
    <col min="15133" max="15360" width="9" style="3"/>
    <col min="15361" max="15361" width="7.625" style="3" customWidth="1"/>
    <col min="15362" max="15362" width="5.875" style="3" customWidth="1"/>
    <col min="15363" max="15363" width="2" style="3" customWidth="1"/>
    <col min="15364" max="15364" width="13.375" style="3" customWidth="1"/>
    <col min="15365" max="15365" width="2.125" style="3" customWidth="1"/>
    <col min="15366" max="15366" width="11.375" style="3" customWidth="1"/>
    <col min="15367" max="15367" width="7.625" style="3" customWidth="1"/>
    <col min="15368" max="15368" width="10.625" style="3" customWidth="1"/>
    <col min="15369" max="15369" width="9.875" style="3" customWidth="1"/>
    <col min="15370" max="15370" width="9.5" style="3" customWidth="1"/>
    <col min="15371" max="15372" width="11" style="3" customWidth="1"/>
    <col min="15373" max="15373" width="9.5" style="3" customWidth="1"/>
    <col min="15374" max="15374" width="4.125" style="3" customWidth="1"/>
    <col min="15375" max="15375" width="7.625" style="3" customWidth="1"/>
    <col min="15376" max="15376" width="4.625" style="3" customWidth="1"/>
    <col min="15377" max="15377" width="1.375" style="3" customWidth="1"/>
    <col min="15378" max="15378" width="12" style="3" customWidth="1"/>
    <col min="15379" max="15379" width="2.125" style="3" customWidth="1"/>
    <col min="15380" max="15380" width="10.875" style="3" customWidth="1"/>
    <col min="15381" max="15381" width="7.5" style="3" customWidth="1"/>
    <col min="15382" max="15383" width="10.625" style="3" customWidth="1"/>
    <col min="15384" max="15384" width="8.625" style="3" customWidth="1"/>
    <col min="15385" max="15386" width="10.625" style="3" customWidth="1"/>
    <col min="15387" max="15387" width="9.875" style="3" customWidth="1"/>
    <col min="15388" max="15388" width="11" style="3" customWidth="1"/>
    <col min="15389" max="15616" width="9" style="3"/>
    <col min="15617" max="15617" width="7.625" style="3" customWidth="1"/>
    <col min="15618" max="15618" width="5.875" style="3" customWidth="1"/>
    <col min="15619" max="15619" width="2" style="3" customWidth="1"/>
    <col min="15620" max="15620" width="13.375" style="3" customWidth="1"/>
    <col min="15621" max="15621" width="2.125" style="3" customWidth="1"/>
    <col min="15622" max="15622" width="11.375" style="3" customWidth="1"/>
    <col min="15623" max="15623" width="7.625" style="3" customWidth="1"/>
    <col min="15624" max="15624" width="10.625" style="3" customWidth="1"/>
    <col min="15625" max="15625" width="9.875" style="3" customWidth="1"/>
    <col min="15626" max="15626" width="9.5" style="3" customWidth="1"/>
    <col min="15627" max="15628" width="11" style="3" customWidth="1"/>
    <col min="15629" max="15629" width="9.5" style="3" customWidth="1"/>
    <col min="15630" max="15630" width="4.125" style="3" customWidth="1"/>
    <col min="15631" max="15631" width="7.625" style="3" customWidth="1"/>
    <col min="15632" max="15632" width="4.625" style="3" customWidth="1"/>
    <col min="15633" max="15633" width="1.375" style="3" customWidth="1"/>
    <col min="15634" max="15634" width="12" style="3" customWidth="1"/>
    <col min="15635" max="15635" width="2.125" style="3" customWidth="1"/>
    <col min="15636" max="15636" width="10.875" style="3" customWidth="1"/>
    <col min="15637" max="15637" width="7.5" style="3" customWidth="1"/>
    <col min="15638" max="15639" width="10.625" style="3" customWidth="1"/>
    <col min="15640" max="15640" width="8.625" style="3" customWidth="1"/>
    <col min="15641" max="15642" width="10.625" style="3" customWidth="1"/>
    <col min="15643" max="15643" width="9.875" style="3" customWidth="1"/>
    <col min="15644" max="15644" width="11" style="3" customWidth="1"/>
    <col min="15645" max="15872" width="9" style="3"/>
    <col min="15873" max="15873" width="7.625" style="3" customWidth="1"/>
    <col min="15874" max="15874" width="5.875" style="3" customWidth="1"/>
    <col min="15875" max="15875" width="2" style="3" customWidth="1"/>
    <col min="15876" max="15876" width="13.375" style="3" customWidth="1"/>
    <col min="15877" max="15877" width="2.125" style="3" customWidth="1"/>
    <col min="15878" max="15878" width="11.375" style="3" customWidth="1"/>
    <col min="15879" max="15879" width="7.625" style="3" customWidth="1"/>
    <col min="15880" max="15880" width="10.625" style="3" customWidth="1"/>
    <col min="15881" max="15881" width="9.875" style="3" customWidth="1"/>
    <col min="15882" max="15882" width="9.5" style="3" customWidth="1"/>
    <col min="15883" max="15884" width="11" style="3" customWidth="1"/>
    <col min="15885" max="15885" width="9.5" style="3" customWidth="1"/>
    <col min="15886" max="15886" width="4.125" style="3" customWidth="1"/>
    <col min="15887" max="15887" width="7.625" style="3" customWidth="1"/>
    <col min="15888" max="15888" width="4.625" style="3" customWidth="1"/>
    <col min="15889" max="15889" width="1.375" style="3" customWidth="1"/>
    <col min="15890" max="15890" width="12" style="3" customWidth="1"/>
    <col min="15891" max="15891" width="2.125" style="3" customWidth="1"/>
    <col min="15892" max="15892" width="10.875" style="3" customWidth="1"/>
    <col min="15893" max="15893" width="7.5" style="3" customWidth="1"/>
    <col min="15894" max="15895" width="10.625" style="3" customWidth="1"/>
    <col min="15896" max="15896" width="8.625" style="3" customWidth="1"/>
    <col min="15897" max="15898" width="10.625" style="3" customWidth="1"/>
    <col min="15899" max="15899" width="9.875" style="3" customWidth="1"/>
    <col min="15900" max="15900" width="11" style="3" customWidth="1"/>
    <col min="15901" max="16128" width="9" style="3"/>
    <col min="16129" max="16129" width="7.625" style="3" customWidth="1"/>
    <col min="16130" max="16130" width="5.875" style="3" customWidth="1"/>
    <col min="16131" max="16131" width="2" style="3" customWidth="1"/>
    <col min="16132" max="16132" width="13.375" style="3" customWidth="1"/>
    <col min="16133" max="16133" width="2.125" style="3" customWidth="1"/>
    <col min="16134" max="16134" width="11.375" style="3" customWidth="1"/>
    <col min="16135" max="16135" width="7.625" style="3" customWidth="1"/>
    <col min="16136" max="16136" width="10.625" style="3" customWidth="1"/>
    <col min="16137" max="16137" width="9.875" style="3" customWidth="1"/>
    <col min="16138" max="16138" width="9.5" style="3" customWidth="1"/>
    <col min="16139" max="16140" width="11" style="3" customWidth="1"/>
    <col min="16141" max="16141" width="9.5" style="3" customWidth="1"/>
    <col min="16142" max="16142" width="4.125" style="3" customWidth="1"/>
    <col min="16143" max="16143" width="7.625" style="3" customWidth="1"/>
    <col min="16144" max="16144" width="4.625" style="3" customWidth="1"/>
    <col min="16145" max="16145" width="1.375" style="3" customWidth="1"/>
    <col min="16146" max="16146" width="12" style="3" customWidth="1"/>
    <col min="16147" max="16147" width="2.125" style="3" customWidth="1"/>
    <col min="16148" max="16148" width="10.875" style="3" customWidth="1"/>
    <col min="16149" max="16149" width="7.5" style="3" customWidth="1"/>
    <col min="16150" max="16151" width="10.625" style="3" customWidth="1"/>
    <col min="16152" max="16152" width="8.625" style="3" customWidth="1"/>
    <col min="16153" max="16154" width="10.625" style="3" customWidth="1"/>
    <col min="16155" max="16155" width="9.875" style="3" customWidth="1"/>
    <col min="16156" max="16156" width="11" style="3" customWidth="1"/>
    <col min="16157" max="16384" width="9" style="3"/>
  </cols>
  <sheetData>
    <row r="1" spans="1:29" ht="17.25">
      <c r="H1" s="4"/>
      <c r="I1" s="5" t="s">
        <v>89</v>
      </c>
      <c r="O1" s="5" t="s">
        <v>0</v>
      </c>
    </row>
    <row r="2" spans="1:29" ht="18.75">
      <c r="A2" s="142"/>
      <c r="H2" s="4"/>
      <c r="I2" s="6" t="s">
        <v>1</v>
      </c>
      <c r="J2" s="4"/>
      <c r="K2" s="4"/>
      <c r="L2" s="7"/>
      <c r="M2" s="8" t="s">
        <v>90</v>
      </c>
      <c r="O2" s="9" t="s">
        <v>91</v>
      </c>
      <c r="W2" s="10"/>
    </row>
    <row r="3" spans="1:29" ht="18.75">
      <c r="A3" s="142"/>
      <c r="H3" s="4"/>
      <c r="I3" s="6"/>
      <c r="J3" s="4"/>
      <c r="K3" s="4"/>
      <c r="L3" s="7"/>
      <c r="M3" s="8"/>
      <c r="O3" s="9"/>
      <c r="W3" s="10"/>
    </row>
    <row r="4" spans="1:29" ht="18.75">
      <c r="A4" s="142" t="s">
        <v>92</v>
      </c>
      <c r="H4" s="4"/>
      <c r="I4" s="6"/>
      <c r="J4" s="4"/>
      <c r="K4" s="4"/>
      <c r="L4" s="7"/>
      <c r="M4" s="8"/>
      <c r="O4" s="142" t="s">
        <v>93</v>
      </c>
      <c r="W4" s="10"/>
    </row>
    <row r="5" spans="1:29" ht="18.95" customHeight="1">
      <c r="A5" s="142" t="s">
        <v>94</v>
      </c>
      <c r="O5" s="142" t="s">
        <v>94</v>
      </c>
    </row>
    <row r="6" spans="1:29" ht="19.5" customHeight="1" thickBot="1">
      <c r="A6" s="95" t="s">
        <v>95</v>
      </c>
      <c r="B6" s="96"/>
      <c r="C6" s="96"/>
      <c r="D6" s="96"/>
      <c r="E6" s="97"/>
      <c r="F6" s="95"/>
      <c r="G6" s="95"/>
      <c r="H6" s="96"/>
      <c r="I6" s="98"/>
      <c r="J6" s="98" t="s">
        <v>58</v>
      </c>
      <c r="K6" s="96"/>
      <c r="L6" s="96"/>
      <c r="M6" s="96"/>
      <c r="O6" s="95" t="s">
        <v>95</v>
      </c>
      <c r="P6" s="96"/>
      <c r="Q6" s="96"/>
      <c r="R6" s="96"/>
      <c r="S6" s="96"/>
      <c r="T6" s="95"/>
      <c r="U6" s="95"/>
      <c r="V6" s="96"/>
      <c r="W6" s="96"/>
      <c r="X6" s="98"/>
      <c r="Y6" s="98" t="s">
        <v>59</v>
      </c>
      <c r="Z6" s="96"/>
      <c r="AA6" s="96"/>
    </row>
    <row r="7" spans="1:29" ht="23.25" customHeight="1">
      <c r="A7" s="11"/>
      <c r="B7" s="12"/>
      <c r="C7" s="13"/>
      <c r="D7" s="14"/>
      <c r="E7" s="30"/>
      <c r="F7" s="15"/>
      <c r="G7" s="16" t="s">
        <v>55</v>
      </c>
      <c r="H7" s="16"/>
      <c r="I7" s="17"/>
      <c r="J7" s="18" t="s">
        <v>60</v>
      </c>
      <c r="K7" s="16"/>
      <c r="L7" s="16"/>
      <c r="M7" s="16"/>
      <c r="N7" s="19"/>
      <c r="O7" s="11"/>
      <c r="P7" s="12"/>
      <c r="Q7" s="22"/>
      <c r="R7" s="14"/>
      <c r="S7" s="134"/>
      <c r="T7" s="16"/>
      <c r="U7" s="16" t="s">
        <v>55</v>
      </c>
      <c r="V7" s="16"/>
      <c r="W7" s="16"/>
      <c r="X7" s="18" t="s">
        <v>61</v>
      </c>
      <c r="Y7" s="20"/>
      <c r="Z7" s="20"/>
      <c r="AA7" s="16"/>
      <c r="AB7" s="135"/>
    </row>
    <row r="8" spans="1:29" ht="18.75" customHeight="1">
      <c r="A8" s="21" t="s">
        <v>2</v>
      </c>
      <c r="B8" s="4"/>
      <c r="C8" s="151" t="s">
        <v>62</v>
      </c>
      <c r="D8" s="152"/>
      <c r="E8" s="153"/>
      <c r="F8" s="23" t="s">
        <v>49</v>
      </c>
      <c r="G8" s="24"/>
      <c r="H8" s="25"/>
      <c r="I8" s="23" t="s">
        <v>63</v>
      </c>
      <c r="J8" s="26"/>
      <c r="K8" s="23" t="s">
        <v>64</v>
      </c>
      <c r="L8" s="27"/>
      <c r="M8" s="23"/>
      <c r="N8" s="19"/>
      <c r="O8" s="21" t="s">
        <v>3</v>
      </c>
      <c r="P8" s="28"/>
      <c r="Q8" s="151" t="s">
        <v>62</v>
      </c>
      <c r="R8" s="152"/>
      <c r="S8" s="153"/>
      <c r="T8" s="23" t="s">
        <v>49</v>
      </c>
      <c r="U8" s="24"/>
      <c r="V8" s="25"/>
      <c r="W8" s="23" t="s">
        <v>63</v>
      </c>
      <c r="X8" s="26"/>
      <c r="Y8" s="23" t="s">
        <v>64</v>
      </c>
      <c r="Z8" s="27"/>
      <c r="AA8" s="23"/>
      <c r="AB8" s="29" t="s">
        <v>65</v>
      </c>
    </row>
    <row r="9" spans="1:29">
      <c r="A9" s="11"/>
      <c r="B9" s="12"/>
      <c r="C9" s="13"/>
      <c r="D9" s="14"/>
      <c r="E9" s="30"/>
      <c r="F9" s="31" t="s">
        <v>66</v>
      </c>
      <c r="G9" s="32"/>
      <c r="H9" s="31" t="s">
        <v>4</v>
      </c>
      <c r="I9" s="33"/>
      <c r="J9" s="32"/>
      <c r="K9" s="31" t="s">
        <v>5</v>
      </c>
      <c r="L9" s="34"/>
      <c r="M9" s="33"/>
      <c r="N9" s="35"/>
      <c r="O9" s="36"/>
      <c r="P9" s="37"/>
      <c r="Q9" s="22"/>
      <c r="R9" s="38"/>
      <c r="S9" s="39"/>
      <c r="T9" s="31" t="s">
        <v>66</v>
      </c>
      <c r="U9" s="32"/>
      <c r="V9" s="31" t="s">
        <v>4</v>
      </c>
      <c r="W9" s="33"/>
      <c r="X9" s="32"/>
      <c r="Y9" s="31" t="s">
        <v>6</v>
      </c>
      <c r="Z9" s="34"/>
      <c r="AA9" s="33"/>
      <c r="AB9" s="40" t="s">
        <v>50</v>
      </c>
    </row>
    <row r="10" spans="1:29" ht="27.75" customHeight="1">
      <c r="A10" s="19"/>
      <c r="B10" s="41"/>
      <c r="C10" s="42"/>
      <c r="D10" s="19"/>
      <c r="E10" s="30"/>
      <c r="F10" s="43" t="s">
        <v>51</v>
      </c>
      <c r="G10" s="44" t="s">
        <v>56</v>
      </c>
      <c r="H10" s="43" t="s">
        <v>7</v>
      </c>
      <c r="I10" s="43" t="s">
        <v>8</v>
      </c>
      <c r="J10" s="43" t="s">
        <v>52</v>
      </c>
      <c r="K10" s="43" t="s">
        <v>9</v>
      </c>
      <c r="L10" s="43" t="s">
        <v>10</v>
      </c>
      <c r="M10" s="45" t="s">
        <v>53</v>
      </c>
      <c r="N10" s="19"/>
      <c r="O10" s="19"/>
      <c r="P10" s="41"/>
      <c r="Q10" s="46"/>
      <c r="R10" s="47"/>
      <c r="S10" s="30"/>
      <c r="T10" s="48" t="s">
        <v>51</v>
      </c>
      <c r="U10" s="44" t="s">
        <v>56</v>
      </c>
      <c r="V10" s="43" t="s">
        <v>7</v>
      </c>
      <c r="W10" s="43" t="s">
        <v>8</v>
      </c>
      <c r="X10" s="43" t="s">
        <v>52</v>
      </c>
      <c r="Y10" s="43" t="s">
        <v>9</v>
      </c>
      <c r="Z10" s="43" t="s">
        <v>10</v>
      </c>
      <c r="AA10" s="45" t="s">
        <v>53</v>
      </c>
      <c r="AB10" s="49" t="s">
        <v>67</v>
      </c>
    </row>
    <row r="11" spans="1:29" ht="12.75" customHeight="1">
      <c r="A11" s="50" t="s">
        <v>11</v>
      </c>
      <c r="B11" s="51"/>
      <c r="C11" s="154" t="s">
        <v>12</v>
      </c>
      <c r="D11" s="155"/>
      <c r="E11" s="156"/>
      <c r="F11" s="51"/>
      <c r="G11" s="51"/>
      <c r="H11" s="51"/>
      <c r="I11" s="51"/>
      <c r="J11" s="52" t="s">
        <v>13</v>
      </c>
      <c r="K11" s="51"/>
      <c r="L11" s="51"/>
      <c r="M11" s="53" t="s">
        <v>14</v>
      </c>
      <c r="N11" s="54"/>
      <c r="O11" s="50" t="s">
        <v>68</v>
      </c>
      <c r="P11" s="51"/>
      <c r="Q11" s="154" t="s">
        <v>12</v>
      </c>
      <c r="R11" s="155"/>
      <c r="S11" s="156"/>
      <c r="T11" s="51"/>
      <c r="U11" s="51"/>
      <c r="V11" s="51"/>
      <c r="W11" s="51"/>
      <c r="X11" s="52" t="s">
        <v>13</v>
      </c>
      <c r="Y11" s="51"/>
      <c r="Z11" s="51"/>
      <c r="AA11" s="53" t="s">
        <v>14</v>
      </c>
      <c r="AB11" s="55" t="s">
        <v>69</v>
      </c>
      <c r="AC11" s="56"/>
    </row>
    <row r="12" spans="1:29" ht="12.75" customHeight="1">
      <c r="A12" s="57"/>
      <c r="B12" s="58"/>
      <c r="C12" s="157" t="s">
        <v>70</v>
      </c>
      <c r="D12" s="158"/>
      <c r="E12" s="159"/>
      <c r="F12" s="59" t="s">
        <v>16</v>
      </c>
      <c r="G12" s="59" t="s">
        <v>17</v>
      </c>
      <c r="H12" s="141" t="s">
        <v>18</v>
      </c>
      <c r="I12" s="141" t="s">
        <v>19</v>
      </c>
      <c r="J12" s="59" t="s">
        <v>71</v>
      </c>
      <c r="K12" s="141" t="s">
        <v>20</v>
      </c>
      <c r="L12" s="141" t="s">
        <v>21</v>
      </c>
      <c r="M12" s="60" t="s">
        <v>22</v>
      </c>
      <c r="N12" s="35"/>
      <c r="O12" s="57"/>
      <c r="P12" s="58"/>
      <c r="Q12" s="157" t="s">
        <v>15</v>
      </c>
      <c r="R12" s="158"/>
      <c r="S12" s="159"/>
      <c r="T12" s="59" t="s">
        <v>16</v>
      </c>
      <c r="U12" s="59" t="s">
        <v>17</v>
      </c>
      <c r="V12" s="141" t="s">
        <v>18</v>
      </c>
      <c r="W12" s="141" t="s">
        <v>19</v>
      </c>
      <c r="X12" s="59" t="s">
        <v>71</v>
      </c>
      <c r="Y12" s="141" t="s">
        <v>20</v>
      </c>
      <c r="Z12" s="141" t="s">
        <v>21</v>
      </c>
      <c r="AA12" s="60" t="s">
        <v>22</v>
      </c>
      <c r="AB12" s="55" t="s">
        <v>72</v>
      </c>
    </row>
    <row r="13" spans="1:29" ht="17.25" customHeight="1">
      <c r="A13" s="36"/>
      <c r="B13" s="39"/>
      <c r="C13" s="38"/>
      <c r="D13" s="61"/>
      <c r="E13" s="62"/>
      <c r="F13" s="63" t="s">
        <v>23</v>
      </c>
      <c r="G13" s="64" t="s">
        <v>24</v>
      </c>
      <c r="H13" s="65"/>
      <c r="I13" s="65"/>
      <c r="J13" s="63" t="s">
        <v>25</v>
      </c>
      <c r="K13" s="65"/>
      <c r="L13" s="65"/>
      <c r="M13" s="66" t="s">
        <v>26</v>
      </c>
      <c r="N13" s="35"/>
      <c r="O13" s="36"/>
      <c r="P13" s="39"/>
      <c r="Q13" s="67"/>
      <c r="R13" s="68"/>
      <c r="S13" s="65"/>
      <c r="T13" s="63" t="s">
        <v>27</v>
      </c>
      <c r="U13" s="64" t="s">
        <v>24</v>
      </c>
      <c r="V13" s="65"/>
      <c r="W13" s="65"/>
      <c r="X13" s="63" t="s">
        <v>28</v>
      </c>
      <c r="Y13" s="65"/>
      <c r="Z13" s="65"/>
      <c r="AA13" s="66" t="s">
        <v>29</v>
      </c>
      <c r="AB13" s="69" t="s">
        <v>73</v>
      </c>
    </row>
    <row r="14" spans="1:29" ht="16.5" customHeight="1">
      <c r="A14" s="61"/>
      <c r="B14" s="70"/>
      <c r="C14" s="71"/>
      <c r="D14" s="72" t="str">
        <f>"       (1)"</f>
        <v xml:space="preserve">       (1)</v>
      </c>
      <c r="E14" s="73"/>
      <c r="F14" s="74" t="str">
        <f>"(2)"</f>
        <v>(2)</v>
      </c>
      <c r="G14" s="74" t="str">
        <f>"(3)"</f>
        <v>(3)</v>
      </c>
      <c r="H14" s="74" t="str">
        <f>"(4)"</f>
        <v>(4)</v>
      </c>
      <c r="I14" s="74" t="str">
        <f>"(5)"</f>
        <v>(5)</v>
      </c>
      <c r="J14" s="74" t="str">
        <f>"(6)"</f>
        <v>(6)</v>
      </c>
      <c r="K14" s="74" t="str">
        <f>"(7)"</f>
        <v>(7)</v>
      </c>
      <c r="L14" s="74" t="str">
        <f>"(8)"</f>
        <v>(8)</v>
      </c>
      <c r="M14" s="75" t="str">
        <f>"(9)"</f>
        <v>(9)</v>
      </c>
      <c r="N14" s="35"/>
      <c r="O14" s="61"/>
      <c r="P14" s="70"/>
      <c r="Q14" s="76"/>
      <c r="R14" s="72" t="str">
        <f>"       (10)"</f>
        <v xml:space="preserve">       (10)</v>
      </c>
      <c r="S14" s="77"/>
      <c r="T14" s="74" t="str">
        <f>"(11)"</f>
        <v>(11)</v>
      </c>
      <c r="U14" s="74" t="str">
        <f>"(12)"</f>
        <v>(12)</v>
      </c>
      <c r="V14" s="74" t="str">
        <f>"(13)"</f>
        <v>(13)</v>
      </c>
      <c r="W14" s="74" t="str">
        <f>"(14)"</f>
        <v>(14)</v>
      </c>
      <c r="X14" s="74" t="str">
        <f>"(15)"</f>
        <v>(15)</v>
      </c>
      <c r="Y14" s="74" t="str">
        <f>"(16)"</f>
        <v>(16)</v>
      </c>
      <c r="Z14" s="74" t="str">
        <f>"(17)"</f>
        <v>(17)</v>
      </c>
      <c r="AA14" s="75" t="str">
        <f>"(18)"</f>
        <v>(18)</v>
      </c>
      <c r="AB14" s="78" t="str">
        <f>"(19)"</f>
        <v>(19)</v>
      </c>
    </row>
    <row r="15" spans="1:29" ht="6.75" customHeight="1">
      <c r="A15" s="38"/>
      <c r="B15" s="39"/>
      <c r="C15" s="38"/>
      <c r="D15" s="79"/>
      <c r="E15" s="80"/>
      <c r="F15" s="81"/>
      <c r="G15" s="81"/>
      <c r="H15" s="81"/>
      <c r="I15" s="81"/>
      <c r="J15" s="81"/>
      <c r="K15" s="81"/>
      <c r="L15" s="81"/>
      <c r="M15" s="81"/>
      <c r="N15" s="35"/>
      <c r="O15" s="38"/>
      <c r="P15" s="39"/>
      <c r="Q15" s="38"/>
      <c r="R15" s="79"/>
      <c r="S15" s="82"/>
      <c r="T15" s="81"/>
      <c r="U15" s="81"/>
      <c r="V15" s="81"/>
      <c r="W15" s="81"/>
      <c r="X15" s="81"/>
      <c r="Y15" s="81"/>
      <c r="Z15" s="81"/>
      <c r="AA15" s="81"/>
      <c r="AB15" s="81"/>
    </row>
    <row r="16" spans="1:29" s="1" customFormat="1" ht="18.75" customHeight="1">
      <c r="A16" s="123" t="s">
        <v>74</v>
      </c>
      <c r="B16" s="136"/>
      <c r="C16" s="121"/>
      <c r="D16" s="124">
        <v>127834233</v>
      </c>
      <c r="E16" s="106"/>
      <c r="F16" s="126"/>
      <c r="G16" s="127"/>
      <c r="H16" s="128"/>
      <c r="I16" s="128"/>
      <c r="J16" s="122"/>
      <c r="K16" s="128"/>
      <c r="L16" s="128"/>
      <c r="M16" s="126"/>
      <c r="O16" s="123" t="s">
        <v>128</v>
      </c>
      <c r="P16" s="136"/>
      <c r="Q16" s="121"/>
      <c r="R16" s="125">
        <v>126209681</v>
      </c>
      <c r="S16" s="106"/>
      <c r="T16" s="126"/>
      <c r="U16" s="127"/>
      <c r="V16" s="128"/>
      <c r="W16" s="128"/>
      <c r="X16" s="122"/>
      <c r="Y16" s="128"/>
      <c r="Z16" s="128"/>
      <c r="AA16" s="126"/>
      <c r="AB16" s="128"/>
    </row>
    <row r="17" spans="1:28" s="1" customFormat="1" ht="18.75" customHeight="1">
      <c r="A17" s="123" t="s">
        <v>75</v>
      </c>
      <c r="B17" s="136"/>
      <c r="C17" s="121"/>
      <c r="D17" s="124">
        <v>127592657</v>
      </c>
      <c r="E17" s="106"/>
      <c r="F17" s="126">
        <v>-241576</v>
      </c>
      <c r="G17" s="127">
        <v>-1.89</v>
      </c>
      <c r="H17" s="128">
        <v>1046825</v>
      </c>
      <c r="I17" s="128">
        <v>1248186</v>
      </c>
      <c r="J17" s="122">
        <v>-201361</v>
      </c>
      <c r="K17" s="128">
        <v>2756710</v>
      </c>
      <c r="L17" s="128">
        <v>2835515</v>
      </c>
      <c r="M17" s="126">
        <v>-78805</v>
      </c>
      <c r="O17" s="123" t="s">
        <v>129</v>
      </c>
      <c r="P17" s="136"/>
      <c r="Q17" s="121"/>
      <c r="R17" s="125">
        <v>126022681</v>
      </c>
      <c r="S17" s="106"/>
      <c r="T17" s="126">
        <v>-187000</v>
      </c>
      <c r="U17" s="127">
        <v>-1.48</v>
      </c>
      <c r="V17" s="128">
        <v>1034111</v>
      </c>
      <c r="W17" s="128">
        <v>1241606</v>
      </c>
      <c r="X17" s="122">
        <v>-207495</v>
      </c>
      <c r="Y17" s="128">
        <v>887670</v>
      </c>
      <c r="Z17" s="128">
        <v>910828</v>
      </c>
      <c r="AA17" s="126">
        <v>-23158</v>
      </c>
      <c r="AB17" s="128">
        <v>11142</v>
      </c>
    </row>
    <row r="18" spans="1:28" s="1" customFormat="1" ht="18.75" customHeight="1">
      <c r="A18" s="123" t="s">
        <v>76</v>
      </c>
      <c r="B18" s="136"/>
      <c r="C18" s="121"/>
      <c r="D18" s="124">
        <v>127413888</v>
      </c>
      <c r="E18" s="106"/>
      <c r="F18" s="126">
        <v>-178769</v>
      </c>
      <c r="G18" s="127">
        <v>-1.4</v>
      </c>
      <c r="H18" s="128">
        <v>1044983</v>
      </c>
      <c r="I18" s="128">
        <v>1276719</v>
      </c>
      <c r="J18" s="122">
        <v>-231736</v>
      </c>
      <c r="K18" s="128">
        <v>2796384</v>
      </c>
      <c r="L18" s="128">
        <v>2782006</v>
      </c>
      <c r="M18" s="126">
        <v>14378</v>
      </c>
      <c r="O18" s="123" t="s">
        <v>130</v>
      </c>
      <c r="P18" s="136"/>
      <c r="Q18" s="121"/>
      <c r="R18" s="125">
        <v>125802643</v>
      </c>
      <c r="S18" s="106"/>
      <c r="T18" s="126">
        <v>-220038</v>
      </c>
      <c r="U18" s="127">
        <v>-1.75</v>
      </c>
      <c r="V18" s="128">
        <v>1031738</v>
      </c>
      <c r="W18" s="128">
        <v>1270004</v>
      </c>
      <c r="X18" s="122">
        <v>-238266</v>
      </c>
      <c r="Y18" s="128">
        <v>903217</v>
      </c>
      <c r="Z18" s="128">
        <v>926289</v>
      </c>
      <c r="AA18" s="126">
        <v>-23072</v>
      </c>
      <c r="AB18" s="128">
        <v>8789</v>
      </c>
    </row>
    <row r="19" spans="1:28" s="1" customFormat="1" ht="18.75" customHeight="1">
      <c r="A19" s="123" t="s">
        <v>77</v>
      </c>
      <c r="B19" s="136"/>
      <c r="C19" s="121"/>
      <c r="D19" s="124">
        <v>127237150</v>
      </c>
      <c r="E19" s="106"/>
      <c r="F19" s="126">
        <v>-176738</v>
      </c>
      <c r="G19" s="127">
        <v>-1.39</v>
      </c>
      <c r="H19" s="128">
        <v>1022371</v>
      </c>
      <c r="I19" s="128">
        <v>1274085</v>
      </c>
      <c r="J19" s="122">
        <v>-251714</v>
      </c>
      <c r="K19" s="128">
        <v>2910793</v>
      </c>
      <c r="L19" s="128">
        <v>2874407</v>
      </c>
      <c r="M19" s="126">
        <v>36386</v>
      </c>
      <c r="O19" s="123" t="s">
        <v>131</v>
      </c>
      <c r="P19" s="136"/>
      <c r="Q19" s="121"/>
      <c r="R19" s="125">
        <v>125561810</v>
      </c>
      <c r="S19" s="106"/>
      <c r="T19" s="126">
        <v>-240833</v>
      </c>
      <c r="U19" s="127">
        <v>-1.91</v>
      </c>
      <c r="V19" s="128">
        <v>1007995</v>
      </c>
      <c r="W19" s="128">
        <v>1267329</v>
      </c>
      <c r="X19" s="122">
        <v>-259334</v>
      </c>
      <c r="Y19" s="128">
        <v>928759</v>
      </c>
      <c r="Z19" s="128">
        <v>952213</v>
      </c>
      <c r="AA19" s="126">
        <v>-23454</v>
      </c>
      <c r="AB19" s="128">
        <v>9444</v>
      </c>
    </row>
    <row r="20" spans="1:28" s="1" customFormat="1" ht="18.75" customHeight="1">
      <c r="A20" s="123" t="s">
        <v>78</v>
      </c>
      <c r="B20" s="136"/>
      <c r="C20" s="121"/>
      <c r="D20" s="124">
        <v>127094745</v>
      </c>
      <c r="E20" s="106" t="s">
        <v>82</v>
      </c>
      <c r="F20" s="126">
        <v>-142405</v>
      </c>
      <c r="G20" s="127">
        <v>-1.1200000000000001</v>
      </c>
      <c r="H20" s="128">
        <v>1025105</v>
      </c>
      <c r="I20" s="128">
        <v>1300537</v>
      </c>
      <c r="J20" s="122">
        <v>-275432</v>
      </c>
      <c r="K20" s="128">
        <v>3079784</v>
      </c>
      <c r="L20" s="128">
        <v>2985346</v>
      </c>
      <c r="M20" s="126">
        <v>94438</v>
      </c>
      <c r="O20" s="123" t="s">
        <v>132</v>
      </c>
      <c r="P20" s="136"/>
      <c r="Q20" s="121"/>
      <c r="R20" s="125">
        <v>125319299</v>
      </c>
      <c r="S20" s="106" t="s">
        <v>83</v>
      </c>
      <c r="T20" s="126">
        <v>-242511</v>
      </c>
      <c r="U20" s="127">
        <v>-1.93</v>
      </c>
      <c r="V20" s="128">
        <v>1010467</v>
      </c>
      <c r="W20" s="128">
        <v>1293594</v>
      </c>
      <c r="X20" s="122">
        <v>-283127</v>
      </c>
      <c r="Y20" s="128">
        <v>948338</v>
      </c>
      <c r="Z20" s="128">
        <v>949299</v>
      </c>
      <c r="AA20" s="126">
        <v>-961</v>
      </c>
      <c r="AB20" s="128">
        <v>9066</v>
      </c>
    </row>
    <row r="21" spans="1:28" s="1" customFormat="1" ht="18.75" customHeight="1">
      <c r="A21" s="123" t="s">
        <v>79</v>
      </c>
      <c r="B21" s="136"/>
      <c r="C21" s="121"/>
      <c r="D21" s="124">
        <v>126932772</v>
      </c>
      <c r="E21" s="106"/>
      <c r="F21" s="126">
        <v>-161973</v>
      </c>
      <c r="G21" s="127">
        <v>-1.27</v>
      </c>
      <c r="H21" s="128">
        <v>1004068</v>
      </c>
      <c r="I21" s="128">
        <v>1299933</v>
      </c>
      <c r="J21" s="122">
        <v>-295865</v>
      </c>
      <c r="K21" s="128">
        <v>3361488</v>
      </c>
      <c r="L21" s="128">
        <v>3227596</v>
      </c>
      <c r="M21" s="126">
        <v>133892</v>
      </c>
      <c r="O21" s="123" t="s">
        <v>133</v>
      </c>
      <c r="P21" s="136"/>
      <c r="Q21" s="121"/>
      <c r="R21" s="125">
        <v>125020252</v>
      </c>
      <c r="S21" s="106"/>
      <c r="T21" s="126">
        <v>-299047</v>
      </c>
      <c r="U21" s="127">
        <v>-2.39</v>
      </c>
      <c r="V21" s="128">
        <v>987747</v>
      </c>
      <c r="W21" s="128">
        <v>1293340</v>
      </c>
      <c r="X21" s="122">
        <v>-305593</v>
      </c>
      <c r="Y21" s="128">
        <v>961652</v>
      </c>
      <c r="Z21" s="128">
        <v>963739</v>
      </c>
      <c r="AA21" s="126">
        <v>-2087</v>
      </c>
      <c r="AB21" s="128">
        <v>8633</v>
      </c>
    </row>
    <row r="22" spans="1:28" s="1" customFormat="1" ht="18.75" customHeight="1">
      <c r="A22" s="123" t="s">
        <v>80</v>
      </c>
      <c r="B22" s="136"/>
      <c r="C22" s="121"/>
      <c r="D22" s="124">
        <v>126706210</v>
      </c>
      <c r="E22" s="106"/>
      <c r="F22" s="126">
        <v>-226562</v>
      </c>
      <c r="G22" s="127">
        <v>-1.78</v>
      </c>
      <c r="H22" s="128">
        <v>965289</v>
      </c>
      <c r="I22" s="128">
        <v>1342578</v>
      </c>
      <c r="J22" s="122">
        <v>-377289</v>
      </c>
      <c r="K22" s="128">
        <v>3615119</v>
      </c>
      <c r="L22" s="128">
        <v>3464392</v>
      </c>
      <c r="M22" s="126">
        <v>150727</v>
      </c>
      <c r="O22" s="123" t="s">
        <v>134</v>
      </c>
      <c r="P22" s="136"/>
      <c r="Q22" s="121"/>
      <c r="R22" s="125">
        <v>124648471</v>
      </c>
      <c r="S22" s="106"/>
      <c r="T22" s="126">
        <v>-371781</v>
      </c>
      <c r="U22" s="127">
        <v>-2.97</v>
      </c>
      <c r="V22" s="128">
        <v>948566</v>
      </c>
      <c r="W22" s="128">
        <v>1335658</v>
      </c>
      <c r="X22" s="122">
        <v>-387092</v>
      </c>
      <c r="Y22" s="128">
        <v>976144</v>
      </c>
      <c r="Z22" s="128">
        <v>971918</v>
      </c>
      <c r="AA22" s="126">
        <v>4226</v>
      </c>
      <c r="AB22" s="128">
        <v>11085</v>
      </c>
    </row>
    <row r="23" spans="1:28" s="1" customFormat="1" ht="18.75" customHeight="1">
      <c r="A23" s="123" t="s">
        <v>81</v>
      </c>
      <c r="B23" s="136"/>
      <c r="C23" s="121"/>
      <c r="D23" s="124">
        <v>126443180</v>
      </c>
      <c r="E23" s="106"/>
      <c r="F23" s="126">
        <v>-263030</v>
      </c>
      <c r="G23" s="127">
        <v>-2.08</v>
      </c>
      <c r="H23" s="128">
        <v>944146</v>
      </c>
      <c r="I23" s="128">
        <v>1368632</v>
      </c>
      <c r="J23" s="122">
        <v>-424486</v>
      </c>
      <c r="K23" s="128">
        <v>3848382</v>
      </c>
      <c r="L23" s="128">
        <v>3686926</v>
      </c>
      <c r="M23" s="126">
        <v>161456</v>
      </c>
      <c r="O23" s="123" t="s">
        <v>135</v>
      </c>
      <c r="P23" s="136"/>
      <c r="Q23" s="121"/>
      <c r="R23" s="125">
        <v>124218285</v>
      </c>
      <c r="S23" s="106"/>
      <c r="T23" s="126">
        <v>-430186</v>
      </c>
      <c r="U23" s="127">
        <v>-3.45</v>
      </c>
      <c r="V23" s="128">
        <v>927255</v>
      </c>
      <c r="W23" s="128">
        <v>1361417</v>
      </c>
      <c r="X23" s="122">
        <v>-434162</v>
      </c>
      <c r="Y23" s="128">
        <v>976853</v>
      </c>
      <c r="Z23" s="128">
        <v>980290</v>
      </c>
      <c r="AA23" s="126">
        <v>-3437</v>
      </c>
      <c r="AB23" s="128">
        <v>7413</v>
      </c>
    </row>
    <row r="24" spans="1:28" s="1" customFormat="1" ht="18.75" customHeight="1">
      <c r="A24" s="123" t="s">
        <v>87</v>
      </c>
      <c r="B24" s="136"/>
      <c r="C24" s="121"/>
      <c r="D24" s="143">
        <v>126166948</v>
      </c>
      <c r="E24" s="108"/>
      <c r="F24" s="126">
        <v>-276232</v>
      </c>
      <c r="G24" s="127">
        <v>-2.1800000000000002</v>
      </c>
      <c r="H24" s="128">
        <v>895844</v>
      </c>
      <c r="I24" s="128">
        <v>1380859</v>
      </c>
      <c r="J24" s="122">
        <v>-485015</v>
      </c>
      <c r="K24" s="128">
        <v>4181759</v>
      </c>
      <c r="L24" s="128">
        <v>3972976</v>
      </c>
      <c r="M24" s="126">
        <v>208783</v>
      </c>
      <c r="O24" s="123" t="s">
        <v>87</v>
      </c>
      <c r="P24" s="136"/>
      <c r="Q24" s="121"/>
      <c r="R24" s="144">
        <v>123731176</v>
      </c>
      <c r="S24" s="108"/>
      <c r="T24" s="126">
        <v>-487109</v>
      </c>
      <c r="U24" s="127">
        <v>-3.92</v>
      </c>
      <c r="V24" s="128">
        <v>878092</v>
      </c>
      <c r="W24" s="128">
        <v>1373600</v>
      </c>
      <c r="X24" s="122">
        <v>-495508</v>
      </c>
      <c r="Y24" s="128">
        <v>990656</v>
      </c>
      <c r="Z24" s="128">
        <v>989665</v>
      </c>
      <c r="AA24" s="126">
        <v>991</v>
      </c>
      <c r="AB24" s="145">
        <v>7408</v>
      </c>
    </row>
    <row r="25" spans="1:28" s="1" customFormat="1" ht="18.75" customHeight="1">
      <c r="A25" s="113" t="s">
        <v>136</v>
      </c>
      <c r="B25" s="136"/>
      <c r="C25" s="121"/>
      <c r="D25" s="131">
        <v>126146099</v>
      </c>
      <c r="E25" s="106" t="s">
        <v>123</v>
      </c>
      <c r="F25" s="126">
        <v>-458566</v>
      </c>
      <c r="G25" s="127">
        <v>-3.63</v>
      </c>
      <c r="H25" s="128">
        <v>870769</v>
      </c>
      <c r="I25" s="128">
        <v>1371242</v>
      </c>
      <c r="J25" s="122">
        <v>-500473</v>
      </c>
      <c r="K25" s="128">
        <v>1997178</v>
      </c>
      <c r="L25" s="128">
        <v>1955271</v>
      </c>
      <c r="M25" s="126">
        <v>41907</v>
      </c>
      <c r="O25" s="113" t="s">
        <v>136</v>
      </c>
      <c r="P25" s="136"/>
      <c r="Q25" s="121"/>
      <c r="R25" s="122">
        <v>123398962</v>
      </c>
      <c r="S25" s="106" t="s">
        <v>124</v>
      </c>
      <c r="T25" s="126">
        <v>-480902</v>
      </c>
      <c r="U25" s="127">
        <v>-3.89</v>
      </c>
      <c r="V25" s="128">
        <v>852172</v>
      </c>
      <c r="W25" s="128">
        <v>1363608</v>
      </c>
      <c r="X25" s="122">
        <v>-511436</v>
      </c>
      <c r="Y25" s="128">
        <v>545153</v>
      </c>
      <c r="Z25" s="128">
        <v>524278</v>
      </c>
      <c r="AA25" s="126">
        <v>20875</v>
      </c>
      <c r="AB25" s="145">
        <v>9659</v>
      </c>
    </row>
    <row r="26" spans="1:28" s="83" customFormat="1" ht="3" customHeight="1">
      <c r="A26" s="116"/>
      <c r="B26" s="137"/>
      <c r="C26" s="117"/>
      <c r="D26" s="118"/>
      <c r="E26" s="108"/>
      <c r="F26" s="117"/>
      <c r="G26" s="117"/>
      <c r="H26" s="117"/>
      <c r="I26" s="117"/>
      <c r="J26" s="117"/>
      <c r="K26" s="117"/>
      <c r="L26" s="117"/>
      <c r="M26" s="117"/>
      <c r="O26" s="116"/>
      <c r="P26" s="137"/>
      <c r="Q26" s="117"/>
      <c r="R26" s="119"/>
      <c r="S26" s="108"/>
      <c r="T26" s="120"/>
      <c r="U26" s="120"/>
      <c r="V26" s="120"/>
      <c r="W26" s="120"/>
      <c r="X26" s="120"/>
      <c r="Y26" s="120"/>
      <c r="Z26" s="120"/>
      <c r="AA26" s="120"/>
      <c r="AB26" s="120"/>
    </row>
    <row r="27" spans="1:28" ht="6" customHeight="1">
      <c r="A27" s="11"/>
      <c r="B27" s="138"/>
      <c r="C27" s="105"/>
      <c r="D27" s="109"/>
      <c r="E27" s="115"/>
      <c r="F27" s="110"/>
      <c r="G27" s="111"/>
      <c r="H27" s="110"/>
      <c r="I27" s="110"/>
      <c r="J27" s="110"/>
      <c r="K27" s="110"/>
      <c r="L27" s="110"/>
      <c r="M27" s="110"/>
      <c r="O27" s="133"/>
      <c r="P27" s="138"/>
      <c r="Q27" s="105"/>
      <c r="R27" s="109"/>
      <c r="S27" s="112"/>
      <c r="T27" s="110"/>
      <c r="U27" s="111"/>
      <c r="V27" s="110"/>
      <c r="W27" s="110"/>
      <c r="X27" s="110"/>
      <c r="Y27" s="110"/>
      <c r="Z27" s="110"/>
      <c r="AA27" s="110"/>
      <c r="AB27" s="110"/>
    </row>
    <row r="28" spans="1:28" s="1" customFormat="1" ht="17.25" customHeight="1">
      <c r="A28" s="113" t="s">
        <v>137</v>
      </c>
      <c r="B28" s="136"/>
      <c r="C28" s="129"/>
      <c r="D28" s="131"/>
      <c r="E28" s="106"/>
      <c r="F28" s="126"/>
      <c r="G28" s="127"/>
      <c r="H28" s="122"/>
      <c r="I28" s="122"/>
      <c r="J28" s="122"/>
      <c r="K28" s="122"/>
      <c r="L28" s="122"/>
      <c r="M28" s="126"/>
      <c r="O28" s="113" t="s">
        <v>137</v>
      </c>
      <c r="P28" s="136"/>
      <c r="Q28" s="129"/>
      <c r="R28" s="122"/>
      <c r="S28" s="106"/>
      <c r="T28" s="126"/>
      <c r="U28" s="132"/>
      <c r="V28" s="122"/>
      <c r="W28" s="122"/>
      <c r="X28" s="107"/>
      <c r="Y28" s="122"/>
      <c r="Z28" s="122"/>
      <c r="AA28" s="107"/>
      <c r="AB28" s="122"/>
    </row>
    <row r="29" spans="1:28" s="1" customFormat="1" ht="17.25" customHeight="1">
      <c r="A29" s="113" t="s">
        <v>32</v>
      </c>
      <c r="B29" s="114" t="s">
        <v>57</v>
      </c>
      <c r="C29" s="129"/>
      <c r="D29" s="131">
        <v>126218856</v>
      </c>
      <c r="E29" s="106"/>
      <c r="F29" s="126">
        <v>-87412</v>
      </c>
      <c r="G29" s="127">
        <v>-0.69</v>
      </c>
      <c r="H29" s="122">
        <v>77293</v>
      </c>
      <c r="I29" s="122">
        <v>111071</v>
      </c>
      <c r="J29" s="122">
        <v>-33778</v>
      </c>
      <c r="K29" s="122">
        <v>446608</v>
      </c>
      <c r="L29" s="122">
        <v>500242</v>
      </c>
      <c r="M29" s="126">
        <v>-53634</v>
      </c>
      <c r="O29" s="113" t="s">
        <v>32</v>
      </c>
      <c r="P29" s="114" t="s">
        <v>57</v>
      </c>
      <c r="Q29" s="129"/>
      <c r="R29" s="122">
        <v>123880151</v>
      </c>
      <c r="S29" s="106"/>
      <c r="T29" s="126">
        <v>-105475</v>
      </c>
      <c r="U29" s="132">
        <v>-0.85</v>
      </c>
      <c r="V29" s="122">
        <v>75730</v>
      </c>
      <c r="W29" s="122">
        <v>110470</v>
      </c>
      <c r="X29" s="107">
        <v>-34740</v>
      </c>
      <c r="Y29" s="122">
        <v>86453</v>
      </c>
      <c r="Z29" s="122">
        <v>157651</v>
      </c>
      <c r="AA29" s="107">
        <v>-71198</v>
      </c>
      <c r="AB29" s="122">
        <v>463</v>
      </c>
    </row>
    <row r="30" spans="1:28" s="1" customFormat="1" ht="17.25" customHeight="1">
      <c r="A30" s="113" t="s">
        <v>33</v>
      </c>
      <c r="B30" s="114" t="s">
        <v>34</v>
      </c>
      <c r="C30" s="129"/>
      <c r="D30" s="131">
        <v>126131444</v>
      </c>
      <c r="E30" s="106"/>
      <c r="F30" s="126">
        <v>35504</v>
      </c>
      <c r="G30" s="127">
        <v>0.28000000000000003</v>
      </c>
      <c r="H30" s="122">
        <v>75520</v>
      </c>
      <c r="I30" s="122">
        <v>107370</v>
      </c>
      <c r="J30" s="122">
        <v>-31850</v>
      </c>
      <c r="K30" s="122">
        <v>385880</v>
      </c>
      <c r="L30" s="122">
        <v>318526</v>
      </c>
      <c r="M30" s="126">
        <v>67354</v>
      </c>
      <c r="O30" s="113" t="s">
        <v>33</v>
      </c>
      <c r="P30" s="130" t="s">
        <v>34</v>
      </c>
      <c r="Q30" s="129"/>
      <c r="R30" s="122">
        <v>123774676</v>
      </c>
      <c r="S30" s="106"/>
      <c r="T30" s="126">
        <v>-43500</v>
      </c>
      <c r="U30" s="132">
        <v>-0.35</v>
      </c>
      <c r="V30" s="122">
        <v>73990</v>
      </c>
      <c r="W30" s="122">
        <v>106813</v>
      </c>
      <c r="X30" s="107">
        <v>-32823</v>
      </c>
      <c r="Y30" s="122">
        <v>62164</v>
      </c>
      <c r="Z30" s="122">
        <v>72864</v>
      </c>
      <c r="AA30" s="107">
        <v>-10700</v>
      </c>
      <c r="AB30" s="122">
        <v>23</v>
      </c>
    </row>
    <row r="31" spans="1:28" s="1" customFormat="1" ht="17.25" customHeight="1">
      <c r="A31" s="113" t="s">
        <v>85</v>
      </c>
      <c r="B31" s="114" t="s">
        <v>35</v>
      </c>
      <c r="C31" s="129"/>
      <c r="D31" s="131">
        <v>126166948</v>
      </c>
      <c r="E31" s="106"/>
      <c r="F31" s="126">
        <v>-5767</v>
      </c>
      <c r="G31" s="127">
        <v>-0.05</v>
      </c>
      <c r="H31" s="122">
        <v>76128</v>
      </c>
      <c r="I31" s="122">
        <v>113895</v>
      </c>
      <c r="J31" s="122">
        <v>-37767</v>
      </c>
      <c r="K31" s="122">
        <v>320313</v>
      </c>
      <c r="L31" s="122">
        <v>288313</v>
      </c>
      <c r="M31" s="126">
        <v>32000</v>
      </c>
      <c r="O31" s="113" t="s">
        <v>85</v>
      </c>
      <c r="P31" s="114" t="s">
        <v>35</v>
      </c>
      <c r="Q31" s="129"/>
      <c r="R31" s="122">
        <v>123731176</v>
      </c>
      <c r="S31" s="106"/>
      <c r="T31" s="126">
        <v>-42463</v>
      </c>
      <c r="U31" s="132">
        <v>-0.34</v>
      </c>
      <c r="V31" s="122">
        <v>74472</v>
      </c>
      <c r="W31" s="122">
        <v>113245</v>
      </c>
      <c r="X31" s="107">
        <v>-38773</v>
      </c>
      <c r="Y31" s="122">
        <v>63032</v>
      </c>
      <c r="Z31" s="122">
        <v>67611</v>
      </c>
      <c r="AA31" s="107">
        <v>-4579</v>
      </c>
      <c r="AB31" s="122">
        <v>889</v>
      </c>
    </row>
    <row r="32" spans="1:28" s="1" customFormat="1" ht="17.25" customHeight="1">
      <c r="A32" s="113" t="s">
        <v>36</v>
      </c>
      <c r="B32" s="114" t="s">
        <v>86</v>
      </c>
      <c r="C32" s="129"/>
      <c r="D32" s="131">
        <v>126161181</v>
      </c>
      <c r="E32" s="106"/>
      <c r="F32" s="126">
        <v>-17188</v>
      </c>
      <c r="G32" s="127">
        <v>-0.14000000000000001</v>
      </c>
      <c r="H32" s="122">
        <v>71520</v>
      </c>
      <c r="I32" s="122">
        <v>119038</v>
      </c>
      <c r="J32" s="122">
        <v>-47518</v>
      </c>
      <c r="K32" s="122">
        <v>283774</v>
      </c>
      <c r="L32" s="122">
        <v>253444</v>
      </c>
      <c r="M32" s="126">
        <v>30330</v>
      </c>
      <c r="O32" s="113" t="s">
        <v>36</v>
      </c>
      <c r="P32" s="114" t="s">
        <v>86</v>
      </c>
      <c r="Q32" s="129"/>
      <c r="R32" s="122">
        <v>123688713</v>
      </c>
      <c r="S32" s="106"/>
      <c r="T32" s="126">
        <v>-43181</v>
      </c>
      <c r="U32" s="132">
        <v>-0.35</v>
      </c>
      <c r="V32" s="122">
        <v>69863</v>
      </c>
      <c r="W32" s="122">
        <v>118417</v>
      </c>
      <c r="X32" s="107">
        <v>-48554</v>
      </c>
      <c r="Y32" s="122">
        <v>57622</v>
      </c>
      <c r="Z32" s="122">
        <v>53668</v>
      </c>
      <c r="AA32" s="107">
        <v>3954</v>
      </c>
      <c r="AB32" s="122">
        <v>1419</v>
      </c>
    </row>
    <row r="33" spans="1:28" s="1" customFormat="1" ht="17.25" customHeight="1">
      <c r="A33" s="113" t="s">
        <v>37</v>
      </c>
      <c r="B33" s="114" t="s">
        <v>38</v>
      </c>
      <c r="C33" s="129"/>
      <c r="D33" s="131">
        <v>126143993</v>
      </c>
      <c r="E33" s="106"/>
      <c r="F33" s="126">
        <v>-155784</v>
      </c>
      <c r="G33" s="127">
        <v>-1.23</v>
      </c>
      <c r="H33" s="122">
        <v>77554</v>
      </c>
      <c r="I33" s="122">
        <v>129482</v>
      </c>
      <c r="J33" s="122">
        <v>-51928</v>
      </c>
      <c r="K33" s="122">
        <v>350482</v>
      </c>
      <c r="L33" s="122">
        <v>454338</v>
      </c>
      <c r="M33" s="126">
        <v>-103856</v>
      </c>
      <c r="O33" s="113" t="s">
        <v>37</v>
      </c>
      <c r="P33" s="114" t="s">
        <v>38</v>
      </c>
      <c r="Q33" s="129"/>
      <c r="R33" s="122">
        <v>123645532</v>
      </c>
      <c r="S33" s="106"/>
      <c r="T33" s="126">
        <v>42552</v>
      </c>
      <c r="U33" s="132">
        <v>0.34</v>
      </c>
      <c r="V33" s="122">
        <v>75815</v>
      </c>
      <c r="W33" s="122">
        <v>128783</v>
      </c>
      <c r="X33" s="107">
        <v>-52968</v>
      </c>
      <c r="Y33" s="122">
        <v>149256</v>
      </c>
      <c r="Z33" s="122">
        <v>55124</v>
      </c>
      <c r="AA33" s="107">
        <v>94132</v>
      </c>
      <c r="AB33" s="122">
        <v>1388</v>
      </c>
    </row>
    <row r="34" spans="1:28" s="1" customFormat="1" ht="17.25" customHeight="1">
      <c r="A34" s="113" t="s">
        <v>136</v>
      </c>
      <c r="B34" s="114"/>
      <c r="C34" s="129"/>
      <c r="D34" s="131"/>
      <c r="E34" s="106"/>
      <c r="F34" s="126"/>
      <c r="G34" s="127"/>
      <c r="H34" s="122"/>
      <c r="I34" s="122"/>
      <c r="J34" s="122"/>
      <c r="K34" s="122"/>
      <c r="L34" s="122"/>
      <c r="M34" s="126"/>
      <c r="O34" s="113" t="s">
        <v>136</v>
      </c>
      <c r="P34" s="114"/>
      <c r="Q34" s="129"/>
      <c r="R34" s="122"/>
      <c r="S34" s="106"/>
      <c r="T34" s="126"/>
      <c r="U34" s="132"/>
      <c r="V34" s="122"/>
      <c r="W34" s="122"/>
      <c r="X34" s="107"/>
      <c r="Y34" s="122"/>
      <c r="Z34" s="122"/>
      <c r="AA34" s="107"/>
      <c r="AB34" s="122"/>
    </row>
    <row r="35" spans="1:28" s="1" customFormat="1" ht="17.25" customHeight="1">
      <c r="A35" s="113" t="s">
        <v>48</v>
      </c>
      <c r="B35" s="114" t="s">
        <v>39</v>
      </c>
      <c r="C35" s="129"/>
      <c r="D35" s="131">
        <v>125988209</v>
      </c>
      <c r="E35" s="106"/>
      <c r="F35" s="126">
        <v>16096</v>
      </c>
      <c r="G35" s="127">
        <v>0.13</v>
      </c>
      <c r="H35" s="122">
        <v>69611</v>
      </c>
      <c r="I35" s="122">
        <v>129673</v>
      </c>
      <c r="J35" s="122">
        <v>-60062</v>
      </c>
      <c r="K35" s="122">
        <v>497454</v>
      </c>
      <c r="L35" s="122">
        <v>421296</v>
      </c>
      <c r="M35" s="126">
        <v>76158</v>
      </c>
      <c r="O35" s="113" t="s">
        <v>48</v>
      </c>
      <c r="P35" s="114" t="s">
        <v>39</v>
      </c>
      <c r="Q35" s="129"/>
      <c r="R35" s="122">
        <v>123688084</v>
      </c>
      <c r="S35" s="106"/>
      <c r="T35" s="126">
        <v>-138142</v>
      </c>
      <c r="U35" s="132">
        <v>-1.1200000000000001</v>
      </c>
      <c r="V35" s="122">
        <v>68147</v>
      </c>
      <c r="W35" s="122">
        <v>128984</v>
      </c>
      <c r="X35" s="107">
        <v>-60837</v>
      </c>
      <c r="Y35" s="122">
        <v>71474</v>
      </c>
      <c r="Z35" s="122">
        <v>149301</v>
      </c>
      <c r="AA35" s="107">
        <v>-77827</v>
      </c>
      <c r="AB35" s="122">
        <v>522</v>
      </c>
    </row>
    <row r="36" spans="1:28" s="1" customFormat="1" ht="17.25" customHeight="1">
      <c r="A36" s="113" t="s">
        <v>40</v>
      </c>
      <c r="B36" s="146" t="s">
        <v>41</v>
      </c>
      <c r="C36" s="129"/>
      <c r="D36" s="131">
        <v>126004305</v>
      </c>
      <c r="E36" s="106"/>
      <c r="F36" s="126">
        <v>-42680</v>
      </c>
      <c r="G36" s="127">
        <v>-0.34</v>
      </c>
      <c r="H36" s="122">
        <v>65385</v>
      </c>
      <c r="I36" s="122">
        <v>116160</v>
      </c>
      <c r="J36" s="122">
        <v>-50775</v>
      </c>
      <c r="K36" s="122">
        <v>234612</v>
      </c>
      <c r="L36" s="122">
        <v>226517</v>
      </c>
      <c r="M36" s="126">
        <v>8095</v>
      </c>
      <c r="O36" s="113" t="s">
        <v>40</v>
      </c>
      <c r="P36" s="146" t="s">
        <v>41</v>
      </c>
      <c r="Q36" s="129"/>
      <c r="R36" s="122">
        <v>123549942</v>
      </c>
      <c r="S36" s="106"/>
      <c r="T36" s="126">
        <v>-91624</v>
      </c>
      <c r="U36" s="132">
        <v>-0.74</v>
      </c>
      <c r="V36" s="122">
        <v>64037</v>
      </c>
      <c r="W36" s="122">
        <v>115541</v>
      </c>
      <c r="X36" s="107">
        <v>-51504</v>
      </c>
      <c r="Y36" s="122">
        <v>41278</v>
      </c>
      <c r="Z36" s="122">
        <v>81900</v>
      </c>
      <c r="AA36" s="107">
        <v>-40622</v>
      </c>
      <c r="AB36" s="122">
        <v>502</v>
      </c>
    </row>
    <row r="37" spans="1:28" s="1" customFormat="1" ht="17.100000000000001" customHeight="1">
      <c r="A37" s="113" t="s">
        <v>42</v>
      </c>
      <c r="B37" s="146" t="s">
        <v>84</v>
      </c>
      <c r="C37" s="129"/>
      <c r="D37" s="131">
        <v>125961625</v>
      </c>
      <c r="E37" s="106"/>
      <c r="F37" s="126">
        <v>-31808</v>
      </c>
      <c r="G37" s="127">
        <v>-0.25</v>
      </c>
      <c r="H37" s="122">
        <v>70042</v>
      </c>
      <c r="I37" s="122">
        <v>118608</v>
      </c>
      <c r="J37" s="122">
        <v>-48566</v>
      </c>
      <c r="K37" s="122">
        <v>144121</v>
      </c>
      <c r="L37" s="122">
        <v>127363</v>
      </c>
      <c r="M37" s="126">
        <v>16758</v>
      </c>
      <c r="O37" s="113" t="s">
        <v>42</v>
      </c>
      <c r="P37" s="146" t="s">
        <v>84</v>
      </c>
      <c r="Q37" s="129"/>
      <c r="R37" s="122">
        <v>123458318</v>
      </c>
      <c r="S37" s="106"/>
      <c r="T37" s="126">
        <v>-34352</v>
      </c>
      <c r="U37" s="132">
        <v>-0.28000000000000003</v>
      </c>
      <c r="V37" s="122">
        <v>68511</v>
      </c>
      <c r="W37" s="122">
        <v>117971</v>
      </c>
      <c r="X37" s="107">
        <v>-49460</v>
      </c>
      <c r="Y37" s="122">
        <v>54173</v>
      </c>
      <c r="Z37" s="122">
        <v>39548</v>
      </c>
      <c r="AA37" s="107">
        <v>14625</v>
      </c>
      <c r="AB37" s="122">
        <v>483</v>
      </c>
    </row>
    <row r="38" spans="1:28" s="1" customFormat="1" ht="17.100000000000001" customHeight="1">
      <c r="A38" s="113" t="s">
        <v>43</v>
      </c>
      <c r="B38" s="114" t="s">
        <v>54</v>
      </c>
      <c r="C38" s="129"/>
      <c r="D38" s="131">
        <v>125929817</v>
      </c>
      <c r="E38" s="106"/>
      <c r="F38" s="126">
        <v>-34720</v>
      </c>
      <c r="G38" s="127">
        <v>-0.28000000000000003</v>
      </c>
      <c r="H38" s="122">
        <v>72547</v>
      </c>
      <c r="I38" s="122">
        <v>113046</v>
      </c>
      <c r="J38" s="122">
        <v>-40499</v>
      </c>
      <c r="K38" s="122">
        <v>25589</v>
      </c>
      <c r="L38" s="122">
        <v>19810</v>
      </c>
      <c r="M38" s="126">
        <v>5779</v>
      </c>
      <c r="O38" s="113" t="s">
        <v>43</v>
      </c>
      <c r="P38" s="146" t="s">
        <v>54</v>
      </c>
      <c r="Q38" s="129"/>
      <c r="R38" s="122">
        <v>123423966</v>
      </c>
      <c r="S38" s="106"/>
      <c r="T38" s="126">
        <v>-23026</v>
      </c>
      <c r="U38" s="132">
        <v>-0.19</v>
      </c>
      <c r="V38" s="122">
        <v>71097</v>
      </c>
      <c r="W38" s="122">
        <v>112401</v>
      </c>
      <c r="X38" s="107">
        <v>-41304</v>
      </c>
      <c r="Y38" s="122">
        <v>21029</v>
      </c>
      <c r="Z38" s="122">
        <v>3170</v>
      </c>
      <c r="AA38" s="107">
        <v>17859</v>
      </c>
      <c r="AB38" s="122">
        <v>419</v>
      </c>
    </row>
    <row r="39" spans="1:28" s="1" customFormat="1" ht="17.100000000000001" customHeight="1">
      <c r="A39" s="113" t="s">
        <v>44</v>
      </c>
      <c r="B39" s="114" t="s">
        <v>45</v>
      </c>
      <c r="C39" s="129"/>
      <c r="D39" s="131">
        <v>125895097</v>
      </c>
      <c r="E39" s="106"/>
      <c r="F39" s="126">
        <v>-37082</v>
      </c>
      <c r="G39" s="127">
        <v>-0.28999999999999998</v>
      </c>
      <c r="H39" s="122">
        <v>70956</v>
      </c>
      <c r="I39" s="122">
        <v>108097</v>
      </c>
      <c r="J39" s="122">
        <v>-37141</v>
      </c>
      <c r="K39" s="122">
        <v>14930</v>
      </c>
      <c r="L39" s="122">
        <v>14871</v>
      </c>
      <c r="M39" s="126">
        <v>59</v>
      </c>
      <c r="O39" s="113" t="s">
        <v>44</v>
      </c>
      <c r="P39" s="114" t="s">
        <v>45</v>
      </c>
      <c r="Q39" s="129"/>
      <c r="R39" s="122">
        <v>123400940</v>
      </c>
      <c r="S39" s="106"/>
      <c r="T39" s="126">
        <v>-31291</v>
      </c>
      <c r="U39" s="132">
        <v>-0.25</v>
      </c>
      <c r="V39" s="122">
        <v>69535</v>
      </c>
      <c r="W39" s="122">
        <v>107478</v>
      </c>
      <c r="X39" s="107">
        <v>-37943</v>
      </c>
      <c r="Y39" s="122">
        <v>10598</v>
      </c>
      <c r="Z39" s="122">
        <v>4240</v>
      </c>
      <c r="AA39" s="107">
        <v>6358</v>
      </c>
      <c r="AB39" s="122">
        <v>294</v>
      </c>
    </row>
    <row r="40" spans="1:28" s="1" customFormat="1" ht="17.100000000000001" customHeight="1">
      <c r="A40" s="113" t="s">
        <v>46</v>
      </c>
      <c r="B40" s="114" t="s">
        <v>47</v>
      </c>
      <c r="C40" s="129"/>
      <c r="D40" s="131">
        <v>125858015</v>
      </c>
      <c r="E40" s="106"/>
      <c r="F40" s="126">
        <v>-21994</v>
      </c>
      <c r="G40" s="127">
        <v>-0.17</v>
      </c>
      <c r="H40" s="122">
        <v>71940</v>
      </c>
      <c r="I40" s="122">
        <v>100133</v>
      </c>
      <c r="J40" s="122">
        <v>-28193</v>
      </c>
      <c r="K40" s="122">
        <v>26166</v>
      </c>
      <c r="L40" s="122">
        <v>19967</v>
      </c>
      <c r="M40" s="126">
        <v>6199</v>
      </c>
      <c r="O40" s="113" t="s">
        <v>46</v>
      </c>
      <c r="P40" s="114" t="s">
        <v>47</v>
      </c>
      <c r="Q40" s="129"/>
      <c r="R40" s="122">
        <v>123369649</v>
      </c>
      <c r="S40" s="106"/>
      <c r="T40" s="126">
        <v>-17183</v>
      </c>
      <c r="U40" s="132">
        <v>-0.14000000000000001</v>
      </c>
      <c r="V40" s="122">
        <v>70447</v>
      </c>
      <c r="W40" s="122">
        <v>99545</v>
      </c>
      <c r="X40" s="107">
        <v>-29098</v>
      </c>
      <c r="Y40" s="122">
        <v>18481</v>
      </c>
      <c r="Z40" s="122">
        <v>7394</v>
      </c>
      <c r="AA40" s="107">
        <v>11087</v>
      </c>
      <c r="AB40" s="122">
        <v>828</v>
      </c>
    </row>
    <row r="41" spans="1:28" s="1" customFormat="1" ht="17.25" customHeight="1">
      <c r="A41" s="113" t="s">
        <v>30</v>
      </c>
      <c r="B41" s="130" t="s">
        <v>31</v>
      </c>
      <c r="C41" s="129"/>
      <c r="D41" s="131">
        <v>125836021</v>
      </c>
      <c r="E41" s="106"/>
      <c r="F41" s="126">
        <v>-27047</v>
      </c>
      <c r="G41" s="127">
        <v>-0.21</v>
      </c>
      <c r="H41" s="122">
        <v>75747</v>
      </c>
      <c r="I41" s="122">
        <v>104607</v>
      </c>
      <c r="J41" s="122">
        <v>-28860</v>
      </c>
      <c r="K41" s="122">
        <v>33721</v>
      </c>
      <c r="L41" s="122">
        <v>31908</v>
      </c>
      <c r="M41" s="126">
        <v>1813</v>
      </c>
      <c r="O41" s="113" t="s">
        <v>30</v>
      </c>
      <c r="P41" s="130" t="s">
        <v>31</v>
      </c>
      <c r="Q41" s="129"/>
      <c r="R41" s="122">
        <v>123352466</v>
      </c>
      <c r="S41" s="106"/>
      <c r="T41" s="126">
        <v>-18331</v>
      </c>
      <c r="U41" s="132">
        <v>-0.15</v>
      </c>
      <c r="V41" s="122">
        <v>74217</v>
      </c>
      <c r="W41" s="122">
        <v>104037</v>
      </c>
      <c r="X41" s="107">
        <v>-29820</v>
      </c>
      <c r="Y41" s="122">
        <v>24144</v>
      </c>
      <c r="Z41" s="122">
        <v>13841</v>
      </c>
      <c r="AA41" s="107">
        <v>10303</v>
      </c>
      <c r="AB41" s="122">
        <v>1186</v>
      </c>
    </row>
    <row r="42" spans="1:28" s="1" customFormat="1" ht="17.25" customHeight="1">
      <c r="A42" s="113" t="s">
        <v>32</v>
      </c>
      <c r="B42" s="114" t="s">
        <v>57</v>
      </c>
      <c r="C42" s="129"/>
      <c r="D42" s="131">
        <v>125808974</v>
      </c>
      <c r="E42" s="106"/>
      <c r="F42" s="126">
        <v>-55230</v>
      </c>
      <c r="G42" s="127">
        <v>-0.44</v>
      </c>
      <c r="H42" s="122">
        <v>74559</v>
      </c>
      <c r="I42" s="122">
        <v>111311</v>
      </c>
      <c r="J42" s="122">
        <v>-36752</v>
      </c>
      <c r="K42" s="122">
        <v>32947</v>
      </c>
      <c r="L42" s="122">
        <v>51425</v>
      </c>
      <c r="M42" s="126">
        <v>-18478</v>
      </c>
      <c r="O42" s="113" t="s">
        <v>32</v>
      </c>
      <c r="P42" s="114" t="s">
        <v>57</v>
      </c>
      <c r="Q42" s="129"/>
      <c r="R42" s="122">
        <v>123334135</v>
      </c>
      <c r="S42" s="106"/>
      <c r="T42" s="126">
        <v>-46123</v>
      </c>
      <c r="U42" s="132">
        <v>-0.37</v>
      </c>
      <c r="V42" s="122">
        <v>72983</v>
      </c>
      <c r="W42" s="122">
        <v>110633</v>
      </c>
      <c r="X42" s="107">
        <v>-37650</v>
      </c>
      <c r="Y42" s="122">
        <v>18367</v>
      </c>
      <c r="Z42" s="122">
        <v>28090</v>
      </c>
      <c r="AA42" s="107">
        <v>-9723</v>
      </c>
      <c r="AB42" s="122">
        <v>1250</v>
      </c>
    </row>
    <row r="43" spans="1:28" s="1" customFormat="1" ht="17.25" customHeight="1">
      <c r="A43" s="113" t="s">
        <v>33</v>
      </c>
      <c r="B43" s="114" t="s">
        <v>34</v>
      </c>
      <c r="C43" s="129"/>
      <c r="D43" s="131">
        <v>125753744</v>
      </c>
      <c r="E43" s="106"/>
      <c r="F43" s="126">
        <v>-45362</v>
      </c>
      <c r="G43" s="127">
        <v>-0.36</v>
      </c>
      <c r="H43" s="122">
        <v>74780</v>
      </c>
      <c r="I43" s="122">
        <v>107192</v>
      </c>
      <c r="J43" s="122">
        <v>-32412</v>
      </c>
      <c r="K43" s="122">
        <v>33069</v>
      </c>
      <c r="L43" s="122">
        <v>46019</v>
      </c>
      <c r="M43" s="126">
        <v>-12950</v>
      </c>
      <c r="O43" s="113" t="s">
        <v>33</v>
      </c>
      <c r="P43" s="130" t="s">
        <v>34</v>
      </c>
      <c r="Q43" s="129"/>
      <c r="R43" s="122">
        <v>123288012</v>
      </c>
      <c r="S43" s="106"/>
      <c r="T43" s="126">
        <v>-37738</v>
      </c>
      <c r="U43" s="132">
        <v>-0.31</v>
      </c>
      <c r="V43" s="122">
        <v>73048</v>
      </c>
      <c r="W43" s="122">
        <v>106573</v>
      </c>
      <c r="X43" s="107">
        <v>-33525</v>
      </c>
      <c r="Y43" s="122">
        <v>15699</v>
      </c>
      <c r="Z43" s="122">
        <v>20391</v>
      </c>
      <c r="AA43" s="107">
        <v>-4692</v>
      </c>
      <c r="AB43" s="122">
        <v>479</v>
      </c>
    </row>
    <row r="44" spans="1:28" s="1" customFormat="1" ht="17.25" customHeight="1">
      <c r="A44" s="113" t="s">
        <v>85</v>
      </c>
      <c r="B44" s="114" t="s">
        <v>35</v>
      </c>
      <c r="C44" s="129"/>
      <c r="D44" s="160">
        <v>126146099</v>
      </c>
      <c r="E44" s="161" t="s">
        <v>123</v>
      </c>
      <c r="F44" s="126">
        <v>-39683</v>
      </c>
      <c r="G44" s="127">
        <v>-0.31</v>
      </c>
      <c r="H44" s="122">
        <v>73742</v>
      </c>
      <c r="I44" s="122">
        <v>117786</v>
      </c>
      <c r="J44" s="122">
        <v>-44044</v>
      </c>
      <c r="K44" s="122">
        <v>49532</v>
      </c>
      <c r="L44" s="122">
        <v>45171</v>
      </c>
      <c r="M44" s="126">
        <v>4361</v>
      </c>
      <c r="O44" s="113" t="s">
        <v>85</v>
      </c>
      <c r="P44" s="114" t="s">
        <v>35</v>
      </c>
      <c r="Q44" s="129"/>
      <c r="R44" s="162">
        <v>123398962</v>
      </c>
      <c r="S44" s="161" t="s">
        <v>124</v>
      </c>
      <c r="T44" s="126">
        <v>-45550</v>
      </c>
      <c r="U44" s="132">
        <v>-0.37</v>
      </c>
      <c r="V44" s="122">
        <v>71955</v>
      </c>
      <c r="W44" s="122">
        <v>117134</v>
      </c>
      <c r="X44" s="107">
        <v>-45179</v>
      </c>
      <c r="Y44" s="122">
        <v>16643</v>
      </c>
      <c r="Z44" s="122">
        <v>18162</v>
      </c>
      <c r="AA44" s="107">
        <v>-1519</v>
      </c>
      <c r="AB44" s="122">
        <v>1148</v>
      </c>
    </row>
    <row r="45" spans="1:28" s="1" customFormat="1" ht="17.25" customHeight="1">
      <c r="A45" s="113" t="s">
        <v>36</v>
      </c>
      <c r="B45" s="114" t="s">
        <v>86</v>
      </c>
      <c r="C45" s="129"/>
      <c r="D45" s="131">
        <v>126106416</v>
      </c>
      <c r="E45" s="106"/>
      <c r="F45" s="126">
        <v>-17990</v>
      </c>
      <c r="G45" s="127">
        <v>-0.14000000000000001</v>
      </c>
      <c r="H45" s="122">
        <v>68407</v>
      </c>
      <c r="I45" s="122">
        <v>118198</v>
      </c>
      <c r="J45" s="122">
        <v>-49791</v>
      </c>
      <c r="K45" s="122">
        <v>80473</v>
      </c>
      <c r="L45" s="122">
        <v>48672</v>
      </c>
      <c r="M45" s="126">
        <v>31801</v>
      </c>
      <c r="O45" s="113" t="s">
        <v>36</v>
      </c>
      <c r="P45" s="114" t="s">
        <v>86</v>
      </c>
      <c r="Q45" s="129"/>
      <c r="R45" s="122">
        <v>123353412</v>
      </c>
      <c r="S45" s="106"/>
      <c r="T45" s="126">
        <v>-49383</v>
      </c>
      <c r="U45" s="132">
        <v>-0.4</v>
      </c>
      <c r="V45" s="122">
        <v>66719</v>
      </c>
      <c r="W45" s="122">
        <v>117569</v>
      </c>
      <c r="X45" s="107">
        <v>-50850</v>
      </c>
      <c r="Y45" s="122">
        <v>18919</v>
      </c>
      <c r="Z45" s="122">
        <v>18435</v>
      </c>
      <c r="AA45" s="107">
        <v>484</v>
      </c>
      <c r="AB45" s="122">
        <v>983</v>
      </c>
    </row>
    <row r="46" spans="1:28" s="1" customFormat="1" ht="17.25" customHeight="1">
      <c r="A46" s="113" t="s">
        <v>37</v>
      </c>
      <c r="B46" s="114" t="s">
        <v>38</v>
      </c>
      <c r="C46" s="129"/>
      <c r="D46" s="131">
        <v>126088426</v>
      </c>
      <c r="E46" s="106"/>
      <c r="F46" s="126">
        <v>-20756</v>
      </c>
      <c r="G46" s="127">
        <v>-0.16</v>
      </c>
      <c r="H46" s="122">
        <v>71879</v>
      </c>
      <c r="I46" s="122">
        <v>135431</v>
      </c>
      <c r="J46" s="122">
        <v>-63552</v>
      </c>
      <c r="K46" s="122">
        <v>105232</v>
      </c>
      <c r="L46" s="122">
        <v>62436</v>
      </c>
      <c r="M46" s="126">
        <v>42796</v>
      </c>
      <c r="O46" s="113" t="s">
        <v>37</v>
      </c>
      <c r="P46" s="114" t="s">
        <v>38</v>
      </c>
      <c r="Q46" s="129"/>
      <c r="R46" s="122">
        <v>123304029</v>
      </c>
      <c r="S46" s="106"/>
      <c r="T46" s="126">
        <v>-43397</v>
      </c>
      <c r="U46" s="132">
        <v>-0.35</v>
      </c>
      <c r="V46" s="122">
        <v>70108</v>
      </c>
      <c r="W46" s="122">
        <v>134662</v>
      </c>
      <c r="X46" s="107">
        <v>-64554</v>
      </c>
      <c r="Y46" s="122">
        <v>40318</v>
      </c>
      <c r="Z46" s="122">
        <v>19756</v>
      </c>
      <c r="AA46" s="107">
        <v>20562</v>
      </c>
      <c r="AB46" s="122">
        <v>595</v>
      </c>
    </row>
    <row r="47" spans="1:28" s="1" customFormat="1" ht="17.25" customHeight="1">
      <c r="A47" s="113" t="s">
        <v>138</v>
      </c>
      <c r="B47" s="114"/>
      <c r="C47" s="129"/>
      <c r="D47" s="131"/>
      <c r="E47" s="106"/>
      <c r="F47" s="126"/>
      <c r="G47" s="127"/>
      <c r="H47" s="122"/>
      <c r="I47" s="122"/>
      <c r="J47" s="122"/>
      <c r="K47" s="122"/>
      <c r="L47" s="122"/>
      <c r="M47" s="126"/>
      <c r="O47" s="113" t="s">
        <v>138</v>
      </c>
      <c r="P47" s="114"/>
      <c r="Q47" s="129"/>
      <c r="R47" s="122"/>
      <c r="S47" s="106"/>
      <c r="T47" s="126"/>
      <c r="U47" s="132"/>
      <c r="V47" s="122"/>
      <c r="W47" s="122"/>
      <c r="X47" s="107"/>
      <c r="Y47" s="122"/>
      <c r="Z47" s="122"/>
      <c r="AA47" s="107"/>
      <c r="AB47" s="122"/>
    </row>
    <row r="48" spans="1:28" s="1" customFormat="1" ht="17.25" customHeight="1">
      <c r="A48" s="113" t="s">
        <v>48</v>
      </c>
      <c r="B48" s="114" t="s">
        <v>39</v>
      </c>
      <c r="C48" s="129"/>
      <c r="D48" s="131">
        <v>126067670</v>
      </c>
      <c r="E48" s="106"/>
      <c r="F48" s="126">
        <v>-77815</v>
      </c>
      <c r="G48" s="127">
        <v>-0.62</v>
      </c>
      <c r="H48" s="122">
        <v>58940</v>
      </c>
      <c r="I48" s="122">
        <v>138104</v>
      </c>
      <c r="J48" s="122">
        <v>-79164</v>
      </c>
      <c r="K48" s="122">
        <v>67343</v>
      </c>
      <c r="L48" s="122">
        <v>65994</v>
      </c>
      <c r="M48" s="126">
        <v>1349</v>
      </c>
      <c r="O48" s="113" t="s">
        <v>48</v>
      </c>
      <c r="P48" s="114" t="s">
        <v>39</v>
      </c>
      <c r="Q48" s="129"/>
      <c r="R48" s="122">
        <v>123260632</v>
      </c>
      <c r="S48" s="106"/>
      <c r="T48" s="126">
        <v>-100478</v>
      </c>
      <c r="U48" s="132">
        <v>-0.82</v>
      </c>
      <c r="V48" s="122">
        <v>57573</v>
      </c>
      <c r="W48" s="122">
        <v>137348</v>
      </c>
      <c r="X48" s="107">
        <v>-79775</v>
      </c>
      <c r="Y48" s="122">
        <v>14024</v>
      </c>
      <c r="Z48" s="122">
        <v>35382</v>
      </c>
      <c r="AA48" s="107">
        <v>-21358</v>
      </c>
      <c r="AB48" s="122">
        <v>655</v>
      </c>
    </row>
    <row r="49" spans="1:42" s="1" customFormat="1" ht="17.25" customHeight="1">
      <c r="A49" s="113" t="s">
        <v>40</v>
      </c>
      <c r="B49" s="146" t="s">
        <v>41</v>
      </c>
      <c r="C49" s="129"/>
      <c r="D49" s="131">
        <v>125989855</v>
      </c>
      <c r="E49" s="106"/>
      <c r="F49" s="126">
        <v>-72571</v>
      </c>
      <c r="G49" s="127">
        <v>-0.57999999999999996</v>
      </c>
      <c r="H49" s="122">
        <v>58710</v>
      </c>
      <c r="I49" s="122">
        <v>118270</v>
      </c>
      <c r="J49" s="122">
        <v>-59560</v>
      </c>
      <c r="K49" s="122">
        <v>25469</v>
      </c>
      <c r="L49" s="122">
        <v>38480</v>
      </c>
      <c r="M49" s="126">
        <v>-13011</v>
      </c>
      <c r="O49" s="113" t="s">
        <v>40</v>
      </c>
      <c r="P49" s="146" t="s">
        <v>41</v>
      </c>
      <c r="Q49" s="129"/>
      <c r="R49" s="122">
        <v>123160154</v>
      </c>
      <c r="S49" s="106"/>
      <c r="T49" s="126">
        <v>-62989</v>
      </c>
      <c r="U49" s="132">
        <v>-0.51</v>
      </c>
      <c r="V49" s="122">
        <v>57332</v>
      </c>
      <c r="W49" s="122">
        <v>117630</v>
      </c>
      <c r="X49" s="107">
        <v>-60298</v>
      </c>
      <c r="Y49" s="122">
        <v>12298</v>
      </c>
      <c r="Z49" s="122">
        <v>15392</v>
      </c>
      <c r="AA49" s="107">
        <v>-3094</v>
      </c>
      <c r="AB49" s="122">
        <v>403</v>
      </c>
    </row>
    <row r="50" spans="1:42" s="1" customFormat="1" ht="17.25" customHeight="1">
      <c r="A50" s="113" t="s">
        <v>42</v>
      </c>
      <c r="B50" s="146" t="s">
        <v>84</v>
      </c>
      <c r="C50" s="129"/>
      <c r="D50" s="131">
        <v>125917284</v>
      </c>
      <c r="E50" s="106"/>
      <c r="F50" s="126">
        <v>-62637</v>
      </c>
      <c r="G50" s="127">
        <v>-0.5</v>
      </c>
      <c r="H50" s="122">
        <v>68307</v>
      </c>
      <c r="I50" s="122">
        <v>123035</v>
      </c>
      <c r="J50" s="122">
        <v>-54728</v>
      </c>
      <c r="K50" s="122">
        <v>43916</v>
      </c>
      <c r="L50" s="122">
        <v>51825</v>
      </c>
      <c r="M50" s="126">
        <v>-7909</v>
      </c>
      <c r="O50" s="113" t="s">
        <v>42</v>
      </c>
      <c r="P50" s="146" t="s">
        <v>84</v>
      </c>
      <c r="Q50" s="129"/>
      <c r="R50" s="122">
        <v>123097165</v>
      </c>
      <c r="S50" s="106"/>
      <c r="T50" s="126">
        <v>-47292</v>
      </c>
      <c r="U50" s="132">
        <v>-0.38</v>
      </c>
      <c r="V50" s="122">
        <v>66702</v>
      </c>
      <c r="W50" s="122">
        <v>122392</v>
      </c>
      <c r="X50" s="107">
        <v>-55690</v>
      </c>
      <c r="Y50" s="122">
        <v>25652</v>
      </c>
      <c r="Z50" s="122">
        <v>18006</v>
      </c>
      <c r="AA50" s="107">
        <v>7646</v>
      </c>
      <c r="AB50" s="122">
        <v>752</v>
      </c>
    </row>
    <row r="51" spans="1:42" s="1" customFormat="1" ht="17.25" customHeight="1">
      <c r="A51" s="113" t="s">
        <v>43</v>
      </c>
      <c r="B51" s="114" t="s">
        <v>54</v>
      </c>
      <c r="C51" s="129"/>
      <c r="D51" s="131">
        <v>125854647</v>
      </c>
      <c r="E51" s="106"/>
      <c r="F51" s="126">
        <v>-78002</v>
      </c>
      <c r="G51" s="127">
        <v>-0.62</v>
      </c>
      <c r="H51" s="122">
        <v>69726</v>
      </c>
      <c r="I51" s="122">
        <v>117758</v>
      </c>
      <c r="J51" s="122">
        <v>-48032</v>
      </c>
      <c r="K51" s="122">
        <v>34651</v>
      </c>
      <c r="L51" s="122">
        <v>64621</v>
      </c>
      <c r="M51" s="126">
        <v>-29970</v>
      </c>
      <c r="O51" s="113" t="s">
        <v>43</v>
      </c>
      <c r="P51" s="114" t="s">
        <v>54</v>
      </c>
      <c r="Q51" s="129"/>
      <c r="R51" s="122">
        <v>123049873</v>
      </c>
      <c r="S51" s="106"/>
      <c r="T51" s="126">
        <v>-52244</v>
      </c>
      <c r="U51" s="132">
        <v>-0.42</v>
      </c>
      <c r="V51" s="122">
        <v>68270</v>
      </c>
      <c r="W51" s="122">
        <v>117076</v>
      </c>
      <c r="X51" s="107">
        <v>-48806</v>
      </c>
      <c r="Y51" s="122">
        <v>18922</v>
      </c>
      <c r="Z51" s="122">
        <v>22847</v>
      </c>
      <c r="AA51" s="107">
        <v>-3925</v>
      </c>
      <c r="AB51" s="122">
        <v>487</v>
      </c>
    </row>
    <row r="52" spans="1:42" s="1" customFormat="1" ht="17.25" customHeight="1">
      <c r="A52" s="113" t="s">
        <v>44</v>
      </c>
      <c r="B52" s="114" t="s">
        <v>45</v>
      </c>
      <c r="C52" s="129"/>
      <c r="D52" s="131">
        <v>125776645</v>
      </c>
      <c r="E52" s="106"/>
      <c r="F52" s="126">
        <v>-54298</v>
      </c>
      <c r="G52" s="127">
        <v>-0.43</v>
      </c>
      <c r="H52" s="122">
        <v>69405</v>
      </c>
      <c r="I52" s="122">
        <v>118230</v>
      </c>
      <c r="J52" s="122">
        <v>-48825</v>
      </c>
      <c r="K52" s="122">
        <v>36261</v>
      </c>
      <c r="L52" s="122">
        <v>41734</v>
      </c>
      <c r="M52" s="126">
        <v>-5473</v>
      </c>
      <c r="O52" s="113" t="s">
        <v>44</v>
      </c>
      <c r="P52" s="114" t="s">
        <v>45</v>
      </c>
      <c r="Q52" s="129"/>
      <c r="R52" s="122">
        <v>122997629</v>
      </c>
      <c r="S52" s="106"/>
      <c r="T52" s="126">
        <v>-45558</v>
      </c>
      <c r="U52" s="132">
        <v>-0.37</v>
      </c>
      <c r="V52" s="122">
        <v>68111</v>
      </c>
      <c r="W52" s="122">
        <v>117549</v>
      </c>
      <c r="X52" s="107">
        <v>-49438</v>
      </c>
      <c r="Y52" s="122">
        <v>20994</v>
      </c>
      <c r="Z52" s="122">
        <v>17444</v>
      </c>
      <c r="AA52" s="107">
        <v>3550</v>
      </c>
      <c r="AB52" s="122">
        <v>330</v>
      </c>
    </row>
    <row r="53" spans="1:42" s="1" customFormat="1" ht="17.25" customHeight="1">
      <c r="A53" s="113" t="s">
        <v>46</v>
      </c>
      <c r="B53" s="114" t="s">
        <v>47</v>
      </c>
      <c r="C53" s="129"/>
      <c r="D53" s="131">
        <v>125722347</v>
      </c>
      <c r="E53" s="106"/>
      <c r="F53" s="126">
        <v>-40754</v>
      </c>
      <c r="G53" s="127">
        <v>-0.32</v>
      </c>
      <c r="H53" s="122">
        <v>69922</v>
      </c>
      <c r="I53" s="122">
        <v>108344</v>
      </c>
      <c r="J53" s="122">
        <v>-38422</v>
      </c>
      <c r="K53" s="122">
        <v>45187</v>
      </c>
      <c r="L53" s="122">
        <v>47519</v>
      </c>
      <c r="M53" s="126">
        <v>-2332</v>
      </c>
      <c r="O53" s="113" t="s">
        <v>46</v>
      </c>
      <c r="P53" s="114" t="s">
        <v>47</v>
      </c>
      <c r="Q53" s="129"/>
      <c r="R53" s="122">
        <v>122952071</v>
      </c>
      <c r="S53" s="106"/>
      <c r="T53" s="126">
        <v>-23865</v>
      </c>
      <c r="U53" s="132">
        <v>-0.19</v>
      </c>
      <c r="V53" s="122">
        <v>68547</v>
      </c>
      <c r="W53" s="122">
        <v>107711</v>
      </c>
      <c r="X53" s="107">
        <v>-39164</v>
      </c>
      <c r="Y53" s="122">
        <v>30807</v>
      </c>
      <c r="Z53" s="122">
        <v>16527</v>
      </c>
      <c r="AA53" s="107">
        <v>14280</v>
      </c>
      <c r="AB53" s="122">
        <v>1019</v>
      </c>
    </row>
    <row r="54" spans="1:42" s="1" customFormat="1" ht="17.25" customHeight="1">
      <c r="A54" s="113" t="s">
        <v>30</v>
      </c>
      <c r="B54" s="130" t="s">
        <v>31</v>
      </c>
      <c r="C54" s="129"/>
      <c r="D54" s="131">
        <v>125681593</v>
      </c>
      <c r="E54" s="106"/>
      <c r="F54" s="126">
        <v>-48775</v>
      </c>
      <c r="G54" s="127">
        <v>-0.39</v>
      </c>
      <c r="H54" s="122">
        <v>73248</v>
      </c>
      <c r="I54" s="122">
        <v>111902</v>
      </c>
      <c r="J54" s="122">
        <v>-38654</v>
      </c>
      <c r="K54" s="122">
        <v>50626</v>
      </c>
      <c r="L54" s="122">
        <v>60747</v>
      </c>
      <c r="M54" s="126">
        <v>-10121</v>
      </c>
      <c r="O54" s="113" t="s">
        <v>30</v>
      </c>
      <c r="P54" s="130" t="s">
        <v>31</v>
      </c>
      <c r="Q54" s="129"/>
      <c r="R54" s="122">
        <v>122928206</v>
      </c>
      <c r="S54" s="106"/>
      <c r="T54" s="126">
        <v>-30083</v>
      </c>
      <c r="U54" s="132">
        <v>-0.24</v>
      </c>
      <c r="V54" s="122">
        <v>71726</v>
      </c>
      <c r="W54" s="122">
        <v>111282</v>
      </c>
      <c r="X54" s="107">
        <v>-39556</v>
      </c>
      <c r="Y54" s="122">
        <v>35774</v>
      </c>
      <c r="Z54" s="122">
        <v>26832</v>
      </c>
      <c r="AA54" s="107">
        <v>8942</v>
      </c>
      <c r="AB54" s="122">
        <v>531</v>
      </c>
    </row>
    <row r="55" spans="1:42" s="1" customFormat="1" ht="17.25" customHeight="1">
      <c r="A55" s="113" t="s">
        <v>32</v>
      </c>
      <c r="B55" s="114" t="s">
        <v>57</v>
      </c>
      <c r="C55" s="129"/>
      <c r="D55" s="131">
        <v>125632818</v>
      </c>
      <c r="E55" s="106"/>
      <c r="F55" s="126"/>
      <c r="G55" s="127"/>
      <c r="H55" s="122"/>
      <c r="I55" s="122"/>
      <c r="J55" s="122"/>
      <c r="K55" s="122"/>
      <c r="L55" s="122"/>
      <c r="M55" s="126"/>
      <c r="O55" s="113" t="s">
        <v>32</v>
      </c>
      <c r="P55" s="114" t="s">
        <v>57</v>
      </c>
      <c r="Q55" s="129"/>
      <c r="R55" s="122">
        <v>122898123</v>
      </c>
      <c r="S55" s="106"/>
      <c r="T55" s="126"/>
      <c r="U55" s="132"/>
      <c r="V55" s="122"/>
      <c r="W55" s="122"/>
      <c r="X55" s="107"/>
      <c r="Y55" s="122"/>
      <c r="Z55" s="122"/>
      <c r="AA55" s="107"/>
      <c r="AB55" s="122"/>
    </row>
    <row r="56" spans="1:42" ht="8.25" customHeight="1" thickBot="1">
      <c r="A56" s="85"/>
      <c r="B56" s="86"/>
      <c r="C56" s="87"/>
      <c r="D56" s="88"/>
      <c r="E56" s="89"/>
      <c r="F56" s="90"/>
      <c r="G56" s="90"/>
      <c r="H56" s="90"/>
      <c r="I56" s="90"/>
      <c r="J56" s="90"/>
      <c r="K56" s="90"/>
      <c r="L56" s="90"/>
      <c r="M56" s="90"/>
      <c r="N56" s="97"/>
      <c r="O56" s="85"/>
      <c r="P56" s="86"/>
      <c r="Q56" s="87"/>
      <c r="R56" s="91"/>
      <c r="S56" s="91"/>
      <c r="T56" s="92"/>
      <c r="U56" s="92"/>
      <c r="V56" s="92"/>
      <c r="W56" s="92"/>
      <c r="X56" s="92"/>
      <c r="Y56" s="92"/>
      <c r="Z56" s="92"/>
      <c r="AA56" s="92"/>
      <c r="AB56" s="92"/>
    </row>
    <row r="57" spans="1:42" ht="9.75" customHeight="1">
      <c r="A57" s="140"/>
      <c r="B57" s="99"/>
      <c r="C57" s="84"/>
      <c r="D57" s="100"/>
      <c r="E57" s="101"/>
      <c r="F57" s="102"/>
      <c r="G57" s="102"/>
      <c r="H57" s="102"/>
      <c r="I57" s="102"/>
      <c r="J57" s="102"/>
      <c r="K57" s="102"/>
      <c r="L57" s="102"/>
      <c r="M57" s="102"/>
      <c r="O57" s="140"/>
      <c r="P57" s="99"/>
      <c r="Q57" s="84"/>
      <c r="R57" s="47"/>
      <c r="S57" s="47"/>
      <c r="T57" s="103"/>
      <c r="U57" s="103"/>
      <c r="V57" s="103"/>
      <c r="W57" s="103"/>
      <c r="X57" s="103"/>
      <c r="Y57" s="103"/>
      <c r="Z57" s="103"/>
      <c r="AA57" s="103"/>
      <c r="AB57" s="103"/>
    </row>
    <row r="58" spans="1:42" ht="15" customHeight="1">
      <c r="A58" s="11" t="s">
        <v>96</v>
      </c>
      <c r="B58" s="14"/>
      <c r="C58" s="14"/>
      <c r="D58" s="11"/>
      <c r="E58" s="19"/>
      <c r="F58" s="11"/>
      <c r="G58" s="11"/>
      <c r="H58" s="11"/>
      <c r="I58" s="11"/>
      <c r="J58" s="11"/>
      <c r="K58" s="11"/>
      <c r="L58" s="11"/>
      <c r="M58" s="11"/>
      <c r="O58" s="93" t="s">
        <v>97</v>
      </c>
      <c r="P58" s="57"/>
      <c r="Q58" s="14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</row>
    <row r="59" spans="1:42" ht="15" customHeight="1">
      <c r="A59" s="11" t="s">
        <v>98</v>
      </c>
      <c r="B59" s="14"/>
      <c r="C59" s="14"/>
      <c r="D59" s="11"/>
      <c r="E59" s="19"/>
      <c r="F59" s="11"/>
      <c r="G59" s="11"/>
      <c r="H59" s="11"/>
      <c r="I59" s="11"/>
      <c r="J59" s="11"/>
      <c r="K59" s="11"/>
      <c r="L59" s="11"/>
      <c r="M59" s="11"/>
      <c r="O59" s="93" t="s">
        <v>99</v>
      </c>
      <c r="P59" s="57"/>
      <c r="Q59" s="14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</row>
    <row r="60" spans="1:42" ht="15" customHeight="1">
      <c r="A60" s="11" t="s">
        <v>100</v>
      </c>
      <c r="B60" s="14"/>
      <c r="C60" s="14"/>
      <c r="D60" s="11"/>
      <c r="E60" s="19"/>
      <c r="F60" s="11"/>
      <c r="G60" s="11"/>
      <c r="H60" s="11"/>
      <c r="I60" s="11"/>
      <c r="J60" s="11"/>
      <c r="K60" s="11"/>
      <c r="L60" s="11"/>
      <c r="M60" s="11"/>
      <c r="O60" s="93" t="s">
        <v>101</v>
      </c>
      <c r="P60" s="57"/>
      <c r="Q60" s="14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</row>
    <row r="61" spans="1:42" ht="15" customHeight="1">
      <c r="A61" s="11" t="s">
        <v>88</v>
      </c>
      <c r="B61" s="14"/>
      <c r="C61" s="14"/>
      <c r="D61" s="11"/>
      <c r="E61" s="19"/>
      <c r="F61" s="11"/>
      <c r="G61" s="11"/>
      <c r="H61" s="11"/>
      <c r="I61" s="11"/>
      <c r="J61" s="11"/>
      <c r="K61" s="11"/>
      <c r="L61" s="11"/>
      <c r="M61" s="11"/>
      <c r="O61" s="93" t="s">
        <v>102</v>
      </c>
      <c r="P61" s="57"/>
      <c r="Q61" s="14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</row>
    <row r="62" spans="1:42" ht="15" customHeight="1">
      <c r="A62" s="11" t="s">
        <v>103</v>
      </c>
      <c r="B62" s="14"/>
      <c r="C62" s="14"/>
      <c r="D62" s="11"/>
      <c r="E62" s="19"/>
      <c r="F62" s="11"/>
      <c r="G62" s="11"/>
      <c r="H62" s="11"/>
      <c r="I62" s="11"/>
      <c r="J62" s="11"/>
      <c r="K62" s="11"/>
      <c r="L62" s="11"/>
      <c r="M62" s="11"/>
      <c r="O62" s="93" t="s">
        <v>104</v>
      </c>
      <c r="P62" s="57"/>
      <c r="Q62" s="14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</row>
    <row r="63" spans="1:42" ht="15" customHeight="1">
      <c r="A63" s="11" t="s">
        <v>105</v>
      </c>
      <c r="B63" s="14"/>
      <c r="C63" s="14"/>
      <c r="D63" s="11"/>
      <c r="E63" s="19"/>
      <c r="F63" s="11"/>
      <c r="G63" s="11"/>
      <c r="H63" s="11"/>
      <c r="I63" s="11"/>
      <c r="J63" s="11"/>
      <c r="K63" s="11"/>
      <c r="L63" s="11"/>
      <c r="M63" s="11"/>
      <c r="O63" s="93" t="s">
        <v>106</v>
      </c>
      <c r="P63" s="57"/>
      <c r="Q63" s="14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35"/>
      <c r="AD63" s="35"/>
      <c r="AE63" s="35"/>
      <c r="AF63" s="35"/>
      <c r="AG63" s="35"/>
      <c r="AH63" s="35"/>
      <c r="AI63" s="35"/>
      <c r="AJ63" s="35"/>
      <c r="AK63" s="35"/>
      <c r="AL63" s="35"/>
      <c r="AM63" s="35"/>
      <c r="AN63" s="35"/>
      <c r="AO63" s="35"/>
      <c r="AP63" s="35"/>
    </row>
    <row r="64" spans="1:42" ht="15" customHeight="1">
      <c r="A64" s="11" t="s">
        <v>107</v>
      </c>
      <c r="B64" s="14"/>
      <c r="C64" s="14"/>
      <c r="D64" s="11"/>
      <c r="E64" s="19"/>
      <c r="F64" s="11"/>
      <c r="G64" s="11"/>
      <c r="H64" s="11"/>
      <c r="I64" s="11"/>
      <c r="J64" s="11"/>
      <c r="K64" s="11"/>
      <c r="L64" s="11"/>
      <c r="M64" s="11"/>
      <c r="O64" s="93" t="s">
        <v>108</v>
      </c>
      <c r="P64" s="57"/>
      <c r="Q64" s="14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35"/>
      <c r="AD64" s="35"/>
      <c r="AE64" s="35"/>
      <c r="AF64" s="35"/>
      <c r="AG64" s="35"/>
      <c r="AH64" s="35"/>
      <c r="AI64" s="35"/>
      <c r="AJ64" s="35"/>
      <c r="AK64" s="35"/>
      <c r="AL64" s="35"/>
      <c r="AM64" s="35"/>
      <c r="AN64" s="35"/>
      <c r="AO64" s="35"/>
      <c r="AP64" s="35"/>
    </row>
    <row r="65" spans="1:42" ht="15" customHeight="1">
      <c r="A65" s="11" t="s">
        <v>109</v>
      </c>
      <c r="B65" s="14"/>
      <c r="C65" s="14"/>
      <c r="D65" s="11"/>
      <c r="E65" s="19"/>
      <c r="F65" s="11"/>
      <c r="G65" s="11"/>
      <c r="H65" s="11"/>
      <c r="I65" s="11"/>
      <c r="J65" s="11"/>
      <c r="K65" s="11"/>
      <c r="L65" s="11"/>
      <c r="M65" s="11"/>
      <c r="O65" s="93" t="s">
        <v>110</v>
      </c>
      <c r="P65" s="57"/>
      <c r="Q65" s="14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35"/>
      <c r="AD65" s="35"/>
      <c r="AE65" s="35"/>
      <c r="AF65" s="35"/>
      <c r="AG65" s="35"/>
      <c r="AH65" s="35"/>
      <c r="AI65" s="35"/>
      <c r="AJ65" s="35"/>
      <c r="AK65" s="35"/>
      <c r="AL65" s="35"/>
      <c r="AM65" s="35"/>
      <c r="AN65" s="35"/>
      <c r="AO65" s="35"/>
      <c r="AP65" s="35"/>
    </row>
    <row r="66" spans="1:42" ht="15" customHeight="1">
      <c r="A66" s="11" t="s">
        <v>111</v>
      </c>
      <c r="B66" s="14"/>
      <c r="C66" s="14"/>
      <c r="D66" s="11"/>
      <c r="E66" s="19"/>
      <c r="F66" s="11"/>
      <c r="G66" s="11"/>
      <c r="H66" s="11"/>
      <c r="I66" s="11"/>
      <c r="J66" s="11"/>
      <c r="K66" s="11"/>
      <c r="L66" s="11"/>
      <c r="M66" s="11"/>
      <c r="O66" s="93" t="s">
        <v>112</v>
      </c>
      <c r="P66" s="57"/>
      <c r="Q66" s="14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35"/>
      <c r="AD66" s="35"/>
      <c r="AE66" s="35"/>
      <c r="AF66" s="35"/>
      <c r="AG66" s="35"/>
      <c r="AH66" s="35"/>
      <c r="AI66" s="35"/>
      <c r="AJ66" s="35"/>
      <c r="AK66" s="35"/>
      <c r="AL66" s="35"/>
      <c r="AM66" s="35"/>
      <c r="AN66" s="35"/>
      <c r="AO66" s="35"/>
      <c r="AP66" s="35"/>
    </row>
    <row r="67" spans="1:42" ht="15" customHeight="1">
      <c r="A67" s="11" t="s">
        <v>113</v>
      </c>
      <c r="B67" s="14"/>
      <c r="C67" s="14"/>
      <c r="D67" s="11"/>
      <c r="E67" s="19"/>
      <c r="F67" s="11"/>
      <c r="G67" s="11"/>
      <c r="H67" s="11"/>
      <c r="I67" s="11"/>
      <c r="J67" s="11"/>
      <c r="K67" s="11"/>
      <c r="L67" s="11"/>
      <c r="M67" s="11"/>
      <c r="O67" s="93" t="s">
        <v>114</v>
      </c>
      <c r="P67" s="57"/>
      <c r="Q67" s="14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/>
      <c r="AN67" s="35"/>
      <c r="AO67" s="35"/>
      <c r="AP67" s="35"/>
    </row>
    <row r="68" spans="1:42" ht="15" customHeight="1">
      <c r="A68" s="11" t="s">
        <v>127</v>
      </c>
      <c r="B68" s="47"/>
      <c r="C68" s="14"/>
      <c r="D68" s="11"/>
      <c r="E68" s="19"/>
      <c r="F68" s="11"/>
      <c r="G68" s="11"/>
      <c r="H68" s="11"/>
      <c r="I68" s="11"/>
      <c r="J68" s="11"/>
      <c r="K68" s="11"/>
      <c r="L68" s="11"/>
      <c r="M68" s="11"/>
      <c r="O68" s="93" t="s">
        <v>115</v>
      </c>
      <c r="P68" s="57"/>
      <c r="Q68" s="14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35"/>
      <c r="AD68" s="35"/>
      <c r="AE68" s="35"/>
      <c r="AF68" s="35"/>
      <c r="AG68" s="35"/>
      <c r="AH68" s="35"/>
      <c r="AI68" s="35"/>
      <c r="AJ68" s="35"/>
      <c r="AK68" s="35"/>
      <c r="AL68" s="35"/>
      <c r="AM68" s="35"/>
      <c r="AN68" s="35"/>
      <c r="AO68" s="35"/>
      <c r="AP68" s="35"/>
    </row>
    <row r="69" spans="1:42" ht="15" customHeight="1">
      <c r="A69" s="11" t="s">
        <v>116</v>
      </c>
      <c r="B69" s="47"/>
      <c r="C69" s="14"/>
      <c r="D69" s="11"/>
      <c r="E69" s="19"/>
      <c r="F69" s="11"/>
      <c r="G69" s="11"/>
      <c r="H69" s="11"/>
      <c r="I69" s="11"/>
      <c r="J69" s="11"/>
      <c r="K69" s="11"/>
      <c r="L69" s="11"/>
      <c r="M69" s="11"/>
      <c r="O69" s="93" t="s">
        <v>117</v>
      </c>
      <c r="P69" s="57"/>
      <c r="Q69" s="14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35"/>
      <c r="AD69" s="35"/>
      <c r="AE69" s="35"/>
      <c r="AF69" s="35"/>
      <c r="AG69" s="35"/>
      <c r="AH69" s="35"/>
      <c r="AI69" s="35"/>
      <c r="AJ69" s="35"/>
      <c r="AK69" s="35"/>
      <c r="AL69" s="35"/>
      <c r="AM69" s="35"/>
      <c r="AN69" s="35"/>
      <c r="AO69" s="35"/>
      <c r="AP69" s="35"/>
    </row>
    <row r="70" spans="1:42" ht="15" customHeight="1">
      <c r="A70" s="11" t="s">
        <v>118</v>
      </c>
      <c r="B70" s="47"/>
      <c r="C70" s="14"/>
      <c r="D70" s="11"/>
      <c r="E70" s="19"/>
      <c r="F70" s="11"/>
      <c r="G70" s="11"/>
      <c r="H70" s="11"/>
      <c r="I70" s="11"/>
      <c r="J70" s="11"/>
      <c r="K70" s="11"/>
      <c r="L70" s="11"/>
      <c r="M70" s="11"/>
      <c r="O70" s="93" t="s">
        <v>119</v>
      </c>
      <c r="P70" s="57"/>
      <c r="Q70" s="14"/>
      <c r="R70" s="57"/>
      <c r="S70" s="57"/>
      <c r="T70" s="57"/>
      <c r="U70" s="57"/>
      <c r="V70" s="57"/>
      <c r="W70" s="57"/>
      <c r="X70" s="57"/>
      <c r="Y70" s="57"/>
      <c r="Z70" s="57"/>
      <c r="AA70" s="57"/>
      <c r="AB70" s="57"/>
      <c r="AC70" s="35"/>
      <c r="AD70" s="35"/>
      <c r="AE70" s="35"/>
      <c r="AF70" s="35"/>
      <c r="AG70" s="35"/>
      <c r="AH70" s="35"/>
      <c r="AI70" s="35"/>
      <c r="AJ70" s="35"/>
      <c r="AK70" s="35"/>
      <c r="AL70" s="35"/>
      <c r="AM70" s="35"/>
      <c r="AN70" s="35"/>
      <c r="AO70" s="35"/>
      <c r="AP70" s="35"/>
    </row>
    <row r="71" spans="1:42" ht="15" customHeight="1">
      <c r="A71" s="148" t="s">
        <v>120</v>
      </c>
      <c r="C71" s="14"/>
      <c r="D71" s="11"/>
      <c r="E71" s="19"/>
      <c r="F71" s="11"/>
      <c r="G71" s="11"/>
      <c r="H71" s="11"/>
      <c r="I71" s="11"/>
      <c r="J71" s="11"/>
      <c r="K71" s="11"/>
      <c r="L71" s="11"/>
      <c r="M71" s="11"/>
      <c r="O71" s="149" t="s">
        <v>125</v>
      </c>
      <c r="P71" s="57"/>
      <c r="Q71" s="14"/>
      <c r="R71" s="57"/>
      <c r="S71" s="57"/>
      <c r="T71" s="57"/>
      <c r="U71" s="57"/>
      <c r="V71" s="57"/>
      <c r="W71" s="57"/>
      <c r="X71" s="57"/>
      <c r="Y71" s="57"/>
      <c r="Z71" s="57"/>
      <c r="AA71" s="57"/>
      <c r="AB71" s="57"/>
      <c r="AC71" s="35"/>
      <c r="AD71" s="35"/>
      <c r="AE71" s="35"/>
      <c r="AF71" s="35"/>
      <c r="AG71" s="35"/>
      <c r="AH71" s="35"/>
      <c r="AI71" s="35"/>
      <c r="AJ71" s="35"/>
      <c r="AK71" s="35"/>
      <c r="AL71" s="35"/>
      <c r="AM71" s="35"/>
      <c r="AN71" s="35"/>
      <c r="AO71" s="35"/>
      <c r="AP71" s="35"/>
    </row>
    <row r="72" spans="1:42" ht="15" customHeight="1">
      <c r="A72" s="148" t="s">
        <v>121</v>
      </c>
      <c r="C72" s="14"/>
      <c r="D72" s="11"/>
      <c r="E72" s="19"/>
      <c r="F72" s="11"/>
      <c r="G72" s="11"/>
      <c r="H72" s="11"/>
      <c r="I72" s="11"/>
      <c r="J72" s="11"/>
      <c r="K72" s="11"/>
      <c r="L72" s="11"/>
      <c r="M72" s="11"/>
      <c r="O72" s="149" t="s">
        <v>126</v>
      </c>
      <c r="P72" s="57"/>
      <c r="Q72" s="14"/>
      <c r="R72" s="57"/>
      <c r="S72" s="57"/>
      <c r="T72" s="57"/>
      <c r="U72" s="57"/>
      <c r="V72" s="57"/>
      <c r="W72" s="57"/>
      <c r="X72" s="57"/>
      <c r="Y72" s="57"/>
      <c r="Z72" s="57"/>
      <c r="AA72" s="57"/>
      <c r="AB72" s="57"/>
      <c r="AC72" s="35"/>
      <c r="AD72" s="35"/>
      <c r="AE72" s="35"/>
      <c r="AF72" s="35"/>
      <c r="AG72" s="35"/>
      <c r="AH72" s="35"/>
      <c r="AI72" s="35"/>
      <c r="AJ72" s="35"/>
      <c r="AK72" s="35"/>
      <c r="AL72" s="35"/>
      <c r="AM72" s="35"/>
      <c r="AN72" s="35"/>
      <c r="AO72" s="35"/>
      <c r="AP72" s="35"/>
    </row>
    <row r="73" spans="1:42" ht="15" customHeight="1">
      <c r="A73" s="148" t="s">
        <v>122</v>
      </c>
      <c r="C73" s="14"/>
      <c r="D73" s="11"/>
      <c r="E73" s="19"/>
      <c r="F73" s="11"/>
      <c r="G73" s="11"/>
      <c r="H73" s="11"/>
      <c r="I73" s="11"/>
      <c r="J73" s="11"/>
      <c r="K73" s="11"/>
      <c r="L73" s="11"/>
      <c r="M73" s="11"/>
      <c r="O73" s="150"/>
      <c r="P73" s="57"/>
      <c r="Q73" s="14"/>
      <c r="R73" s="57"/>
      <c r="S73" s="57"/>
      <c r="T73" s="57"/>
      <c r="U73" s="57"/>
      <c r="V73" s="57"/>
      <c r="W73" s="57"/>
      <c r="X73" s="57"/>
      <c r="Y73" s="57"/>
      <c r="Z73" s="57"/>
      <c r="AA73" s="57"/>
      <c r="AB73" s="57"/>
      <c r="AC73" s="35"/>
      <c r="AD73" s="35"/>
      <c r="AE73" s="35"/>
      <c r="AF73" s="35"/>
      <c r="AG73" s="35"/>
      <c r="AH73" s="35"/>
      <c r="AI73" s="35"/>
      <c r="AJ73" s="35"/>
      <c r="AK73" s="35"/>
      <c r="AL73" s="35"/>
      <c r="AM73" s="35"/>
      <c r="AN73" s="35"/>
      <c r="AO73" s="35"/>
      <c r="AP73" s="35"/>
    </row>
    <row r="74" spans="1:42" ht="15" customHeight="1">
      <c r="A74" s="104"/>
      <c r="C74" s="14"/>
      <c r="D74" s="11"/>
      <c r="E74" s="19"/>
      <c r="F74" s="11"/>
      <c r="G74" s="11"/>
      <c r="H74" s="11"/>
      <c r="I74" s="11"/>
      <c r="J74" s="11"/>
      <c r="K74" s="11"/>
      <c r="L74" s="11"/>
      <c r="M74" s="11"/>
      <c r="O74" s="147"/>
      <c r="P74" s="57"/>
      <c r="Q74" s="14"/>
      <c r="R74" s="57"/>
      <c r="S74" s="57"/>
      <c r="T74" s="57"/>
      <c r="U74" s="57"/>
      <c r="V74" s="57"/>
      <c r="W74" s="57"/>
      <c r="X74" s="57"/>
      <c r="Y74" s="57"/>
      <c r="Z74" s="139"/>
      <c r="AA74" s="57"/>
      <c r="AB74" s="57"/>
      <c r="AC74" s="35"/>
      <c r="AD74" s="35"/>
      <c r="AE74" s="35"/>
      <c r="AF74" s="35"/>
      <c r="AG74" s="35"/>
      <c r="AH74" s="35"/>
      <c r="AI74" s="35"/>
      <c r="AJ74" s="35"/>
      <c r="AK74" s="35"/>
      <c r="AL74" s="35"/>
      <c r="AM74" s="35"/>
      <c r="AN74" s="35"/>
      <c r="AO74" s="35"/>
      <c r="AP74" s="35"/>
    </row>
    <row r="75" spans="1:42">
      <c r="A75" s="104"/>
      <c r="B75" s="11"/>
      <c r="O75" s="147"/>
      <c r="P75" s="57"/>
      <c r="Q75" s="11"/>
      <c r="R75" s="57"/>
      <c r="S75" s="57"/>
      <c r="T75" s="139"/>
      <c r="U75" s="139"/>
      <c r="V75" s="139"/>
      <c r="W75" s="139"/>
      <c r="X75" s="139"/>
      <c r="Y75" s="139"/>
      <c r="Z75" s="139"/>
      <c r="AA75" s="139"/>
      <c r="AB75" s="139"/>
    </row>
    <row r="76" spans="1:42">
      <c r="A76" s="104"/>
      <c r="F76" s="94"/>
    </row>
    <row r="77" spans="1:42">
      <c r="F77" s="94"/>
    </row>
    <row r="78" spans="1:42">
      <c r="F78" s="94"/>
    </row>
    <row r="79" spans="1:42">
      <c r="F79" s="94"/>
    </row>
    <row r="80" spans="1:42">
      <c r="F80" s="94"/>
    </row>
    <row r="81" spans="5:42">
      <c r="F81" s="94"/>
    </row>
    <row r="82" spans="5:42">
      <c r="F82" s="94"/>
    </row>
    <row r="83" spans="5:42">
      <c r="F83" s="94"/>
    </row>
    <row r="84" spans="5:42">
      <c r="F84" s="94"/>
    </row>
    <row r="85" spans="5:42" s="2" customFormat="1">
      <c r="E85" s="3"/>
      <c r="F85" s="94"/>
      <c r="N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</row>
  </sheetData>
  <mergeCells count="6">
    <mergeCell ref="C8:E8"/>
    <mergeCell ref="Q8:S8"/>
    <mergeCell ref="C11:E11"/>
    <mergeCell ref="Q11:S11"/>
    <mergeCell ref="C12:E12"/>
    <mergeCell ref="Q12:S12"/>
  </mergeCells>
  <phoneticPr fontId="19"/>
  <printOptions gridLinesSet="0"/>
  <pageMargins left="0.39370078740157483" right="0.27559055118110237" top="0.74803149606299213" bottom="0.31496062992125984" header="0.47244094488188981" footer="0.35433070866141736"/>
  <pageSetup paperSize="9" scale="67" orientation="portrait" r:id="rId1"/>
  <headerFooter alignWithMargins="0">
    <oddHeader>&amp;R人口推計</oddHeader>
  </headerFooter>
  <colBreaks count="1" manualBreakCount="1">
    <brk id="13" max="7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参考表</vt:lpstr>
      <vt:lpstr>参考表!Print_Area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2016-05-12T07:47:31Z</dcterms:created>
  <dcterms:modified xsi:type="dcterms:W3CDTF">2022-01-13T06:01:32Z</dcterms:modified>
</cp:coreProperties>
</file>