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1_産業連関表関係\08_令和２年（2020年）表関係\01_令和２年産業連関表\２２．02）有料駐車場に関する投入調査・こん包業に関する投入調査・地方公共団体運輸関連施設投入調査\20 e-stat掲載\こん包\"/>
    </mc:Choice>
  </mc:AlternateContent>
  <bookViews>
    <workbookView xWindow="7665" yWindow="-15" windowWidth="7650" windowHeight="8580"/>
  </bookViews>
  <sheets>
    <sheet name="こん包業" sheetId="18" r:id="rId1"/>
  </sheets>
  <externalReferences>
    <externalReference r:id="rId2"/>
  </externalReferences>
  <definedNames>
    <definedName name="_xlnm.Print_Area" localSheetId="0">こん包業!$A$1:$L$189</definedName>
    <definedName name="営業収入付帯" localSheetId="0">#REF!</definedName>
    <definedName name="営業収入付帯">#REF!</definedName>
    <definedName name="営業費用付帯" localSheetId="0">#REF!</definedName>
    <definedName name="営業費用付帯">#REF!</definedName>
  </definedNames>
  <calcPr calcId="162913"/>
</workbook>
</file>

<file path=xl/calcChain.xml><?xml version="1.0" encoding="utf-8"?>
<calcChain xmlns="http://schemas.openxmlformats.org/spreadsheetml/2006/main">
  <c r="D146" i="18" l="1"/>
  <c r="J146" i="18" s="1"/>
  <c r="J145" i="18"/>
  <c r="G145" i="18"/>
  <c r="J144" i="18"/>
  <c r="G144" i="18"/>
  <c r="J143" i="18"/>
  <c r="G143" i="18"/>
  <c r="J142" i="18"/>
  <c r="G142" i="18"/>
  <c r="J141" i="18"/>
  <c r="G141" i="18"/>
  <c r="J140" i="18"/>
  <c r="G140" i="18"/>
  <c r="J139" i="18"/>
  <c r="G139" i="18"/>
  <c r="J138" i="18"/>
  <c r="G138" i="18"/>
  <c r="J137" i="18"/>
  <c r="G137" i="18"/>
  <c r="J136" i="18"/>
  <c r="G136" i="18"/>
  <c r="J135" i="18"/>
  <c r="G135" i="18"/>
  <c r="J134" i="18"/>
  <c r="G134" i="18"/>
  <c r="J133" i="18"/>
  <c r="G133" i="18"/>
  <c r="J132" i="18"/>
  <c r="G132" i="18"/>
  <c r="J131" i="18"/>
  <c r="G131" i="18"/>
  <c r="J130" i="18"/>
  <c r="G130" i="18"/>
  <c r="J129" i="18"/>
  <c r="G129" i="18"/>
  <c r="J128" i="18"/>
  <c r="G128" i="18"/>
  <c r="J127" i="18"/>
  <c r="G127" i="18"/>
  <c r="J126" i="18"/>
  <c r="G126" i="18"/>
  <c r="J125" i="18"/>
  <c r="G125" i="18"/>
  <c r="J124" i="18"/>
  <c r="G124" i="18"/>
  <c r="J123" i="18"/>
  <c r="G123" i="18"/>
  <c r="J122" i="18"/>
  <c r="G122" i="18"/>
  <c r="J121" i="18"/>
  <c r="G121" i="18"/>
  <c r="J120" i="18"/>
  <c r="G120" i="18"/>
  <c r="J119" i="18"/>
  <c r="G119" i="18"/>
  <c r="J118" i="18"/>
  <c r="G118" i="18"/>
  <c r="J113" i="18"/>
  <c r="G113" i="18"/>
  <c r="J112" i="18"/>
  <c r="G112" i="18"/>
  <c r="J111" i="18"/>
  <c r="G111" i="18"/>
  <c r="J110" i="18"/>
  <c r="G110" i="18"/>
  <c r="J109" i="18"/>
  <c r="G109" i="18"/>
  <c r="J108" i="18"/>
  <c r="G108" i="18"/>
  <c r="J107" i="18"/>
  <c r="D107" i="18"/>
  <c r="G107" i="18" s="1"/>
  <c r="J106" i="18"/>
  <c r="G106" i="18"/>
  <c r="J105" i="18"/>
  <c r="G105" i="18"/>
  <c r="J104" i="18"/>
  <c r="G104" i="18"/>
  <c r="J103" i="18"/>
  <c r="G103" i="18"/>
  <c r="J102" i="18"/>
  <c r="G102" i="18"/>
  <c r="J101" i="18"/>
  <c r="G101" i="18"/>
  <c r="J100" i="18"/>
  <c r="G100" i="18"/>
  <c r="J99" i="18"/>
  <c r="G99" i="18"/>
  <c r="J98" i="18"/>
  <c r="G98" i="18"/>
  <c r="J97" i="18"/>
  <c r="G97" i="18"/>
  <c r="J95" i="18"/>
  <c r="G95" i="18"/>
  <c r="D95" i="18"/>
  <c r="J94" i="18"/>
  <c r="G94" i="18"/>
  <c r="J93" i="18"/>
  <c r="G93" i="18"/>
  <c r="J92" i="18"/>
  <c r="G92" i="18"/>
  <c r="J91" i="18"/>
  <c r="G91" i="18"/>
  <c r="J90" i="18"/>
  <c r="G90" i="18"/>
  <c r="J89" i="18"/>
  <c r="G89" i="18"/>
  <c r="J88" i="18"/>
  <c r="G88" i="18"/>
  <c r="J87" i="18"/>
  <c r="G87" i="18"/>
  <c r="J86" i="18"/>
  <c r="G86" i="18"/>
  <c r="J85" i="18"/>
  <c r="G85" i="18"/>
  <c r="J84" i="18"/>
  <c r="G84" i="18"/>
  <c r="J83" i="18"/>
  <c r="G83" i="18"/>
  <c r="J82" i="18"/>
  <c r="G82" i="18"/>
  <c r="J81" i="18"/>
  <c r="G81" i="18"/>
  <c r="J80" i="18"/>
  <c r="G80" i="18"/>
  <c r="J79" i="18"/>
  <c r="G79" i="18"/>
  <c r="J78" i="18"/>
  <c r="G78" i="18"/>
  <c r="J77" i="18"/>
  <c r="G77" i="18"/>
  <c r="J76" i="18"/>
  <c r="G76" i="18"/>
  <c r="J75" i="18"/>
  <c r="G75" i="18"/>
  <c r="J74" i="18"/>
  <c r="G74" i="18"/>
  <c r="J73" i="18"/>
  <c r="G73" i="18"/>
  <c r="J72" i="18"/>
  <c r="G72" i="18"/>
  <c r="J71" i="18"/>
  <c r="G71" i="18"/>
  <c r="J70" i="18"/>
  <c r="G70" i="18"/>
  <c r="J69" i="18"/>
  <c r="G69" i="18"/>
  <c r="J68" i="18"/>
  <c r="G68" i="18"/>
  <c r="J67" i="18"/>
  <c r="G67" i="18"/>
  <c r="J66" i="18"/>
  <c r="G66" i="18"/>
  <c r="J65" i="18"/>
  <c r="G65" i="18"/>
  <c r="J64" i="18"/>
  <c r="G64" i="18"/>
  <c r="J63" i="18"/>
  <c r="G63" i="18"/>
  <c r="J62" i="18"/>
  <c r="G62" i="18"/>
  <c r="J61" i="18"/>
  <c r="G61" i="18"/>
  <c r="J60" i="18"/>
  <c r="G60" i="18"/>
  <c r="J59" i="18"/>
  <c r="G59" i="18"/>
  <c r="D58" i="18"/>
  <c r="J58" i="18" s="1"/>
  <c r="J57" i="18"/>
  <c r="G57" i="18"/>
  <c r="J56" i="18"/>
  <c r="G56" i="18"/>
  <c r="J55" i="18"/>
  <c r="G55" i="18"/>
  <c r="J54" i="18"/>
  <c r="G54" i="18"/>
  <c r="J53" i="18"/>
  <c r="G53" i="18"/>
  <c r="J52" i="18"/>
  <c r="G52" i="18"/>
  <c r="J51" i="18"/>
  <c r="G51" i="18"/>
  <c r="J50" i="18"/>
  <c r="G50" i="18"/>
  <c r="J49" i="18"/>
  <c r="G49" i="18"/>
  <c r="J48" i="18"/>
  <c r="G48" i="18"/>
  <c r="J47" i="18"/>
  <c r="G47" i="18"/>
  <c r="J46" i="18"/>
  <c r="G46" i="18"/>
  <c r="J45" i="18"/>
  <c r="G45" i="18"/>
  <c r="J44" i="18"/>
  <c r="G44" i="18"/>
  <c r="J43" i="18"/>
  <c r="G43" i="18"/>
  <c r="J42" i="18"/>
  <c r="G42" i="18"/>
  <c r="J41" i="18"/>
  <c r="G41" i="18"/>
  <c r="J40" i="18"/>
  <c r="G40" i="18"/>
  <c r="J39" i="18"/>
  <c r="G39" i="18"/>
  <c r="J38" i="18"/>
  <c r="G38" i="18"/>
  <c r="J37" i="18"/>
  <c r="G37" i="18"/>
  <c r="J36" i="18"/>
  <c r="G36" i="18"/>
  <c r="J35" i="18"/>
  <c r="G35" i="18"/>
  <c r="J34" i="18"/>
  <c r="G34" i="18"/>
  <c r="J33" i="18"/>
  <c r="G33" i="18"/>
  <c r="J32" i="18"/>
  <c r="G32" i="18"/>
  <c r="J31" i="18"/>
  <c r="G31" i="18"/>
  <c r="J30" i="18"/>
  <c r="G30" i="18"/>
  <c r="J29" i="18"/>
  <c r="G29" i="18"/>
  <c r="J28" i="18"/>
  <c r="G28" i="18"/>
  <c r="J27" i="18"/>
  <c r="G27" i="18"/>
  <c r="J26" i="18"/>
  <c r="G26" i="18"/>
  <c r="J25" i="18"/>
  <c r="G25" i="18"/>
  <c r="J24" i="18"/>
  <c r="G24" i="18"/>
  <c r="J23" i="18"/>
  <c r="G23" i="18"/>
  <c r="J22" i="18"/>
  <c r="G22" i="18"/>
  <c r="J21" i="18"/>
  <c r="G21" i="18"/>
  <c r="G58" i="18" l="1"/>
  <c r="G146" i="18"/>
</calcChain>
</file>

<file path=xl/sharedStrings.xml><?xml version="1.0" encoding="utf-8"?>
<sst xmlns="http://schemas.openxmlformats.org/spreadsheetml/2006/main" count="251" uniqueCount="179">
  <si>
    <t>項　　目</t>
  </si>
  <si>
    <t>金額（千円）</t>
  </si>
  <si>
    <t>輸出こん包業</t>
  </si>
  <si>
    <t>その他のこん包業</t>
  </si>
  <si>
    <t>計</t>
  </si>
  <si>
    <t>（１）人件費</t>
  </si>
  <si>
    <t>（２）法定福利費</t>
  </si>
  <si>
    <t>（３）福利厚生費</t>
  </si>
  <si>
    <t>（４）租税公課</t>
  </si>
  <si>
    <t>（５）減価償却費</t>
  </si>
  <si>
    <t>（７）水道光熱費</t>
  </si>
  <si>
    <t>　⑦その他</t>
  </si>
  <si>
    <t>（</t>
  </si>
  <si>
    <t>）</t>
  </si>
  <si>
    <t>（８）動力費</t>
  </si>
  <si>
    <t>（９）通信費</t>
  </si>
  <si>
    <t>　①郵便・信書便</t>
  </si>
  <si>
    <t>　②固定電話料金</t>
  </si>
  <si>
    <t>　③携帯電話料金</t>
  </si>
  <si>
    <t>　④インターネット料金</t>
  </si>
  <si>
    <t>（10）交際費</t>
  </si>
  <si>
    <t>（12）旅費・交通費</t>
  </si>
  <si>
    <t>　②交通費</t>
  </si>
  <si>
    <t>　①建設補修</t>
  </si>
  <si>
    <t>（14）荷造運賃</t>
  </si>
  <si>
    <t>　①運送費</t>
  </si>
  <si>
    <t>　②保管料</t>
  </si>
  <si>
    <t>　①テレビ・ラジオ広告</t>
  </si>
  <si>
    <t>　②新聞・雑誌・その他の広告</t>
  </si>
  <si>
    <t>（17）賃借料</t>
  </si>
  <si>
    <t>　①事務用品</t>
  </si>
  <si>
    <t>　②衣服類</t>
  </si>
  <si>
    <t>　③シート・その他の繊維製品</t>
  </si>
  <si>
    <t>　⑦石けん、洗剤</t>
  </si>
  <si>
    <t>　⑧運搬機器</t>
  </si>
  <si>
    <t>　⑨その他</t>
  </si>
  <si>
    <t>（26）その他</t>
  </si>
  <si>
    <t>（１）段ボール紙</t>
  </si>
  <si>
    <t>（２）段ボール箱</t>
  </si>
  <si>
    <t>（３）クラフト紙・その他の紙・紙袋</t>
  </si>
  <si>
    <t>（４）その他の紙製容器</t>
  </si>
  <si>
    <t>（５）防水（湿）紙・防錆紙</t>
  </si>
  <si>
    <t>（６）紙粘着テープ</t>
  </si>
  <si>
    <t>（７）布粘着テープ</t>
  </si>
  <si>
    <t>（８）ロープ・ひも・バンド</t>
  </si>
  <si>
    <t>（９）木材</t>
  </si>
  <si>
    <t>（10）合板</t>
  </si>
  <si>
    <t>（11）木箱・その他の木材</t>
  </si>
  <si>
    <t>（12）プラスチックフィルムシート</t>
  </si>
  <si>
    <t>（13）プラスチック発泡製品</t>
  </si>
  <si>
    <t>（14）その他のプラスチック製容器</t>
  </si>
  <si>
    <t>（15）麻袋・その他の繊維製品</t>
  </si>
  <si>
    <t>（16）金属製容器</t>
  </si>
  <si>
    <t>（17）釘・金具類</t>
  </si>
  <si>
    <t>（18）その他の金属材料</t>
  </si>
  <si>
    <t>（19）防錆材</t>
  </si>
  <si>
    <t xml:space="preserve">（20）乾燥剤  </t>
  </si>
  <si>
    <t>（21）塗料・溶剤</t>
  </si>
  <si>
    <t xml:space="preserve">（22）接着剤 </t>
  </si>
  <si>
    <t>（23）こん包補助材料</t>
  </si>
  <si>
    <t>（24）ラベル・ステッカー</t>
  </si>
  <si>
    <t>（25）ドライアイス</t>
  </si>
  <si>
    <t>割合（％）</t>
  </si>
  <si>
    <t>（１）貴事業所で購入する</t>
  </si>
  <si>
    <t>（２）関連事業所あるいは上部事業所で一括購入し、配分を受ける</t>
  </si>
  <si>
    <t>（３）荷主側から提供を受ける</t>
  </si>
  <si>
    <t>品　目　名</t>
  </si>
  <si>
    <t>（１）産業機械類</t>
  </si>
  <si>
    <t>（２）家具</t>
  </si>
  <si>
    <t>（３）食器類</t>
  </si>
  <si>
    <t>（４）衣類</t>
  </si>
  <si>
    <t>（５）玩具</t>
  </si>
  <si>
    <t>（６）電気製品</t>
  </si>
  <si>
    <t>（７）食料工業品</t>
  </si>
  <si>
    <t>（８）建設資材</t>
  </si>
  <si>
    <t>（９）金属（鉄・非鉄）・金属製品</t>
  </si>
  <si>
    <t>（10）雑誌・印刷物</t>
  </si>
  <si>
    <t>（11）化学工業品（除合成樹脂）</t>
  </si>
  <si>
    <t>（12）合成樹脂</t>
  </si>
  <si>
    <t>（13）紙・パルプ</t>
  </si>
  <si>
    <t>（14）窯業品</t>
  </si>
  <si>
    <t>）</t>
    <phoneticPr fontId="1"/>
  </si>
  <si>
    <t>（</t>
    <phoneticPr fontId="1"/>
  </si>
  <si>
    <t>従業者数（人）</t>
    <rPh sb="0" eb="3">
      <t>ジュウギョウシャ</t>
    </rPh>
    <rPh sb="3" eb="4">
      <t>スウ</t>
    </rPh>
    <rPh sb="5" eb="6">
      <t>ニン</t>
    </rPh>
    <phoneticPr fontId="1"/>
  </si>
  <si>
    <t>年間総費用</t>
    <rPh sb="0" eb="2">
      <t>ネンカン</t>
    </rPh>
    <rPh sb="2" eb="5">
      <t>ソウヒヨウ</t>
    </rPh>
    <phoneticPr fontId="1"/>
  </si>
  <si>
    <t>　④その他</t>
    <rPh sb="4" eb="5">
      <t>タ</t>
    </rPh>
    <phoneticPr fontId="1"/>
  </si>
  <si>
    <t>　③その他</t>
    <rPh sb="4" eb="5">
      <t>タ</t>
    </rPh>
    <phoneticPr fontId="1"/>
  </si>
  <si>
    <t>（16）広告宣伝費</t>
    <phoneticPr fontId="1"/>
  </si>
  <si>
    <t>屑・副産物の売却益（千円）</t>
  </si>
  <si>
    <t>回答数</t>
  </si>
  <si>
    <t>（１）古紙</t>
  </si>
  <si>
    <t>（２）鉄屑</t>
  </si>
  <si>
    <t>（３）非鉄金属屑</t>
  </si>
  <si>
    <t>（４）ペットボトル</t>
  </si>
  <si>
    <t>（５）トレイ</t>
  </si>
  <si>
    <t>（７）ガラス屑</t>
  </si>
  <si>
    <t>項　　目</t>
    <rPh sb="0" eb="1">
      <t>コウ</t>
    </rPh>
    <rPh sb="3" eb="4">
      <t>メ</t>
    </rPh>
    <phoneticPr fontId="1"/>
  </si>
  <si>
    <t>金額（千円）</t>
    <rPh sb="0" eb="2">
      <t>キンガク</t>
    </rPh>
    <rPh sb="3" eb="5">
      <t>センエン</t>
    </rPh>
    <phoneticPr fontId="1"/>
  </si>
  <si>
    <t>計</t>
    <rPh sb="0" eb="1">
      <t>ケイ</t>
    </rPh>
    <phoneticPr fontId="1"/>
  </si>
  <si>
    <t>表１　集計数、従業員数</t>
    <phoneticPr fontId="1"/>
  </si>
  <si>
    <t>表５　こん包資材費の明細</t>
    <phoneticPr fontId="1"/>
  </si>
  <si>
    <t>表７　こん包対象品目の割合</t>
    <phoneticPr fontId="1"/>
  </si>
  <si>
    <t>表８　屑・副産物の売却益</t>
    <phoneticPr fontId="1"/>
  </si>
  <si>
    <t>表９　売却した屑・副産物（複数回答）</t>
    <phoneticPr fontId="1"/>
  </si>
  <si>
    <r>
      <t>集計数（</t>
    </r>
    <r>
      <rPr>
        <sz val="11"/>
        <rFont val="ＭＳ Ｐゴシック"/>
        <family val="3"/>
        <charset val="128"/>
      </rPr>
      <t>事業所）</t>
    </r>
    <rPh sb="4" eb="7">
      <t>ジギョウショ</t>
    </rPh>
    <phoneticPr fontId="1"/>
  </si>
  <si>
    <r>
      <t>表２　</t>
    </r>
    <r>
      <rPr>
        <sz val="11"/>
        <rFont val="ＭＳ Ｐゴシック"/>
        <family val="3"/>
        <charset val="128"/>
      </rPr>
      <t>年間売上高（事業収入）</t>
    </r>
    <rPh sb="3" eb="5">
      <t>ネンカン</t>
    </rPh>
    <rPh sb="5" eb="8">
      <t>ウリアゲダカ</t>
    </rPh>
    <phoneticPr fontId="1"/>
  </si>
  <si>
    <r>
      <t>表３　</t>
    </r>
    <r>
      <rPr>
        <sz val="11"/>
        <rFont val="ＭＳ Ｐゴシック"/>
        <family val="3"/>
        <charset val="128"/>
      </rPr>
      <t>年間総費用</t>
    </r>
    <rPh sb="3" eb="5">
      <t>ネンカン</t>
    </rPh>
    <rPh sb="5" eb="8">
      <t>ソウヒヨウ</t>
    </rPh>
    <phoneticPr fontId="1"/>
  </si>
  <si>
    <r>
      <t>表４　</t>
    </r>
    <r>
      <rPr>
        <sz val="11"/>
        <rFont val="ＭＳ Ｐゴシック"/>
        <family val="3"/>
        <charset val="128"/>
      </rPr>
      <t>年間総費用の内訳</t>
    </r>
    <rPh sb="3" eb="5">
      <t>ネンカン</t>
    </rPh>
    <rPh sb="5" eb="8">
      <t>ソウヒヨウ</t>
    </rPh>
    <phoneticPr fontId="1"/>
  </si>
  <si>
    <r>
      <rPr>
        <sz val="11"/>
        <rFont val="ＭＳ Ｐゴシック"/>
        <family val="3"/>
        <charset val="128"/>
      </rPr>
      <t>年間総費用に　　　　　　　　　　　　　　　　　　　　　　　　　　　　　　　　　　　　　　　　　　　　　　　　　　　　　　　　　　　　　　　　　　　　　　　　　　　　　　　　　　　　　　対する割合</t>
    </r>
    <rPh sb="0" eb="2">
      <t>ネンカン</t>
    </rPh>
    <rPh sb="2" eb="5">
      <t>ソウヒヨウ</t>
    </rPh>
    <phoneticPr fontId="1"/>
  </si>
  <si>
    <r>
      <rPr>
        <sz val="11"/>
        <rFont val="ＭＳ Ｐゴシック"/>
        <family val="3"/>
        <charset val="128"/>
      </rPr>
      <t>年間売上高（事業収入）に対する割合</t>
    </r>
    <rPh sb="0" eb="2">
      <t>ネンカン</t>
    </rPh>
    <rPh sb="2" eb="5">
      <t>ウリアゲダカ</t>
    </rPh>
    <rPh sb="6" eb="8">
      <t>ジギョウ</t>
    </rPh>
    <rPh sb="8" eb="10">
      <t>シュウニュウ</t>
    </rPh>
    <rPh sb="12" eb="13">
      <t>タイ</t>
    </rPh>
    <rPh sb="15" eb="17">
      <t>ワリアイ</t>
    </rPh>
    <phoneticPr fontId="1"/>
  </si>
  <si>
    <r>
      <t>（６）</t>
    </r>
    <r>
      <rPr>
        <sz val="11"/>
        <rFont val="ＭＳ Ｐゴシック"/>
        <family val="3"/>
        <charset val="128"/>
      </rPr>
      <t>保険料</t>
    </r>
    <phoneticPr fontId="1"/>
  </si>
  <si>
    <r>
      <t>　①水道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</si>
  <si>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　②下水道</t>
    </r>
    <r>
      <rPr>
        <sz val="11"/>
        <rFont val="ＭＳ Ｐゴシック"/>
        <family val="3"/>
        <charset val="128"/>
      </rPr>
      <t>代</t>
    </r>
    <rPh sb="5" eb="6">
      <t>ダイ</t>
    </rPh>
    <phoneticPr fontId="1"/>
  </si>
  <si>
    <r>
      <t>　③電気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</si>
  <si>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　④都市ガス</t>
    </r>
    <r>
      <rPr>
        <sz val="11"/>
        <rFont val="ＭＳ Ｐゴシック"/>
        <family val="3"/>
        <charset val="128"/>
      </rPr>
      <t>代</t>
    </r>
    <rPh sb="6" eb="7">
      <t>ダイ</t>
    </rPh>
    <phoneticPr fontId="1"/>
  </si>
  <si>
    <r>
      <t>　⑤プロパンガス</t>
    </r>
    <r>
      <rPr>
        <sz val="11"/>
        <rFont val="ＭＳ Ｐゴシック"/>
        <family val="3"/>
        <charset val="128"/>
      </rPr>
      <t>代</t>
    </r>
    <rPh sb="8" eb="9">
      <t>ダイ</t>
    </rPh>
    <phoneticPr fontId="1"/>
  </si>
  <si>
    <r>
      <t>　⑥灯油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</si>
  <si>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　①ガソリン</t>
    </r>
    <r>
      <rPr>
        <sz val="11"/>
        <rFont val="ＭＳ Ｐゴシック"/>
        <family val="3"/>
        <charset val="128"/>
      </rPr>
      <t>代</t>
    </r>
    <rPh sb="6" eb="7">
      <t>ダイ</t>
    </rPh>
    <phoneticPr fontId="1"/>
  </si>
  <si>
    <r>
      <t>　②軽油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</si>
  <si>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　③Ａ重油</t>
    </r>
    <r>
      <rPr>
        <sz val="11"/>
        <rFont val="ＭＳ Ｐゴシック"/>
        <family val="3"/>
        <charset val="128"/>
      </rPr>
      <t>代</t>
    </r>
    <rPh sb="5" eb="6">
      <t>ダイ</t>
    </rPh>
    <phoneticPr fontId="1"/>
  </si>
  <si>
    <r>
      <t>　⑤</t>
    </r>
    <r>
      <rPr>
        <sz val="11"/>
        <rFont val="ＭＳ Ｐゴシック"/>
        <family val="3"/>
        <charset val="128"/>
      </rPr>
      <t>放送料金</t>
    </r>
    <rPh sb="2" eb="4">
      <t>ホウソウ</t>
    </rPh>
    <rPh sb="4" eb="6">
      <t>リョウキン</t>
    </rPh>
    <phoneticPr fontId="1"/>
  </si>
  <si>
    <r>
      <t>　</t>
    </r>
    <r>
      <rPr>
        <sz val="11"/>
        <rFont val="ＭＳ Ｐゴシック"/>
        <family val="3"/>
        <charset val="128"/>
      </rPr>
      <t>⑥その他</t>
    </r>
    <rPh sb="4" eb="5">
      <t>タ</t>
    </rPh>
    <phoneticPr fontId="1"/>
  </si>
  <si>
    <r>
      <t>（11）</t>
    </r>
    <r>
      <rPr>
        <sz val="11"/>
        <rFont val="ＭＳ Ｐゴシック"/>
        <family val="3"/>
        <charset val="128"/>
      </rPr>
      <t>諸会費・寄付金</t>
    </r>
    <rPh sb="4" eb="7">
      <t>ショカイヒ</t>
    </rPh>
    <rPh sb="8" eb="11">
      <t>キフキン</t>
    </rPh>
    <phoneticPr fontId="1"/>
  </si>
  <si>
    <r>
      <t>　①宿泊</t>
    </r>
    <r>
      <rPr>
        <sz val="11"/>
        <rFont val="ＭＳ Ｐゴシック"/>
        <family val="3"/>
        <charset val="128"/>
      </rPr>
      <t>費・日当</t>
    </r>
    <rPh sb="4" eb="5">
      <t>ヒ</t>
    </rPh>
    <phoneticPr fontId="1"/>
  </si>
  <si>
    <r>
      <t>（13）</t>
    </r>
    <r>
      <rPr>
        <sz val="11"/>
        <rFont val="ＭＳ Ｐゴシック"/>
        <family val="3"/>
        <charset val="128"/>
      </rPr>
      <t>修繕費</t>
    </r>
    <phoneticPr fontId="1"/>
  </si>
  <si>
    <r>
      <t>　②</t>
    </r>
    <r>
      <rPr>
        <sz val="11"/>
        <rFont val="ＭＳ Ｐゴシック"/>
        <family val="3"/>
        <charset val="128"/>
      </rPr>
      <t>自動車修繕</t>
    </r>
    <rPh sb="2" eb="5">
      <t>ジドウシャ</t>
    </rPh>
    <rPh sb="5" eb="7">
      <t>シュウゼン</t>
    </rPh>
    <phoneticPr fontId="1"/>
  </si>
  <si>
    <r>
      <t>　③</t>
    </r>
    <r>
      <rPr>
        <sz val="11"/>
        <rFont val="ＭＳ Ｐゴシック"/>
        <family val="3"/>
        <charset val="128"/>
      </rPr>
      <t>機械修繕</t>
    </r>
    <rPh sb="2" eb="4">
      <t>キカイ</t>
    </rPh>
    <rPh sb="4" eb="6">
      <t>シュウゼン</t>
    </rPh>
    <phoneticPr fontId="1"/>
  </si>
  <si>
    <r>
      <t>（15）</t>
    </r>
    <r>
      <rPr>
        <sz val="11"/>
        <rFont val="ＭＳ Ｐゴシック"/>
        <family val="3"/>
        <charset val="128"/>
      </rPr>
      <t>教育訓練費</t>
    </r>
    <phoneticPr fontId="1"/>
  </si>
  <si>
    <r>
      <t>（19）図書・新聞</t>
    </r>
    <r>
      <rPr>
        <sz val="11"/>
        <rFont val="ＭＳ Ｐゴシック"/>
        <family val="3"/>
        <charset val="128"/>
      </rPr>
      <t>代</t>
    </r>
    <rPh sb="9" eb="10">
      <t>ダイ</t>
    </rPh>
    <phoneticPr fontId="1"/>
  </si>
  <si>
    <r>
      <t>　①新聞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</si>
  <si>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　②書籍</t>
    </r>
    <r>
      <rPr>
        <sz val="11"/>
        <rFont val="ＭＳ Ｐゴシック"/>
        <family val="3"/>
        <charset val="128"/>
      </rPr>
      <t>代</t>
    </r>
    <rPh sb="4" eb="5">
      <t>ダイ</t>
    </rPh>
    <phoneticPr fontId="1"/>
  </si>
  <si>
    <r>
      <t>（20）</t>
    </r>
    <r>
      <rPr>
        <sz val="11"/>
        <rFont val="ＭＳ Ｐゴシック"/>
        <family val="3"/>
        <charset val="128"/>
      </rPr>
      <t>印刷・製本費</t>
    </r>
    <rPh sb="4" eb="6">
      <t>インサツ</t>
    </rPh>
    <rPh sb="7" eb="9">
      <t>セイホン</t>
    </rPh>
    <rPh sb="9" eb="10">
      <t>ヒ</t>
    </rPh>
    <phoneticPr fontId="1"/>
  </si>
  <si>
    <r>
      <t>（21）</t>
    </r>
    <r>
      <rPr>
        <sz val="11"/>
        <rFont val="ＭＳ Ｐゴシック"/>
        <family val="3"/>
        <charset val="128"/>
      </rPr>
      <t>労働者派遣業</t>
    </r>
    <rPh sb="4" eb="7">
      <t>ロウドウシャ</t>
    </rPh>
    <rPh sb="7" eb="10">
      <t>ハケンギョウ</t>
    </rPh>
    <phoneticPr fontId="1"/>
  </si>
  <si>
    <r>
      <t>（22）</t>
    </r>
    <r>
      <rPr>
        <sz val="11"/>
        <rFont val="ＭＳ Ｐゴシック"/>
        <family val="3"/>
        <charset val="128"/>
      </rPr>
      <t>委託費・外注費等（除く労働者派遣業）</t>
    </r>
    <rPh sb="4" eb="7">
      <t>イタクヒ</t>
    </rPh>
    <rPh sb="8" eb="11">
      <t>ガイチュウヒ</t>
    </rPh>
    <rPh sb="11" eb="12">
      <t>トウ</t>
    </rPh>
    <rPh sb="13" eb="14">
      <t>ノゾ</t>
    </rPh>
    <rPh sb="15" eb="18">
      <t>ロウドウシャ</t>
    </rPh>
    <rPh sb="18" eb="21">
      <t>ハケンギョウ</t>
    </rPh>
    <phoneticPr fontId="1"/>
  </si>
  <si>
    <r>
      <t>　</t>
    </r>
    <r>
      <rPr>
        <sz val="11"/>
        <rFont val="ＭＳ Ｐゴシック"/>
        <family val="3"/>
        <charset val="128"/>
      </rPr>
      <t>①法務・財務・会計サービス</t>
    </r>
    <phoneticPr fontId="1"/>
  </si>
  <si>
    <r>
      <t>　</t>
    </r>
    <r>
      <rPr>
        <sz val="11"/>
        <rFont val="ＭＳ Ｐゴシック"/>
        <family val="3"/>
        <charset val="128"/>
      </rPr>
      <t>②情報処理・提供サービス</t>
    </r>
    <phoneticPr fontId="1"/>
  </si>
  <si>
    <r>
      <t>（23）</t>
    </r>
    <r>
      <rPr>
        <sz val="11"/>
        <rFont val="ＭＳ Ｐゴシック"/>
        <family val="3"/>
        <charset val="128"/>
      </rPr>
      <t>備品・消耗品</t>
    </r>
    <phoneticPr fontId="1"/>
  </si>
  <si>
    <r>
      <t>　⑥道具類</t>
    </r>
    <r>
      <rPr>
        <sz val="11"/>
        <rFont val="ＭＳ Ｐゴシック"/>
        <family val="3"/>
        <charset val="128"/>
      </rPr>
      <t>（機械工具）</t>
    </r>
    <rPh sb="6" eb="8">
      <t>キカイ</t>
    </rPh>
    <rPh sb="8" eb="10">
      <t>コウグ</t>
    </rPh>
    <phoneticPr fontId="1"/>
  </si>
  <si>
    <r>
      <t>（</t>
    </r>
    <r>
      <rPr>
        <sz val="11"/>
        <rFont val="ＭＳ Ｐゴシック"/>
        <family val="3"/>
        <charset val="128"/>
      </rPr>
      <t>24）こん包資材費計</t>
    </r>
    <phoneticPr fontId="1"/>
  </si>
  <si>
    <r>
      <t>（</t>
    </r>
    <r>
      <rPr>
        <sz val="11"/>
        <rFont val="ＭＳ Ｐゴシック"/>
        <family val="3"/>
        <charset val="128"/>
      </rPr>
      <t>25）その他</t>
    </r>
    <phoneticPr fontId="1"/>
  </si>
  <si>
    <r>
      <t>表６　こん包資材の入手方法</t>
    </r>
    <r>
      <rPr>
        <sz val="11"/>
        <rFont val="ＭＳ Ｐゴシック"/>
        <family val="3"/>
        <charset val="128"/>
      </rPr>
      <t>の割合</t>
    </r>
    <rPh sb="14" eb="16">
      <t>ワリアイ</t>
    </rPh>
    <phoneticPr fontId="1"/>
  </si>
  <si>
    <t>　④ＬＰＧ代</t>
    <rPh sb="5" eb="6">
      <t>ダイ</t>
    </rPh>
    <phoneticPr fontId="1"/>
  </si>
  <si>
    <t>　⑤オイル等</t>
    <phoneticPr fontId="1"/>
  </si>
  <si>
    <t>　⑥その他</t>
    <rPh sb="4" eb="5">
      <t>タ</t>
    </rPh>
    <phoneticPr fontId="1"/>
  </si>
  <si>
    <t>　②車両賃借料（リース・レンタル）</t>
    <rPh sb="2" eb="4">
      <t>シャリョウ</t>
    </rPh>
    <rPh sb="4" eb="7">
      <t>チンシャクリョウ</t>
    </rPh>
    <phoneticPr fontId="1"/>
  </si>
  <si>
    <t>　③電子計算機・関連機器借料</t>
    <rPh sb="12" eb="14">
      <t>シャクリョウ</t>
    </rPh>
    <phoneticPr fontId="1"/>
  </si>
  <si>
    <t>　④事務用機械器具借料</t>
    <rPh sb="5" eb="7">
      <t>キカイ</t>
    </rPh>
    <rPh sb="7" eb="9">
      <t>キグ</t>
    </rPh>
    <rPh sb="9" eb="11">
      <t>シャクリョウ</t>
    </rPh>
    <phoneticPr fontId="1"/>
  </si>
  <si>
    <t>　⑤産業用機械器具借料</t>
    <rPh sb="7" eb="9">
      <t>キグ</t>
    </rPh>
    <rPh sb="9" eb="11">
      <t>シャクリョウ</t>
    </rPh>
    <phoneticPr fontId="1"/>
  </si>
  <si>
    <t>　⑥その他</t>
    <phoneticPr fontId="1"/>
  </si>
  <si>
    <t>（18）廃棄物処理費</t>
    <phoneticPr fontId="1"/>
  </si>
  <si>
    <t>　③警備保障サービス</t>
    <phoneticPr fontId="1"/>
  </si>
  <si>
    <t>　④建物サービス</t>
    <phoneticPr fontId="1"/>
  </si>
  <si>
    <t>　⑤同業者に対する委託費</t>
    <rPh sb="2" eb="5">
      <t>ドウギョウシャ</t>
    </rPh>
    <rPh sb="6" eb="7">
      <t>タイ</t>
    </rPh>
    <rPh sb="9" eb="12">
      <t>イタクヒ</t>
    </rPh>
    <phoneticPr fontId="1"/>
  </si>
  <si>
    <t>　⑥不動産管理サービス</t>
    <phoneticPr fontId="1"/>
  </si>
  <si>
    <t>　⑦クリーニング・リネンサプライ</t>
    <phoneticPr fontId="1"/>
  </si>
  <si>
    <t>　⑧衛生検査・消毒</t>
    <phoneticPr fontId="1"/>
  </si>
  <si>
    <t>　⑨施設使用料</t>
    <rPh sb="2" eb="4">
      <t>シセツ</t>
    </rPh>
    <rPh sb="4" eb="7">
      <t>シヨウリョウ</t>
    </rPh>
    <phoneticPr fontId="1"/>
  </si>
  <si>
    <t>　⑩金融手数料</t>
    <rPh sb="2" eb="4">
      <t>キンユウ</t>
    </rPh>
    <rPh sb="4" eb="7">
      <t>テスウリョウ</t>
    </rPh>
    <phoneticPr fontId="1"/>
  </si>
  <si>
    <t>　⑫その他</t>
    <phoneticPr fontId="1"/>
  </si>
  <si>
    <t>　④金属製家具</t>
    <phoneticPr fontId="1"/>
  </si>
  <si>
    <t>　⑤電気照明器具・電池・電球類</t>
    <phoneticPr fontId="1"/>
  </si>
  <si>
    <t>（15）その他</t>
    <phoneticPr fontId="1"/>
  </si>
  <si>
    <t>　①不動産（建物・土地）</t>
    <rPh sb="9" eb="11">
      <t>トチ</t>
    </rPh>
    <phoneticPr fontId="1"/>
  </si>
  <si>
    <t>　⑪映像・音声・文字情報制作</t>
    <rPh sb="2" eb="4">
      <t>エイゾウ</t>
    </rPh>
    <rPh sb="5" eb="7">
      <t>オンセイ</t>
    </rPh>
    <rPh sb="8" eb="10">
      <t>モジ</t>
    </rPh>
    <rPh sb="10" eb="12">
      <t>ジョウホウ</t>
    </rPh>
    <rPh sb="12" eb="14">
      <t>セイサク</t>
    </rPh>
    <phoneticPr fontId="1"/>
  </si>
  <si>
    <t>　　　（うち　機械工具修繕）</t>
    <phoneticPr fontId="1"/>
  </si>
  <si>
    <t>　　　（うち　リース資産償却）</t>
    <phoneticPr fontId="1"/>
  </si>
  <si>
    <t>　　　（うち　ＩＴ系）</t>
    <phoneticPr fontId="1"/>
  </si>
  <si>
    <t>　　　（うち　事故処理費）</t>
    <rPh sb="7" eb="9">
      <t>ジコ</t>
    </rPh>
    <rPh sb="9" eb="12">
      <t>ショリヒ</t>
    </rPh>
    <phoneticPr fontId="1"/>
  </si>
  <si>
    <t>　　　（うち　副資材）</t>
    <rPh sb="7" eb="10">
      <t>フクシザイ</t>
    </rPh>
    <phoneticPr fontId="1"/>
  </si>
  <si>
    <t>　　　（うち　パレット）</t>
    <phoneticPr fontId="1"/>
  </si>
  <si>
    <t>　　　（うち　自動車部品）</t>
    <rPh sb="7" eb="10">
      <t>ジドウシャ</t>
    </rPh>
    <rPh sb="10" eb="12">
      <t>ブヒン</t>
    </rPh>
    <phoneticPr fontId="1"/>
  </si>
  <si>
    <t>◆こん包業に関する投入調査</t>
    <phoneticPr fontId="1"/>
  </si>
  <si>
    <t>　　　（うち　パソコン関連備品）</t>
    <rPh sb="11" eb="13">
      <t>カンレン</t>
    </rPh>
    <rPh sb="13" eb="15">
      <t>ビヒン</t>
    </rPh>
    <phoneticPr fontId="1"/>
  </si>
  <si>
    <t>　　　（うち　衛生・清掃用品）</t>
    <rPh sb="7" eb="9">
      <t>エイセイ</t>
    </rPh>
    <rPh sb="10" eb="12">
      <t>セイソウ</t>
    </rPh>
    <rPh sb="12" eb="14">
      <t>ヨウヒン</t>
    </rPh>
    <phoneticPr fontId="1"/>
  </si>
  <si>
    <r>
      <t>　（うち</t>
    </r>
    <r>
      <rPr>
        <sz val="11"/>
        <color theme="1"/>
        <rFont val="ＭＳ Ｐゴシック"/>
        <family val="3"/>
        <charset val="128"/>
      </rPr>
      <t>、こん包業</t>
    </r>
    <r>
      <rPr>
        <sz val="11"/>
        <rFont val="ＭＳ Ｐゴシック"/>
        <family val="3"/>
        <charset val="128"/>
      </rPr>
      <t>従業者数（人））</t>
    </r>
    <rPh sb="7" eb="8">
      <t>ポウ</t>
    </rPh>
    <rPh sb="11" eb="12">
      <t>シャ</t>
    </rPh>
    <phoneticPr fontId="1"/>
  </si>
  <si>
    <r>
      <t>（６）</t>
    </r>
    <r>
      <rPr>
        <sz val="11"/>
        <color theme="1"/>
        <rFont val="ＭＳ Ｐゴシック"/>
        <family val="3"/>
        <charset val="128"/>
      </rPr>
      <t>その他プラスチック</t>
    </r>
    <phoneticPr fontId="1"/>
  </si>
  <si>
    <r>
      <t>（８）</t>
    </r>
    <r>
      <rPr>
        <sz val="11"/>
        <color theme="1"/>
        <rFont val="ＭＳ Ｐゴシック"/>
        <family val="3"/>
        <charset val="128"/>
      </rPr>
      <t>その他屑・副産物</t>
    </r>
    <phoneticPr fontId="1"/>
  </si>
  <si>
    <t>　　　（うち　その他機器　）</t>
    <rPh sb="9" eb="10">
      <t>タ</t>
    </rPh>
    <rPh sb="10" eb="12">
      <t>キキ</t>
    </rPh>
    <phoneticPr fontId="1"/>
  </si>
  <si>
    <t>　　　（うち　技能実習生管理費）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</si>
</sst>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.000000_ ;[Red]\-#,##0.000000\ "/>
    <numFmt numFmtId="178" formatCode="#,##0.00_ ;[Red]\-#,##0.00\ "/>
    <numFmt numFmtId="179" formatCode="#,##0_);[Red]\(#,##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>
      <alignment vertical="center"/>
    </xf>
    <xf numFmtId="176" fontId="0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10" xfId="0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0" borderId="12" xfId="0" applyFont="1" applyFill="1" applyBorder="1">
      <alignment vertical="center"/>
    </xf>
    <xf numFmtId="0" fontId="0" fillId="0" borderId="6" xfId="0" applyFont="1" applyFill="1" applyBorder="1">
      <alignment vertical="center"/>
    </xf>
    <xf numFmtId="177" fontId="0" fillId="0" borderId="6" xfId="0" applyNumberFormat="1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0" fillId="0" borderId="3" xfId="0" applyNumberFormat="1" applyFont="1" applyFill="1" applyBorder="1">
      <alignment vertical="center"/>
    </xf>
    <xf numFmtId="177" fontId="0" fillId="0" borderId="0" xfId="0" applyNumberFormat="1" applyFont="1" applyFill="1" applyBorder="1">
      <alignment vertical="center"/>
    </xf>
    <xf numFmtId="0" fontId="0" fillId="0" borderId="11" xfId="0" applyFont="1" applyFill="1" applyBorder="1">
      <alignment vertical="center"/>
    </xf>
    <xf numFmtId="177" fontId="0" fillId="0" borderId="11" xfId="0" applyNumberFormat="1" applyFont="1" applyFill="1" applyBorder="1">
      <alignment vertical="center"/>
    </xf>
    <xf numFmtId="0" fontId="0" fillId="0" borderId="8" xfId="0" applyFont="1" applyFill="1" applyBorder="1" applyAlignment="1">
      <alignment vertical="center" shrinkToFit="1"/>
    </xf>
    <xf numFmtId="179" fontId="0" fillId="0" borderId="8" xfId="0" applyNumberFormat="1" applyFont="1" applyFill="1" applyBorder="1">
      <alignment vertical="center"/>
    </xf>
    <xf numFmtId="179" fontId="0" fillId="0" borderId="0" xfId="0" applyNumberFormat="1" applyFont="1" applyFill="1" applyBorder="1">
      <alignment vertical="center"/>
    </xf>
    <xf numFmtId="179" fontId="0" fillId="0" borderId="9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8" fontId="0" fillId="0" borderId="3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316;&#26989;&#20013;&#12501;&#12457;&#12523;&#12480;&#65288;&#20445;&#23384;&#26399;&#38291;&#65297;&#24180;&#26410;&#28288;&#65289;/07_&#32113;&#35336;&#35519;&#26619;/01_&#29987;&#26989;&#36899;&#38306;&#34920;&#38306;&#20418;/08_&#20196;&#21644;&#65298;&#24180;&#65288;2020&#24180;&#65289;&#34920;&#38306;&#20418;/01_&#20196;&#21644;&#65298;&#24180;&#29987;&#26989;&#36899;&#38306;&#34920;/&#65298;&#65298;&#65294;02&#65289;&#26377;&#26009;&#39376;&#36554;&#22580;&#12395;&#38306;&#12377;&#12427;&#25237;&#20837;&#35519;&#26619;&#12539;&#12371;&#12435;&#21253;&#26989;&#12395;&#38306;&#12377;&#12427;&#25237;&#20837;&#35519;&#26619;&#12539;&#22320;&#26041;&#20844;&#20849;&#22243;&#20307;&#36939;&#36664;&#38306;&#36899;&#26045;&#35373;&#25237;&#20837;&#35519;&#26619;/18&#38598;&#35336;&#20316;&#26989;/01%20&#32013;&#21697;&#24460;&#12456;&#12521;&#12540;&#20462;&#27491;%20&#8230;&#12371;&#12428;&#12363;&#12425;&#20316;&#26989;/00-2&#12371;&#12435;&#21253;/R2&#38598;&#35336;&#34920;&#65288;&#12371;&#12435;&#21253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2こん包業　集計表"/>
      <sheetName val="（参考）H27こん包業　集計表"/>
      <sheetName val="27年表比較"/>
      <sheetName val="23年表比較"/>
      <sheetName val="グラフ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3"/>
  <sheetViews>
    <sheetView tabSelected="1" view="pageBreakPreview" zoomScaleNormal="100" zoomScaleSheetLayoutView="100" workbookViewId="0">
      <selection activeCell="H8" sqref="H8"/>
    </sheetView>
  </sheetViews>
  <sheetFormatPr defaultRowHeight="13.5" x14ac:dyDescent="0.15"/>
  <cols>
    <col min="1" max="1" width="0.875" style="6" customWidth="1"/>
    <col min="2" max="2" width="36.125" style="6" customWidth="1"/>
    <col min="3" max="3" width="2.125" style="6" customWidth="1"/>
    <col min="4" max="4" width="14.625" style="6" customWidth="1"/>
    <col min="5" max="6" width="2.125" style="6" customWidth="1"/>
    <col min="7" max="7" width="15.125" style="6" customWidth="1"/>
    <col min="8" max="9" width="2.125" style="6" customWidth="1"/>
    <col min="10" max="10" width="13.875" style="6" customWidth="1"/>
    <col min="11" max="11" width="2.125" style="6" customWidth="1"/>
    <col min="12" max="12" width="0.875" style="6" customWidth="1"/>
    <col min="13" max="16384" width="9" style="6"/>
  </cols>
  <sheetData>
    <row r="1" spans="2:13" x14ac:dyDescent="0.15">
      <c r="B1" s="7" t="s">
        <v>171</v>
      </c>
      <c r="C1" s="7"/>
      <c r="D1" s="7"/>
      <c r="E1" s="7"/>
      <c r="F1" s="7"/>
      <c r="G1" s="7"/>
      <c r="H1" s="7"/>
      <c r="I1" s="7"/>
      <c r="J1" s="7"/>
      <c r="K1" s="7"/>
      <c r="L1" s="7"/>
    </row>
    <row r="2" spans="2:13" x14ac:dyDescent="0.15"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2:13" x14ac:dyDescent="0.15">
      <c r="B3" s="7" t="s">
        <v>99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3" x14ac:dyDescent="0.15">
      <c r="B4" s="8" t="s">
        <v>104</v>
      </c>
      <c r="C4" s="9"/>
      <c r="D4" s="2">
        <v>113</v>
      </c>
      <c r="E4" s="10"/>
      <c r="F4" s="7"/>
      <c r="G4" s="7"/>
      <c r="H4" s="7"/>
      <c r="I4" s="7"/>
      <c r="J4" s="7"/>
      <c r="K4" s="7"/>
      <c r="L4" s="7"/>
      <c r="M4" s="11"/>
    </row>
    <row r="5" spans="2:13" x14ac:dyDescent="0.15">
      <c r="B5" s="8" t="s">
        <v>83</v>
      </c>
      <c r="C5" s="9"/>
      <c r="D5" s="2">
        <v>13322</v>
      </c>
      <c r="E5" s="10"/>
      <c r="F5" s="7"/>
      <c r="G5" s="7"/>
      <c r="H5" s="7"/>
      <c r="I5" s="7"/>
      <c r="J5" s="7"/>
      <c r="K5" s="7"/>
      <c r="L5" s="7"/>
    </row>
    <row r="6" spans="2:13" x14ac:dyDescent="0.15">
      <c r="B6" s="8" t="s">
        <v>174</v>
      </c>
      <c r="C6" s="9" t="s">
        <v>82</v>
      </c>
      <c r="D6" s="2">
        <v>6900</v>
      </c>
      <c r="E6" s="10" t="s">
        <v>81</v>
      </c>
      <c r="F6" s="7"/>
      <c r="G6" s="7"/>
      <c r="H6" s="7"/>
      <c r="I6" s="7"/>
      <c r="J6" s="7"/>
      <c r="K6" s="7"/>
      <c r="L6" s="7"/>
    </row>
    <row r="7" spans="2:13" x14ac:dyDescent="0.1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3" x14ac:dyDescent="0.15">
      <c r="B8" s="7" t="s">
        <v>105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2:13" x14ac:dyDescent="0.15">
      <c r="B9" s="12" t="s">
        <v>0</v>
      </c>
      <c r="C9" s="39" t="s">
        <v>1</v>
      </c>
      <c r="D9" s="40"/>
      <c r="E9" s="41"/>
      <c r="F9" s="7"/>
      <c r="G9" s="7"/>
      <c r="H9" s="7"/>
      <c r="I9" s="7"/>
      <c r="J9" s="7"/>
      <c r="K9" s="7"/>
      <c r="L9" s="7"/>
    </row>
    <row r="10" spans="2:13" x14ac:dyDescent="0.15">
      <c r="B10" s="13" t="s">
        <v>2</v>
      </c>
      <c r="C10" s="13"/>
      <c r="D10" s="1">
        <v>60208360</v>
      </c>
      <c r="E10" s="14"/>
      <c r="F10" s="7"/>
      <c r="G10" s="7"/>
      <c r="H10" s="7"/>
      <c r="I10" s="7"/>
      <c r="J10" s="7"/>
      <c r="K10" s="7"/>
      <c r="L10" s="7"/>
    </row>
    <row r="11" spans="2:13" x14ac:dyDescent="0.15">
      <c r="B11" s="9" t="s">
        <v>3</v>
      </c>
      <c r="C11" s="9"/>
      <c r="D11" s="2">
        <v>43609231</v>
      </c>
      <c r="E11" s="10"/>
      <c r="F11" s="7"/>
      <c r="G11" s="7"/>
      <c r="H11" s="7"/>
      <c r="I11" s="7"/>
      <c r="J11" s="7"/>
      <c r="K11" s="7"/>
      <c r="L11" s="7"/>
    </row>
    <row r="12" spans="2:13" x14ac:dyDescent="0.15">
      <c r="B12" s="38" t="s">
        <v>4</v>
      </c>
      <c r="C12" s="15"/>
      <c r="D12" s="16">
        <v>103817591</v>
      </c>
      <c r="E12" s="17"/>
      <c r="F12" s="7"/>
      <c r="G12" s="7"/>
      <c r="H12" s="7"/>
      <c r="I12" s="7"/>
      <c r="J12" s="7"/>
      <c r="K12" s="7"/>
      <c r="L12" s="7"/>
    </row>
    <row r="13" spans="2:13" x14ac:dyDescent="0.1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3" x14ac:dyDescent="0.15">
      <c r="B14" s="7" t="s">
        <v>106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2:13" x14ac:dyDescent="0.15">
      <c r="B15" s="12" t="s">
        <v>0</v>
      </c>
      <c r="C15" s="39" t="s">
        <v>1</v>
      </c>
      <c r="D15" s="40"/>
      <c r="E15" s="41"/>
      <c r="F15" s="7"/>
      <c r="G15" s="7"/>
      <c r="H15" s="7"/>
      <c r="I15" s="7"/>
      <c r="J15" s="7"/>
      <c r="K15" s="7"/>
      <c r="L15" s="7"/>
    </row>
    <row r="16" spans="2:13" x14ac:dyDescent="0.15">
      <c r="B16" s="8" t="s">
        <v>84</v>
      </c>
      <c r="C16" s="9"/>
      <c r="D16" s="2">
        <v>93008224</v>
      </c>
      <c r="E16" s="10"/>
      <c r="F16" s="7"/>
      <c r="G16" s="7"/>
      <c r="H16" s="7"/>
      <c r="I16" s="7"/>
      <c r="J16" s="5"/>
      <c r="K16" s="7"/>
      <c r="L16" s="7"/>
    </row>
    <row r="17" spans="2:12" x14ac:dyDescent="0.1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15">
      <c r="B18" s="7" t="s">
        <v>107</v>
      </c>
      <c r="C18" s="7"/>
      <c r="D18" s="5"/>
      <c r="E18" s="7"/>
      <c r="F18" s="7"/>
      <c r="G18" s="7"/>
      <c r="H18" s="7"/>
      <c r="I18" s="7"/>
      <c r="J18" s="7"/>
      <c r="K18" s="7"/>
      <c r="L18" s="7"/>
    </row>
    <row r="19" spans="2:12" ht="17.25" customHeight="1" x14ac:dyDescent="0.15">
      <c r="B19" s="42" t="s">
        <v>0</v>
      </c>
      <c r="C19" s="44" t="s">
        <v>1</v>
      </c>
      <c r="D19" s="45"/>
      <c r="E19" s="46"/>
      <c r="F19" s="50" t="s">
        <v>108</v>
      </c>
      <c r="G19" s="51"/>
      <c r="H19" s="52"/>
      <c r="I19" s="50" t="s">
        <v>109</v>
      </c>
      <c r="J19" s="51"/>
      <c r="K19" s="52"/>
      <c r="L19" s="7"/>
    </row>
    <row r="20" spans="2:12" x14ac:dyDescent="0.15">
      <c r="B20" s="43"/>
      <c r="C20" s="47"/>
      <c r="D20" s="48"/>
      <c r="E20" s="49"/>
      <c r="F20" s="53"/>
      <c r="G20" s="54"/>
      <c r="H20" s="55"/>
      <c r="I20" s="53"/>
      <c r="J20" s="54"/>
      <c r="K20" s="55"/>
      <c r="L20" s="7"/>
    </row>
    <row r="21" spans="2:12" x14ac:dyDescent="0.15">
      <c r="B21" s="13" t="s">
        <v>5</v>
      </c>
      <c r="C21" s="13"/>
      <c r="D21" s="1">
        <v>23989503</v>
      </c>
      <c r="E21" s="14"/>
      <c r="F21" s="18"/>
      <c r="G21" s="19">
        <f>D21/$D$16</f>
        <v>0.25792883648654552</v>
      </c>
      <c r="H21" s="18"/>
      <c r="I21" s="13"/>
      <c r="J21" s="19">
        <f>D21/$D$12</f>
        <v>0.23107358559302343</v>
      </c>
      <c r="K21" s="14"/>
      <c r="L21" s="7"/>
    </row>
    <row r="22" spans="2:12" x14ac:dyDescent="0.15">
      <c r="B22" s="9" t="s">
        <v>6</v>
      </c>
      <c r="C22" s="9"/>
      <c r="D22" s="2">
        <v>3545907</v>
      </c>
      <c r="E22" s="10"/>
      <c r="F22" s="20"/>
      <c r="G22" s="19">
        <f t="shared" ref="G22:G85" si="0">D22/$D$16</f>
        <v>3.8124660890202569E-2</v>
      </c>
      <c r="H22" s="20"/>
      <c r="I22" s="9"/>
      <c r="J22" s="19">
        <f>D22/$D$12</f>
        <v>3.4155165476725424E-2</v>
      </c>
      <c r="K22" s="10"/>
      <c r="L22" s="7"/>
    </row>
    <row r="23" spans="2:12" x14ac:dyDescent="0.15">
      <c r="B23" s="21" t="s">
        <v>7</v>
      </c>
      <c r="C23" s="21"/>
      <c r="D23" s="3">
        <v>416926</v>
      </c>
      <c r="E23" s="22"/>
      <c r="F23" s="23"/>
      <c r="G23" s="19">
        <f t="shared" si="0"/>
        <v>4.4826788650431599E-3</v>
      </c>
      <c r="H23" s="23"/>
      <c r="I23" s="21"/>
      <c r="J23" s="19">
        <f t="shared" ref="J23:J26" si="1">D23/$D$12</f>
        <v>4.0159475478486108E-3</v>
      </c>
      <c r="K23" s="22"/>
      <c r="L23" s="7"/>
    </row>
    <row r="24" spans="2:12" x14ac:dyDescent="0.15">
      <c r="B24" s="9" t="s">
        <v>8</v>
      </c>
      <c r="C24" s="9"/>
      <c r="D24" s="2">
        <v>451320</v>
      </c>
      <c r="E24" s="10"/>
      <c r="F24" s="20"/>
      <c r="G24" s="19">
        <f t="shared" si="0"/>
        <v>4.8524741209981601E-3</v>
      </c>
      <c r="H24" s="20"/>
      <c r="I24" s="9"/>
      <c r="J24" s="19">
        <f t="shared" si="1"/>
        <v>4.3472401512379532E-3</v>
      </c>
      <c r="K24" s="10"/>
      <c r="L24" s="7"/>
    </row>
    <row r="25" spans="2:12" x14ac:dyDescent="0.15">
      <c r="B25" s="21" t="s">
        <v>9</v>
      </c>
      <c r="C25" s="21"/>
      <c r="D25" s="3">
        <v>1503203</v>
      </c>
      <c r="E25" s="22"/>
      <c r="F25" s="23"/>
      <c r="G25" s="19">
        <f t="shared" si="0"/>
        <v>1.6162043906999018E-2</v>
      </c>
      <c r="H25" s="23"/>
      <c r="I25" s="21"/>
      <c r="J25" s="19">
        <f t="shared" si="1"/>
        <v>1.4479270666182188E-2</v>
      </c>
      <c r="K25" s="22"/>
      <c r="L25" s="7"/>
    </row>
    <row r="26" spans="2:12" x14ac:dyDescent="0.15">
      <c r="B26" s="9" t="s">
        <v>110</v>
      </c>
      <c r="C26" s="9"/>
      <c r="D26" s="2">
        <v>665405</v>
      </c>
      <c r="E26" s="10"/>
      <c r="F26" s="20"/>
      <c r="G26" s="19">
        <f t="shared" si="0"/>
        <v>7.1542598211530193E-3</v>
      </c>
      <c r="H26" s="20"/>
      <c r="I26" s="9"/>
      <c r="J26" s="24">
        <f t="shared" si="1"/>
        <v>6.4093665976125373E-3</v>
      </c>
      <c r="K26" s="10"/>
      <c r="L26" s="7"/>
    </row>
    <row r="27" spans="2:12" x14ac:dyDescent="0.15">
      <c r="B27" s="21" t="s">
        <v>10</v>
      </c>
      <c r="C27" s="21"/>
      <c r="D27" s="3">
        <v>610888</v>
      </c>
      <c r="E27" s="22"/>
      <c r="F27" s="23"/>
      <c r="G27" s="19">
        <f t="shared" si="0"/>
        <v>6.5681073536034834E-3</v>
      </c>
      <c r="H27" s="23"/>
      <c r="I27" s="21"/>
      <c r="J27" s="25">
        <f>D27/$D$12</f>
        <v>5.8842436442201789E-3</v>
      </c>
      <c r="K27" s="22"/>
      <c r="L27" s="7"/>
    </row>
    <row r="28" spans="2:12" x14ac:dyDescent="0.15">
      <c r="B28" s="21" t="s">
        <v>111</v>
      </c>
      <c r="C28" s="21"/>
      <c r="D28" s="3">
        <v>50325.09589102013</v>
      </c>
      <c r="E28" s="22"/>
      <c r="F28" s="23"/>
      <c r="G28" s="25">
        <f t="shared" si="0"/>
        <v>5.41082215385815E-4</v>
      </c>
      <c r="H28" s="23"/>
      <c r="I28" s="21"/>
      <c r="J28" s="25">
        <f t="shared" ref="J28:J91" si="2">D28/$D$12</f>
        <v>4.847453635388258E-4</v>
      </c>
      <c r="K28" s="22"/>
      <c r="L28" s="7"/>
    </row>
    <row r="29" spans="2:12" x14ac:dyDescent="0.15">
      <c r="B29" s="21" t="s">
        <v>112</v>
      </c>
      <c r="C29" s="21"/>
      <c r="D29" s="3">
        <v>21268.087431231128</v>
      </c>
      <c r="E29" s="22"/>
      <c r="F29" s="23"/>
      <c r="G29" s="25">
        <f t="shared" si="0"/>
        <v>2.2866889094916087E-4</v>
      </c>
      <c r="H29" s="23"/>
      <c r="I29" s="21"/>
      <c r="J29" s="25">
        <f t="shared" si="2"/>
        <v>2.0486015160216082E-4</v>
      </c>
      <c r="K29" s="22"/>
      <c r="L29" s="7"/>
    </row>
    <row r="30" spans="2:12" x14ac:dyDescent="0.15">
      <c r="B30" s="21" t="s">
        <v>113</v>
      </c>
      <c r="C30" s="21"/>
      <c r="D30" s="3">
        <v>530055.97024144814</v>
      </c>
      <c r="E30" s="22"/>
      <c r="F30" s="23"/>
      <c r="G30" s="25">
        <f t="shared" si="0"/>
        <v>5.6990225965549901E-3</v>
      </c>
      <c r="H30" s="23"/>
      <c r="I30" s="21"/>
      <c r="J30" s="25">
        <f t="shared" si="2"/>
        <v>5.1056469827107445E-3</v>
      </c>
      <c r="K30" s="22"/>
      <c r="L30" s="7"/>
    </row>
    <row r="31" spans="2:12" x14ac:dyDescent="0.15">
      <c r="B31" s="21" t="s">
        <v>114</v>
      </c>
      <c r="C31" s="21"/>
      <c r="D31" s="3">
        <v>1161.4310786601559</v>
      </c>
      <c r="E31" s="22"/>
      <c r="F31" s="23"/>
      <c r="G31" s="25">
        <f t="shared" si="0"/>
        <v>1.2487401959854173E-5</v>
      </c>
      <c r="H31" s="23"/>
      <c r="I31" s="21"/>
      <c r="J31" s="25">
        <f t="shared" si="2"/>
        <v>1.1187228170803499E-5</v>
      </c>
      <c r="K31" s="22"/>
      <c r="L31" s="7"/>
    </row>
    <row r="32" spans="2:12" x14ac:dyDescent="0.15">
      <c r="B32" s="21" t="s">
        <v>115</v>
      </c>
      <c r="C32" s="21"/>
      <c r="D32" s="3">
        <v>4999.0365644998028</v>
      </c>
      <c r="E32" s="22"/>
      <c r="F32" s="23"/>
      <c r="G32" s="25">
        <f t="shared" si="0"/>
        <v>5.374832836825056E-5</v>
      </c>
      <c r="H32" s="23"/>
      <c r="I32" s="21"/>
      <c r="J32" s="25">
        <f t="shared" si="2"/>
        <v>4.8152114842462514E-5</v>
      </c>
      <c r="K32" s="22"/>
      <c r="L32" s="7"/>
    </row>
    <row r="33" spans="2:12" x14ac:dyDescent="0.15">
      <c r="B33" s="21" t="s">
        <v>116</v>
      </c>
      <c r="C33" s="21"/>
      <c r="D33" s="3">
        <v>2989.3787931406887</v>
      </c>
      <c r="E33" s="22"/>
      <c r="F33" s="23"/>
      <c r="G33" s="25">
        <f t="shared" si="0"/>
        <v>3.2141015757280656E-5</v>
      </c>
      <c r="H33" s="23"/>
      <c r="I33" s="21"/>
      <c r="J33" s="25">
        <f t="shared" si="2"/>
        <v>2.8794530525570458E-5</v>
      </c>
      <c r="K33" s="22"/>
      <c r="L33" s="7"/>
    </row>
    <row r="34" spans="2:12" x14ac:dyDescent="0.15">
      <c r="B34" s="15" t="s">
        <v>11</v>
      </c>
      <c r="C34" s="15"/>
      <c r="D34" s="16">
        <v>0</v>
      </c>
      <c r="E34" s="17"/>
      <c r="F34" s="26"/>
      <c r="G34" s="27">
        <f t="shared" si="0"/>
        <v>0</v>
      </c>
      <c r="H34" s="26"/>
      <c r="I34" s="15"/>
      <c r="J34" s="27">
        <f t="shared" si="2"/>
        <v>0</v>
      </c>
      <c r="K34" s="17"/>
      <c r="L34" s="7"/>
    </row>
    <row r="35" spans="2:12" x14ac:dyDescent="0.15">
      <c r="B35" s="21" t="s">
        <v>14</v>
      </c>
      <c r="C35" s="21"/>
      <c r="D35" s="3">
        <v>188716</v>
      </c>
      <c r="E35" s="22"/>
      <c r="F35" s="23"/>
      <c r="G35" s="25">
        <f t="shared" si="0"/>
        <v>2.0290248741874697E-3</v>
      </c>
      <c r="H35" s="23"/>
      <c r="I35" s="21"/>
      <c r="J35" s="25">
        <f t="shared" si="2"/>
        <v>1.8177651608194223E-3</v>
      </c>
      <c r="K35" s="22"/>
      <c r="L35" s="7"/>
    </row>
    <row r="36" spans="2:12" x14ac:dyDescent="0.15">
      <c r="B36" s="21" t="s">
        <v>117</v>
      </c>
      <c r="C36" s="21"/>
      <c r="D36" s="3">
        <v>59831.161332614589</v>
      </c>
      <c r="E36" s="22"/>
      <c r="F36" s="23"/>
      <c r="G36" s="25">
        <f t="shared" si="0"/>
        <v>6.4328893467113823E-4</v>
      </c>
      <c r="H36" s="23"/>
      <c r="I36" s="21"/>
      <c r="J36" s="25">
        <f t="shared" si="2"/>
        <v>5.7631043791619659E-4</v>
      </c>
      <c r="K36" s="22"/>
      <c r="L36" s="7"/>
    </row>
    <row r="37" spans="2:12" x14ac:dyDescent="0.15">
      <c r="B37" s="21" t="s">
        <v>118</v>
      </c>
      <c r="C37" s="21"/>
      <c r="D37" s="3">
        <v>95251.267847279058</v>
      </c>
      <c r="E37" s="22"/>
      <c r="F37" s="23"/>
      <c r="G37" s="25">
        <f t="shared" si="0"/>
        <v>1.0241166184108521E-3</v>
      </c>
      <c r="H37" s="23"/>
      <c r="I37" s="21"/>
      <c r="J37" s="25">
        <f t="shared" si="2"/>
        <v>9.1748678552249451E-4</v>
      </c>
      <c r="K37" s="22"/>
      <c r="L37" s="7"/>
    </row>
    <row r="38" spans="2:12" x14ac:dyDescent="0.15">
      <c r="B38" s="21" t="s">
        <v>119</v>
      </c>
      <c r="C38" s="21"/>
      <c r="D38" s="3">
        <v>5.2154917110893715</v>
      </c>
      <c r="E38" s="22"/>
      <c r="F38" s="23"/>
      <c r="G38" s="25">
        <f t="shared" si="0"/>
        <v>5.6075597262123523E-8</v>
      </c>
      <c r="H38" s="23"/>
      <c r="I38" s="21"/>
      <c r="J38" s="25">
        <f t="shared" si="2"/>
        <v>5.023707120202174E-8</v>
      </c>
      <c r="K38" s="22"/>
      <c r="L38" s="7"/>
    </row>
    <row r="39" spans="2:12" x14ac:dyDescent="0.15">
      <c r="B39" s="21" t="s">
        <v>141</v>
      </c>
      <c r="C39" s="21"/>
      <c r="D39" s="3">
        <v>32891.090961726593</v>
      </c>
      <c r="E39" s="22"/>
      <c r="F39" s="23"/>
      <c r="G39" s="25">
        <f t="shared" si="0"/>
        <v>3.5363637264728971E-4</v>
      </c>
      <c r="H39" s="23"/>
      <c r="I39" s="21"/>
      <c r="J39" s="25">
        <f t="shared" si="2"/>
        <v>3.1681616424452183E-4</v>
      </c>
      <c r="K39" s="22"/>
      <c r="L39" s="7"/>
    </row>
    <row r="40" spans="2:12" x14ac:dyDescent="0.15">
      <c r="B40" s="21" t="s">
        <v>142</v>
      </c>
      <c r="C40" s="21"/>
      <c r="D40" s="3">
        <v>552.178762286954</v>
      </c>
      <c r="E40" s="22"/>
      <c r="F40" s="23"/>
      <c r="G40" s="25">
        <f t="shared" si="0"/>
        <v>5.9368810470669133E-6</v>
      </c>
      <c r="H40" s="23"/>
      <c r="I40" s="21"/>
      <c r="J40" s="25">
        <f t="shared" si="2"/>
        <v>5.3187398876068508E-6</v>
      </c>
      <c r="K40" s="22"/>
      <c r="L40" s="7"/>
    </row>
    <row r="41" spans="2:12" x14ac:dyDescent="0.15">
      <c r="B41" s="15" t="s">
        <v>143</v>
      </c>
      <c r="C41" s="15"/>
      <c r="D41" s="16">
        <v>142.08560438170915</v>
      </c>
      <c r="E41" s="17"/>
      <c r="F41" s="26"/>
      <c r="G41" s="27">
        <f t="shared" si="0"/>
        <v>1.5276671058863478E-6</v>
      </c>
      <c r="H41" s="26"/>
      <c r="I41" s="15"/>
      <c r="J41" s="27">
        <f t="shared" si="2"/>
        <v>1.3686081810712516E-6</v>
      </c>
      <c r="K41" s="17"/>
      <c r="L41" s="7"/>
    </row>
    <row r="42" spans="2:12" x14ac:dyDescent="0.15">
      <c r="B42" s="21" t="s">
        <v>15</v>
      </c>
      <c r="C42" s="21"/>
      <c r="D42" s="3">
        <v>176077</v>
      </c>
      <c r="E42" s="22"/>
      <c r="F42" s="23"/>
      <c r="G42" s="25">
        <f t="shared" si="0"/>
        <v>1.8931336652552359E-3</v>
      </c>
      <c r="H42" s="23"/>
      <c r="I42" s="21"/>
      <c r="J42" s="25">
        <f t="shared" si="2"/>
        <v>1.6960227867356314E-3</v>
      </c>
      <c r="K42" s="22"/>
      <c r="L42" s="7"/>
    </row>
    <row r="43" spans="2:12" x14ac:dyDescent="0.15">
      <c r="B43" s="21" t="s">
        <v>16</v>
      </c>
      <c r="C43" s="21"/>
      <c r="D43" s="3">
        <v>8149.2960452643365</v>
      </c>
      <c r="E43" s="22"/>
      <c r="F43" s="23"/>
      <c r="G43" s="25">
        <f t="shared" si="0"/>
        <v>8.7619091030749456E-5</v>
      </c>
      <c r="H43" s="23"/>
      <c r="I43" s="21"/>
      <c r="J43" s="25">
        <f t="shared" si="2"/>
        <v>7.8496293034427441E-5</v>
      </c>
      <c r="K43" s="22"/>
      <c r="L43" s="7"/>
    </row>
    <row r="44" spans="2:12" x14ac:dyDescent="0.15">
      <c r="B44" s="21" t="s">
        <v>17</v>
      </c>
      <c r="C44" s="21"/>
      <c r="D44" s="3">
        <v>40390.814177100088</v>
      </c>
      <c r="E44" s="22"/>
      <c r="F44" s="23"/>
      <c r="G44" s="25">
        <f t="shared" si="0"/>
        <v>4.3427142719228883E-4</v>
      </c>
      <c r="H44" s="23"/>
      <c r="I44" s="21"/>
      <c r="J44" s="25">
        <f t="shared" si="2"/>
        <v>3.8905559056075657E-4</v>
      </c>
      <c r="K44" s="22"/>
      <c r="L44" s="7"/>
    </row>
    <row r="45" spans="2:12" x14ac:dyDescent="0.15">
      <c r="B45" s="21" t="s">
        <v>18</v>
      </c>
      <c r="C45" s="21"/>
      <c r="D45" s="3">
        <v>58733.000564120266</v>
      </c>
      <c r="E45" s="22"/>
      <c r="F45" s="23"/>
      <c r="G45" s="25">
        <f t="shared" si="0"/>
        <v>6.3148179847107141E-4</v>
      </c>
      <c r="H45" s="23"/>
      <c r="I45" s="21"/>
      <c r="J45" s="25">
        <f t="shared" si="2"/>
        <v>5.657326470243397E-4</v>
      </c>
      <c r="K45" s="22"/>
      <c r="L45" s="7"/>
    </row>
    <row r="46" spans="2:12" x14ac:dyDescent="0.15">
      <c r="B46" s="21" t="s">
        <v>19</v>
      </c>
      <c r="C46" s="21"/>
      <c r="D46" s="3">
        <v>66760.469204927213</v>
      </c>
      <c r="E46" s="22"/>
      <c r="F46" s="23"/>
      <c r="G46" s="25">
        <f t="shared" si="0"/>
        <v>7.1779103324161114E-4</v>
      </c>
      <c r="H46" s="23"/>
      <c r="I46" s="21"/>
      <c r="J46" s="25">
        <f t="shared" si="2"/>
        <v>6.4305546451108857E-4</v>
      </c>
      <c r="K46" s="22"/>
      <c r="L46" s="7"/>
    </row>
    <row r="47" spans="2:12" x14ac:dyDescent="0.15">
      <c r="B47" s="21" t="s">
        <v>120</v>
      </c>
      <c r="C47" s="21"/>
      <c r="D47" s="3">
        <v>910.5521137670604</v>
      </c>
      <c r="E47" s="22"/>
      <c r="F47" s="23"/>
      <c r="G47" s="25">
        <f t="shared" si="0"/>
        <v>9.7900172114571328E-6</v>
      </c>
      <c r="H47" s="23"/>
      <c r="I47" s="21"/>
      <c r="J47" s="25">
        <f t="shared" si="2"/>
        <v>8.7706919896365201E-6</v>
      </c>
      <c r="K47" s="22"/>
      <c r="L47" s="7"/>
    </row>
    <row r="48" spans="2:12" x14ac:dyDescent="0.15">
      <c r="B48" s="21" t="s">
        <v>121</v>
      </c>
      <c r="C48" s="21"/>
      <c r="D48" s="3">
        <v>1007.867894821039</v>
      </c>
      <c r="E48" s="22"/>
      <c r="F48" s="23"/>
      <c r="G48" s="25">
        <f t="shared" si="0"/>
        <v>1.083633093371441E-5</v>
      </c>
      <c r="H48" s="23"/>
      <c r="I48" s="21"/>
      <c r="J48" s="25">
        <f t="shared" si="2"/>
        <v>9.7080647423329166E-6</v>
      </c>
      <c r="K48" s="22"/>
      <c r="L48" s="7"/>
    </row>
    <row r="49" spans="2:12" x14ac:dyDescent="0.15">
      <c r="B49" s="9" t="s">
        <v>20</v>
      </c>
      <c r="C49" s="9"/>
      <c r="D49" s="2">
        <v>102538</v>
      </c>
      <c r="E49" s="10"/>
      <c r="F49" s="20"/>
      <c r="G49" s="19">
        <f t="shared" si="0"/>
        <v>1.1024616489827823E-3</v>
      </c>
      <c r="H49" s="20"/>
      <c r="I49" s="9"/>
      <c r="J49" s="24">
        <f t="shared" si="2"/>
        <v>9.8767462250207681E-4</v>
      </c>
      <c r="K49" s="10"/>
      <c r="L49" s="7"/>
    </row>
    <row r="50" spans="2:12" x14ac:dyDescent="0.15">
      <c r="B50" s="9" t="s">
        <v>122</v>
      </c>
      <c r="C50" s="9"/>
      <c r="D50" s="2">
        <v>22422</v>
      </c>
      <c r="E50" s="10"/>
      <c r="F50" s="20"/>
      <c r="G50" s="19">
        <f t="shared" si="0"/>
        <v>2.4107545586506414E-4</v>
      </c>
      <c r="H50" s="20"/>
      <c r="I50" s="9"/>
      <c r="J50" s="24">
        <f t="shared" si="2"/>
        <v>2.1597495938814455E-4</v>
      </c>
      <c r="K50" s="10"/>
      <c r="L50" s="7"/>
    </row>
    <row r="51" spans="2:12" x14ac:dyDescent="0.15">
      <c r="B51" s="21" t="s">
        <v>21</v>
      </c>
      <c r="C51" s="21"/>
      <c r="D51" s="3">
        <v>267661</v>
      </c>
      <c r="E51" s="22"/>
      <c r="F51" s="23"/>
      <c r="G51" s="19">
        <f t="shared" si="0"/>
        <v>2.8778207828159368E-3</v>
      </c>
      <c r="H51" s="23"/>
      <c r="I51" s="21"/>
      <c r="J51" s="25">
        <f t="shared" si="2"/>
        <v>2.5781854252426256E-3</v>
      </c>
      <c r="K51" s="22"/>
      <c r="L51" s="7"/>
    </row>
    <row r="52" spans="2:12" x14ac:dyDescent="0.15">
      <c r="B52" s="21" t="s">
        <v>123</v>
      </c>
      <c r="C52" s="21"/>
      <c r="D52" s="3">
        <v>27959.410691250043</v>
      </c>
      <c r="E52" s="22"/>
      <c r="F52" s="23"/>
      <c r="G52" s="25">
        <f t="shared" si="0"/>
        <v>3.0061224146426066E-4</v>
      </c>
      <c r="H52" s="23"/>
      <c r="I52" s="21"/>
      <c r="J52" s="25">
        <f t="shared" si="2"/>
        <v>2.6931284401744633E-4</v>
      </c>
      <c r="K52" s="22"/>
      <c r="L52" s="7"/>
    </row>
    <row r="53" spans="2:12" x14ac:dyDescent="0.15">
      <c r="B53" s="15" t="s">
        <v>22</v>
      </c>
      <c r="C53" s="15"/>
      <c r="D53" s="16">
        <v>239677.58930875</v>
      </c>
      <c r="E53" s="17"/>
      <c r="F53" s="26"/>
      <c r="G53" s="27">
        <f t="shared" si="0"/>
        <v>2.5769504996542027E-3</v>
      </c>
      <c r="H53" s="26"/>
      <c r="I53" s="15"/>
      <c r="J53" s="27">
        <f t="shared" si="2"/>
        <v>2.3086414065295545E-3</v>
      </c>
      <c r="K53" s="17"/>
      <c r="L53" s="7"/>
    </row>
    <row r="54" spans="2:12" x14ac:dyDescent="0.15">
      <c r="B54" s="21" t="s">
        <v>124</v>
      </c>
      <c r="C54" s="21"/>
      <c r="D54" s="3">
        <v>611544</v>
      </c>
      <c r="E54" s="22"/>
      <c r="F54" s="23"/>
      <c r="G54" s="19">
        <f t="shared" si="0"/>
        <v>6.5751604933344393E-3</v>
      </c>
      <c r="H54" s="23"/>
      <c r="I54" s="21"/>
      <c r="J54" s="25">
        <f t="shared" si="2"/>
        <v>5.8905624192339429E-3</v>
      </c>
      <c r="K54" s="22"/>
      <c r="L54" s="7"/>
    </row>
    <row r="55" spans="2:12" x14ac:dyDescent="0.15">
      <c r="B55" s="21" t="s">
        <v>23</v>
      </c>
      <c r="C55" s="21"/>
      <c r="D55" s="3">
        <v>177674.13730640436</v>
      </c>
      <c r="E55" s="22"/>
      <c r="F55" s="23"/>
      <c r="G55" s="25">
        <f t="shared" si="0"/>
        <v>1.9103056661570524E-3</v>
      </c>
      <c r="H55" s="23"/>
      <c r="I55" s="21"/>
      <c r="J55" s="25">
        <f t="shared" si="2"/>
        <v>1.7114068588473062E-3</v>
      </c>
      <c r="K55" s="22"/>
      <c r="L55" s="7"/>
    </row>
    <row r="56" spans="2:12" x14ac:dyDescent="0.15">
      <c r="B56" s="21" t="s">
        <v>125</v>
      </c>
      <c r="C56" s="21"/>
      <c r="D56" s="3">
        <v>194575.65847844287</v>
      </c>
      <c r="E56" s="22"/>
      <c r="F56" s="23"/>
      <c r="G56" s="25">
        <f t="shared" si="0"/>
        <v>2.0920263833706025E-3</v>
      </c>
      <c r="H56" s="23"/>
      <c r="I56" s="21"/>
      <c r="J56" s="25">
        <f t="shared" si="2"/>
        <v>1.8742070260370698E-3</v>
      </c>
      <c r="K56" s="22"/>
      <c r="L56" s="7"/>
    </row>
    <row r="57" spans="2:12" x14ac:dyDescent="0.15">
      <c r="B57" s="21" t="s">
        <v>126</v>
      </c>
      <c r="C57" s="21"/>
      <c r="D57" s="3">
        <v>152434.57716199243</v>
      </c>
      <c r="E57" s="22"/>
      <c r="F57" s="23"/>
      <c r="G57" s="25">
        <f t="shared" si="0"/>
        <v>1.63893654352536E-3</v>
      </c>
      <c r="H57" s="23"/>
      <c r="I57" s="21"/>
      <c r="J57" s="25">
        <f t="shared" si="2"/>
        <v>1.4682923740928686E-3</v>
      </c>
      <c r="K57" s="22"/>
      <c r="L57" s="7"/>
    </row>
    <row r="58" spans="2:12" x14ac:dyDescent="0.15">
      <c r="B58" s="21" t="s">
        <v>85</v>
      </c>
      <c r="C58" s="21"/>
      <c r="D58" s="3">
        <f>73025.48+13753.2</f>
        <v>86778.68</v>
      </c>
      <c r="E58" s="22"/>
      <c r="F58" s="23"/>
      <c r="G58" s="25">
        <f t="shared" si="0"/>
        <v>9.3302157882296506E-4</v>
      </c>
      <c r="H58" s="23"/>
      <c r="I58" s="21"/>
      <c r="J58" s="25">
        <f t="shared" si="2"/>
        <v>8.3587645565769283E-4</v>
      </c>
      <c r="K58" s="22"/>
      <c r="L58" s="7"/>
    </row>
    <row r="59" spans="2:12" x14ac:dyDescent="0.15">
      <c r="B59" s="15" t="s">
        <v>164</v>
      </c>
      <c r="C59" s="15" t="s">
        <v>82</v>
      </c>
      <c r="D59" s="16">
        <v>19431</v>
      </c>
      <c r="E59" s="17" t="s">
        <v>81</v>
      </c>
      <c r="F59" s="26" t="s">
        <v>82</v>
      </c>
      <c r="G59" s="27">
        <f t="shared" si="0"/>
        <v>2.0891700931736961E-4</v>
      </c>
      <c r="H59" s="26" t="s">
        <v>81</v>
      </c>
      <c r="I59" s="15" t="s">
        <v>82</v>
      </c>
      <c r="J59" s="27">
        <f t="shared" si="2"/>
        <v>1.8716481294581377E-4</v>
      </c>
      <c r="K59" s="17" t="s">
        <v>81</v>
      </c>
      <c r="L59" s="7"/>
    </row>
    <row r="60" spans="2:12" x14ac:dyDescent="0.15">
      <c r="B60" s="13" t="s">
        <v>24</v>
      </c>
      <c r="C60" s="13"/>
      <c r="D60" s="1">
        <v>6378199</v>
      </c>
      <c r="E60" s="14"/>
      <c r="F60" s="18"/>
      <c r="G60" s="19">
        <f t="shared" si="0"/>
        <v>6.8576720699451268E-2</v>
      </c>
      <c r="H60" s="18"/>
      <c r="I60" s="13"/>
      <c r="J60" s="19">
        <f t="shared" si="2"/>
        <v>6.143659218600054E-2</v>
      </c>
      <c r="K60" s="14"/>
      <c r="L60" s="7"/>
    </row>
    <row r="61" spans="2:12" x14ac:dyDescent="0.15">
      <c r="B61" s="21" t="s">
        <v>25</v>
      </c>
      <c r="C61" s="21"/>
      <c r="D61" s="3">
        <v>5937012.7598752007</v>
      </c>
      <c r="E61" s="22"/>
      <c r="F61" s="23"/>
      <c r="G61" s="25">
        <f t="shared" si="0"/>
        <v>6.383320210345271E-2</v>
      </c>
      <c r="H61" s="23"/>
      <c r="I61" s="21"/>
      <c r="J61" s="25">
        <f t="shared" si="2"/>
        <v>5.7186963237041408E-2</v>
      </c>
      <c r="K61" s="22"/>
      <c r="L61" s="7"/>
    </row>
    <row r="62" spans="2:12" x14ac:dyDescent="0.15">
      <c r="B62" s="21" t="s">
        <v>26</v>
      </c>
      <c r="C62" s="21"/>
      <c r="D62" s="3">
        <v>351299.69171343441</v>
      </c>
      <c r="E62" s="22"/>
      <c r="F62" s="23"/>
      <c r="G62" s="25">
        <f t="shared" si="0"/>
        <v>3.7770820321591605E-3</v>
      </c>
      <c r="H62" s="23"/>
      <c r="I62" s="21"/>
      <c r="J62" s="25">
        <f t="shared" si="2"/>
        <v>3.383816637716381E-3</v>
      </c>
      <c r="K62" s="22"/>
      <c r="L62" s="7"/>
    </row>
    <row r="63" spans="2:12" x14ac:dyDescent="0.15">
      <c r="B63" s="21" t="s">
        <v>86</v>
      </c>
      <c r="C63" s="21"/>
      <c r="D63" s="3">
        <v>89869.548411365176</v>
      </c>
      <c r="E63" s="22"/>
      <c r="F63" s="23"/>
      <c r="G63" s="25">
        <f t="shared" si="0"/>
        <v>9.6625378430368887E-4</v>
      </c>
      <c r="H63" s="23"/>
      <c r="I63" s="21"/>
      <c r="J63" s="25">
        <f t="shared" si="2"/>
        <v>8.6564856250002161E-4</v>
      </c>
      <c r="K63" s="22"/>
      <c r="L63" s="7"/>
    </row>
    <row r="64" spans="2:12" x14ac:dyDescent="0.15">
      <c r="B64" s="9" t="s">
        <v>127</v>
      </c>
      <c r="C64" s="9"/>
      <c r="D64" s="2">
        <v>28581</v>
      </c>
      <c r="E64" s="10"/>
      <c r="F64" s="20"/>
      <c r="G64" s="19">
        <f t="shared" si="0"/>
        <v>3.072954064793238E-4</v>
      </c>
      <c r="H64" s="20"/>
      <c r="I64" s="9"/>
      <c r="J64" s="24">
        <f t="shared" si="2"/>
        <v>2.7530016565304431E-4</v>
      </c>
      <c r="K64" s="10"/>
      <c r="L64" s="7"/>
    </row>
    <row r="65" spans="2:12" x14ac:dyDescent="0.15">
      <c r="B65" s="21" t="s">
        <v>87</v>
      </c>
      <c r="C65" s="21"/>
      <c r="D65" s="3">
        <v>26403</v>
      </c>
      <c r="E65" s="22"/>
      <c r="F65" s="23"/>
      <c r="G65" s="19">
        <f t="shared" si="0"/>
        <v>2.838781224335603E-4</v>
      </c>
      <c r="H65" s="23"/>
      <c r="I65" s="21"/>
      <c r="J65" s="25">
        <f t="shared" si="2"/>
        <v>2.5432106202502813E-4</v>
      </c>
      <c r="K65" s="22"/>
      <c r="L65" s="7"/>
    </row>
    <row r="66" spans="2:12" x14ac:dyDescent="0.15">
      <c r="B66" s="21" t="s">
        <v>27</v>
      </c>
      <c r="C66" s="21"/>
      <c r="D66" s="3">
        <v>19.273716680246768</v>
      </c>
      <c r="E66" s="22"/>
      <c r="F66" s="23"/>
      <c r="G66" s="25">
        <f t="shared" si="0"/>
        <v>2.0722594036680852E-7</v>
      </c>
      <c r="H66" s="23"/>
      <c r="I66" s="21"/>
      <c r="J66" s="25">
        <f t="shared" si="2"/>
        <v>1.8564981613035855E-7</v>
      </c>
      <c r="K66" s="22"/>
      <c r="L66" s="7"/>
    </row>
    <row r="67" spans="2:12" x14ac:dyDescent="0.15">
      <c r="B67" s="15" t="s">
        <v>28</v>
      </c>
      <c r="C67" s="15"/>
      <c r="D67" s="16">
        <v>26378.726283319753</v>
      </c>
      <c r="E67" s="17"/>
      <c r="F67" s="26"/>
      <c r="G67" s="27">
        <f t="shared" si="0"/>
        <v>2.8361713780621973E-4</v>
      </c>
      <c r="H67" s="26"/>
      <c r="I67" s="15"/>
      <c r="J67" s="27">
        <f t="shared" si="2"/>
        <v>2.5408725081397577E-4</v>
      </c>
      <c r="K67" s="17"/>
      <c r="L67" s="7"/>
    </row>
    <row r="68" spans="2:12" x14ac:dyDescent="0.15">
      <c r="B68" s="21" t="s">
        <v>29</v>
      </c>
      <c r="C68" s="21"/>
      <c r="D68" s="3">
        <v>4062037</v>
      </c>
      <c r="E68" s="22"/>
      <c r="F68" s="23"/>
      <c r="G68" s="19">
        <f t="shared" si="0"/>
        <v>4.3673955111754419E-2</v>
      </c>
      <c r="H68" s="23"/>
      <c r="I68" s="21"/>
      <c r="J68" s="25">
        <f t="shared" si="2"/>
        <v>3.9126673628942135E-2</v>
      </c>
      <c r="K68" s="22"/>
      <c r="L68" s="7"/>
    </row>
    <row r="69" spans="2:12" x14ac:dyDescent="0.15">
      <c r="B69" s="21" t="s">
        <v>162</v>
      </c>
      <c r="C69" s="21"/>
      <c r="D69" s="3">
        <v>3350416.4453198118</v>
      </c>
      <c r="E69" s="22"/>
      <c r="F69" s="23"/>
      <c r="G69" s="25">
        <f t="shared" si="0"/>
        <v>3.602279778312735E-2</v>
      </c>
      <c r="H69" s="23"/>
      <c r="I69" s="21"/>
      <c r="J69" s="25">
        <f t="shared" si="2"/>
        <v>3.2272145915231379E-2</v>
      </c>
      <c r="K69" s="22"/>
      <c r="L69" s="7"/>
    </row>
    <row r="70" spans="2:12" x14ac:dyDescent="0.15">
      <c r="B70" s="21" t="s">
        <v>144</v>
      </c>
      <c r="C70" s="21"/>
      <c r="D70" s="3">
        <v>393677.50078111124</v>
      </c>
      <c r="E70" s="22"/>
      <c r="F70" s="23"/>
      <c r="G70" s="25">
        <f t="shared" si="0"/>
        <v>4.2327171066196389E-3</v>
      </c>
      <c r="H70" s="23"/>
      <c r="I70" s="21"/>
      <c r="J70" s="25">
        <f t="shared" si="2"/>
        <v>3.7920115174037436E-3</v>
      </c>
      <c r="K70" s="22"/>
      <c r="L70" s="7"/>
    </row>
    <row r="71" spans="2:12" x14ac:dyDescent="0.15">
      <c r="B71" s="21" t="s">
        <v>145</v>
      </c>
      <c r="C71" s="21"/>
      <c r="D71" s="3">
        <v>62006.204381182295</v>
      </c>
      <c r="E71" s="22"/>
      <c r="F71" s="23"/>
      <c r="G71" s="25">
        <f t="shared" si="0"/>
        <v>6.6667442635161267E-4</v>
      </c>
      <c r="H71" s="23"/>
      <c r="I71" s="21"/>
      <c r="J71" s="25">
        <f t="shared" si="2"/>
        <v>5.9726105936307357E-4</v>
      </c>
      <c r="K71" s="22"/>
      <c r="L71" s="7"/>
    </row>
    <row r="72" spans="2:12" x14ac:dyDescent="0.15">
      <c r="B72" s="21" t="s">
        <v>146</v>
      </c>
      <c r="C72" s="21"/>
      <c r="D72" s="3">
        <v>100066.88716001861</v>
      </c>
      <c r="E72" s="22"/>
      <c r="F72" s="23"/>
      <c r="G72" s="25">
        <f t="shared" si="0"/>
        <v>1.0758928926545099E-3</v>
      </c>
      <c r="H72" s="23"/>
      <c r="I72" s="21"/>
      <c r="J72" s="25">
        <f t="shared" si="2"/>
        <v>9.6387217422545096E-4</v>
      </c>
      <c r="K72" s="22"/>
      <c r="L72" s="7"/>
    </row>
    <row r="73" spans="2:12" x14ac:dyDescent="0.15">
      <c r="B73" s="21" t="s">
        <v>147</v>
      </c>
      <c r="C73" s="21"/>
      <c r="D73" s="3">
        <v>147016.58212347075</v>
      </c>
      <c r="E73" s="22"/>
      <c r="F73" s="23"/>
      <c r="G73" s="25">
        <f t="shared" si="0"/>
        <v>1.5806836836651215E-3</v>
      </c>
      <c r="H73" s="23"/>
      <c r="I73" s="21"/>
      <c r="J73" s="25">
        <f t="shared" si="2"/>
        <v>1.4161047343457503E-3</v>
      </c>
      <c r="K73" s="22"/>
      <c r="L73" s="7"/>
    </row>
    <row r="74" spans="2:12" x14ac:dyDescent="0.15">
      <c r="B74" s="21" t="s">
        <v>148</v>
      </c>
      <c r="C74" s="21"/>
      <c r="D74" s="3">
        <v>8765.3802344053693</v>
      </c>
      <c r="E74" s="22"/>
      <c r="F74" s="23"/>
      <c r="G74" s="25">
        <f t="shared" si="0"/>
        <v>9.4243066445450771E-5</v>
      </c>
      <c r="H74" s="23"/>
      <c r="I74" s="21"/>
      <c r="J74" s="25">
        <f t="shared" si="2"/>
        <v>8.443058782210973E-5</v>
      </c>
      <c r="K74" s="22"/>
      <c r="L74" s="7"/>
    </row>
    <row r="75" spans="2:12" x14ac:dyDescent="0.15">
      <c r="B75" s="21" t="s">
        <v>165</v>
      </c>
      <c r="C75" s="21" t="s">
        <v>12</v>
      </c>
      <c r="D75" s="3">
        <v>5673</v>
      </c>
      <c r="E75" s="22" t="s">
        <v>13</v>
      </c>
      <c r="F75" s="23" t="s">
        <v>12</v>
      </c>
      <c r="G75" s="25">
        <f t="shared" si="0"/>
        <v>6.0994606240411603E-5</v>
      </c>
      <c r="H75" s="23" t="s">
        <v>13</v>
      </c>
      <c r="I75" s="21" t="s">
        <v>12</v>
      </c>
      <c r="J75" s="25">
        <f t="shared" si="2"/>
        <v>5.4643918678482914E-5</v>
      </c>
      <c r="K75" s="22" t="s">
        <v>13</v>
      </c>
      <c r="L75" s="7"/>
    </row>
    <row r="76" spans="2:12" x14ac:dyDescent="0.15">
      <c r="B76" s="21" t="s">
        <v>177</v>
      </c>
      <c r="C76" s="21" t="s">
        <v>12</v>
      </c>
      <c r="D76" s="3">
        <v>890</v>
      </c>
      <c r="E76" s="22" t="s">
        <v>13</v>
      </c>
      <c r="F76" s="23" t="s">
        <v>12</v>
      </c>
      <c r="G76" s="25">
        <f t="shared" si="0"/>
        <v>9.5690462813266928E-6</v>
      </c>
      <c r="H76" s="23" t="s">
        <v>13</v>
      </c>
      <c r="I76" s="21" t="s">
        <v>12</v>
      </c>
      <c r="J76" s="25">
        <f t="shared" si="2"/>
        <v>8.5727282961131317E-6</v>
      </c>
      <c r="K76" s="22" t="s">
        <v>13</v>
      </c>
      <c r="L76" s="7"/>
    </row>
    <row r="77" spans="2:12" x14ac:dyDescent="0.15">
      <c r="B77" s="9" t="s">
        <v>149</v>
      </c>
      <c r="C77" s="9"/>
      <c r="D77" s="2">
        <v>111439</v>
      </c>
      <c r="E77" s="10"/>
      <c r="F77" s="20"/>
      <c r="G77" s="19">
        <f t="shared" si="0"/>
        <v>1.1981628635334442E-3</v>
      </c>
      <c r="H77" s="20"/>
      <c r="I77" s="9"/>
      <c r="J77" s="24">
        <f t="shared" si="2"/>
        <v>1.0734115377421924E-3</v>
      </c>
      <c r="K77" s="10"/>
      <c r="L77" s="7"/>
    </row>
    <row r="78" spans="2:12" x14ac:dyDescent="0.15">
      <c r="B78" s="21" t="s">
        <v>128</v>
      </c>
      <c r="C78" s="21"/>
      <c r="D78" s="3">
        <v>5606</v>
      </c>
      <c r="E78" s="22"/>
      <c r="F78" s="23"/>
      <c r="G78" s="19">
        <f t="shared" si="0"/>
        <v>6.0274239834963412E-5</v>
      </c>
      <c r="H78" s="23"/>
      <c r="I78" s="21"/>
      <c r="J78" s="25">
        <f t="shared" si="2"/>
        <v>5.3998555986528335E-5</v>
      </c>
      <c r="K78" s="22"/>
      <c r="L78" s="7"/>
    </row>
    <row r="79" spans="2:12" x14ac:dyDescent="0.15">
      <c r="B79" s="21" t="s">
        <v>129</v>
      </c>
      <c r="C79" s="21"/>
      <c r="D79" s="3">
        <v>2697.5386001802344</v>
      </c>
      <c r="E79" s="22"/>
      <c r="F79" s="23"/>
      <c r="G79" s="25">
        <f t="shared" si="0"/>
        <v>2.9003226641336947E-5</v>
      </c>
      <c r="H79" s="23"/>
      <c r="I79" s="21"/>
      <c r="J79" s="25">
        <f t="shared" si="2"/>
        <v>2.5983444368115172E-5</v>
      </c>
      <c r="K79" s="22"/>
      <c r="L79" s="7"/>
    </row>
    <row r="80" spans="2:12" x14ac:dyDescent="0.15">
      <c r="B80" s="15" t="s">
        <v>130</v>
      </c>
      <c r="C80" s="15"/>
      <c r="D80" s="16">
        <v>2866.4613998197656</v>
      </c>
      <c r="E80" s="17"/>
      <c r="F80" s="26"/>
      <c r="G80" s="27">
        <f t="shared" si="0"/>
        <v>3.0819440223047005E-5</v>
      </c>
      <c r="H80" s="26"/>
      <c r="I80" s="15"/>
      <c r="J80" s="27">
        <f t="shared" si="2"/>
        <v>2.7610555901068496E-5</v>
      </c>
      <c r="K80" s="17"/>
      <c r="L80" s="7"/>
    </row>
    <row r="81" spans="2:12" x14ac:dyDescent="0.15">
      <c r="B81" s="9" t="s">
        <v>131</v>
      </c>
      <c r="C81" s="9"/>
      <c r="D81" s="2">
        <v>7831</v>
      </c>
      <c r="E81" s="10"/>
      <c r="F81" s="20"/>
      <c r="G81" s="19">
        <f t="shared" si="0"/>
        <v>8.4196855538280145E-5</v>
      </c>
      <c r="H81" s="20"/>
      <c r="I81" s="9"/>
      <c r="J81" s="24">
        <f t="shared" si="2"/>
        <v>7.5430376726811165E-5</v>
      </c>
      <c r="K81" s="10"/>
      <c r="L81" s="7"/>
    </row>
    <row r="82" spans="2:12" x14ac:dyDescent="0.15">
      <c r="B82" s="9" t="s">
        <v>132</v>
      </c>
      <c r="C82" s="9"/>
      <c r="D82" s="2">
        <v>7553319</v>
      </c>
      <c r="E82" s="10"/>
      <c r="F82" s="20"/>
      <c r="G82" s="19">
        <f t="shared" si="0"/>
        <v>8.1211302346768821E-2</v>
      </c>
      <c r="H82" s="20"/>
      <c r="I82" s="9"/>
      <c r="J82" s="24">
        <f t="shared" si="2"/>
        <v>7.2755675866144884E-2</v>
      </c>
      <c r="K82" s="10"/>
      <c r="L82" s="7"/>
    </row>
    <row r="83" spans="2:12" x14ac:dyDescent="0.15">
      <c r="B83" s="28" t="s">
        <v>133</v>
      </c>
      <c r="C83" s="21"/>
      <c r="D83" s="3">
        <v>8011082</v>
      </c>
      <c r="E83" s="22"/>
      <c r="F83" s="23"/>
      <c r="G83" s="19">
        <f t="shared" si="0"/>
        <v>8.6133049911801346E-2</v>
      </c>
      <c r="H83" s="23"/>
      <c r="I83" s="21"/>
      <c r="J83" s="25">
        <f t="shared" si="2"/>
        <v>7.7164976790879303E-2</v>
      </c>
      <c r="K83" s="22"/>
      <c r="L83" s="7"/>
    </row>
    <row r="84" spans="2:12" x14ac:dyDescent="0.15">
      <c r="B84" s="21" t="s">
        <v>134</v>
      </c>
      <c r="C84" s="21"/>
      <c r="D84" s="3">
        <v>82000.494081080949</v>
      </c>
      <c r="E84" s="22"/>
      <c r="F84" s="23"/>
      <c r="G84" s="25">
        <f t="shared" si="0"/>
        <v>8.816477785994597E-4</v>
      </c>
      <c r="H84" s="23"/>
      <c r="I84" s="21"/>
      <c r="J84" s="25">
        <f t="shared" si="2"/>
        <v>7.8985163584734835E-4</v>
      </c>
      <c r="K84" s="22"/>
      <c r="L84" s="7"/>
    </row>
    <row r="85" spans="2:12" x14ac:dyDescent="0.15">
      <c r="B85" s="21" t="s">
        <v>135</v>
      </c>
      <c r="C85" s="21"/>
      <c r="D85" s="3">
        <v>31039.485703496932</v>
      </c>
      <c r="E85" s="22"/>
      <c r="F85" s="23"/>
      <c r="G85" s="25">
        <f t="shared" si="0"/>
        <v>3.3372839915206778E-4</v>
      </c>
      <c r="H85" s="23"/>
      <c r="I85" s="21"/>
      <c r="J85" s="25">
        <f t="shared" si="2"/>
        <v>2.9898098582827769E-4</v>
      </c>
      <c r="K85" s="22"/>
      <c r="L85" s="7"/>
    </row>
    <row r="86" spans="2:12" x14ac:dyDescent="0.15">
      <c r="B86" s="21" t="s">
        <v>150</v>
      </c>
      <c r="C86" s="21"/>
      <c r="D86" s="3">
        <v>73713.464543195674</v>
      </c>
      <c r="E86" s="22"/>
      <c r="F86" s="23"/>
      <c r="G86" s="25">
        <f t="shared" ref="G86:G114" si="3">D86/$D$16</f>
        <v>7.9254781322558822E-4</v>
      </c>
      <c r="H86" s="23"/>
      <c r="I86" s="21"/>
      <c r="J86" s="25">
        <f t="shared" si="2"/>
        <v>7.1002865538650063E-4</v>
      </c>
      <c r="K86" s="22"/>
      <c r="L86" s="7"/>
    </row>
    <row r="87" spans="2:12" x14ac:dyDescent="0.15">
      <c r="B87" s="21" t="s">
        <v>151</v>
      </c>
      <c r="C87" s="21"/>
      <c r="D87" s="3">
        <v>49498.923129522278</v>
      </c>
      <c r="E87" s="22"/>
      <c r="F87" s="23"/>
      <c r="G87" s="25">
        <f t="shared" si="3"/>
        <v>5.3219942281149547E-4</v>
      </c>
      <c r="H87" s="23"/>
      <c r="I87" s="21"/>
      <c r="J87" s="25">
        <f t="shared" si="2"/>
        <v>4.7678743701076899E-4</v>
      </c>
      <c r="K87" s="22"/>
      <c r="L87" s="7"/>
    </row>
    <row r="88" spans="2:12" x14ac:dyDescent="0.15">
      <c r="B88" s="21" t="s">
        <v>152</v>
      </c>
      <c r="C88" s="21"/>
      <c r="D88" s="3">
        <v>7483205.6767983297</v>
      </c>
      <c r="E88" s="22"/>
      <c r="F88" s="23"/>
      <c r="G88" s="25">
        <f t="shared" si="3"/>
        <v>8.0457462307831296E-2</v>
      </c>
      <c r="H88" s="23"/>
      <c r="I88" s="21"/>
      <c r="J88" s="25">
        <f t="shared" si="2"/>
        <v>7.208032477654322E-2</v>
      </c>
      <c r="K88" s="22"/>
      <c r="L88" s="7"/>
    </row>
    <row r="89" spans="2:12" x14ac:dyDescent="0.15">
      <c r="B89" s="21" t="s">
        <v>153</v>
      </c>
      <c r="C89" s="21"/>
      <c r="D89" s="3">
        <v>2192.1119289354519</v>
      </c>
      <c r="E89" s="22"/>
      <c r="F89" s="23"/>
      <c r="G89" s="25">
        <f t="shared" si="3"/>
        <v>2.3569011799810865E-5</v>
      </c>
      <c r="H89" s="23"/>
      <c r="I89" s="21"/>
      <c r="J89" s="25">
        <f t="shared" si="2"/>
        <v>2.1115033664530436E-5</v>
      </c>
      <c r="K89" s="22"/>
      <c r="L89" s="7"/>
    </row>
    <row r="90" spans="2:12" x14ac:dyDescent="0.15">
      <c r="B90" s="21" t="s">
        <v>154</v>
      </c>
      <c r="C90" s="21"/>
      <c r="D90" s="3">
        <v>3314.8732295779178</v>
      </c>
      <c r="E90" s="22"/>
      <c r="F90" s="23"/>
      <c r="G90" s="25">
        <f t="shared" si="3"/>
        <v>3.5640646461305593E-5</v>
      </c>
      <c r="H90" s="23"/>
      <c r="I90" s="21"/>
      <c r="J90" s="25">
        <f t="shared" si="2"/>
        <v>3.192978374520285E-5</v>
      </c>
      <c r="K90" s="22"/>
      <c r="L90" s="7"/>
    </row>
    <row r="91" spans="2:12" x14ac:dyDescent="0.15">
      <c r="B91" s="21" t="s">
        <v>155</v>
      </c>
      <c r="C91" s="21"/>
      <c r="D91" s="3">
        <v>13277.721812095726</v>
      </c>
      <c r="E91" s="22"/>
      <c r="F91" s="23"/>
      <c r="G91" s="25">
        <f t="shared" si="3"/>
        <v>1.4275857812418529E-4</v>
      </c>
      <c r="H91" s="23"/>
      <c r="I91" s="21"/>
      <c r="J91" s="25">
        <f t="shared" si="2"/>
        <v>1.2789472077131636E-4</v>
      </c>
      <c r="K91" s="22"/>
      <c r="L91" s="7"/>
    </row>
    <row r="92" spans="2:12" x14ac:dyDescent="0.15">
      <c r="B92" s="21" t="s">
        <v>156</v>
      </c>
      <c r="C92" s="21"/>
      <c r="D92" s="3">
        <v>8451.4456335655486</v>
      </c>
      <c r="E92" s="22"/>
      <c r="F92" s="23"/>
      <c r="G92" s="25">
        <f t="shared" si="3"/>
        <v>9.0867724058095648E-5</v>
      </c>
      <c r="H92" s="23"/>
      <c r="I92" s="21"/>
      <c r="J92" s="25">
        <f t="shared" ref="J92:J116" si="4">D92/$D$12</f>
        <v>8.1406682163965343E-5</v>
      </c>
      <c r="K92" s="22"/>
      <c r="L92" s="7"/>
    </row>
    <row r="93" spans="2:12" x14ac:dyDescent="0.15">
      <c r="B93" s="21" t="s">
        <v>157</v>
      </c>
      <c r="C93" s="21"/>
      <c r="D93" s="3">
        <v>42230.388470960119</v>
      </c>
      <c r="E93" s="22"/>
      <c r="F93" s="23"/>
      <c r="G93" s="25">
        <f t="shared" si="3"/>
        <v>4.5405004691800285E-4</v>
      </c>
      <c r="H93" s="23"/>
      <c r="I93" s="21"/>
      <c r="J93" s="25">
        <f t="shared" si="4"/>
        <v>4.0677488337174109E-4</v>
      </c>
      <c r="K93" s="22"/>
      <c r="L93" s="7"/>
    </row>
    <row r="94" spans="2:12" x14ac:dyDescent="0.15">
      <c r="B94" s="21" t="s">
        <v>163</v>
      </c>
      <c r="C94" s="21"/>
      <c r="D94" s="3">
        <v>0</v>
      </c>
      <c r="E94" s="22"/>
      <c r="F94" s="23"/>
      <c r="G94" s="25">
        <f t="shared" si="3"/>
        <v>0</v>
      </c>
      <c r="H94" s="23"/>
      <c r="I94" s="21"/>
      <c r="J94" s="25">
        <f t="shared" si="4"/>
        <v>0</v>
      </c>
      <c r="K94" s="22"/>
      <c r="L94" s="7"/>
    </row>
    <row r="95" spans="2:12" x14ac:dyDescent="0.15">
      <c r="B95" s="21" t="s">
        <v>158</v>
      </c>
      <c r="C95" s="21"/>
      <c r="D95" s="3">
        <f>154988.785392306+67069.6292769334</f>
        <v>222058.41466923937</v>
      </c>
      <c r="E95" s="22"/>
      <c r="F95" s="23"/>
      <c r="G95" s="25">
        <f t="shared" si="3"/>
        <v>2.3875137608179611E-3</v>
      </c>
      <c r="H95" s="23"/>
      <c r="I95" s="21"/>
      <c r="J95" s="25">
        <f t="shared" si="4"/>
        <v>2.1389286009269796E-3</v>
      </c>
      <c r="K95" s="22"/>
      <c r="L95" s="7"/>
    </row>
    <row r="96" spans="2:12" x14ac:dyDescent="0.15">
      <c r="B96" s="21" t="s">
        <v>178</v>
      </c>
      <c r="C96" s="21" t="s">
        <v>12</v>
      </c>
      <c r="D96" s="3">
        <v>45752</v>
      </c>
      <c r="E96" s="22" t="s">
        <v>13</v>
      </c>
      <c r="F96" s="23" t="s">
        <v>12</v>
      </c>
      <c r="G96" s="25">
        <v>4.7844229588910839E-4</v>
      </c>
      <c r="H96" s="23" t="s">
        <v>13</v>
      </c>
      <c r="I96" s="21" t="s">
        <v>12</v>
      </c>
      <c r="J96" s="25">
        <v>4.289253831751885E-4</v>
      </c>
      <c r="K96" s="22" t="s">
        <v>13</v>
      </c>
      <c r="L96" s="7"/>
    </row>
    <row r="97" spans="2:12" x14ac:dyDescent="0.15">
      <c r="B97" s="15" t="s">
        <v>166</v>
      </c>
      <c r="C97" s="15" t="s">
        <v>12</v>
      </c>
      <c r="D97" s="16">
        <v>48983</v>
      </c>
      <c r="E97" s="17" t="s">
        <v>13</v>
      </c>
      <c r="F97" s="26" t="s">
        <v>12</v>
      </c>
      <c r="G97" s="27">
        <f t="shared" si="3"/>
        <v>5.2665235280699484E-4</v>
      </c>
      <c r="H97" s="26" t="s">
        <v>13</v>
      </c>
      <c r="I97" s="15" t="s">
        <v>12</v>
      </c>
      <c r="J97" s="27">
        <f t="shared" si="4"/>
        <v>4.7181792149270736E-4</v>
      </c>
      <c r="K97" s="17" t="s">
        <v>13</v>
      </c>
      <c r="L97" s="7"/>
    </row>
    <row r="98" spans="2:12" x14ac:dyDescent="0.15">
      <c r="B98" s="21" t="s">
        <v>136</v>
      </c>
      <c r="C98" s="21"/>
      <c r="D98" s="3">
        <v>631585</v>
      </c>
      <c r="E98" s="22"/>
      <c r="F98" s="23"/>
      <c r="G98" s="19">
        <f t="shared" si="3"/>
        <v>6.7906360624626055E-3</v>
      </c>
      <c r="H98" s="23"/>
      <c r="I98" s="21"/>
      <c r="J98" s="25">
        <f t="shared" si="4"/>
        <v>6.0836029223602381E-3</v>
      </c>
      <c r="K98" s="22"/>
      <c r="L98" s="7"/>
    </row>
    <row r="99" spans="2:12" x14ac:dyDescent="0.15">
      <c r="B99" s="21" t="s">
        <v>30</v>
      </c>
      <c r="C99" s="21"/>
      <c r="D99" s="3">
        <v>191396.47461395425</v>
      </c>
      <c r="E99" s="22"/>
      <c r="F99" s="23"/>
      <c r="G99" s="25">
        <f t="shared" si="3"/>
        <v>2.0578446333299975E-3</v>
      </c>
      <c r="H99" s="23"/>
      <c r="I99" s="21"/>
      <c r="J99" s="25">
        <f t="shared" si="4"/>
        <v>1.8435842401116228E-3</v>
      </c>
      <c r="K99" s="22"/>
      <c r="L99" s="7"/>
    </row>
    <row r="100" spans="2:12" x14ac:dyDescent="0.15">
      <c r="B100" s="21" t="s">
        <v>31</v>
      </c>
      <c r="C100" s="21"/>
      <c r="D100" s="3">
        <v>51469.995998059661</v>
      </c>
      <c r="E100" s="22"/>
      <c r="F100" s="23"/>
      <c r="G100" s="25">
        <f t="shared" si="3"/>
        <v>5.5339188067992414E-4</v>
      </c>
      <c r="H100" s="23"/>
      <c r="I100" s="21"/>
      <c r="J100" s="25">
        <f t="shared" si="4"/>
        <v>4.9577336077909629E-4</v>
      </c>
      <c r="K100" s="22"/>
      <c r="L100" s="7"/>
    </row>
    <row r="101" spans="2:12" x14ac:dyDescent="0.15">
      <c r="B101" s="21" t="s">
        <v>32</v>
      </c>
      <c r="C101" s="21"/>
      <c r="D101" s="3">
        <v>11681.142493330099</v>
      </c>
      <c r="E101" s="22"/>
      <c r="F101" s="23"/>
      <c r="G101" s="25">
        <f t="shared" si="3"/>
        <v>1.2559257655892988E-4</v>
      </c>
      <c r="H101" s="23"/>
      <c r="I101" s="21"/>
      <c r="J101" s="25">
        <f t="shared" si="4"/>
        <v>1.1251602335224768E-4</v>
      </c>
      <c r="K101" s="22"/>
      <c r="L101" s="7"/>
    </row>
    <row r="102" spans="2:12" x14ac:dyDescent="0.15">
      <c r="B102" s="21" t="s">
        <v>159</v>
      </c>
      <c r="C102" s="21"/>
      <c r="D102" s="3">
        <v>12434.377556795216</v>
      </c>
      <c r="E102" s="22"/>
      <c r="F102" s="23"/>
      <c r="G102" s="25">
        <f t="shared" si="3"/>
        <v>1.3369116215782397E-4</v>
      </c>
      <c r="H102" s="23"/>
      <c r="I102" s="21"/>
      <c r="J102" s="25">
        <f t="shared" si="4"/>
        <v>1.1977139362437351E-4</v>
      </c>
      <c r="K102" s="22"/>
      <c r="L102" s="7"/>
    </row>
    <row r="103" spans="2:12" x14ac:dyDescent="0.15">
      <c r="B103" s="21" t="s">
        <v>160</v>
      </c>
      <c r="C103" s="21"/>
      <c r="D103" s="3">
        <v>20431.126566416038</v>
      </c>
      <c r="E103" s="22"/>
      <c r="F103" s="23"/>
      <c r="G103" s="25">
        <f t="shared" si="3"/>
        <v>2.1967010752098695E-4</v>
      </c>
      <c r="H103" s="23"/>
      <c r="I103" s="21"/>
      <c r="J103" s="25">
        <f t="shared" si="4"/>
        <v>1.967983110532399E-4</v>
      </c>
      <c r="K103" s="22"/>
      <c r="L103" s="7"/>
    </row>
    <row r="104" spans="2:12" x14ac:dyDescent="0.15">
      <c r="B104" s="21" t="s">
        <v>137</v>
      </c>
      <c r="C104" s="21"/>
      <c r="D104" s="3">
        <v>170521.07846228476</v>
      </c>
      <c r="E104" s="22"/>
      <c r="F104" s="23"/>
      <c r="G104" s="25">
        <f t="shared" si="3"/>
        <v>1.8333978558958911E-3</v>
      </c>
      <c r="H104" s="23"/>
      <c r="I104" s="21"/>
      <c r="J104" s="25">
        <f t="shared" si="4"/>
        <v>1.6425066004689393E-3</v>
      </c>
      <c r="K104" s="22"/>
      <c r="L104" s="7"/>
    </row>
    <row r="105" spans="2:12" x14ac:dyDescent="0.15">
      <c r="B105" s="21" t="s">
        <v>33</v>
      </c>
      <c r="C105" s="21"/>
      <c r="D105" s="3">
        <v>3203.2361144797478</v>
      </c>
      <c r="E105" s="22"/>
      <c r="F105" s="23"/>
      <c r="G105" s="25">
        <f t="shared" si="3"/>
        <v>3.4440353516262686E-5</v>
      </c>
      <c r="H105" s="23"/>
      <c r="I105" s="21"/>
      <c r="J105" s="25">
        <f t="shared" si="4"/>
        <v>3.0854463907564063E-5</v>
      </c>
      <c r="K105" s="22"/>
      <c r="L105" s="7"/>
    </row>
    <row r="106" spans="2:12" x14ac:dyDescent="0.15">
      <c r="B106" s="21" t="s">
        <v>34</v>
      </c>
      <c r="C106" s="21"/>
      <c r="D106" s="3">
        <v>61053.731142372068</v>
      </c>
      <c r="E106" s="22"/>
      <c r="F106" s="23"/>
      <c r="G106" s="25">
        <f t="shared" si="3"/>
        <v>6.5643368421239897E-4</v>
      </c>
      <c r="H106" s="23"/>
      <c r="I106" s="21"/>
      <c r="J106" s="25">
        <f t="shared" si="4"/>
        <v>5.8808657140168154E-4</v>
      </c>
      <c r="K106" s="22"/>
      <c r="L106" s="7"/>
    </row>
    <row r="107" spans="2:12" x14ac:dyDescent="0.15">
      <c r="B107" s="21" t="s">
        <v>35</v>
      </c>
      <c r="C107" s="21"/>
      <c r="D107" s="3">
        <f>103592.128304633+5656.70874767564</f>
        <v>109248.83705230865</v>
      </c>
      <c r="E107" s="22"/>
      <c r="F107" s="23"/>
      <c r="G107" s="25">
        <f t="shared" si="3"/>
        <v>1.174614806668157E-3</v>
      </c>
      <c r="H107" s="23"/>
      <c r="I107" s="21"/>
      <c r="J107" s="25">
        <f t="shared" si="4"/>
        <v>1.0523152772087406E-3</v>
      </c>
      <c r="K107" s="22"/>
      <c r="L107" s="7"/>
    </row>
    <row r="108" spans="2:12" x14ac:dyDescent="0.15">
      <c r="B108" s="21" t="s">
        <v>172</v>
      </c>
      <c r="C108" s="29" t="s">
        <v>12</v>
      </c>
      <c r="D108" s="30">
        <v>4835</v>
      </c>
      <c r="E108" s="31" t="s">
        <v>13</v>
      </c>
      <c r="F108" s="23" t="s">
        <v>12</v>
      </c>
      <c r="G108" s="25">
        <f t="shared" si="3"/>
        <v>5.1984650303611859E-5</v>
      </c>
      <c r="H108" s="23"/>
      <c r="I108" s="21"/>
      <c r="J108" s="25">
        <f t="shared" si="4"/>
        <v>4.6572068889558419E-5</v>
      </c>
      <c r="K108" s="22" t="s">
        <v>13</v>
      </c>
      <c r="L108" s="7"/>
    </row>
    <row r="109" spans="2:12" x14ac:dyDescent="0.15">
      <c r="B109" s="15" t="s">
        <v>173</v>
      </c>
      <c r="C109" s="15" t="s">
        <v>12</v>
      </c>
      <c r="D109" s="16">
        <v>1082</v>
      </c>
      <c r="E109" s="17" t="s">
        <v>13</v>
      </c>
      <c r="F109" s="26" t="s">
        <v>12</v>
      </c>
      <c r="G109" s="27">
        <f t="shared" si="3"/>
        <v>1.1633379861118518E-5</v>
      </c>
      <c r="H109" s="26" t="s">
        <v>13</v>
      </c>
      <c r="I109" s="15" t="s">
        <v>12</v>
      </c>
      <c r="J109" s="27">
        <f t="shared" si="4"/>
        <v>1.0422125861117313E-5</v>
      </c>
      <c r="K109" s="17" t="s">
        <v>13</v>
      </c>
      <c r="L109" s="7"/>
    </row>
    <row r="110" spans="2:12" x14ac:dyDescent="0.15">
      <c r="B110" s="15" t="s">
        <v>138</v>
      </c>
      <c r="C110" s="15"/>
      <c r="D110" s="16">
        <v>28104149</v>
      </c>
      <c r="E110" s="17"/>
      <c r="F110" s="26"/>
      <c r="G110" s="19">
        <f t="shared" si="3"/>
        <v>0.3021684297509003</v>
      </c>
      <c r="H110" s="26"/>
      <c r="I110" s="15"/>
      <c r="J110" s="24">
        <f t="shared" si="4"/>
        <v>0.2707070037870557</v>
      </c>
      <c r="K110" s="17"/>
      <c r="L110" s="7"/>
    </row>
    <row r="111" spans="2:12" x14ac:dyDescent="0.15">
      <c r="B111" s="21" t="s">
        <v>139</v>
      </c>
      <c r="C111" s="21"/>
      <c r="D111" s="3">
        <v>5535883</v>
      </c>
      <c r="E111" s="22"/>
      <c r="F111" s="23"/>
      <c r="G111" s="19">
        <f t="shared" si="3"/>
        <v>5.9520360264055792E-2</v>
      </c>
      <c r="H111" s="23"/>
      <c r="I111" s="21"/>
      <c r="J111" s="25">
        <f t="shared" si="4"/>
        <v>5.3323169480979385E-2</v>
      </c>
      <c r="K111" s="22"/>
      <c r="L111" s="7"/>
    </row>
    <row r="112" spans="2:12" x14ac:dyDescent="0.15">
      <c r="B112" s="15" t="s">
        <v>167</v>
      </c>
      <c r="C112" s="15" t="s">
        <v>12</v>
      </c>
      <c r="D112" s="16">
        <v>8072</v>
      </c>
      <c r="E112" s="17" t="s">
        <v>13</v>
      </c>
      <c r="F112" s="26" t="s">
        <v>12</v>
      </c>
      <c r="G112" s="27">
        <f>D112/$D$16</f>
        <v>8.6788024250414675E-5</v>
      </c>
      <c r="H112" s="26" t="s">
        <v>13</v>
      </c>
      <c r="I112" s="15" t="s">
        <v>12</v>
      </c>
      <c r="J112" s="27">
        <f t="shared" si="4"/>
        <v>7.7751755962050792E-5</v>
      </c>
      <c r="K112" s="17" t="s">
        <v>13</v>
      </c>
      <c r="L112" s="7"/>
    </row>
    <row r="113" spans="2:12" x14ac:dyDescent="0.15">
      <c r="B113" s="38" t="s">
        <v>4</v>
      </c>
      <c r="C113" s="15"/>
      <c r="D113" s="16">
        <v>93008224</v>
      </c>
      <c r="E113" s="17"/>
      <c r="F113" s="26"/>
      <c r="G113" s="27">
        <f>D113/$D$16</f>
        <v>1</v>
      </c>
      <c r="H113" s="26"/>
      <c r="I113" s="15"/>
      <c r="J113" s="27">
        <f t="shared" si="4"/>
        <v>0.89588116141126795</v>
      </c>
      <c r="K113" s="17"/>
      <c r="L113" s="7"/>
    </row>
    <row r="114" spans="2:12" x14ac:dyDescent="0.15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2:12" x14ac:dyDescent="0.15">
      <c r="B115" s="7" t="s">
        <v>100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2:12" x14ac:dyDescent="0.15">
      <c r="B116" s="42" t="s">
        <v>0</v>
      </c>
      <c r="C116" s="44" t="s">
        <v>1</v>
      </c>
      <c r="D116" s="45"/>
      <c r="E116" s="46"/>
      <c r="F116" s="50" t="s">
        <v>108</v>
      </c>
      <c r="G116" s="51"/>
      <c r="H116" s="52"/>
      <c r="I116" s="50" t="s">
        <v>109</v>
      </c>
      <c r="J116" s="51"/>
      <c r="K116" s="52"/>
      <c r="L116" s="7"/>
    </row>
    <row r="117" spans="2:12" x14ac:dyDescent="0.15">
      <c r="B117" s="43"/>
      <c r="C117" s="47"/>
      <c r="D117" s="48"/>
      <c r="E117" s="49"/>
      <c r="F117" s="53"/>
      <c r="G117" s="54"/>
      <c r="H117" s="55"/>
      <c r="I117" s="53"/>
      <c r="J117" s="54"/>
      <c r="K117" s="55"/>
      <c r="L117" s="7"/>
    </row>
    <row r="118" spans="2:12" x14ac:dyDescent="0.15">
      <c r="B118" s="13" t="s">
        <v>37</v>
      </c>
      <c r="C118" s="13"/>
      <c r="D118" s="1">
        <v>2428652</v>
      </c>
      <c r="E118" s="14"/>
      <c r="F118" s="18"/>
      <c r="G118" s="19">
        <f t="shared" ref="G118:G146" si="5">D118/$D$16</f>
        <v>2.6112228527232172E-2</v>
      </c>
      <c r="H118" s="18"/>
      <c r="I118" s="13"/>
      <c r="J118" s="24">
        <f t="shared" ref="J118:J146" si="6">D118/$D$12</f>
        <v>2.3393453620013202E-2</v>
      </c>
      <c r="K118" s="14"/>
      <c r="L118" s="7"/>
    </row>
    <row r="119" spans="2:12" x14ac:dyDescent="0.15">
      <c r="B119" s="9" t="s">
        <v>38</v>
      </c>
      <c r="C119" s="9"/>
      <c r="D119" s="2">
        <v>4181954</v>
      </c>
      <c r="E119" s="10"/>
      <c r="F119" s="20"/>
      <c r="G119" s="19">
        <f t="shared" si="5"/>
        <v>4.4963271204920545E-2</v>
      </c>
      <c r="H119" s="20"/>
      <c r="I119" s="9"/>
      <c r="J119" s="24">
        <f t="shared" si="6"/>
        <v>4.028174762791404E-2</v>
      </c>
      <c r="K119" s="10"/>
      <c r="L119" s="7"/>
    </row>
    <row r="120" spans="2:12" x14ac:dyDescent="0.15">
      <c r="B120" s="21" t="s">
        <v>39</v>
      </c>
      <c r="C120" s="21"/>
      <c r="D120" s="3">
        <v>461941</v>
      </c>
      <c r="E120" s="22"/>
      <c r="F120" s="23"/>
      <c r="G120" s="19">
        <f t="shared" si="5"/>
        <v>4.9666683238677907E-3</v>
      </c>
      <c r="H120" s="23"/>
      <c r="I120" s="21"/>
      <c r="J120" s="24">
        <f t="shared" si="6"/>
        <v>4.4495445863312316E-3</v>
      </c>
      <c r="K120" s="22"/>
      <c r="L120" s="7"/>
    </row>
    <row r="121" spans="2:12" x14ac:dyDescent="0.15">
      <c r="B121" s="9" t="s">
        <v>40</v>
      </c>
      <c r="C121" s="9"/>
      <c r="D121" s="2">
        <v>125930</v>
      </c>
      <c r="E121" s="10"/>
      <c r="F121" s="20"/>
      <c r="G121" s="19">
        <f t="shared" si="5"/>
        <v>1.3539662901207532E-3</v>
      </c>
      <c r="H121" s="20"/>
      <c r="I121" s="9"/>
      <c r="J121" s="24">
        <f t="shared" si="6"/>
        <v>1.2129928925050861E-3</v>
      </c>
      <c r="K121" s="10"/>
      <c r="L121" s="7"/>
    </row>
    <row r="122" spans="2:12" x14ac:dyDescent="0.15">
      <c r="B122" s="21" t="s">
        <v>41</v>
      </c>
      <c r="C122" s="21"/>
      <c r="D122" s="3">
        <v>267681</v>
      </c>
      <c r="E122" s="22"/>
      <c r="F122" s="23"/>
      <c r="G122" s="19">
        <f t="shared" si="5"/>
        <v>2.8780358175638319E-3</v>
      </c>
      <c r="H122" s="23"/>
      <c r="I122" s="21"/>
      <c r="J122" s="24">
        <f t="shared" si="6"/>
        <v>2.5783780708223138E-3</v>
      </c>
      <c r="K122" s="22"/>
      <c r="L122" s="7"/>
    </row>
    <row r="123" spans="2:12" x14ac:dyDescent="0.15">
      <c r="B123" s="9" t="s">
        <v>42</v>
      </c>
      <c r="C123" s="9"/>
      <c r="D123" s="2">
        <v>63464</v>
      </c>
      <c r="E123" s="10"/>
      <c r="F123" s="20"/>
      <c r="G123" s="19">
        <f t="shared" si="5"/>
        <v>6.8234826202035641E-4</v>
      </c>
      <c r="H123" s="20"/>
      <c r="I123" s="9"/>
      <c r="J123" s="24">
        <f t="shared" si="6"/>
        <v>6.1130295346575707E-4</v>
      </c>
      <c r="K123" s="10"/>
      <c r="L123" s="7"/>
    </row>
    <row r="124" spans="2:12" x14ac:dyDescent="0.15">
      <c r="B124" s="21" t="s">
        <v>43</v>
      </c>
      <c r="C124" s="21"/>
      <c r="D124" s="3">
        <v>131588</v>
      </c>
      <c r="E124" s="22"/>
      <c r="F124" s="23"/>
      <c r="G124" s="19">
        <f t="shared" si="5"/>
        <v>1.4147996203002435E-3</v>
      </c>
      <c r="H124" s="23"/>
      <c r="I124" s="21"/>
      <c r="J124" s="24">
        <f t="shared" si="6"/>
        <v>1.2674923269988031E-3</v>
      </c>
      <c r="K124" s="22"/>
      <c r="L124" s="7"/>
    </row>
    <row r="125" spans="2:12" x14ac:dyDescent="0.15">
      <c r="B125" s="9" t="s">
        <v>44</v>
      </c>
      <c r="C125" s="9"/>
      <c r="D125" s="2">
        <v>148205</v>
      </c>
      <c r="E125" s="10"/>
      <c r="F125" s="20"/>
      <c r="G125" s="19">
        <f t="shared" si="5"/>
        <v>1.5934612405887891E-3</v>
      </c>
      <c r="H125" s="20"/>
      <c r="I125" s="9"/>
      <c r="J125" s="24">
        <f t="shared" si="6"/>
        <v>1.4275519068825244E-3</v>
      </c>
      <c r="K125" s="10"/>
      <c r="L125" s="7"/>
    </row>
    <row r="126" spans="2:12" x14ac:dyDescent="0.15">
      <c r="B126" s="21" t="s">
        <v>45</v>
      </c>
      <c r="C126" s="21"/>
      <c r="D126" s="3">
        <v>3800261</v>
      </c>
      <c r="E126" s="22"/>
      <c r="F126" s="23"/>
      <c r="G126" s="19">
        <f t="shared" si="5"/>
        <v>4.0859408303506581E-2</v>
      </c>
      <c r="H126" s="23"/>
      <c r="I126" s="21"/>
      <c r="J126" s="24">
        <f t="shared" si="6"/>
        <v>3.6605174165522683E-2</v>
      </c>
      <c r="K126" s="22"/>
      <c r="L126" s="7"/>
    </row>
    <row r="127" spans="2:12" x14ac:dyDescent="0.15">
      <c r="B127" s="9" t="s">
        <v>46</v>
      </c>
      <c r="C127" s="9"/>
      <c r="D127" s="2">
        <v>1086322</v>
      </c>
      <c r="E127" s="10"/>
      <c r="F127" s="20"/>
      <c r="G127" s="19">
        <f t="shared" si="5"/>
        <v>1.1679848870138624E-2</v>
      </c>
      <c r="H127" s="20"/>
      <c r="I127" s="9"/>
      <c r="J127" s="24">
        <f t="shared" si="6"/>
        <v>1.0463756570887876E-2</v>
      </c>
      <c r="K127" s="10"/>
      <c r="L127" s="7"/>
    </row>
    <row r="128" spans="2:12" x14ac:dyDescent="0.15">
      <c r="B128" s="21" t="s">
        <v>47</v>
      </c>
      <c r="C128" s="21"/>
      <c r="D128" s="3">
        <v>1876374</v>
      </c>
      <c r="E128" s="22"/>
      <c r="F128" s="23"/>
      <c r="G128" s="19">
        <f t="shared" si="5"/>
        <v>2.0174280502334933E-2</v>
      </c>
      <c r="H128" s="23"/>
      <c r="I128" s="21"/>
      <c r="J128" s="24">
        <f t="shared" si="6"/>
        <v>1.8073757847068519E-2</v>
      </c>
      <c r="K128" s="22"/>
      <c r="L128" s="7"/>
    </row>
    <row r="129" spans="2:12" x14ac:dyDescent="0.15">
      <c r="B129" s="9" t="s">
        <v>48</v>
      </c>
      <c r="C129" s="9"/>
      <c r="D129" s="2">
        <v>271255</v>
      </c>
      <c r="E129" s="10"/>
      <c r="F129" s="20"/>
      <c r="G129" s="19">
        <f t="shared" si="5"/>
        <v>2.9164625270126652E-3</v>
      </c>
      <c r="H129" s="20"/>
      <c r="I129" s="9"/>
      <c r="J129" s="24">
        <f t="shared" si="6"/>
        <v>2.6128038359125479E-3</v>
      </c>
      <c r="K129" s="10"/>
      <c r="L129" s="7"/>
    </row>
    <row r="130" spans="2:12" x14ac:dyDescent="0.15">
      <c r="B130" s="21" t="s">
        <v>49</v>
      </c>
      <c r="C130" s="21"/>
      <c r="D130" s="3">
        <v>1617768</v>
      </c>
      <c r="E130" s="22"/>
      <c r="F130" s="23"/>
      <c r="G130" s="19">
        <f t="shared" si="5"/>
        <v>1.7393816701628449E-2</v>
      </c>
      <c r="H130" s="23"/>
      <c r="I130" s="21"/>
      <c r="J130" s="24">
        <f t="shared" si="6"/>
        <v>1.5582792708029605E-2</v>
      </c>
      <c r="K130" s="22"/>
      <c r="L130" s="7"/>
    </row>
    <row r="131" spans="2:12" x14ac:dyDescent="0.15">
      <c r="B131" s="9" t="s">
        <v>50</v>
      </c>
      <c r="C131" s="9"/>
      <c r="D131" s="2">
        <v>1021593</v>
      </c>
      <c r="E131" s="10"/>
      <c r="F131" s="20"/>
      <c r="G131" s="19">
        <f t="shared" si="5"/>
        <v>1.098389966031391E-2</v>
      </c>
      <c r="H131" s="20"/>
      <c r="I131" s="9"/>
      <c r="J131" s="24">
        <f t="shared" si="6"/>
        <v>9.8402687845068563E-3</v>
      </c>
      <c r="K131" s="10"/>
      <c r="L131" s="7"/>
    </row>
    <row r="132" spans="2:12" x14ac:dyDescent="0.15">
      <c r="B132" s="21" t="s">
        <v>51</v>
      </c>
      <c r="C132" s="21"/>
      <c r="D132" s="3">
        <v>1325</v>
      </c>
      <c r="E132" s="22"/>
      <c r="F132" s="23"/>
      <c r="G132" s="19">
        <f t="shared" si="5"/>
        <v>1.4246052048042548E-5</v>
      </c>
      <c r="H132" s="23"/>
      <c r="I132" s="21"/>
      <c r="J132" s="24">
        <f t="shared" si="6"/>
        <v>1.2762769654325729E-5</v>
      </c>
      <c r="K132" s="22"/>
      <c r="L132" s="7"/>
    </row>
    <row r="133" spans="2:12" x14ac:dyDescent="0.15">
      <c r="B133" s="9" t="s">
        <v>52</v>
      </c>
      <c r="C133" s="9"/>
      <c r="D133" s="2">
        <v>2235778</v>
      </c>
      <c r="E133" s="10"/>
      <c r="F133" s="20"/>
      <c r="G133" s="19">
        <f t="shared" si="5"/>
        <v>2.4038497928957337E-2</v>
      </c>
      <c r="H133" s="20"/>
      <c r="I133" s="9"/>
      <c r="J133" s="24">
        <f t="shared" si="6"/>
        <v>2.1535637443176658E-2</v>
      </c>
      <c r="K133" s="10"/>
      <c r="L133" s="7"/>
    </row>
    <row r="134" spans="2:12" x14ac:dyDescent="0.15">
      <c r="B134" s="21" t="s">
        <v>53</v>
      </c>
      <c r="C134" s="21"/>
      <c r="D134" s="3">
        <v>545097</v>
      </c>
      <c r="E134" s="22"/>
      <c r="F134" s="23"/>
      <c r="G134" s="19">
        <f t="shared" si="5"/>
        <v>5.8607397986655463E-3</v>
      </c>
      <c r="H134" s="23"/>
      <c r="I134" s="21"/>
      <c r="J134" s="24">
        <f t="shared" si="6"/>
        <v>5.25052637755773E-3</v>
      </c>
      <c r="K134" s="22"/>
      <c r="L134" s="7"/>
    </row>
    <row r="135" spans="2:12" x14ac:dyDescent="0.15">
      <c r="B135" s="9" t="s">
        <v>54</v>
      </c>
      <c r="C135" s="9"/>
      <c r="D135" s="2">
        <v>4494720</v>
      </c>
      <c r="E135" s="10"/>
      <c r="F135" s="20"/>
      <c r="G135" s="19">
        <f t="shared" si="5"/>
        <v>4.8326049102926642E-2</v>
      </c>
      <c r="H135" s="20"/>
      <c r="I135" s="9"/>
      <c r="J135" s="24">
        <f t="shared" si="6"/>
        <v>4.3294396996747884E-2</v>
      </c>
      <c r="K135" s="10"/>
      <c r="L135" s="7"/>
    </row>
    <row r="136" spans="2:12" x14ac:dyDescent="0.15">
      <c r="B136" s="21" t="s">
        <v>55</v>
      </c>
      <c r="C136" s="21"/>
      <c r="D136" s="3">
        <v>361521</v>
      </c>
      <c r="E136" s="22"/>
      <c r="F136" s="23"/>
      <c r="G136" s="19">
        <f t="shared" si="5"/>
        <v>3.8869788546870864E-3</v>
      </c>
      <c r="H136" s="23"/>
      <c r="I136" s="21"/>
      <c r="J136" s="24">
        <f t="shared" si="6"/>
        <v>3.4822711307181072E-3</v>
      </c>
      <c r="K136" s="22"/>
      <c r="L136" s="7"/>
    </row>
    <row r="137" spans="2:12" x14ac:dyDescent="0.15">
      <c r="B137" s="9" t="s">
        <v>56</v>
      </c>
      <c r="C137" s="9"/>
      <c r="D137" s="2">
        <v>292433</v>
      </c>
      <c r="E137" s="10"/>
      <c r="F137" s="20"/>
      <c r="G137" s="19">
        <f t="shared" si="5"/>
        <v>3.1441628215586612E-3</v>
      </c>
      <c r="H137" s="20"/>
      <c r="I137" s="9"/>
      <c r="J137" s="24">
        <f t="shared" si="6"/>
        <v>2.8167962402441027E-3</v>
      </c>
      <c r="K137" s="10"/>
      <c r="L137" s="7"/>
    </row>
    <row r="138" spans="2:12" x14ac:dyDescent="0.15">
      <c r="B138" s="21" t="s">
        <v>57</v>
      </c>
      <c r="C138" s="21"/>
      <c r="D138" s="3">
        <v>26110</v>
      </c>
      <c r="E138" s="22"/>
      <c r="F138" s="23"/>
      <c r="G138" s="19">
        <f t="shared" si="5"/>
        <v>2.8072786337689882E-4</v>
      </c>
      <c r="H138" s="23"/>
      <c r="I138" s="21"/>
      <c r="J138" s="24">
        <f t="shared" si="6"/>
        <v>2.5149880428259984E-4</v>
      </c>
      <c r="K138" s="22"/>
      <c r="L138" s="7"/>
    </row>
    <row r="139" spans="2:12" x14ac:dyDescent="0.15">
      <c r="B139" s="9" t="s">
        <v>58</v>
      </c>
      <c r="C139" s="9"/>
      <c r="D139" s="2">
        <v>29077</v>
      </c>
      <c r="E139" s="10"/>
      <c r="F139" s="20"/>
      <c r="G139" s="19">
        <f t="shared" si="5"/>
        <v>3.1262826822711935E-4</v>
      </c>
      <c r="H139" s="20"/>
      <c r="I139" s="9"/>
      <c r="J139" s="24">
        <f t="shared" si="6"/>
        <v>2.800777760293051E-4</v>
      </c>
      <c r="K139" s="10"/>
      <c r="L139" s="7"/>
    </row>
    <row r="140" spans="2:12" x14ac:dyDescent="0.15">
      <c r="B140" s="21" t="s">
        <v>59</v>
      </c>
      <c r="C140" s="21"/>
      <c r="D140" s="3">
        <v>632207</v>
      </c>
      <c r="E140" s="22"/>
      <c r="F140" s="23"/>
      <c r="G140" s="19">
        <f t="shared" si="5"/>
        <v>6.7973236431221398E-3</v>
      </c>
      <c r="H140" s="23"/>
      <c r="I140" s="21"/>
      <c r="J140" s="24">
        <f t="shared" si="6"/>
        <v>6.0895941998885331E-3</v>
      </c>
      <c r="K140" s="22"/>
      <c r="L140" s="7"/>
    </row>
    <row r="141" spans="2:12" x14ac:dyDescent="0.15">
      <c r="B141" s="9" t="s">
        <v>60</v>
      </c>
      <c r="C141" s="9"/>
      <c r="D141" s="2">
        <v>124798</v>
      </c>
      <c r="E141" s="10"/>
      <c r="F141" s="20"/>
      <c r="G141" s="19">
        <f t="shared" si="5"/>
        <v>1.3417953233898971E-3</v>
      </c>
      <c r="H141" s="20"/>
      <c r="I141" s="9"/>
      <c r="J141" s="24">
        <f t="shared" si="6"/>
        <v>1.2020891526947489E-3</v>
      </c>
      <c r="K141" s="10"/>
      <c r="L141" s="7"/>
    </row>
    <row r="142" spans="2:12" x14ac:dyDescent="0.15">
      <c r="B142" s="9" t="s">
        <v>61</v>
      </c>
      <c r="C142" s="9"/>
      <c r="D142" s="2">
        <v>44509</v>
      </c>
      <c r="E142" s="10"/>
      <c r="F142" s="20"/>
      <c r="G142" s="19">
        <f t="shared" si="5"/>
        <v>4.7854907970288734E-4</v>
      </c>
      <c r="H142" s="20"/>
      <c r="I142" s="9"/>
      <c r="J142" s="24">
        <f t="shared" si="6"/>
        <v>4.2872310531651614E-4</v>
      </c>
      <c r="K142" s="10"/>
      <c r="L142" s="7"/>
    </row>
    <row r="143" spans="2:12" x14ac:dyDescent="0.15">
      <c r="B143" s="21" t="s">
        <v>36</v>
      </c>
      <c r="C143" s="21"/>
      <c r="D143" s="3">
        <v>1833586</v>
      </c>
      <c r="E143" s="22"/>
      <c r="F143" s="23"/>
      <c r="G143" s="19">
        <f t="shared" si="5"/>
        <v>1.9714235162688408E-2</v>
      </c>
      <c r="H143" s="23"/>
      <c r="I143" s="21"/>
      <c r="J143" s="25">
        <f t="shared" si="6"/>
        <v>1.7661611893884148E-2</v>
      </c>
      <c r="K143" s="22"/>
      <c r="L143" s="7"/>
    </row>
    <row r="144" spans="2:12" x14ac:dyDescent="0.15">
      <c r="B144" s="21" t="s">
        <v>168</v>
      </c>
      <c r="C144" s="21" t="s">
        <v>12</v>
      </c>
      <c r="D144" s="3">
        <v>317296</v>
      </c>
      <c r="E144" s="22" t="s">
        <v>13</v>
      </c>
      <c r="F144" s="23" t="s">
        <v>12</v>
      </c>
      <c r="G144" s="25">
        <f t="shared" si="5"/>
        <v>3.4114832684043082E-3</v>
      </c>
      <c r="H144" s="23" t="s">
        <v>13</v>
      </c>
      <c r="I144" s="21" t="s">
        <v>12</v>
      </c>
      <c r="J144" s="25">
        <f t="shared" si="6"/>
        <v>3.0562835926331599E-3</v>
      </c>
      <c r="K144" s="22" t="s">
        <v>13</v>
      </c>
      <c r="L144" s="7"/>
    </row>
    <row r="145" spans="2:12" x14ac:dyDescent="0.15">
      <c r="B145" s="21" t="s">
        <v>169</v>
      </c>
      <c r="C145" s="21" t="s">
        <v>12</v>
      </c>
      <c r="D145" s="3">
        <v>260289</v>
      </c>
      <c r="E145" s="22" t="s">
        <v>13</v>
      </c>
      <c r="F145" s="23" t="s">
        <v>12</v>
      </c>
      <c r="G145" s="27">
        <f t="shared" si="5"/>
        <v>2.7985589747418463E-3</v>
      </c>
      <c r="H145" s="23" t="s">
        <v>13</v>
      </c>
      <c r="I145" s="21" t="s">
        <v>12</v>
      </c>
      <c r="J145" s="25">
        <f t="shared" si="6"/>
        <v>2.5071762645696529E-3</v>
      </c>
      <c r="K145" s="22" t="s">
        <v>13</v>
      </c>
      <c r="L145" s="7"/>
    </row>
    <row r="146" spans="2:12" x14ac:dyDescent="0.15">
      <c r="B146" s="9" t="s">
        <v>4</v>
      </c>
      <c r="C146" s="9"/>
      <c r="D146" s="2">
        <f>SUM(D118:D143)</f>
        <v>28104149</v>
      </c>
      <c r="E146" s="10"/>
      <c r="F146" s="20"/>
      <c r="G146" s="27">
        <f t="shared" si="5"/>
        <v>0.3021684297509003</v>
      </c>
      <c r="H146" s="20"/>
      <c r="I146" s="9"/>
      <c r="J146" s="24">
        <f t="shared" si="6"/>
        <v>0.2707070037870557</v>
      </c>
      <c r="K146" s="10"/>
      <c r="L146" s="7"/>
    </row>
    <row r="147" spans="2:12" x14ac:dyDescent="0.15"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</row>
    <row r="148" spans="2:12" x14ac:dyDescent="0.15">
      <c r="B148" s="7" t="s">
        <v>140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</row>
    <row r="149" spans="2:12" x14ac:dyDescent="0.15">
      <c r="B149" s="39" t="s">
        <v>0</v>
      </c>
      <c r="C149" s="40"/>
      <c r="D149" s="40"/>
      <c r="E149" s="40"/>
      <c r="F149" s="40"/>
      <c r="G149" s="40"/>
      <c r="H149" s="41"/>
      <c r="I149" s="39" t="s">
        <v>62</v>
      </c>
      <c r="J149" s="40"/>
      <c r="K149" s="41"/>
      <c r="L149" s="7"/>
    </row>
    <row r="150" spans="2:12" x14ac:dyDescent="0.15">
      <c r="B150" s="13" t="s">
        <v>63</v>
      </c>
      <c r="C150" s="18"/>
      <c r="D150" s="18"/>
      <c r="E150" s="18"/>
      <c r="F150" s="18"/>
      <c r="G150" s="1"/>
      <c r="H150" s="14"/>
      <c r="I150" s="13"/>
      <c r="J150" s="32">
        <v>81.33</v>
      </c>
      <c r="K150" s="14"/>
      <c r="L150" s="7"/>
    </row>
    <row r="151" spans="2:12" x14ac:dyDescent="0.15">
      <c r="B151" s="9" t="s">
        <v>64</v>
      </c>
      <c r="C151" s="20"/>
      <c r="D151" s="20"/>
      <c r="E151" s="20"/>
      <c r="F151" s="20"/>
      <c r="G151" s="2"/>
      <c r="H151" s="10"/>
      <c r="I151" s="9"/>
      <c r="J151" s="33">
        <v>2.4700000000000002</v>
      </c>
      <c r="K151" s="10"/>
      <c r="L151" s="7"/>
    </row>
    <row r="152" spans="2:12" x14ac:dyDescent="0.15">
      <c r="B152" s="15" t="s">
        <v>65</v>
      </c>
      <c r="C152" s="26"/>
      <c r="D152" s="26"/>
      <c r="E152" s="26"/>
      <c r="F152" s="26"/>
      <c r="G152" s="16"/>
      <c r="H152" s="17"/>
      <c r="I152" s="15"/>
      <c r="J152" s="34">
        <v>16.2</v>
      </c>
      <c r="K152" s="17"/>
      <c r="L152" s="7"/>
    </row>
    <row r="153" spans="2:12" x14ac:dyDescent="0.15">
      <c r="B153" s="39" t="s">
        <v>98</v>
      </c>
      <c r="C153" s="40"/>
      <c r="D153" s="40"/>
      <c r="E153" s="40"/>
      <c r="F153" s="40"/>
      <c r="G153" s="40"/>
      <c r="H153" s="41"/>
      <c r="I153" s="9"/>
      <c r="J153" s="33">
        <v>100</v>
      </c>
      <c r="K153" s="10"/>
      <c r="L153" s="7"/>
    </row>
    <row r="154" spans="2:12" x14ac:dyDescent="0.15"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</row>
    <row r="155" spans="2:12" x14ac:dyDescent="0.15">
      <c r="B155" s="7" t="s">
        <v>101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</row>
    <row r="156" spans="2:12" x14ac:dyDescent="0.15">
      <c r="B156" s="12" t="s">
        <v>66</v>
      </c>
      <c r="C156" s="39" t="s">
        <v>62</v>
      </c>
      <c r="D156" s="40"/>
      <c r="E156" s="41"/>
      <c r="F156" s="7"/>
      <c r="G156" s="7"/>
      <c r="H156" s="7"/>
      <c r="I156" s="7"/>
      <c r="J156" s="7"/>
      <c r="K156" s="7"/>
      <c r="L156" s="7"/>
    </row>
    <row r="157" spans="2:12" x14ac:dyDescent="0.15">
      <c r="B157" s="13" t="s">
        <v>67</v>
      </c>
      <c r="C157" s="13"/>
      <c r="D157" s="32">
        <v>29.09</v>
      </c>
      <c r="E157" s="14"/>
      <c r="F157" s="7"/>
      <c r="G157" s="7"/>
      <c r="H157" s="7"/>
      <c r="I157" s="7"/>
      <c r="J157" s="7"/>
      <c r="K157" s="7"/>
      <c r="L157" s="7"/>
    </row>
    <row r="158" spans="2:12" x14ac:dyDescent="0.15">
      <c r="B158" s="9" t="s">
        <v>68</v>
      </c>
      <c r="C158" s="9"/>
      <c r="D158" s="33">
        <v>0.01</v>
      </c>
      <c r="E158" s="10"/>
      <c r="F158" s="7"/>
      <c r="G158" s="7"/>
      <c r="H158" s="7"/>
      <c r="I158" s="7"/>
      <c r="J158" s="7"/>
      <c r="K158" s="7"/>
      <c r="L158" s="7"/>
    </row>
    <row r="159" spans="2:12" x14ac:dyDescent="0.15">
      <c r="B159" s="21" t="s">
        <v>69</v>
      </c>
      <c r="C159" s="21"/>
      <c r="D159" s="4">
        <v>0.11</v>
      </c>
      <c r="E159" s="22"/>
      <c r="F159" s="7"/>
      <c r="G159" s="7"/>
      <c r="H159" s="7"/>
      <c r="I159" s="7"/>
      <c r="J159" s="7"/>
      <c r="K159" s="7"/>
      <c r="L159" s="7"/>
    </row>
    <row r="160" spans="2:12" x14ac:dyDescent="0.15">
      <c r="B160" s="9" t="s">
        <v>70</v>
      </c>
      <c r="C160" s="9"/>
      <c r="D160" s="33">
        <v>2.62</v>
      </c>
      <c r="E160" s="10"/>
      <c r="F160" s="7"/>
      <c r="G160" s="7"/>
      <c r="H160" s="7"/>
      <c r="I160" s="7"/>
      <c r="J160" s="7"/>
      <c r="K160" s="7"/>
      <c r="L160" s="7"/>
    </row>
    <row r="161" spans="2:12" x14ac:dyDescent="0.15">
      <c r="B161" s="21" t="s">
        <v>71</v>
      </c>
      <c r="C161" s="21"/>
      <c r="D161" s="4">
        <v>0</v>
      </c>
      <c r="E161" s="22"/>
      <c r="F161" s="7"/>
      <c r="G161" s="7"/>
      <c r="H161" s="7"/>
      <c r="I161" s="7"/>
      <c r="J161" s="7"/>
      <c r="K161" s="7"/>
      <c r="L161" s="7"/>
    </row>
    <row r="162" spans="2:12" x14ac:dyDescent="0.15">
      <c r="B162" s="9" t="s">
        <v>72</v>
      </c>
      <c r="C162" s="9"/>
      <c r="D162" s="33">
        <v>2.73</v>
      </c>
      <c r="E162" s="10"/>
      <c r="F162" s="7"/>
      <c r="G162" s="7"/>
      <c r="H162" s="7"/>
      <c r="I162" s="7"/>
      <c r="J162" s="7"/>
      <c r="K162" s="7"/>
      <c r="L162" s="7"/>
    </row>
    <row r="163" spans="2:12" x14ac:dyDescent="0.15">
      <c r="B163" s="21" t="s">
        <v>73</v>
      </c>
      <c r="C163" s="21"/>
      <c r="D163" s="4">
        <v>6.64</v>
      </c>
      <c r="E163" s="22"/>
      <c r="F163" s="7"/>
      <c r="G163" s="7"/>
      <c r="H163" s="7"/>
      <c r="I163" s="7"/>
      <c r="J163" s="7"/>
      <c r="K163" s="7"/>
      <c r="L163" s="7"/>
    </row>
    <row r="164" spans="2:12" x14ac:dyDescent="0.15">
      <c r="B164" s="9" t="s">
        <v>74</v>
      </c>
      <c r="C164" s="9"/>
      <c r="D164" s="33">
        <v>0.27</v>
      </c>
      <c r="E164" s="10"/>
      <c r="F164" s="7"/>
      <c r="G164" s="7"/>
      <c r="H164" s="7"/>
      <c r="I164" s="7"/>
      <c r="J164" s="7"/>
      <c r="K164" s="7"/>
      <c r="L164" s="7"/>
    </row>
    <row r="165" spans="2:12" x14ac:dyDescent="0.15">
      <c r="B165" s="21" t="s">
        <v>75</v>
      </c>
      <c r="C165" s="21"/>
      <c r="D165" s="4">
        <v>9.8000000000000007</v>
      </c>
      <c r="E165" s="22"/>
      <c r="F165" s="7"/>
      <c r="G165" s="7"/>
      <c r="H165" s="7"/>
      <c r="I165" s="7"/>
      <c r="J165" s="7"/>
      <c r="K165" s="7"/>
      <c r="L165" s="7"/>
    </row>
    <row r="166" spans="2:12" x14ac:dyDescent="0.15">
      <c r="B166" s="9" t="s">
        <v>76</v>
      </c>
      <c r="C166" s="9"/>
      <c r="D166" s="33">
        <v>2.5</v>
      </c>
      <c r="E166" s="10"/>
      <c r="F166" s="7"/>
      <c r="G166" s="7"/>
      <c r="H166" s="7"/>
      <c r="I166" s="7"/>
      <c r="J166" s="7"/>
      <c r="K166" s="7"/>
      <c r="L166" s="7"/>
    </row>
    <row r="167" spans="2:12" x14ac:dyDescent="0.15">
      <c r="B167" s="21" t="s">
        <v>77</v>
      </c>
      <c r="C167" s="21"/>
      <c r="D167" s="4">
        <v>0.56000000000000005</v>
      </c>
      <c r="E167" s="22"/>
      <c r="F167" s="7"/>
      <c r="G167" s="7"/>
      <c r="H167" s="7"/>
      <c r="I167" s="7"/>
      <c r="J167" s="7"/>
      <c r="K167" s="7"/>
      <c r="L167" s="7"/>
    </row>
    <row r="168" spans="2:12" x14ac:dyDescent="0.15">
      <c r="B168" s="9" t="s">
        <v>78</v>
      </c>
      <c r="C168" s="9"/>
      <c r="D168" s="33">
        <v>0.9</v>
      </c>
      <c r="E168" s="10"/>
      <c r="F168" s="7"/>
      <c r="G168" s="7"/>
      <c r="H168" s="7"/>
      <c r="I168" s="7"/>
      <c r="J168" s="7"/>
      <c r="K168" s="7"/>
      <c r="L168" s="7"/>
    </row>
    <row r="169" spans="2:12" x14ac:dyDescent="0.15">
      <c r="B169" s="21" t="s">
        <v>79</v>
      </c>
      <c r="C169" s="21"/>
      <c r="D169" s="4">
        <v>7.0000000000000007E-2</v>
      </c>
      <c r="E169" s="22"/>
      <c r="F169" s="7"/>
      <c r="G169" s="7"/>
      <c r="H169" s="7"/>
      <c r="I169" s="7"/>
      <c r="J169" s="7"/>
      <c r="K169" s="7"/>
      <c r="L169" s="7"/>
    </row>
    <row r="170" spans="2:12" x14ac:dyDescent="0.15">
      <c r="B170" s="9" t="s">
        <v>80</v>
      </c>
      <c r="C170" s="9"/>
      <c r="D170" s="33">
        <v>0.8</v>
      </c>
      <c r="E170" s="10"/>
      <c r="F170" s="7"/>
      <c r="G170" s="7"/>
      <c r="H170" s="7"/>
      <c r="I170" s="7"/>
      <c r="J170" s="7"/>
      <c r="K170" s="7"/>
      <c r="L170" s="7"/>
    </row>
    <row r="171" spans="2:12" x14ac:dyDescent="0.15">
      <c r="B171" s="21" t="s">
        <v>161</v>
      </c>
      <c r="C171" s="21"/>
      <c r="D171" s="4">
        <v>43.9</v>
      </c>
      <c r="E171" s="22"/>
      <c r="F171" s="7"/>
      <c r="G171" s="7"/>
      <c r="H171" s="7"/>
      <c r="I171" s="7"/>
      <c r="J171" s="7"/>
      <c r="K171" s="7"/>
      <c r="L171" s="7"/>
    </row>
    <row r="172" spans="2:12" x14ac:dyDescent="0.15">
      <c r="B172" s="21" t="s">
        <v>170</v>
      </c>
      <c r="C172" s="21" t="s">
        <v>12</v>
      </c>
      <c r="D172" s="35">
        <v>29.6</v>
      </c>
      <c r="E172" s="22" t="s">
        <v>13</v>
      </c>
      <c r="F172" s="7"/>
      <c r="G172" s="7"/>
      <c r="H172" s="7"/>
      <c r="I172" s="7"/>
      <c r="J172" s="7"/>
      <c r="K172" s="7"/>
      <c r="L172" s="7"/>
    </row>
    <row r="173" spans="2:12" x14ac:dyDescent="0.15">
      <c r="B173" s="36" t="s">
        <v>4</v>
      </c>
      <c r="C173" s="9"/>
      <c r="D173" s="33">
        <v>99.995999999999995</v>
      </c>
      <c r="E173" s="10"/>
      <c r="F173" s="7"/>
      <c r="G173" s="7"/>
      <c r="H173" s="7"/>
      <c r="I173" s="7"/>
      <c r="J173" s="7"/>
      <c r="K173" s="7"/>
      <c r="L173" s="7"/>
    </row>
    <row r="174" spans="2:12" x14ac:dyDescent="0.15"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</row>
    <row r="175" spans="2:12" x14ac:dyDescent="0.15">
      <c r="B175" s="7" t="s">
        <v>102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</row>
    <row r="176" spans="2:12" x14ac:dyDescent="0.15">
      <c r="B176" s="12" t="s">
        <v>96</v>
      </c>
      <c r="C176" s="9"/>
      <c r="D176" s="37" t="s">
        <v>97</v>
      </c>
      <c r="E176" s="10"/>
      <c r="F176" s="7"/>
      <c r="G176" s="7"/>
      <c r="H176" s="7"/>
      <c r="I176" s="7"/>
      <c r="J176" s="7"/>
      <c r="K176" s="7"/>
      <c r="L176" s="7"/>
    </row>
    <row r="177" spans="2:12" x14ac:dyDescent="0.15">
      <c r="B177" s="8" t="s">
        <v>88</v>
      </c>
      <c r="C177" s="9"/>
      <c r="D177" s="2">
        <v>11556</v>
      </c>
      <c r="E177" s="10"/>
      <c r="F177" s="7"/>
      <c r="G177" s="7"/>
      <c r="H177" s="7"/>
      <c r="I177" s="7"/>
      <c r="J177" s="7"/>
      <c r="K177" s="7"/>
      <c r="L177" s="7"/>
    </row>
    <row r="178" spans="2:12" x14ac:dyDescent="0.15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</row>
    <row r="179" spans="2:12" x14ac:dyDescent="0.15">
      <c r="B179" s="7" t="s">
        <v>103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</row>
    <row r="180" spans="2:12" x14ac:dyDescent="0.15">
      <c r="B180" s="12" t="s">
        <v>0</v>
      </c>
      <c r="C180" s="39" t="s">
        <v>89</v>
      </c>
      <c r="D180" s="40"/>
      <c r="E180" s="41"/>
      <c r="F180" s="7"/>
      <c r="G180" s="7"/>
      <c r="H180" s="7"/>
      <c r="I180" s="7"/>
      <c r="J180" s="7"/>
      <c r="K180" s="7"/>
      <c r="L180" s="7"/>
    </row>
    <row r="181" spans="2:12" x14ac:dyDescent="0.15">
      <c r="B181" s="13" t="s">
        <v>90</v>
      </c>
      <c r="C181" s="13"/>
      <c r="D181" s="1">
        <v>20</v>
      </c>
      <c r="E181" s="14"/>
      <c r="F181" s="7"/>
      <c r="G181" s="7"/>
      <c r="H181" s="7"/>
      <c r="I181" s="7"/>
      <c r="J181" s="7"/>
      <c r="K181" s="7"/>
      <c r="L181" s="7"/>
    </row>
    <row r="182" spans="2:12" x14ac:dyDescent="0.15">
      <c r="B182" s="9" t="s">
        <v>91</v>
      </c>
      <c r="C182" s="9"/>
      <c r="D182" s="2">
        <v>14</v>
      </c>
      <c r="E182" s="10"/>
      <c r="F182" s="7"/>
      <c r="G182" s="7"/>
      <c r="H182" s="7"/>
      <c r="I182" s="7"/>
      <c r="J182" s="7"/>
      <c r="K182" s="7"/>
      <c r="L182" s="7"/>
    </row>
    <row r="183" spans="2:12" x14ac:dyDescent="0.15">
      <c r="B183" s="21" t="s">
        <v>92</v>
      </c>
      <c r="C183" s="21"/>
      <c r="D183" s="3">
        <v>0</v>
      </c>
      <c r="E183" s="22"/>
      <c r="F183" s="7"/>
      <c r="G183" s="7"/>
      <c r="H183" s="7"/>
      <c r="I183" s="7"/>
      <c r="J183" s="7"/>
      <c r="K183" s="7"/>
      <c r="L183" s="7"/>
    </row>
    <row r="184" spans="2:12" x14ac:dyDescent="0.15">
      <c r="B184" s="9" t="s">
        <v>93</v>
      </c>
      <c r="C184" s="9"/>
      <c r="D184" s="2">
        <v>0</v>
      </c>
      <c r="E184" s="10"/>
      <c r="F184" s="7"/>
      <c r="G184" s="7"/>
      <c r="H184" s="7"/>
      <c r="I184" s="7"/>
      <c r="J184" s="7"/>
      <c r="K184" s="7"/>
      <c r="L184" s="7"/>
    </row>
    <row r="185" spans="2:12" x14ac:dyDescent="0.15">
      <c r="B185" s="21" t="s">
        <v>94</v>
      </c>
      <c r="C185" s="21"/>
      <c r="D185" s="3">
        <v>0</v>
      </c>
      <c r="E185" s="22"/>
      <c r="F185" s="7"/>
      <c r="G185" s="7"/>
      <c r="H185" s="7"/>
      <c r="I185" s="7"/>
      <c r="J185" s="7"/>
      <c r="K185" s="7"/>
      <c r="L185" s="7"/>
    </row>
    <row r="186" spans="2:12" x14ac:dyDescent="0.15">
      <c r="B186" s="9" t="s">
        <v>175</v>
      </c>
      <c r="C186" s="9"/>
      <c r="D186" s="2">
        <v>2</v>
      </c>
      <c r="E186" s="10"/>
      <c r="F186" s="7"/>
      <c r="G186" s="7"/>
      <c r="H186" s="7"/>
      <c r="I186" s="7"/>
      <c r="J186" s="7"/>
      <c r="K186" s="7"/>
      <c r="L186" s="7"/>
    </row>
    <row r="187" spans="2:12" x14ac:dyDescent="0.15">
      <c r="B187" s="21" t="s">
        <v>95</v>
      </c>
      <c r="C187" s="21"/>
      <c r="D187" s="3">
        <v>0</v>
      </c>
      <c r="E187" s="22"/>
      <c r="F187" s="7"/>
      <c r="G187" s="7"/>
      <c r="H187" s="7"/>
      <c r="I187" s="7"/>
      <c r="J187" s="7"/>
      <c r="K187" s="7"/>
      <c r="L187" s="7"/>
    </row>
    <row r="188" spans="2:12" x14ac:dyDescent="0.15">
      <c r="B188" s="9" t="s">
        <v>176</v>
      </c>
      <c r="C188" s="9"/>
      <c r="D188" s="2">
        <v>4</v>
      </c>
      <c r="E188" s="10"/>
      <c r="F188" s="7"/>
      <c r="G188" s="7"/>
      <c r="H188" s="7"/>
      <c r="I188" s="7"/>
      <c r="J188" s="7"/>
      <c r="K188" s="7"/>
      <c r="L188" s="7"/>
    </row>
    <row r="189" spans="2:12" x14ac:dyDescent="0.15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</row>
    <row r="190" spans="2:12" x14ac:dyDescent="0.15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</row>
    <row r="191" spans="2:12" x14ac:dyDescent="0.15">
      <c r="B191" s="7"/>
      <c r="C191" s="7"/>
      <c r="D191" s="7"/>
      <c r="E191" s="7"/>
      <c r="F191" s="7"/>
      <c r="G191" s="7"/>
      <c r="H191" s="7"/>
      <c r="I191" s="7"/>
      <c r="J191" s="7"/>
      <c r="K191" s="7"/>
    </row>
    <row r="192" spans="2:12" x14ac:dyDescent="0.15">
      <c r="B192" s="7"/>
      <c r="C192" s="7"/>
      <c r="D192" s="7"/>
      <c r="E192" s="7"/>
      <c r="F192" s="7"/>
      <c r="G192" s="7"/>
      <c r="H192" s="7"/>
      <c r="I192" s="7"/>
      <c r="J192" s="7"/>
      <c r="K192" s="7"/>
    </row>
    <row r="193" spans="2:11" x14ac:dyDescent="0.15">
      <c r="B193" s="7"/>
      <c r="C193" s="7"/>
      <c r="D193" s="7"/>
      <c r="E193" s="7"/>
      <c r="F193" s="7"/>
      <c r="G193" s="7"/>
      <c r="H193" s="7"/>
      <c r="I193" s="7"/>
      <c r="J193" s="7"/>
      <c r="K193" s="7"/>
    </row>
  </sheetData>
  <mergeCells count="15">
    <mergeCell ref="B153:H153"/>
    <mergeCell ref="C156:E156"/>
    <mergeCell ref="C180:E180"/>
    <mergeCell ref="B116:B117"/>
    <mergeCell ref="C116:E117"/>
    <mergeCell ref="F116:H117"/>
    <mergeCell ref="I116:K117"/>
    <mergeCell ref="B149:H149"/>
    <mergeCell ref="I149:K149"/>
    <mergeCell ref="C9:E9"/>
    <mergeCell ref="C15:E15"/>
    <mergeCell ref="B19:B20"/>
    <mergeCell ref="C19:E20"/>
    <mergeCell ref="F19:H20"/>
    <mergeCell ref="I19:K20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orientation="portrait" r:id="rId1"/>
  <headerFooter alignWithMargins="0"/>
  <rowBreaks count="3" manualBreakCount="3">
    <brk id="59" max="16383" man="1"/>
    <brk id="114" max="16383" man="1"/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こん包業</vt:lpstr>
      <vt:lpstr>こん包業!Print_Area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匡明</dc:creator>
  <cp:lastModifiedBy>ㅤ</cp:lastModifiedBy>
  <cp:lastPrinted>2022-03-23T04:26:16Z</cp:lastPrinted>
  <dcterms:created xsi:type="dcterms:W3CDTF">2006-11-06T05:29:32Z</dcterms:created>
  <dcterms:modified xsi:type="dcterms:W3CDTF">2022-03-28T09:14:11Z</dcterms:modified>
</cp:coreProperties>
</file>