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R3年報\7･98\"/>
    </mc:Choice>
  </mc:AlternateContent>
  <bookViews>
    <workbookView xWindow="360" yWindow="120" windowWidth="17235" windowHeight="6915"/>
  </bookViews>
  <sheets>
    <sheet name="21-00-07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Print_Titles" localSheetId="0">'21-00-07'!$6:$6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/>
</workbook>
</file>

<file path=xl/calcChain.xml><?xml version="1.0" encoding="utf-8"?>
<calcChain xmlns="http://schemas.openxmlformats.org/spreadsheetml/2006/main">
  <c r="G97" i="1" l="1"/>
  <c r="G46" i="1"/>
  <c r="G28" i="1"/>
  <c r="G159" i="1" l="1"/>
  <c r="G87" i="1"/>
  <c r="G22" i="1"/>
  <c r="G21" i="1"/>
  <c r="N12" i="1" l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M12" i="1"/>
  <c r="L12" i="1"/>
  <c r="K12" i="1"/>
  <c r="J12" i="1"/>
  <c r="I12" i="1"/>
  <c r="H12" i="1"/>
  <c r="H143" i="1" l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H25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H24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J13" i="1"/>
  <c r="K13" i="1"/>
  <c r="L13" i="1"/>
  <c r="I13" i="1"/>
  <c r="H13" i="1"/>
  <c r="G156" i="1"/>
  <c r="G123" i="1"/>
  <c r="G76" i="1"/>
  <c r="G79" i="1"/>
  <c r="G36" i="1"/>
  <c r="G150" i="1"/>
  <c r="G86" i="1"/>
  <c r="G67" i="1"/>
  <c r="G33" i="1"/>
  <c r="G34" i="1"/>
  <c r="G35" i="1"/>
  <c r="G161" i="1"/>
  <c r="G160" i="1"/>
  <c r="G158" i="1"/>
  <c r="G157" i="1"/>
  <c r="G155" i="1"/>
  <c r="G154" i="1"/>
  <c r="G153" i="1"/>
  <c r="G152" i="1"/>
  <c r="G151" i="1"/>
  <c r="G149" i="1"/>
  <c r="G148" i="1"/>
  <c r="G147" i="1"/>
  <c r="G146" i="1"/>
  <c r="G145" i="1"/>
  <c r="G140" i="1"/>
  <c r="G139" i="1"/>
  <c r="G138" i="1"/>
  <c r="G137" i="1"/>
  <c r="G136" i="1"/>
  <c r="G135" i="1"/>
  <c r="G134" i="1"/>
  <c r="G129" i="1"/>
  <c r="G128" i="1"/>
  <c r="G127" i="1"/>
  <c r="G126" i="1"/>
  <c r="G125" i="1"/>
  <c r="G124" i="1"/>
  <c r="G122" i="1"/>
  <c r="G121" i="1"/>
  <c r="G120" i="1"/>
  <c r="G119" i="1"/>
  <c r="G118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6" i="1"/>
  <c r="G95" i="1"/>
  <c r="G94" i="1"/>
  <c r="G89" i="1"/>
  <c r="G88" i="1"/>
  <c r="G85" i="1"/>
  <c r="G84" i="1"/>
  <c r="G83" i="1"/>
  <c r="G82" i="1"/>
  <c r="G81" i="1"/>
  <c r="G80" i="1"/>
  <c r="G78" i="1"/>
  <c r="G77" i="1"/>
  <c r="G71" i="1"/>
  <c r="G70" i="1"/>
  <c r="G69" i="1"/>
  <c r="G68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5" i="1"/>
  <c r="G44" i="1"/>
  <c r="G43" i="1"/>
  <c r="G42" i="1"/>
  <c r="G41" i="1"/>
  <c r="G32" i="1"/>
  <c r="G31" i="1"/>
  <c r="G30" i="1"/>
  <c r="G29" i="1"/>
  <c r="G27" i="1"/>
  <c r="G16" i="1"/>
  <c r="G13" i="1" s="1"/>
  <c r="G17" i="1"/>
  <c r="G18" i="1"/>
  <c r="G19" i="1"/>
  <c r="G20" i="1"/>
  <c r="G15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N10" i="1" l="1"/>
  <c r="T10" i="1"/>
  <c r="O10" i="1"/>
  <c r="Z10" i="1"/>
  <c r="Z9" i="1"/>
  <c r="X9" i="1"/>
  <c r="T9" i="1"/>
  <c r="Y9" i="1"/>
  <c r="W9" i="1"/>
  <c r="U9" i="1"/>
  <c r="O9" i="1"/>
  <c r="R10" i="1"/>
  <c r="V10" i="1"/>
  <c r="V9" i="1"/>
  <c r="P10" i="1"/>
  <c r="P9" i="1"/>
  <c r="L10" i="1"/>
  <c r="J10" i="1"/>
  <c r="H10" i="1"/>
  <c r="H9" i="1"/>
  <c r="W10" i="1"/>
  <c r="W8" i="1" s="1"/>
  <c r="K9" i="1"/>
  <c r="S9" i="1"/>
  <c r="X10" i="1"/>
  <c r="X8" i="1" s="1"/>
  <c r="K10" i="1"/>
  <c r="Q10" i="1"/>
  <c r="AA9" i="1"/>
  <c r="Q9" i="1"/>
  <c r="Q8" i="1" s="1"/>
  <c r="M9" i="1"/>
  <c r="I9" i="1"/>
  <c r="I10" i="1"/>
  <c r="G24" i="1"/>
  <c r="G25" i="1"/>
  <c r="G38" i="1"/>
  <c r="G73" i="1"/>
  <c r="G91" i="1"/>
  <c r="G115" i="1"/>
  <c r="G131" i="1"/>
  <c r="G143" i="1"/>
  <c r="G142" i="1"/>
  <c r="R9" i="1"/>
  <c r="N9" i="1"/>
  <c r="N8" i="1" s="1"/>
  <c r="L9" i="1"/>
  <c r="J9" i="1"/>
  <c r="L8" i="1"/>
  <c r="Y10" i="1"/>
  <c r="Y8" i="1" s="1"/>
  <c r="U10" i="1"/>
  <c r="M10" i="1"/>
  <c r="O8" i="1"/>
  <c r="G12" i="1"/>
  <c r="G39" i="1"/>
  <c r="G92" i="1"/>
  <c r="G74" i="1"/>
  <c r="G116" i="1"/>
  <c r="G132" i="1"/>
  <c r="S10" i="1"/>
  <c r="AA10" i="1"/>
  <c r="J8" i="1" l="1"/>
  <c r="T8" i="1"/>
  <c r="Z8" i="1"/>
  <c r="U8" i="1"/>
  <c r="R8" i="1"/>
  <c r="P8" i="1"/>
  <c r="AA8" i="1"/>
  <c r="V8" i="1"/>
  <c r="H8" i="1"/>
  <c r="K8" i="1"/>
  <c r="M8" i="1"/>
  <c r="S8" i="1"/>
  <c r="I8" i="1"/>
  <c r="G10" i="1"/>
  <c r="G9" i="1"/>
  <c r="G8" i="1" l="1"/>
</calcChain>
</file>

<file path=xl/sharedStrings.xml><?xml version="1.0" encoding="utf-8"?>
<sst xmlns="http://schemas.openxmlformats.org/spreadsheetml/2006/main" count="260" uniqueCount="121">
  <si>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</si>
  <si>
    <t>属　性　及　び　犯　罪　傾　向　の　進　度</t>
    <rPh sb="0" eb="1">
      <t>ゾク</t>
    </rPh>
    <rPh sb="2" eb="3">
      <t>セイ</t>
    </rPh>
    <rPh sb="4" eb="5">
      <t>オヨ</t>
    </rPh>
    <rPh sb="8" eb="9">
      <t>ハン</t>
    </rPh>
    <rPh sb="10" eb="11">
      <t>ツミ</t>
    </rPh>
    <rPh sb="12" eb="13">
      <t>ナダレ</t>
    </rPh>
    <rPh sb="14" eb="15">
      <t>ムカイ</t>
    </rPh>
    <rPh sb="18" eb="19">
      <t>ススム</t>
    </rPh>
    <rPh sb="20" eb="21">
      <t>ド</t>
    </rPh>
    <phoneticPr fontId="5"/>
  </si>
  <si>
    <t>施設名</t>
    <rPh sb="0" eb="2">
      <t>シセツ</t>
    </rPh>
    <rPh sb="2" eb="3">
      <t>メイ</t>
    </rPh>
    <phoneticPr fontId="5"/>
  </si>
  <si>
    <t>総数</t>
    <rPh sb="0" eb="2">
      <t>ソウスウ</t>
    </rPh>
    <phoneticPr fontId="5"/>
  </si>
  <si>
    <t>Ａ
ＷＡ</t>
  </si>
  <si>
    <t>Ｂ
ＷＢ</t>
  </si>
  <si>
    <t>ＦＡ
ＷＦＡ</t>
  </si>
  <si>
    <t>ＦＢ
ＷＦＢ</t>
  </si>
  <si>
    <t>ＩＡ
ＷＩＡ</t>
  </si>
  <si>
    <t>ＩＢ
ＷＩＢ</t>
  </si>
  <si>
    <t>ＪＡ
ＷＪＡ</t>
  </si>
  <si>
    <t>ＪＢ
ＷＪＢ</t>
  </si>
  <si>
    <t>ＬＡ
ＷＬＡ</t>
  </si>
  <si>
    <t>ＬＢ
ＷＬＢ</t>
  </si>
  <si>
    <t>ＹＡ
ＷＹＡ</t>
  </si>
  <si>
    <t>ＹＢ
ＷＹＢ</t>
  </si>
  <si>
    <t>ＭＡ
ＭＷＡ</t>
  </si>
  <si>
    <t>ＭＢ
ＭＷＢ</t>
  </si>
  <si>
    <t>ＰＡ
ＰＷＡ</t>
  </si>
  <si>
    <t>ＰＢ
ＰＷＢ</t>
  </si>
  <si>
    <t>Jｔ
JｔＷ</t>
  </si>
  <si>
    <t>ＤＡ
ＤＷＡ</t>
  </si>
  <si>
    <t>ＤＢ
ＤＷＢ</t>
  </si>
  <si>
    <t>未決定</t>
    <rPh sb="0" eb="3">
      <t>ミケッテイ</t>
    </rPh>
    <phoneticPr fontId="5"/>
  </si>
  <si>
    <t>総数</t>
  </si>
  <si>
    <t>男</t>
  </si>
  <si>
    <t>女</t>
  </si>
  <si>
    <t>札幌矯正管区</t>
  </si>
  <si>
    <t>札幌</t>
  </si>
  <si>
    <t>帯広</t>
  </si>
  <si>
    <t>月形</t>
    <rPh sb="0" eb="1">
      <t>ツキ</t>
    </rPh>
    <rPh sb="1" eb="2">
      <t>カタチ</t>
    </rPh>
    <phoneticPr fontId="5"/>
  </si>
  <si>
    <t>函館</t>
    <rPh sb="0" eb="2">
      <t>ハコダテ</t>
    </rPh>
    <phoneticPr fontId="5"/>
  </si>
  <si>
    <t>（少年）</t>
  </si>
  <si>
    <t>仙台矯正管区</t>
  </si>
  <si>
    <t>青森</t>
  </si>
  <si>
    <t>宮城</t>
  </si>
  <si>
    <t>秋田</t>
    <rPh sb="0" eb="2">
      <t>アキタ</t>
    </rPh>
    <phoneticPr fontId="5"/>
  </si>
  <si>
    <t>福島</t>
  </si>
  <si>
    <t>東京矯正管区</t>
  </si>
  <si>
    <t>水戸</t>
    <rPh sb="0" eb="2">
      <t>ミト</t>
    </rPh>
    <phoneticPr fontId="5"/>
  </si>
  <si>
    <t>栃木</t>
    <rPh sb="0" eb="2">
      <t>トチギ</t>
    </rPh>
    <phoneticPr fontId="5"/>
  </si>
  <si>
    <t>黒羽</t>
  </si>
  <si>
    <t>喜連川</t>
    <rPh sb="0" eb="1">
      <t>キ</t>
    </rPh>
    <rPh sb="1" eb="2">
      <t>ヅ</t>
    </rPh>
    <rPh sb="2" eb="3">
      <t>カワ</t>
    </rPh>
    <phoneticPr fontId="5"/>
  </si>
  <si>
    <t>（社会）</t>
    <rPh sb="1" eb="3">
      <t>シャカイ</t>
    </rPh>
    <phoneticPr fontId="5"/>
  </si>
  <si>
    <t>前橋</t>
  </si>
  <si>
    <t>千葉</t>
  </si>
  <si>
    <t>市原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</si>
  <si>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</si>
  <si>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</si>
  <si>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</si>
  <si>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</si>
  <si>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</si>
  <si>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</si>
  <si>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</si>
  <si>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</si>
  <si>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東京（拘置所）</t>
    <rPh sb="0" eb="1">
      <t>ヒガシ</t>
    </rPh>
    <rPh sb="1" eb="2">
      <t>キョウ</t>
    </rPh>
    <phoneticPr fontId="5"/>
  </si>
  <si>
    <t>立川（拘置所）</t>
    <rPh sb="0" eb="1">
      <t>タテ</t>
    </rPh>
    <rPh sb="1" eb="2">
      <t>カワ</t>
    </rPh>
    <phoneticPr fontId="5"/>
  </si>
  <si>
    <t>名古屋矯正管区</t>
  </si>
  <si>
    <t>金沢</t>
  </si>
  <si>
    <t>岐阜</t>
  </si>
  <si>
    <t>笠松</t>
    <rPh sb="0" eb="2">
      <t>カサマツ</t>
    </rPh>
    <phoneticPr fontId="5"/>
  </si>
  <si>
    <t>岡崎</t>
    <phoneticPr fontId="5"/>
  </si>
  <si>
    <t>大阪矯正管区</t>
  </si>
  <si>
    <t>滋賀</t>
    <phoneticPr fontId="5"/>
  </si>
  <si>
    <t>京都</t>
    <rPh sb="0" eb="2">
      <t>キョウト</t>
    </rPh>
    <phoneticPr fontId="5"/>
  </si>
  <si>
    <t>大阪</t>
  </si>
  <si>
    <t>加古川</t>
  </si>
  <si>
    <t>播磨</t>
    <rPh sb="0" eb="1">
      <t>バン</t>
    </rPh>
    <rPh sb="1" eb="2">
      <t>オサム</t>
    </rPh>
    <phoneticPr fontId="5"/>
  </si>
  <si>
    <t>和歌山</t>
    <rPh sb="0" eb="3">
      <t>ワカヤマ</t>
    </rPh>
    <phoneticPr fontId="5"/>
  </si>
  <si>
    <t>京都（拘置所）</t>
    <rPh sb="0" eb="1">
      <t>キョウ</t>
    </rPh>
    <rPh sb="1" eb="2">
      <t>ミヤコ</t>
    </rPh>
    <phoneticPr fontId="5"/>
  </si>
  <si>
    <t>大阪（拘置所）</t>
    <rPh sb="0" eb="1">
      <t>ダイ</t>
    </rPh>
    <rPh sb="1" eb="2">
      <t>サカ</t>
    </rPh>
    <phoneticPr fontId="5"/>
  </si>
  <si>
    <t>神戸（拘置所）</t>
    <rPh sb="0" eb="1">
      <t>カミ</t>
    </rPh>
    <rPh sb="1" eb="2">
      <t>ト</t>
    </rPh>
    <phoneticPr fontId="5"/>
  </si>
  <si>
    <t>広島矯正管区</t>
  </si>
  <si>
    <t>岡山</t>
  </si>
  <si>
    <t>岩国</t>
  </si>
  <si>
    <t>美祢</t>
    <rPh sb="0" eb="1">
      <t>ビ</t>
    </rPh>
    <rPh sb="1" eb="2">
      <t>ネ</t>
    </rPh>
    <phoneticPr fontId="5"/>
  </si>
  <si>
    <t>広島（拘置所）</t>
    <rPh sb="0" eb="1">
      <t>ヒロ</t>
    </rPh>
    <rPh sb="1" eb="2">
      <t>シマ</t>
    </rPh>
    <phoneticPr fontId="5"/>
  </si>
  <si>
    <t>高松矯正管区</t>
  </si>
  <si>
    <t>高松</t>
  </si>
  <si>
    <t>松山</t>
  </si>
  <si>
    <t>高知</t>
  </si>
  <si>
    <t>福岡矯正管区</t>
  </si>
  <si>
    <t>北九州</t>
  </si>
  <si>
    <t>麓</t>
  </si>
  <si>
    <t>大分</t>
  </si>
  <si>
    <t>宮崎</t>
  </si>
  <si>
    <t>沖縄</t>
  </si>
  <si>
    <t>福岡（拘置所）</t>
    <rPh sb="0" eb="1">
      <t>フク</t>
    </rPh>
    <rPh sb="1" eb="2">
      <t>オカ</t>
    </rPh>
    <phoneticPr fontId="5"/>
  </si>
  <si>
    <t>少年院</t>
  </si>
  <si>
    <t>（男</t>
    <phoneticPr fontId="3"/>
  </si>
  <si>
    <t>（女</t>
    <rPh sb="1" eb="2">
      <t>オンナ</t>
    </rPh>
    <phoneticPr fontId="3"/>
  </si>
  <si>
    <t>男</t>
    <phoneticPr fontId="3"/>
  </si>
  <si>
    <t>女</t>
    <rPh sb="0" eb="1">
      <t>オンナ</t>
    </rPh>
    <phoneticPr fontId="3"/>
  </si>
  <si>
    <t>松本</t>
    <rPh sb="0" eb="2">
      <t>マツモト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</si>
  <si>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</si>
  <si>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</si>
  <si>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熊本</t>
    <rPh sb="0" eb="2">
      <t>クマモト</t>
    </rPh>
    <phoneticPr fontId="3"/>
  </si>
  <si>
    <t>鹿児島</t>
    <rPh sb="0" eb="3">
      <t>カゴシマ</t>
    </rPh>
    <phoneticPr fontId="3"/>
  </si>
  <si>
    <t>名古屋</t>
    <phoneticPr fontId="3"/>
  </si>
  <si>
    <t>島根あさひ</t>
    <rPh sb="0" eb="1">
      <t>シマ</t>
    </rPh>
    <rPh sb="1" eb="2">
      <t>ネ</t>
    </rPh>
    <phoneticPr fontId="5"/>
  </si>
  <si>
    <t>(社会)</t>
  </si>
  <si>
    <t>旭川</t>
    <rPh sb="0" eb="2">
      <t>アサヒカワ</t>
    </rPh>
    <phoneticPr fontId="3"/>
  </si>
  <si>
    <t>姫路（少年）</t>
    <rPh sb="0" eb="2">
      <t>ヒメジ</t>
    </rPh>
    <rPh sb="3" eb="5">
      <t>ショウネン</t>
    </rPh>
    <phoneticPr fontId="5"/>
  </si>
  <si>
    <t>福岡</t>
    <rPh sb="0" eb="2">
      <t>フクオカ</t>
    </rPh>
    <phoneticPr fontId="3"/>
  </si>
  <si>
    <t>東日本</t>
    <rPh sb="0" eb="3">
      <t>ヒガシニホン</t>
    </rPh>
    <phoneticPr fontId="3"/>
  </si>
  <si>
    <t>女</t>
    <phoneticPr fontId="3"/>
  </si>
  <si>
    <t>網走</t>
    <rPh sb="0" eb="2">
      <t>アバシリ</t>
    </rPh>
    <phoneticPr fontId="3"/>
  </si>
  <si>
    <t>山形</t>
    <rPh sb="0" eb="2">
      <t>ヤマガタ</t>
    </rPh>
    <phoneticPr fontId="3"/>
  </si>
  <si>
    <t>三重</t>
    <rPh sb="0" eb="2">
      <t>ミエ</t>
    </rPh>
    <phoneticPr fontId="3"/>
  </si>
  <si>
    <t>神戸</t>
    <rPh sb="0" eb="2">
      <t>コウベ</t>
    </rPh>
    <phoneticPr fontId="5"/>
  </si>
  <si>
    <t>広島</t>
    <rPh sb="0" eb="2">
      <t>ヒロシマ</t>
    </rPh>
    <phoneticPr fontId="3"/>
  </si>
  <si>
    <t>山口</t>
    <rPh sb="1" eb="2">
      <t>グチ</t>
    </rPh>
    <phoneticPr fontId="3"/>
  </si>
  <si>
    <t>長崎</t>
    <rPh sb="0" eb="2">
      <t>ナガサキ</t>
    </rPh>
    <phoneticPr fontId="3"/>
  </si>
  <si>
    <t>（男</t>
    <rPh sb="1" eb="2">
      <t>オトコ</t>
    </rPh>
    <phoneticPr fontId="3"/>
  </si>
  <si>
    <t>名古屋（拘置所）</t>
    <rPh sb="0" eb="3">
      <t>ナゴヤ</t>
    </rPh>
    <phoneticPr fontId="5"/>
  </si>
  <si>
    <t>（少年）</t>
    <rPh sb="1" eb="3">
      <t>ショウネン</t>
    </rPh>
    <phoneticPr fontId="3"/>
  </si>
  <si>
    <t>盛岡</t>
    <rPh sb="0" eb="2">
      <t>モリオカ</t>
    </rPh>
    <phoneticPr fontId="3"/>
  </si>
  <si>
    <t>福井</t>
    <rPh sb="0" eb="2">
      <t>フクイ</t>
    </rPh>
    <phoneticPr fontId="3"/>
  </si>
  <si>
    <t>富山</t>
    <rPh sb="0" eb="2">
      <t>トヤマ</t>
    </rPh>
    <phoneticPr fontId="3"/>
  </si>
  <si>
    <t>徳島</t>
    <rPh sb="0" eb="2">
      <t>トクシマ</t>
    </rPh>
    <phoneticPr fontId="3"/>
  </si>
  <si>
    <t>佐賀</t>
    <rPh sb="0" eb="2">
      <t>サガ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</si>
</sst>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\(#,##0\)"/>
  </numFmts>
  <fonts count="14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2" fillId="0" borderId="0"/>
  </cellStyleXfs>
  <cellXfs count="68">
    <xf numFmtId="0" fontId="0" fillId="0" borderId="0" xfId="0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1" fillId="0" borderId="1" xfId="3" applyFont="1" applyFill="1" applyBorder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Fill="1" applyAlignment="1">
      <alignment horizontal="center"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right"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distributed" vertical="center" justifyLastLine="1"/>
    </xf>
    <xf numFmtId="0" fontId="1" fillId="0" borderId="3" xfId="3" applyFont="1" applyFill="1" applyBorder="1" applyAlignment="1">
      <alignment horizontal="distributed" vertical="center" justifyLastLine="1"/>
    </xf>
    <xf numFmtId="0" fontId="1" fillId="0" borderId="4" xfId="3" applyFont="1" applyFill="1" applyBorder="1" applyAlignment="1">
      <alignment horizontal="center" vertical="center" wrapText="1" justifyLastLine="1"/>
    </xf>
    <xf numFmtId="0" fontId="1" fillId="0" borderId="3" xfId="3" applyFont="1" applyFill="1" applyBorder="1" applyAlignment="1">
      <alignment horizontal="center" vertical="center" wrapText="1" justifyLastLine="1"/>
    </xf>
    <xf numFmtId="0" fontId="1" fillId="0" borderId="5" xfId="3" applyFont="1" applyFill="1" applyBorder="1" applyAlignment="1">
      <alignment horizontal="center" vertical="center" justifyLastLine="1"/>
    </xf>
    <xf numFmtId="0" fontId="1" fillId="0" borderId="0" xfId="3" applyFont="1" applyFill="1" applyBorder="1" applyAlignment="1">
      <alignment horizontal="distributed" vertical="center" justifyLastLine="1"/>
    </xf>
    <xf numFmtId="0" fontId="6" fillId="0" borderId="0" xfId="3" applyFont="1" applyFill="1" applyBorder="1" applyAlignment="1">
      <alignment horizontal="distributed" vertical="center" justifyLastLine="1"/>
    </xf>
    <xf numFmtId="0" fontId="7" fillId="0" borderId="0" xfId="3" applyFont="1" applyFill="1" applyBorder="1">
      <alignment vertical="center"/>
    </xf>
    <xf numFmtId="0" fontId="7" fillId="0" borderId="0" xfId="3" applyFont="1" applyFill="1" applyBorder="1" applyAlignment="1">
      <alignment horizontal="right" vertical="center"/>
    </xf>
    <xf numFmtId="0" fontId="6" fillId="0" borderId="0" xfId="3" applyFont="1" applyFill="1" applyBorder="1">
      <alignment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8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6" fillId="0" borderId="1" xfId="3" applyFont="1" applyFill="1" applyBorder="1">
      <alignment vertical="center"/>
    </xf>
    <xf numFmtId="0" fontId="6" fillId="0" borderId="1" xfId="3" applyFont="1" applyFill="1" applyBorder="1" applyAlignment="1">
      <alignment horizontal="distributed" vertical="center"/>
    </xf>
    <xf numFmtId="0" fontId="1" fillId="0" borderId="0" xfId="3" applyFont="1" applyFill="1">
      <alignment vertical="center"/>
    </xf>
    <xf numFmtId="0" fontId="1" fillId="0" borderId="0" xfId="3" applyFont="1" applyFill="1" applyBorder="1">
      <alignment vertical="center"/>
    </xf>
    <xf numFmtId="176" fontId="6" fillId="0" borderId="7" xfId="3" applyNumberFormat="1" applyFont="1" applyFill="1" applyBorder="1" applyAlignment="1">
      <alignment horizontal="right" vertical="center"/>
    </xf>
    <xf numFmtId="176" fontId="6" fillId="0" borderId="1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Alignment="1">
      <alignment horizontal="right" vertical="center"/>
    </xf>
    <xf numFmtId="0" fontId="6" fillId="0" borderId="0" xfId="3" applyFont="1" applyFill="1" applyBorder="1" applyAlignment="1">
      <alignment horizontal="left" vertical="center" shrinkToFit="1"/>
    </xf>
    <xf numFmtId="0" fontId="6" fillId="2" borderId="0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41" fontId="6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vertical="center"/>
    </xf>
    <xf numFmtId="0" fontId="11" fillId="0" borderId="0" xfId="3" applyFont="1" applyFill="1" applyBorder="1">
      <alignment vertical="center"/>
    </xf>
    <xf numFmtId="0" fontId="11" fillId="0" borderId="0" xfId="3" applyFont="1" applyFill="1" applyBorder="1" applyAlignment="1">
      <alignment horizontal="right" vertical="center"/>
    </xf>
    <xf numFmtId="41" fontId="11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>
      <alignment vertical="center"/>
    </xf>
    <xf numFmtId="0" fontId="10" fillId="0" borderId="0" xfId="3" applyFont="1" applyFill="1" applyBorder="1" applyAlignment="1">
      <alignment horizontal="right" vertical="center"/>
    </xf>
    <xf numFmtId="0" fontId="10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" fillId="0" borderId="0" xfId="3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distributed" vertical="center" justifyLastLine="1"/>
    </xf>
    <xf numFmtId="41" fontId="7" fillId="0" borderId="8" xfId="3" applyNumberFormat="1" applyFont="1" applyFill="1" applyBorder="1" applyAlignment="1">
      <alignment horizontal="right" vertical="center"/>
    </xf>
    <xf numFmtId="41" fontId="7" fillId="0" borderId="6" xfId="3" applyNumberFormat="1" applyFont="1" applyFill="1" applyBorder="1" applyAlignment="1">
      <alignment horizontal="right" vertical="center"/>
    </xf>
    <xf numFmtId="41" fontId="6" fillId="0" borderId="6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Border="1" applyAlignment="1">
      <alignment horizontal="distributed" vertical="center"/>
    </xf>
    <xf numFmtId="0" fontId="7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1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0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0" fontId="13" fillId="0" borderId="0" xfId="0" applyFont="1" applyFill="1" applyAlignment="1">
      <alignment horizontal="distributed" vertical="center"/>
    </xf>
    <xf numFmtId="0" fontId="0" fillId="0" borderId="0" xfId="0" applyAlignment="1">
      <alignment horizontal="center" vertical="center"/>
    </xf>
    <xf numFmtId="0" fontId="1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/>
    </xf>
  </cellXfs>
  <cellStyles count="6">
    <cellStyle name="桁区切り 2" xfId="1"/>
    <cellStyle name="桁区切り 2 2" xfId="2"/>
    <cellStyle name="標準" xfId="0" builtinId="0"/>
    <cellStyle name="標準 2" xfId="3"/>
    <cellStyle name="標準 3" xfId="4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9525</xdr:rowOff>
    </xdr:from>
    <xdr:to>
      <xdr:col>4</xdr:col>
      <xdr:colOff>47625</xdr:colOff>
      <xdr:row>12</xdr:row>
      <xdr:rowOff>161925</xdr:rowOff>
    </xdr:to>
    <xdr:sp macro="" textlink="">
      <xdr:nvSpPr>
        <xdr:cNvPr id="20569" name="AutoShape 1"/>
        <xdr:cNvSpPr>
          <a:spLocks/>
        </xdr:cNvSpPr>
      </xdr:nvSpPr>
      <xdr:spPr bwMode="auto">
        <a:xfrm>
          <a:off x="1323975" y="2667000"/>
          <a:ext cx="133350" cy="3524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38100</xdr:rowOff>
    </xdr:from>
    <xdr:to>
      <xdr:col>4</xdr:col>
      <xdr:colOff>19050</xdr:colOff>
      <xdr:row>15</xdr:row>
      <xdr:rowOff>180975</xdr:rowOff>
    </xdr:to>
    <xdr:sp macro="" textlink="">
      <xdr:nvSpPr>
        <xdr:cNvPr id="20570" name="AutoShape 2"/>
        <xdr:cNvSpPr>
          <a:spLocks/>
        </xdr:cNvSpPr>
      </xdr:nvSpPr>
      <xdr:spPr bwMode="auto">
        <a:xfrm>
          <a:off x="1333500" y="3295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28</xdr:row>
      <xdr:rowOff>38100</xdr:rowOff>
    </xdr:from>
    <xdr:to>
      <xdr:col>4</xdr:col>
      <xdr:colOff>19050</xdr:colOff>
      <xdr:row>29</xdr:row>
      <xdr:rowOff>180975</xdr:rowOff>
    </xdr:to>
    <xdr:sp macro="" textlink="">
      <xdr:nvSpPr>
        <xdr:cNvPr id="20571" name="AutoShape 6"/>
        <xdr:cNvSpPr>
          <a:spLocks/>
        </xdr:cNvSpPr>
      </xdr:nvSpPr>
      <xdr:spPr bwMode="auto">
        <a:xfrm>
          <a:off x="1333500" y="58959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</xdr:row>
      <xdr:rowOff>19050</xdr:rowOff>
    </xdr:from>
    <xdr:to>
      <xdr:col>4</xdr:col>
      <xdr:colOff>47625</xdr:colOff>
      <xdr:row>24</xdr:row>
      <xdr:rowOff>161925</xdr:rowOff>
    </xdr:to>
    <xdr:sp macro="" textlink="">
      <xdr:nvSpPr>
        <xdr:cNvPr id="20572" name="AutoShape 8"/>
        <xdr:cNvSpPr>
          <a:spLocks/>
        </xdr:cNvSpPr>
      </xdr:nvSpPr>
      <xdr:spPr bwMode="auto">
        <a:xfrm>
          <a:off x="1304925" y="5076825"/>
          <a:ext cx="152400" cy="34290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33</xdr:row>
      <xdr:rowOff>38100</xdr:rowOff>
    </xdr:from>
    <xdr:to>
      <xdr:col>4</xdr:col>
      <xdr:colOff>19050</xdr:colOff>
      <xdr:row>34</xdr:row>
      <xdr:rowOff>180975</xdr:rowOff>
    </xdr:to>
    <xdr:sp macro="" textlink="">
      <xdr:nvSpPr>
        <xdr:cNvPr id="20573" name="AutoShape 11"/>
        <xdr:cNvSpPr>
          <a:spLocks/>
        </xdr:cNvSpPr>
      </xdr:nvSpPr>
      <xdr:spPr bwMode="auto">
        <a:xfrm>
          <a:off x="1333500" y="7096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37</xdr:row>
      <xdr:rowOff>47625</xdr:rowOff>
    </xdr:from>
    <xdr:to>
      <xdr:col>4</xdr:col>
      <xdr:colOff>47625</xdr:colOff>
      <xdr:row>38</xdr:row>
      <xdr:rowOff>161925</xdr:rowOff>
    </xdr:to>
    <xdr:sp macro="" textlink="">
      <xdr:nvSpPr>
        <xdr:cNvPr id="20574" name="AutoShape 13"/>
        <xdr:cNvSpPr>
          <a:spLocks/>
        </xdr:cNvSpPr>
      </xdr:nvSpPr>
      <xdr:spPr bwMode="auto">
        <a:xfrm>
          <a:off x="1295400" y="8105775"/>
          <a:ext cx="161925" cy="314325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69</xdr:row>
      <xdr:rowOff>38100</xdr:rowOff>
    </xdr:from>
    <xdr:to>
      <xdr:col>4</xdr:col>
      <xdr:colOff>19050</xdr:colOff>
      <xdr:row>70</xdr:row>
      <xdr:rowOff>180975</xdr:rowOff>
    </xdr:to>
    <xdr:sp macro="" textlink="">
      <xdr:nvSpPr>
        <xdr:cNvPr id="20575" name="AutoShape 15"/>
        <xdr:cNvSpPr>
          <a:spLocks/>
        </xdr:cNvSpPr>
      </xdr:nvSpPr>
      <xdr:spPr bwMode="auto">
        <a:xfrm>
          <a:off x="1333500" y="14697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67</xdr:row>
      <xdr:rowOff>38100</xdr:rowOff>
    </xdr:from>
    <xdr:to>
      <xdr:col>4</xdr:col>
      <xdr:colOff>19050</xdr:colOff>
      <xdr:row>68</xdr:row>
      <xdr:rowOff>180975</xdr:rowOff>
    </xdr:to>
    <xdr:sp macro="" textlink="">
      <xdr:nvSpPr>
        <xdr:cNvPr id="20576" name="AutoShape 16"/>
        <xdr:cNvSpPr>
          <a:spLocks/>
        </xdr:cNvSpPr>
      </xdr:nvSpPr>
      <xdr:spPr bwMode="auto">
        <a:xfrm>
          <a:off x="1333500" y="14297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63</xdr:row>
      <xdr:rowOff>38100</xdr:rowOff>
    </xdr:from>
    <xdr:to>
      <xdr:col>4</xdr:col>
      <xdr:colOff>19050</xdr:colOff>
      <xdr:row>64</xdr:row>
      <xdr:rowOff>180975</xdr:rowOff>
    </xdr:to>
    <xdr:sp macro="" textlink="">
      <xdr:nvSpPr>
        <xdr:cNvPr id="20577" name="AutoShape 18"/>
        <xdr:cNvSpPr>
          <a:spLocks/>
        </xdr:cNvSpPr>
      </xdr:nvSpPr>
      <xdr:spPr bwMode="auto">
        <a:xfrm>
          <a:off x="1333500" y="134969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54</xdr:row>
      <xdr:rowOff>38100</xdr:rowOff>
    </xdr:from>
    <xdr:to>
      <xdr:col>4</xdr:col>
      <xdr:colOff>19050</xdr:colOff>
      <xdr:row>55</xdr:row>
      <xdr:rowOff>180975</xdr:rowOff>
    </xdr:to>
    <xdr:sp macro="" textlink="">
      <xdr:nvSpPr>
        <xdr:cNvPr id="20578" name="AutoShape 22"/>
        <xdr:cNvSpPr>
          <a:spLocks/>
        </xdr:cNvSpPr>
      </xdr:nvSpPr>
      <xdr:spPr bwMode="auto">
        <a:xfrm>
          <a:off x="1333500" y="11496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51</xdr:row>
      <xdr:rowOff>38100</xdr:rowOff>
    </xdr:from>
    <xdr:to>
      <xdr:col>4</xdr:col>
      <xdr:colOff>19050</xdr:colOff>
      <xdr:row>52</xdr:row>
      <xdr:rowOff>180975</xdr:rowOff>
    </xdr:to>
    <xdr:sp macro="" textlink="">
      <xdr:nvSpPr>
        <xdr:cNvPr id="20579" name="AutoShape 23"/>
        <xdr:cNvSpPr>
          <a:spLocks/>
        </xdr:cNvSpPr>
      </xdr:nvSpPr>
      <xdr:spPr bwMode="auto">
        <a:xfrm>
          <a:off x="1333500" y="10896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48</xdr:row>
      <xdr:rowOff>38100</xdr:rowOff>
    </xdr:from>
    <xdr:to>
      <xdr:col>4</xdr:col>
      <xdr:colOff>19050</xdr:colOff>
      <xdr:row>49</xdr:row>
      <xdr:rowOff>180975</xdr:rowOff>
    </xdr:to>
    <xdr:sp macro="" textlink="">
      <xdr:nvSpPr>
        <xdr:cNvPr id="20580" name="AutoShape 24"/>
        <xdr:cNvSpPr>
          <a:spLocks/>
        </xdr:cNvSpPr>
      </xdr:nvSpPr>
      <xdr:spPr bwMode="auto">
        <a:xfrm>
          <a:off x="1333500" y="102965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46</xdr:row>
      <xdr:rowOff>38100</xdr:rowOff>
    </xdr:from>
    <xdr:to>
      <xdr:col>4</xdr:col>
      <xdr:colOff>19050</xdr:colOff>
      <xdr:row>47</xdr:row>
      <xdr:rowOff>180975</xdr:rowOff>
    </xdr:to>
    <xdr:sp macro="" textlink="">
      <xdr:nvSpPr>
        <xdr:cNvPr id="20581" name="AutoShape 25"/>
        <xdr:cNvSpPr>
          <a:spLocks/>
        </xdr:cNvSpPr>
      </xdr:nvSpPr>
      <xdr:spPr bwMode="auto">
        <a:xfrm>
          <a:off x="1333500" y="9896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72</xdr:row>
      <xdr:rowOff>66675</xdr:rowOff>
    </xdr:from>
    <xdr:to>
      <xdr:col>4</xdr:col>
      <xdr:colOff>47625</xdr:colOff>
      <xdr:row>73</xdr:row>
      <xdr:rowOff>152400</xdr:rowOff>
    </xdr:to>
    <xdr:sp macro="" textlink="">
      <xdr:nvSpPr>
        <xdr:cNvPr id="20583" name="AutoShape 28"/>
        <xdr:cNvSpPr>
          <a:spLocks/>
        </xdr:cNvSpPr>
      </xdr:nvSpPr>
      <xdr:spPr bwMode="auto">
        <a:xfrm>
          <a:off x="1333500" y="15325725"/>
          <a:ext cx="123825" cy="285750"/>
        </a:xfrm>
        <a:prstGeom prst="leftBrace">
          <a:avLst>
            <a:gd name="adj1" fmla="val 1713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87</xdr:row>
      <xdr:rowOff>38100</xdr:rowOff>
    </xdr:from>
    <xdr:to>
      <xdr:col>4</xdr:col>
      <xdr:colOff>19050</xdr:colOff>
      <xdr:row>88</xdr:row>
      <xdr:rowOff>180975</xdr:rowOff>
    </xdr:to>
    <xdr:sp macro="" textlink="">
      <xdr:nvSpPr>
        <xdr:cNvPr id="20584" name="AutoShape 30"/>
        <xdr:cNvSpPr>
          <a:spLocks/>
        </xdr:cNvSpPr>
      </xdr:nvSpPr>
      <xdr:spPr bwMode="auto">
        <a:xfrm>
          <a:off x="1333500" y="18497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79</xdr:row>
      <xdr:rowOff>38100</xdr:rowOff>
    </xdr:from>
    <xdr:to>
      <xdr:col>4</xdr:col>
      <xdr:colOff>19050</xdr:colOff>
      <xdr:row>80</xdr:row>
      <xdr:rowOff>180975</xdr:rowOff>
    </xdr:to>
    <xdr:sp macro="" textlink="">
      <xdr:nvSpPr>
        <xdr:cNvPr id="20585" name="AutoShape 32"/>
        <xdr:cNvSpPr>
          <a:spLocks/>
        </xdr:cNvSpPr>
      </xdr:nvSpPr>
      <xdr:spPr bwMode="auto">
        <a:xfrm>
          <a:off x="1333500" y="170973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90</xdr:row>
      <xdr:rowOff>9525</xdr:rowOff>
    </xdr:from>
    <xdr:to>
      <xdr:col>4</xdr:col>
      <xdr:colOff>47625</xdr:colOff>
      <xdr:row>91</xdr:row>
      <xdr:rowOff>161925</xdr:rowOff>
    </xdr:to>
    <xdr:sp macro="" textlink="">
      <xdr:nvSpPr>
        <xdr:cNvPr id="20587" name="AutoShape 35"/>
        <xdr:cNvSpPr>
          <a:spLocks/>
        </xdr:cNvSpPr>
      </xdr:nvSpPr>
      <xdr:spPr bwMode="auto">
        <a:xfrm>
          <a:off x="1285875" y="1906905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111</xdr:row>
      <xdr:rowOff>38100</xdr:rowOff>
    </xdr:from>
    <xdr:to>
      <xdr:col>4</xdr:col>
      <xdr:colOff>19050</xdr:colOff>
      <xdr:row>112</xdr:row>
      <xdr:rowOff>180975</xdr:rowOff>
    </xdr:to>
    <xdr:sp macro="" textlink="">
      <xdr:nvSpPr>
        <xdr:cNvPr id="20588" name="AutoShape 36"/>
        <xdr:cNvSpPr>
          <a:spLocks/>
        </xdr:cNvSpPr>
      </xdr:nvSpPr>
      <xdr:spPr bwMode="auto">
        <a:xfrm>
          <a:off x="1333500" y="23098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20589" name="AutoShape 37"/>
        <xdr:cNvSpPr>
          <a:spLocks/>
        </xdr:cNvSpPr>
      </xdr:nvSpPr>
      <xdr:spPr bwMode="auto">
        <a:xfrm>
          <a:off x="1333500" y="22698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107</xdr:row>
      <xdr:rowOff>38100</xdr:rowOff>
    </xdr:from>
    <xdr:to>
      <xdr:col>4</xdr:col>
      <xdr:colOff>19050</xdr:colOff>
      <xdr:row>108</xdr:row>
      <xdr:rowOff>180975</xdr:rowOff>
    </xdr:to>
    <xdr:sp macro="" textlink="">
      <xdr:nvSpPr>
        <xdr:cNvPr id="20590" name="AutoShape 38"/>
        <xdr:cNvSpPr>
          <a:spLocks/>
        </xdr:cNvSpPr>
      </xdr:nvSpPr>
      <xdr:spPr bwMode="auto">
        <a:xfrm>
          <a:off x="1333500" y="22298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102</xdr:row>
      <xdr:rowOff>38100</xdr:rowOff>
    </xdr:from>
    <xdr:to>
      <xdr:col>4</xdr:col>
      <xdr:colOff>19050</xdr:colOff>
      <xdr:row>103</xdr:row>
      <xdr:rowOff>180975</xdr:rowOff>
    </xdr:to>
    <xdr:sp macro="" textlink="">
      <xdr:nvSpPr>
        <xdr:cNvPr id="20591" name="AutoShape 41"/>
        <xdr:cNvSpPr>
          <a:spLocks/>
        </xdr:cNvSpPr>
      </xdr:nvSpPr>
      <xdr:spPr bwMode="auto">
        <a:xfrm>
          <a:off x="1333500" y="21297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99</xdr:row>
      <xdr:rowOff>38100</xdr:rowOff>
    </xdr:from>
    <xdr:to>
      <xdr:col>4</xdr:col>
      <xdr:colOff>19050</xdr:colOff>
      <xdr:row>100</xdr:row>
      <xdr:rowOff>180975</xdr:rowOff>
    </xdr:to>
    <xdr:sp macro="" textlink="">
      <xdr:nvSpPr>
        <xdr:cNvPr id="20592" name="AutoShape 43"/>
        <xdr:cNvSpPr>
          <a:spLocks/>
        </xdr:cNvSpPr>
      </xdr:nvSpPr>
      <xdr:spPr bwMode="auto">
        <a:xfrm>
          <a:off x="1333500" y="206978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97</xdr:row>
      <xdr:rowOff>38100</xdr:rowOff>
    </xdr:from>
    <xdr:to>
      <xdr:col>4</xdr:col>
      <xdr:colOff>19050</xdr:colOff>
      <xdr:row>98</xdr:row>
      <xdr:rowOff>180975</xdr:rowOff>
    </xdr:to>
    <xdr:sp macro="" textlink="">
      <xdr:nvSpPr>
        <xdr:cNvPr id="20593" name="AutoShape 44"/>
        <xdr:cNvSpPr>
          <a:spLocks/>
        </xdr:cNvSpPr>
      </xdr:nvSpPr>
      <xdr:spPr bwMode="auto">
        <a:xfrm>
          <a:off x="1333500" y="202977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114</xdr:row>
      <xdr:rowOff>57150</xdr:rowOff>
    </xdr:from>
    <xdr:to>
      <xdr:col>4</xdr:col>
      <xdr:colOff>47625</xdr:colOff>
      <xdr:row>115</xdr:row>
      <xdr:rowOff>161925</xdr:rowOff>
    </xdr:to>
    <xdr:sp macro="" textlink="">
      <xdr:nvSpPr>
        <xdr:cNvPr id="20594" name="AutoShape 46"/>
        <xdr:cNvSpPr>
          <a:spLocks/>
        </xdr:cNvSpPr>
      </xdr:nvSpPr>
      <xdr:spPr bwMode="auto">
        <a:xfrm>
          <a:off x="1314450" y="23717250"/>
          <a:ext cx="142875" cy="3048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127</xdr:row>
      <xdr:rowOff>38100</xdr:rowOff>
    </xdr:from>
    <xdr:to>
      <xdr:col>4</xdr:col>
      <xdr:colOff>19050</xdr:colOff>
      <xdr:row>128</xdr:row>
      <xdr:rowOff>180975</xdr:rowOff>
    </xdr:to>
    <xdr:sp macro="" textlink="">
      <xdr:nvSpPr>
        <xdr:cNvPr id="20595" name="AutoShape 47"/>
        <xdr:cNvSpPr>
          <a:spLocks/>
        </xdr:cNvSpPr>
      </xdr:nvSpPr>
      <xdr:spPr bwMode="auto">
        <a:xfrm>
          <a:off x="1333500" y="26898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125</xdr:row>
      <xdr:rowOff>38100</xdr:rowOff>
    </xdr:from>
    <xdr:to>
      <xdr:col>4</xdr:col>
      <xdr:colOff>19050</xdr:colOff>
      <xdr:row>126</xdr:row>
      <xdr:rowOff>180975</xdr:rowOff>
    </xdr:to>
    <xdr:sp macro="" textlink="">
      <xdr:nvSpPr>
        <xdr:cNvPr id="20596" name="AutoShape 48"/>
        <xdr:cNvSpPr>
          <a:spLocks/>
        </xdr:cNvSpPr>
      </xdr:nvSpPr>
      <xdr:spPr bwMode="auto">
        <a:xfrm>
          <a:off x="1333500" y="26498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130</xdr:row>
      <xdr:rowOff>9525</xdr:rowOff>
    </xdr:from>
    <xdr:to>
      <xdr:col>4</xdr:col>
      <xdr:colOff>47625</xdr:colOff>
      <xdr:row>131</xdr:row>
      <xdr:rowOff>161925</xdr:rowOff>
    </xdr:to>
    <xdr:sp macro="" textlink="">
      <xdr:nvSpPr>
        <xdr:cNvPr id="20598" name="AutoShape 52"/>
        <xdr:cNvSpPr>
          <a:spLocks/>
        </xdr:cNvSpPr>
      </xdr:nvSpPr>
      <xdr:spPr bwMode="auto">
        <a:xfrm>
          <a:off x="1285875" y="2747010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138</xdr:row>
      <xdr:rowOff>38100</xdr:rowOff>
    </xdr:from>
    <xdr:to>
      <xdr:col>4</xdr:col>
      <xdr:colOff>19050</xdr:colOff>
      <xdr:row>139</xdr:row>
      <xdr:rowOff>180975</xdr:rowOff>
    </xdr:to>
    <xdr:sp macro="" textlink="">
      <xdr:nvSpPr>
        <xdr:cNvPr id="20599" name="AutoShape 54"/>
        <xdr:cNvSpPr>
          <a:spLocks/>
        </xdr:cNvSpPr>
      </xdr:nvSpPr>
      <xdr:spPr bwMode="auto">
        <a:xfrm>
          <a:off x="1333500" y="29298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136</xdr:row>
      <xdr:rowOff>38100</xdr:rowOff>
    </xdr:from>
    <xdr:to>
      <xdr:col>4</xdr:col>
      <xdr:colOff>19050</xdr:colOff>
      <xdr:row>137</xdr:row>
      <xdr:rowOff>180975</xdr:rowOff>
    </xdr:to>
    <xdr:sp macro="" textlink="">
      <xdr:nvSpPr>
        <xdr:cNvPr id="20600" name="AutoShape 55"/>
        <xdr:cNvSpPr>
          <a:spLocks/>
        </xdr:cNvSpPr>
      </xdr:nvSpPr>
      <xdr:spPr bwMode="auto">
        <a:xfrm>
          <a:off x="1333500" y="288988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141</xdr:row>
      <xdr:rowOff>47625</xdr:rowOff>
    </xdr:from>
    <xdr:to>
      <xdr:col>4</xdr:col>
      <xdr:colOff>47625</xdr:colOff>
      <xdr:row>142</xdr:row>
      <xdr:rowOff>161925</xdr:rowOff>
    </xdr:to>
    <xdr:sp macro="" textlink="">
      <xdr:nvSpPr>
        <xdr:cNvPr id="20601" name="AutoShape 56"/>
        <xdr:cNvSpPr>
          <a:spLocks/>
        </xdr:cNvSpPr>
      </xdr:nvSpPr>
      <xdr:spPr bwMode="auto">
        <a:xfrm>
          <a:off x="1266825" y="29908500"/>
          <a:ext cx="190500" cy="314325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144</xdr:row>
      <xdr:rowOff>38100</xdr:rowOff>
    </xdr:from>
    <xdr:to>
      <xdr:col>4</xdr:col>
      <xdr:colOff>19050</xdr:colOff>
      <xdr:row>145</xdr:row>
      <xdr:rowOff>180975</xdr:rowOff>
    </xdr:to>
    <xdr:sp macro="" textlink="">
      <xdr:nvSpPr>
        <xdr:cNvPr id="20602" name="AutoShape 57"/>
        <xdr:cNvSpPr>
          <a:spLocks/>
        </xdr:cNvSpPr>
      </xdr:nvSpPr>
      <xdr:spPr bwMode="auto">
        <a:xfrm>
          <a:off x="1333500" y="304990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159</xdr:row>
      <xdr:rowOff>38100</xdr:rowOff>
    </xdr:from>
    <xdr:to>
      <xdr:col>4</xdr:col>
      <xdr:colOff>19050</xdr:colOff>
      <xdr:row>160</xdr:row>
      <xdr:rowOff>180975</xdr:rowOff>
    </xdr:to>
    <xdr:sp macro="" textlink="">
      <xdr:nvSpPr>
        <xdr:cNvPr id="20603" name="AutoShape 58"/>
        <xdr:cNvSpPr>
          <a:spLocks/>
        </xdr:cNvSpPr>
      </xdr:nvSpPr>
      <xdr:spPr bwMode="auto">
        <a:xfrm>
          <a:off x="1333500" y="33899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93</xdr:row>
      <xdr:rowOff>38100</xdr:rowOff>
    </xdr:from>
    <xdr:to>
      <xdr:col>4</xdr:col>
      <xdr:colOff>19050</xdr:colOff>
      <xdr:row>94</xdr:row>
      <xdr:rowOff>180975</xdr:rowOff>
    </xdr:to>
    <xdr:sp macro="" textlink="">
      <xdr:nvSpPr>
        <xdr:cNvPr id="20605" name="AutoShape 45"/>
        <xdr:cNvSpPr>
          <a:spLocks/>
        </xdr:cNvSpPr>
      </xdr:nvSpPr>
      <xdr:spPr bwMode="auto">
        <a:xfrm>
          <a:off x="1333500" y="196977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40</xdr:row>
      <xdr:rowOff>38100</xdr:rowOff>
    </xdr:from>
    <xdr:to>
      <xdr:col>4</xdr:col>
      <xdr:colOff>19050</xdr:colOff>
      <xdr:row>41</xdr:row>
      <xdr:rowOff>180975</xdr:rowOff>
    </xdr:to>
    <xdr:sp macro="" textlink="">
      <xdr:nvSpPr>
        <xdr:cNvPr id="20606" name="AutoShape 26"/>
        <xdr:cNvSpPr>
          <a:spLocks/>
        </xdr:cNvSpPr>
      </xdr:nvSpPr>
      <xdr:spPr bwMode="auto">
        <a:xfrm>
          <a:off x="1333500" y="8696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61</xdr:row>
      <xdr:rowOff>38100</xdr:rowOff>
    </xdr:from>
    <xdr:to>
      <xdr:col>4</xdr:col>
      <xdr:colOff>19050</xdr:colOff>
      <xdr:row>62</xdr:row>
      <xdr:rowOff>180975</xdr:rowOff>
    </xdr:to>
    <xdr:sp macro="" textlink="">
      <xdr:nvSpPr>
        <xdr:cNvPr id="20607" name="AutoShape 18"/>
        <xdr:cNvSpPr>
          <a:spLocks/>
        </xdr:cNvSpPr>
      </xdr:nvSpPr>
      <xdr:spPr bwMode="auto">
        <a:xfrm>
          <a:off x="1333500" y="13096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83</xdr:row>
      <xdr:rowOff>38100</xdr:rowOff>
    </xdr:from>
    <xdr:to>
      <xdr:col>4</xdr:col>
      <xdr:colOff>19050</xdr:colOff>
      <xdr:row>84</xdr:row>
      <xdr:rowOff>180975</xdr:rowOff>
    </xdr:to>
    <xdr:sp macro="" textlink="">
      <xdr:nvSpPr>
        <xdr:cNvPr id="20608" name="AutoShape 32"/>
        <xdr:cNvSpPr>
          <a:spLocks/>
        </xdr:cNvSpPr>
      </xdr:nvSpPr>
      <xdr:spPr bwMode="auto">
        <a:xfrm>
          <a:off x="1333500" y="17897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31</xdr:row>
      <xdr:rowOff>28575</xdr:rowOff>
    </xdr:from>
    <xdr:to>
      <xdr:col>4</xdr:col>
      <xdr:colOff>38100</xdr:colOff>
      <xdr:row>32</xdr:row>
      <xdr:rowOff>171450</xdr:rowOff>
    </xdr:to>
    <xdr:sp macro="" textlink="">
      <xdr:nvSpPr>
        <xdr:cNvPr id="20609" name="AutoShape 6"/>
        <xdr:cNvSpPr>
          <a:spLocks/>
        </xdr:cNvSpPr>
      </xdr:nvSpPr>
      <xdr:spPr bwMode="auto">
        <a:xfrm>
          <a:off x="1333500" y="6686550"/>
          <a:ext cx="114300" cy="342900"/>
        </a:xfrm>
        <a:prstGeom prst="leftBrace">
          <a:avLst>
            <a:gd name="adj1" fmla="val 13972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56</xdr:row>
      <xdr:rowOff>38100</xdr:rowOff>
    </xdr:from>
    <xdr:to>
      <xdr:col>4</xdr:col>
      <xdr:colOff>19050</xdr:colOff>
      <xdr:row>57</xdr:row>
      <xdr:rowOff>180975</xdr:rowOff>
    </xdr:to>
    <xdr:sp macro="" textlink="">
      <xdr:nvSpPr>
        <xdr:cNvPr id="20611" name="AutoShape 22"/>
        <xdr:cNvSpPr>
          <a:spLocks/>
        </xdr:cNvSpPr>
      </xdr:nvSpPr>
      <xdr:spPr bwMode="auto">
        <a:xfrm>
          <a:off x="1333500" y="118967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59</xdr:row>
      <xdr:rowOff>38100</xdr:rowOff>
    </xdr:from>
    <xdr:to>
      <xdr:col>4</xdr:col>
      <xdr:colOff>19050</xdr:colOff>
      <xdr:row>60</xdr:row>
      <xdr:rowOff>180975</xdr:rowOff>
    </xdr:to>
    <xdr:sp macro="" textlink="">
      <xdr:nvSpPr>
        <xdr:cNvPr id="20613" name="AutoShape 22"/>
        <xdr:cNvSpPr>
          <a:spLocks/>
        </xdr:cNvSpPr>
      </xdr:nvSpPr>
      <xdr:spPr bwMode="auto">
        <a:xfrm>
          <a:off x="1333500" y="1269682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134</xdr:row>
      <xdr:rowOff>38100</xdr:rowOff>
    </xdr:from>
    <xdr:to>
      <xdr:col>4</xdr:col>
      <xdr:colOff>19050</xdr:colOff>
      <xdr:row>135</xdr:row>
      <xdr:rowOff>180975</xdr:rowOff>
    </xdr:to>
    <xdr:sp macro="" textlink="">
      <xdr:nvSpPr>
        <xdr:cNvPr id="20615" name="AutoShape 55"/>
        <xdr:cNvSpPr>
          <a:spLocks/>
        </xdr:cNvSpPr>
      </xdr:nvSpPr>
      <xdr:spPr bwMode="auto">
        <a:xfrm>
          <a:off x="1333500" y="2849880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146</xdr:row>
      <xdr:rowOff>38100</xdr:rowOff>
    </xdr:from>
    <xdr:to>
      <xdr:col>4</xdr:col>
      <xdr:colOff>19050</xdr:colOff>
      <xdr:row>147</xdr:row>
      <xdr:rowOff>180975</xdr:rowOff>
    </xdr:to>
    <xdr:sp macro="" textlink="">
      <xdr:nvSpPr>
        <xdr:cNvPr id="20616" name="AutoShape 57"/>
        <xdr:cNvSpPr>
          <a:spLocks/>
        </xdr:cNvSpPr>
      </xdr:nvSpPr>
      <xdr:spPr bwMode="auto">
        <a:xfrm>
          <a:off x="1333500" y="30899100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150</xdr:row>
      <xdr:rowOff>38100</xdr:rowOff>
    </xdr:from>
    <xdr:to>
      <xdr:col>4</xdr:col>
      <xdr:colOff>19050</xdr:colOff>
      <xdr:row>151</xdr:row>
      <xdr:rowOff>180975</xdr:rowOff>
    </xdr:to>
    <xdr:sp macro="" textlink="">
      <xdr:nvSpPr>
        <xdr:cNvPr id="20617" name="AutoShape 57"/>
        <xdr:cNvSpPr>
          <a:spLocks/>
        </xdr:cNvSpPr>
      </xdr:nvSpPr>
      <xdr:spPr bwMode="auto">
        <a:xfrm>
          <a:off x="1333500" y="31899225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65</xdr:row>
      <xdr:rowOff>38100</xdr:rowOff>
    </xdr:from>
    <xdr:to>
      <xdr:col>4</xdr:col>
      <xdr:colOff>19050</xdr:colOff>
      <xdr:row>66</xdr:row>
      <xdr:rowOff>180975</xdr:rowOff>
    </xdr:to>
    <xdr:sp macro="" textlink="">
      <xdr:nvSpPr>
        <xdr:cNvPr id="20618" name="AutoShape 18"/>
        <xdr:cNvSpPr>
          <a:spLocks/>
        </xdr:cNvSpPr>
      </xdr:nvSpPr>
      <xdr:spPr bwMode="auto">
        <a:xfrm>
          <a:off x="1333500" y="138969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77</xdr:row>
      <xdr:rowOff>38100</xdr:rowOff>
    </xdr:from>
    <xdr:to>
      <xdr:col>4</xdr:col>
      <xdr:colOff>19050</xdr:colOff>
      <xdr:row>78</xdr:row>
      <xdr:rowOff>180975</xdr:rowOff>
    </xdr:to>
    <xdr:sp macro="" textlink="">
      <xdr:nvSpPr>
        <xdr:cNvPr id="20622" name="AutoShape 32"/>
        <xdr:cNvSpPr>
          <a:spLocks/>
        </xdr:cNvSpPr>
      </xdr:nvSpPr>
      <xdr:spPr bwMode="auto">
        <a:xfrm>
          <a:off x="1333500" y="1669732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121</xdr:row>
      <xdr:rowOff>38100</xdr:rowOff>
    </xdr:from>
    <xdr:to>
      <xdr:col>4</xdr:col>
      <xdr:colOff>19050</xdr:colOff>
      <xdr:row>122</xdr:row>
      <xdr:rowOff>180975</xdr:rowOff>
    </xdr:to>
    <xdr:sp macro="" textlink="">
      <xdr:nvSpPr>
        <xdr:cNvPr id="20626" name="AutoShape 50"/>
        <xdr:cNvSpPr>
          <a:spLocks/>
        </xdr:cNvSpPr>
      </xdr:nvSpPr>
      <xdr:spPr bwMode="auto">
        <a:xfrm>
          <a:off x="1333500" y="2549842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154</xdr:row>
      <xdr:rowOff>38100</xdr:rowOff>
    </xdr:from>
    <xdr:to>
      <xdr:col>4</xdr:col>
      <xdr:colOff>19050</xdr:colOff>
      <xdr:row>155</xdr:row>
      <xdr:rowOff>180975</xdr:rowOff>
    </xdr:to>
    <xdr:sp macro="" textlink="">
      <xdr:nvSpPr>
        <xdr:cNvPr id="20629" name="AutoShape 57"/>
        <xdr:cNvSpPr>
          <a:spLocks/>
        </xdr:cNvSpPr>
      </xdr:nvSpPr>
      <xdr:spPr bwMode="auto">
        <a:xfrm>
          <a:off x="1333500" y="326993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157</xdr:row>
      <xdr:rowOff>38100</xdr:rowOff>
    </xdr:from>
    <xdr:to>
      <xdr:col>4</xdr:col>
      <xdr:colOff>19050</xdr:colOff>
      <xdr:row>158</xdr:row>
      <xdr:rowOff>180975</xdr:rowOff>
    </xdr:to>
    <xdr:sp macro="" textlink="">
      <xdr:nvSpPr>
        <xdr:cNvPr id="20630" name="AutoShape 57"/>
        <xdr:cNvSpPr>
          <a:spLocks/>
        </xdr:cNvSpPr>
      </xdr:nvSpPr>
      <xdr:spPr bwMode="auto">
        <a:xfrm>
          <a:off x="1333500" y="334994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20</xdr:row>
      <xdr:rowOff>38100</xdr:rowOff>
    </xdr:from>
    <xdr:to>
      <xdr:col>4</xdr:col>
      <xdr:colOff>19050</xdr:colOff>
      <xdr:row>21</xdr:row>
      <xdr:rowOff>180975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1328457" y="3321424"/>
          <a:ext cx="91328" cy="34458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38100</xdr:rowOff>
    </xdr:from>
    <xdr:to>
      <xdr:col>4</xdr:col>
      <xdr:colOff>19050</xdr:colOff>
      <xdr:row>27</xdr:row>
      <xdr:rowOff>180975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328457" y="6145306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44</xdr:row>
      <xdr:rowOff>38100</xdr:rowOff>
    </xdr:from>
    <xdr:to>
      <xdr:col>4</xdr:col>
      <xdr:colOff>19050</xdr:colOff>
      <xdr:row>45</xdr:row>
      <xdr:rowOff>180975</xdr:rowOff>
    </xdr:to>
    <xdr:sp macro="" textlink="">
      <xdr:nvSpPr>
        <xdr:cNvPr id="67" name="AutoShape 25"/>
        <xdr:cNvSpPr>
          <a:spLocks/>
        </xdr:cNvSpPr>
      </xdr:nvSpPr>
      <xdr:spPr bwMode="auto">
        <a:xfrm>
          <a:off x="1328457" y="9776012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85</xdr:row>
      <xdr:rowOff>38100</xdr:rowOff>
    </xdr:from>
    <xdr:to>
      <xdr:col>4</xdr:col>
      <xdr:colOff>19050</xdr:colOff>
      <xdr:row>86</xdr:row>
      <xdr:rowOff>180975</xdr:rowOff>
    </xdr:to>
    <xdr:sp macro="" textlink="">
      <xdr:nvSpPr>
        <xdr:cNvPr id="68" name="AutoShape 30"/>
        <xdr:cNvSpPr>
          <a:spLocks/>
        </xdr:cNvSpPr>
      </xdr:nvSpPr>
      <xdr:spPr bwMode="auto">
        <a:xfrm>
          <a:off x="1328457" y="18045953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95</xdr:row>
      <xdr:rowOff>38100</xdr:rowOff>
    </xdr:from>
    <xdr:to>
      <xdr:col>4</xdr:col>
      <xdr:colOff>19050</xdr:colOff>
      <xdr:row>96</xdr:row>
      <xdr:rowOff>180975</xdr:rowOff>
    </xdr:to>
    <xdr:sp macro="" textlink="">
      <xdr:nvSpPr>
        <xdr:cNvPr id="69" name="AutoShape 45"/>
        <xdr:cNvSpPr>
          <a:spLocks/>
        </xdr:cNvSpPr>
      </xdr:nvSpPr>
      <xdr:spPr bwMode="auto">
        <a:xfrm>
          <a:off x="1328457" y="19256188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50"/>
  <sheetViews>
    <sheetView showGridLines="0" tabSelected="1" view="pageBreakPreview" zoomScaleNormal="145" zoomScaleSheetLayoutView="100" workbookViewId="0"/>
  </sheetViews>
  <sheetFormatPr defaultColWidth="0" defaultRowHeight="11.25" customHeight="1" zeroHeight="1"/>
  <cols>
    <col min="1" max="1" width="0.75" style="29" customWidth="1"/>
    <col min="2" max="2" width="11.625" style="29" customWidth="1"/>
    <col min="3" max="3" width="6.75" style="29" customWidth="1"/>
    <col min="4" max="4" width="1.375" style="29" customWidth="1"/>
    <col min="5" max="5" width="3" style="29" bestFit="1" customWidth="1"/>
    <col min="6" max="6" width="4.375" style="29" hidden="1" customWidth="1"/>
    <col min="7" max="7" width="9.625" style="30" customWidth="1"/>
    <col min="8" max="9" width="9.625" style="29" customWidth="1"/>
    <col min="10" max="10" width="8.125" style="29" customWidth="1"/>
    <col min="11" max="15" width="7.625" style="29" customWidth="1"/>
    <col min="16" max="18" width="8.125" style="29" customWidth="1"/>
    <col min="19" max="26" width="7.625" style="29" customWidth="1"/>
    <col min="27" max="27" width="8.125" style="29" customWidth="1"/>
    <col min="28" max="16384" width="7" style="30" hidden="1"/>
  </cols>
  <sheetData>
    <row r="1" spans="1:256" ht="10.5" customHeight="1"/>
    <row r="2" spans="1:256" ht="10.5" customHeight="1"/>
    <row r="3" spans="1:256" s="3" customFormat="1" ht="27" customHeight="1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1" t="s">
        <v>1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2"/>
      <c r="AC3" s="2"/>
      <c r="AD3" s="2"/>
    </row>
    <row r="4" spans="1:256" s="8" customFormat="1" ht="10.5" customHeight="1">
      <c r="A4" s="4"/>
      <c r="B4" s="4"/>
      <c r="C4" s="4"/>
      <c r="D4" s="4"/>
      <c r="E4" s="4"/>
      <c r="F4" s="4"/>
      <c r="G4" s="47"/>
      <c r="H4" s="5"/>
      <c r="I4" s="5"/>
      <c r="J4" s="5"/>
      <c r="K4" s="5"/>
      <c r="L4" s="6"/>
      <c r="M4" s="5"/>
      <c r="N4" s="7"/>
      <c r="O4" s="7"/>
      <c r="P4" s="7"/>
      <c r="Q4" s="7"/>
      <c r="R4" s="7"/>
      <c r="S4" s="7"/>
      <c r="T4" s="4"/>
      <c r="U4" s="7"/>
      <c r="V4" s="7"/>
      <c r="W4" s="7"/>
      <c r="X4" s="7"/>
      <c r="Y4" s="7"/>
      <c r="Z4" s="7"/>
      <c r="AA4" s="7"/>
    </row>
    <row r="5" spans="1:256" s="8" customFormat="1" ht="2.1" customHeight="1">
      <c r="A5" s="7"/>
      <c r="B5" s="7"/>
      <c r="C5" s="7"/>
      <c r="D5" s="7"/>
      <c r="E5" s="7"/>
      <c r="F5" s="7"/>
      <c r="G5" s="9"/>
      <c r="H5" s="9"/>
      <c r="I5" s="10"/>
      <c r="J5" s="9"/>
      <c r="K5" s="11"/>
      <c r="L5" s="11"/>
      <c r="M5" s="11"/>
      <c r="N5" s="11"/>
      <c r="O5" s="11"/>
      <c r="P5" s="11"/>
      <c r="Q5" s="11"/>
      <c r="R5" s="11"/>
      <c r="S5" s="11"/>
      <c r="U5" s="11"/>
      <c r="V5" s="11"/>
      <c r="W5" s="11"/>
      <c r="X5" s="11"/>
      <c r="Y5" s="11"/>
      <c r="Z5" s="11"/>
      <c r="AA5" s="11"/>
    </row>
    <row r="6" spans="1:256" s="17" customFormat="1" ht="60" customHeight="1">
      <c r="A6" s="12"/>
      <c r="B6" s="66" t="s">
        <v>2</v>
      </c>
      <c r="C6" s="66"/>
      <c r="D6" s="66"/>
      <c r="E6" s="66"/>
      <c r="F6" s="13"/>
      <c r="G6" s="48" t="s">
        <v>3</v>
      </c>
      <c r="H6" s="14" t="s">
        <v>4</v>
      </c>
      <c r="I6" s="14" t="s">
        <v>5</v>
      </c>
      <c r="J6" s="14" t="s">
        <v>6</v>
      </c>
      <c r="K6" s="14" t="s">
        <v>7</v>
      </c>
      <c r="L6" s="14" t="s">
        <v>8</v>
      </c>
      <c r="M6" s="14" t="s">
        <v>9</v>
      </c>
      <c r="N6" s="14" t="s">
        <v>10</v>
      </c>
      <c r="O6" s="15" t="s">
        <v>11</v>
      </c>
      <c r="P6" s="14" t="s">
        <v>12</v>
      </c>
      <c r="Q6" s="14" t="s">
        <v>13</v>
      </c>
      <c r="R6" s="14" t="s">
        <v>14</v>
      </c>
      <c r="S6" s="14" t="s">
        <v>15</v>
      </c>
      <c r="T6" s="14" t="s">
        <v>16</v>
      </c>
      <c r="U6" s="14" t="s">
        <v>17</v>
      </c>
      <c r="V6" s="14" t="s">
        <v>18</v>
      </c>
      <c r="W6" s="14" t="s">
        <v>19</v>
      </c>
      <c r="X6" s="14" t="s">
        <v>20</v>
      </c>
      <c r="Y6" s="14" t="s">
        <v>21</v>
      </c>
      <c r="Z6" s="14" t="s">
        <v>22</v>
      </c>
      <c r="AA6" s="16" t="s">
        <v>23</v>
      </c>
    </row>
    <row r="7" spans="1:256" s="18" customFormat="1" ht="15.75" customHeight="1">
      <c r="G7" s="49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56" s="41" customFormat="1" ht="15.75" customHeight="1">
      <c r="A8" s="40"/>
      <c r="B8" s="57" t="s">
        <v>24</v>
      </c>
      <c r="C8" s="57"/>
      <c r="D8" s="57"/>
      <c r="E8" s="57"/>
      <c r="F8" s="19"/>
      <c r="G8" s="50">
        <f>SUM(G9,G10)</f>
        <v>38366</v>
      </c>
      <c r="H8" s="33">
        <f t="shared" ref="H8:AA8" si="0">SUM(H9,H10)</f>
        <v>9815</v>
      </c>
      <c r="I8" s="33">
        <f t="shared" si="0"/>
        <v>16793</v>
      </c>
      <c r="J8" s="33">
        <f t="shared" si="0"/>
        <v>1226</v>
      </c>
      <c r="K8" s="33">
        <f t="shared" si="0"/>
        <v>117</v>
      </c>
      <c r="L8" s="33">
        <f t="shared" si="0"/>
        <v>97</v>
      </c>
      <c r="M8" s="33">
        <f t="shared" si="0"/>
        <v>3</v>
      </c>
      <c r="N8" s="33">
        <f t="shared" si="0"/>
        <v>5</v>
      </c>
      <c r="O8" s="33">
        <f t="shared" si="0"/>
        <v>0</v>
      </c>
      <c r="P8" s="33">
        <f t="shared" si="0"/>
        <v>2527</v>
      </c>
      <c r="Q8" s="33">
        <f t="shared" si="0"/>
        <v>1917</v>
      </c>
      <c r="R8" s="33">
        <f t="shared" si="0"/>
        <v>1403</v>
      </c>
      <c r="S8" s="33">
        <f t="shared" si="0"/>
        <v>311</v>
      </c>
      <c r="T8" s="33">
        <f t="shared" si="0"/>
        <v>90</v>
      </c>
      <c r="U8" s="33">
        <f t="shared" si="0"/>
        <v>79</v>
      </c>
      <c r="V8" s="33">
        <f t="shared" si="0"/>
        <v>114</v>
      </c>
      <c r="W8" s="33">
        <f t="shared" si="0"/>
        <v>169</v>
      </c>
      <c r="X8" s="33">
        <f t="shared" si="0"/>
        <v>0</v>
      </c>
      <c r="Y8" s="33">
        <f t="shared" si="0"/>
        <v>1</v>
      </c>
      <c r="Z8" s="33">
        <f t="shared" si="0"/>
        <v>0</v>
      </c>
      <c r="AA8" s="33">
        <f t="shared" si="0"/>
        <v>3699</v>
      </c>
    </row>
    <row r="9" spans="1:256" s="41" customFormat="1" ht="15.75" customHeight="1">
      <c r="A9" s="40"/>
      <c r="B9" s="67" t="s">
        <v>25</v>
      </c>
      <c r="C9" s="67"/>
      <c r="D9" s="67"/>
      <c r="E9" s="67"/>
      <c r="F9" s="19"/>
      <c r="G9" s="50">
        <f t="shared" ref="G9:AA9" si="1">SUM(G12,G24,G38,G73,G91,G115,G131,G142)</f>
        <v>35033</v>
      </c>
      <c r="H9" s="33">
        <f t="shared" si="1"/>
        <v>8688</v>
      </c>
      <c r="I9" s="33">
        <f t="shared" si="1"/>
        <v>15530</v>
      </c>
      <c r="J9" s="33">
        <f t="shared" si="1"/>
        <v>1022</v>
      </c>
      <c r="K9" s="33">
        <f t="shared" si="1"/>
        <v>107</v>
      </c>
      <c r="L9" s="33">
        <f t="shared" si="1"/>
        <v>89</v>
      </c>
      <c r="M9" s="33">
        <f t="shared" si="1"/>
        <v>3</v>
      </c>
      <c r="N9" s="33">
        <f t="shared" si="1"/>
        <v>5</v>
      </c>
      <c r="O9" s="33">
        <f t="shared" si="1"/>
        <v>0</v>
      </c>
      <c r="P9" s="33">
        <f t="shared" si="1"/>
        <v>2333</v>
      </c>
      <c r="Q9" s="33">
        <f t="shared" si="1"/>
        <v>1893</v>
      </c>
      <c r="R9" s="33">
        <f t="shared" si="1"/>
        <v>1287</v>
      </c>
      <c r="S9" s="33">
        <f t="shared" si="1"/>
        <v>304</v>
      </c>
      <c r="T9" s="33">
        <f t="shared" si="1"/>
        <v>78</v>
      </c>
      <c r="U9" s="33">
        <f t="shared" si="1"/>
        <v>59</v>
      </c>
      <c r="V9" s="33">
        <f t="shared" si="1"/>
        <v>99</v>
      </c>
      <c r="W9" s="33">
        <f t="shared" si="1"/>
        <v>156</v>
      </c>
      <c r="X9" s="33">
        <f t="shared" si="1"/>
        <v>0</v>
      </c>
      <c r="Y9" s="33">
        <f t="shared" si="1"/>
        <v>1</v>
      </c>
      <c r="Z9" s="33">
        <f t="shared" si="1"/>
        <v>0</v>
      </c>
      <c r="AA9" s="33">
        <f t="shared" si="1"/>
        <v>3379</v>
      </c>
    </row>
    <row r="10" spans="1:256" s="41" customFormat="1" ht="15.75" customHeight="1">
      <c r="A10" s="40"/>
      <c r="B10" s="67" t="s">
        <v>105</v>
      </c>
      <c r="C10" s="67"/>
      <c r="D10" s="67"/>
      <c r="E10" s="67"/>
      <c r="F10" s="19"/>
      <c r="G10" s="50">
        <f t="shared" ref="G10:AA10" si="2">SUM(G13,G25,G39,G74,G92,G116,G132,G143)</f>
        <v>3333</v>
      </c>
      <c r="H10" s="33">
        <f t="shared" si="2"/>
        <v>1127</v>
      </c>
      <c r="I10" s="33">
        <f t="shared" si="2"/>
        <v>1263</v>
      </c>
      <c r="J10" s="33">
        <f t="shared" si="2"/>
        <v>204</v>
      </c>
      <c r="K10" s="33">
        <f t="shared" si="2"/>
        <v>10</v>
      </c>
      <c r="L10" s="33">
        <f t="shared" si="2"/>
        <v>8</v>
      </c>
      <c r="M10" s="33">
        <f t="shared" si="2"/>
        <v>0</v>
      </c>
      <c r="N10" s="33">
        <f t="shared" si="2"/>
        <v>0</v>
      </c>
      <c r="O10" s="33">
        <f t="shared" si="2"/>
        <v>0</v>
      </c>
      <c r="P10" s="33">
        <f t="shared" si="2"/>
        <v>194</v>
      </c>
      <c r="Q10" s="33">
        <f t="shared" si="2"/>
        <v>24</v>
      </c>
      <c r="R10" s="33">
        <f t="shared" si="2"/>
        <v>116</v>
      </c>
      <c r="S10" s="33">
        <f t="shared" si="2"/>
        <v>7</v>
      </c>
      <c r="T10" s="33">
        <f t="shared" si="2"/>
        <v>12</v>
      </c>
      <c r="U10" s="33">
        <f t="shared" si="2"/>
        <v>20</v>
      </c>
      <c r="V10" s="33">
        <f t="shared" si="2"/>
        <v>15</v>
      </c>
      <c r="W10" s="33">
        <f t="shared" si="2"/>
        <v>13</v>
      </c>
      <c r="X10" s="33">
        <f t="shared" si="2"/>
        <v>0</v>
      </c>
      <c r="Y10" s="33">
        <f t="shared" si="2"/>
        <v>0</v>
      </c>
      <c r="Z10" s="33">
        <f t="shared" si="2"/>
        <v>0</v>
      </c>
      <c r="AA10" s="33">
        <f t="shared" si="2"/>
        <v>320</v>
      </c>
      <c r="AB10" s="42">
        <f t="shared" ref="AB10:CM10" si="3">AB13+AB25+AB39+AB74+AB92+AB116+AB132+AB143</f>
        <v>0</v>
      </c>
      <c r="AC10" s="42">
        <f t="shared" si="3"/>
        <v>0</v>
      </c>
      <c r="AD10" s="42">
        <f t="shared" si="3"/>
        <v>0</v>
      </c>
      <c r="AE10" s="42">
        <f t="shared" si="3"/>
        <v>0</v>
      </c>
      <c r="AF10" s="42">
        <f t="shared" si="3"/>
        <v>0</v>
      </c>
      <c r="AG10" s="42">
        <f t="shared" si="3"/>
        <v>0</v>
      </c>
      <c r="AH10" s="42">
        <f t="shared" si="3"/>
        <v>0</v>
      </c>
      <c r="AI10" s="42">
        <f t="shared" si="3"/>
        <v>0</v>
      </c>
      <c r="AJ10" s="42">
        <f t="shared" si="3"/>
        <v>0</v>
      </c>
      <c r="AK10" s="42">
        <f t="shared" si="3"/>
        <v>0</v>
      </c>
      <c r="AL10" s="42">
        <f t="shared" si="3"/>
        <v>0</v>
      </c>
      <c r="AM10" s="42">
        <f t="shared" si="3"/>
        <v>0</v>
      </c>
      <c r="AN10" s="42">
        <f t="shared" si="3"/>
        <v>0</v>
      </c>
      <c r="AO10" s="42">
        <f t="shared" si="3"/>
        <v>0</v>
      </c>
      <c r="AP10" s="42">
        <f t="shared" si="3"/>
        <v>0</v>
      </c>
      <c r="AQ10" s="42">
        <f t="shared" si="3"/>
        <v>0</v>
      </c>
      <c r="AR10" s="42">
        <f t="shared" si="3"/>
        <v>0</v>
      </c>
      <c r="AS10" s="42">
        <f t="shared" si="3"/>
        <v>0</v>
      </c>
      <c r="AT10" s="42">
        <f t="shared" si="3"/>
        <v>0</v>
      </c>
      <c r="AU10" s="42">
        <f t="shared" si="3"/>
        <v>0</v>
      </c>
      <c r="AV10" s="42">
        <f t="shared" si="3"/>
        <v>0</v>
      </c>
      <c r="AW10" s="42">
        <f t="shared" si="3"/>
        <v>0</v>
      </c>
      <c r="AX10" s="42">
        <f t="shared" si="3"/>
        <v>0</v>
      </c>
      <c r="AY10" s="42">
        <f t="shared" si="3"/>
        <v>0</v>
      </c>
      <c r="AZ10" s="42">
        <f t="shared" si="3"/>
        <v>0</v>
      </c>
      <c r="BA10" s="42">
        <f t="shared" si="3"/>
        <v>0</v>
      </c>
      <c r="BB10" s="42">
        <f t="shared" si="3"/>
        <v>0</v>
      </c>
      <c r="BC10" s="42">
        <f t="shared" si="3"/>
        <v>0</v>
      </c>
      <c r="BD10" s="42">
        <f t="shared" si="3"/>
        <v>0</v>
      </c>
      <c r="BE10" s="42">
        <f t="shared" si="3"/>
        <v>0</v>
      </c>
      <c r="BF10" s="42">
        <f t="shared" si="3"/>
        <v>0</v>
      </c>
      <c r="BG10" s="42">
        <f t="shared" si="3"/>
        <v>0</v>
      </c>
      <c r="BH10" s="42">
        <f t="shared" si="3"/>
        <v>0</v>
      </c>
      <c r="BI10" s="42">
        <f t="shared" si="3"/>
        <v>0</v>
      </c>
      <c r="BJ10" s="42">
        <f t="shared" si="3"/>
        <v>0</v>
      </c>
      <c r="BK10" s="42">
        <f t="shared" si="3"/>
        <v>0</v>
      </c>
      <c r="BL10" s="42">
        <f t="shared" si="3"/>
        <v>0</v>
      </c>
      <c r="BM10" s="42">
        <f t="shared" si="3"/>
        <v>0</v>
      </c>
      <c r="BN10" s="42">
        <f t="shared" si="3"/>
        <v>0</v>
      </c>
      <c r="BO10" s="42">
        <f t="shared" si="3"/>
        <v>0</v>
      </c>
      <c r="BP10" s="42">
        <f t="shared" si="3"/>
        <v>0</v>
      </c>
      <c r="BQ10" s="42">
        <f t="shared" si="3"/>
        <v>0</v>
      </c>
      <c r="BR10" s="42">
        <f t="shared" si="3"/>
        <v>0</v>
      </c>
      <c r="BS10" s="42">
        <f t="shared" si="3"/>
        <v>0</v>
      </c>
      <c r="BT10" s="42">
        <f t="shared" si="3"/>
        <v>0</v>
      </c>
      <c r="BU10" s="42">
        <f t="shared" si="3"/>
        <v>0</v>
      </c>
      <c r="BV10" s="42">
        <f t="shared" si="3"/>
        <v>0</v>
      </c>
      <c r="BW10" s="42">
        <f t="shared" si="3"/>
        <v>0</v>
      </c>
      <c r="BX10" s="42">
        <f t="shared" si="3"/>
        <v>0</v>
      </c>
      <c r="BY10" s="42">
        <f t="shared" si="3"/>
        <v>0</v>
      </c>
      <c r="BZ10" s="42">
        <f t="shared" si="3"/>
        <v>0</v>
      </c>
      <c r="CA10" s="42">
        <f t="shared" si="3"/>
        <v>0</v>
      </c>
      <c r="CB10" s="42">
        <f t="shared" si="3"/>
        <v>0</v>
      </c>
      <c r="CC10" s="42">
        <f t="shared" si="3"/>
        <v>0</v>
      </c>
      <c r="CD10" s="42">
        <f t="shared" si="3"/>
        <v>0</v>
      </c>
      <c r="CE10" s="42">
        <f t="shared" si="3"/>
        <v>0</v>
      </c>
      <c r="CF10" s="42">
        <f t="shared" si="3"/>
        <v>0</v>
      </c>
      <c r="CG10" s="42">
        <f t="shared" si="3"/>
        <v>0</v>
      </c>
      <c r="CH10" s="42">
        <f t="shared" si="3"/>
        <v>0</v>
      </c>
      <c r="CI10" s="42">
        <f t="shared" si="3"/>
        <v>0</v>
      </c>
      <c r="CJ10" s="42">
        <f t="shared" si="3"/>
        <v>0</v>
      </c>
      <c r="CK10" s="42">
        <f t="shared" si="3"/>
        <v>0</v>
      </c>
      <c r="CL10" s="42">
        <f t="shared" si="3"/>
        <v>0</v>
      </c>
      <c r="CM10" s="42">
        <f t="shared" si="3"/>
        <v>0</v>
      </c>
      <c r="CN10" s="42">
        <f t="shared" ref="CN10:EY10" si="4">CN13+CN25+CN39+CN74+CN92+CN116+CN132+CN143</f>
        <v>0</v>
      </c>
      <c r="CO10" s="42">
        <f t="shared" si="4"/>
        <v>0</v>
      </c>
      <c r="CP10" s="42">
        <f t="shared" si="4"/>
        <v>0</v>
      </c>
      <c r="CQ10" s="42">
        <f t="shared" si="4"/>
        <v>0</v>
      </c>
      <c r="CR10" s="42">
        <f t="shared" si="4"/>
        <v>0</v>
      </c>
      <c r="CS10" s="42">
        <f t="shared" si="4"/>
        <v>0</v>
      </c>
      <c r="CT10" s="42">
        <f t="shared" si="4"/>
        <v>0</v>
      </c>
      <c r="CU10" s="42">
        <f t="shared" si="4"/>
        <v>0</v>
      </c>
      <c r="CV10" s="42">
        <f t="shared" si="4"/>
        <v>0</v>
      </c>
      <c r="CW10" s="42">
        <f t="shared" si="4"/>
        <v>0</v>
      </c>
      <c r="CX10" s="42">
        <f t="shared" si="4"/>
        <v>0</v>
      </c>
      <c r="CY10" s="42">
        <f t="shared" si="4"/>
        <v>0</v>
      </c>
      <c r="CZ10" s="42">
        <f t="shared" si="4"/>
        <v>0</v>
      </c>
      <c r="DA10" s="42">
        <f t="shared" si="4"/>
        <v>0</v>
      </c>
      <c r="DB10" s="42">
        <f t="shared" si="4"/>
        <v>0</v>
      </c>
      <c r="DC10" s="42">
        <f t="shared" si="4"/>
        <v>0</v>
      </c>
      <c r="DD10" s="42">
        <f t="shared" si="4"/>
        <v>0</v>
      </c>
      <c r="DE10" s="42">
        <f t="shared" si="4"/>
        <v>0</v>
      </c>
      <c r="DF10" s="42">
        <f t="shared" si="4"/>
        <v>0</v>
      </c>
      <c r="DG10" s="42">
        <f t="shared" si="4"/>
        <v>0</v>
      </c>
      <c r="DH10" s="42">
        <f t="shared" si="4"/>
        <v>0</v>
      </c>
      <c r="DI10" s="42">
        <f t="shared" si="4"/>
        <v>0</v>
      </c>
      <c r="DJ10" s="42">
        <f t="shared" si="4"/>
        <v>0</v>
      </c>
      <c r="DK10" s="42">
        <f t="shared" si="4"/>
        <v>0</v>
      </c>
      <c r="DL10" s="42">
        <f t="shared" si="4"/>
        <v>0</v>
      </c>
      <c r="DM10" s="42">
        <f t="shared" si="4"/>
        <v>0</v>
      </c>
      <c r="DN10" s="42">
        <f t="shared" si="4"/>
        <v>0</v>
      </c>
      <c r="DO10" s="42">
        <f t="shared" si="4"/>
        <v>0</v>
      </c>
      <c r="DP10" s="42">
        <f t="shared" si="4"/>
        <v>0</v>
      </c>
      <c r="DQ10" s="42">
        <f t="shared" si="4"/>
        <v>0</v>
      </c>
      <c r="DR10" s="42">
        <f t="shared" si="4"/>
        <v>0</v>
      </c>
      <c r="DS10" s="42">
        <f t="shared" si="4"/>
        <v>0</v>
      </c>
      <c r="DT10" s="42">
        <f t="shared" si="4"/>
        <v>0</v>
      </c>
      <c r="DU10" s="42">
        <f t="shared" si="4"/>
        <v>0</v>
      </c>
      <c r="DV10" s="42">
        <f t="shared" si="4"/>
        <v>0</v>
      </c>
      <c r="DW10" s="42">
        <f t="shared" si="4"/>
        <v>0</v>
      </c>
      <c r="DX10" s="42">
        <f t="shared" si="4"/>
        <v>0</v>
      </c>
      <c r="DY10" s="42">
        <f t="shared" si="4"/>
        <v>0</v>
      </c>
      <c r="DZ10" s="42">
        <f t="shared" si="4"/>
        <v>0</v>
      </c>
      <c r="EA10" s="42">
        <f t="shared" si="4"/>
        <v>0</v>
      </c>
      <c r="EB10" s="42">
        <f t="shared" si="4"/>
        <v>0</v>
      </c>
      <c r="EC10" s="42">
        <f t="shared" si="4"/>
        <v>0</v>
      </c>
      <c r="ED10" s="42">
        <f t="shared" si="4"/>
        <v>0</v>
      </c>
      <c r="EE10" s="42">
        <f t="shared" si="4"/>
        <v>0</v>
      </c>
      <c r="EF10" s="42">
        <f t="shared" si="4"/>
        <v>0</v>
      </c>
      <c r="EG10" s="42">
        <f t="shared" si="4"/>
        <v>0</v>
      </c>
      <c r="EH10" s="42">
        <f t="shared" si="4"/>
        <v>0</v>
      </c>
      <c r="EI10" s="42">
        <f t="shared" si="4"/>
        <v>0</v>
      </c>
      <c r="EJ10" s="42">
        <f t="shared" si="4"/>
        <v>0</v>
      </c>
      <c r="EK10" s="42">
        <f t="shared" si="4"/>
        <v>0</v>
      </c>
      <c r="EL10" s="42">
        <f t="shared" si="4"/>
        <v>0</v>
      </c>
      <c r="EM10" s="42">
        <f t="shared" si="4"/>
        <v>0</v>
      </c>
      <c r="EN10" s="42">
        <f t="shared" si="4"/>
        <v>0</v>
      </c>
      <c r="EO10" s="42">
        <f t="shared" si="4"/>
        <v>0</v>
      </c>
      <c r="EP10" s="42">
        <f t="shared" si="4"/>
        <v>0</v>
      </c>
      <c r="EQ10" s="42">
        <f t="shared" si="4"/>
        <v>0</v>
      </c>
      <c r="ER10" s="42">
        <f t="shared" si="4"/>
        <v>0</v>
      </c>
      <c r="ES10" s="42">
        <f t="shared" si="4"/>
        <v>0</v>
      </c>
      <c r="ET10" s="42">
        <f t="shared" si="4"/>
        <v>0</v>
      </c>
      <c r="EU10" s="42">
        <f t="shared" si="4"/>
        <v>0</v>
      </c>
      <c r="EV10" s="42">
        <f t="shared" si="4"/>
        <v>0</v>
      </c>
      <c r="EW10" s="42">
        <f t="shared" si="4"/>
        <v>0</v>
      </c>
      <c r="EX10" s="42">
        <f t="shared" si="4"/>
        <v>0</v>
      </c>
      <c r="EY10" s="42">
        <f t="shared" si="4"/>
        <v>0</v>
      </c>
      <c r="EZ10" s="42">
        <f t="shared" ref="EZ10:HK10" si="5">EZ13+EZ25+EZ39+EZ74+EZ92+EZ116+EZ132+EZ143</f>
        <v>0</v>
      </c>
      <c r="FA10" s="42">
        <f t="shared" si="5"/>
        <v>0</v>
      </c>
      <c r="FB10" s="42">
        <f t="shared" si="5"/>
        <v>0</v>
      </c>
      <c r="FC10" s="42">
        <f t="shared" si="5"/>
        <v>0</v>
      </c>
      <c r="FD10" s="42">
        <f t="shared" si="5"/>
        <v>0</v>
      </c>
      <c r="FE10" s="42">
        <f t="shared" si="5"/>
        <v>0</v>
      </c>
      <c r="FF10" s="42">
        <f t="shared" si="5"/>
        <v>0</v>
      </c>
      <c r="FG10" s="42">
        <f t="shared" si="5"/>
        <v>0</v>
      </c>
      <c r="FH10" s="42">
        <f t="shared" si="5"/>
        <v>0</v>
      </c>
      <c r="FI10" s="42">
        <f t="shared" si="5"/>
        <v>0</v>
      </c>
      <c r="FJ10" s="42">
        <f t="shared" si="5"/>
        <v>0</v>
      </c>
      <c r="FK10" s="42">
        <f t="shared" si="5"/>
        <v>0</v>
      </c>
      <c r="FL10" s="42">
        <f t="shared" si="5"/>
        <v>0</v>
      </c>
      <c r="FM10" s="42">
        <f t="shared" si="5"/>
        <v>0</v>
      </c>
      <c r="FN10" s="42">
        <f t="shared" si="5"/>
        <v>0</v>
      </c>
      <c r="FO10" s="42">
        <f t="shared" si="5"/>
        <v>0</v>
      </c>
      <c r="FP10" s="42">
        <f t="shared" si="5"/>
        <v>0</v>
      </c>
      <c r="FQ10" s="42">
        <f t="shared" si="5"/>
        <v>0</v>
      </c>
      <c r="FR10" s="42">
        <f t="shared" si="5"/>
        <v>0</v>
      </c>
      <c r="FS10" s="42">
        <f t="shared" si="5"/>
        <v>0</v>
      </c>
      <c r="FT10" s="42">
        <f t="shared" si="5"/>
        <v>0</v>
      </c>
      <c r="FU10" s="42">
        <f t="shared" si="5"/>
        <v>0</v>
      </c>
      <c r="FV10" s="42">
        <f t="shared" si="5"/>
        <v>0</v>
      </c>
      <c r="FW10" s="42">
        <f t="shared" si="5"/>
        <v>0</v>
      </c>
      <c r="FX10" s="42">
        <f t="shared" si="5"/>
        <v>0</v>
      </c>
      <c r="FY10" s="42">
        <f t="shared" si="5"/>
        <v>0</v>
      </c>
      <c r="FZ10" s="42">
        <f t="shared" si="5"/>
        <v>0</v>
      </c>
      <c r="GA10" s="42">
        <f t="shared" si="5"/>
        <v>0</v>
      </c>
      <c r="GB10" s="42">
        <f t="shared" si="5"/>
        <v>0</v>
      </c>
      <c r="GC10" s="42">
        <f t="shared" si="5"/>
        <v>0</v>
      </c>
      <c r="GD10" s="42">
        <f t="shared" si="5"/>
        <v>0</v>
      </c>
      <c r="GE10" s="42">
        <f t="shared" si="5"/>
        <v>0</v>
      </c>
      <c r="GF10" s="42">
        <f t="shared" si="5"/>
        <v>0</v>
      </c>
      <c r="GG10" s="42">
        <f t="shared" si="5"/>
        <v>0</v>
      </c>
      <c r="GH10" s="42">
        <f t="shared" si="5"/>
        <v>0</v>
      </c>
      <c r="GI10" s="42">
        <f t="shared" si="5"/>
        <v>0</v>
      </c>
      <c r="GJ10" s="42">
        <f t="shared" si="5"/>
        <v>0</v>
      </c>
      <c r="GK10" s="42">
        <f t="shared" si="5"/>
        <v>0</v>
      </c>
      <c r="GL10" s="42">
        <f t="shared" si="5"/>
        <v>0</v>
      </c>
      <c r="GM10" s="42">
        <f t="shared" si="5"/>
        <v>0</v>
      </c>
      <c r="GN10" s="42">
        <f t="shared" si="5"/>
        <v>0</v>
      </c>
      <c r="GO10" s="42">
        <f t="shared" si="5"/>
        <v>0</v>
      </c>
      <c r="GP10" s="42">
        <f t="shared" si="5"/>
        <v>0</v>
      </c>
      <c r="GQ10" s="42">
        <f t="shared" si="5"/>
        <v>0</v>
      </c>
      <c r="GR10" s="42">
        <f t="shared" si="5"/>
        <v>0</v>
      </c>
      <c r="GS10" s="42">
        <f t="shared" si="5"/>
        <v>0</v>
      </c>
      <c r="GT10" s="42">
        <f t="shared" si="5"/>
        <v>0</v>
      </c>
      <c r="GU10" s="42">
        <f t="shared" si="5"/>
        <v>0</v>
      </c>
      <c r="GV10" s="42">
        <f t="shared" si="5"/>
        <v>0</v>
      </c>
      <c r="GW10" s="42">
        <f t="shared" si="5"/>
        <v>0</v>
      </c>
      <c r="GX10" s="42">
        <f t="shared" si="5"/>
        <v>0</v>
      </c>
      <c r="GY10" s="42">
        <f t="shared" si="5"/>
        <v>0</v>
      </c>
      <c r="GZ10" s="42">
        <f t="shared" si="5"/>
        <v>0</v>
      </c>
      <c r="HA10" s="42">
        <f t="shared" si="5"/>
        <v>0</v>
      </c>
      <c r="HB10" s="42">
        <f t="shared" si="5"/>
        <v>0</v>
      </c>
      <c r="HC10" s="42">
        <f t="shared" si="5"/>
        <v>0</v>
      </c>
      <c r="HD10" s="42">
        <f t="shared" si="5"/>
        <v>0</v>
      </c>
      <c r="HE10" s="42">
        <f t="shared" si="5"/>
        <v>0</v>
      </c>
      <c r="HF10" s="42">
        <f t="shared" si="5"/>
        <v>0</v>
      </c>
      <c r="HG10" s="42">
        <f t="shared" si="5"/>
        <v>0</v>
      </c>
      <c r="HH10" s="42">
        <f t="shared" si="5"/>
        <v>0</v>
      </c>
      <c r="HI10" s="42">
        <f t="shared" si="5"/>
        <v>0</v>
      </c>
      <c r="HJ10" s="42">
        <f t="shared" si="5"/>
        <v>0</v>
      </c>
      <c r="HK10" s="42">
        <f t="shared" si="5"/>
        <v>0</v>
      </c>
      <c r="HL10" s="42">
        <f t="shared" ref="HL10:IV10" si="6">HL13+HL25+HL39+HL74+HL92+HL116+HL132+HL143</f>
        <v>0</v>
      </c>
      <c r="HM10" s="42">
        <f t="shared" si="6"/>
        <v>0</v>
      </c>
      <c r="HN10" s="42">
        <f t="shared" si="6"/>
        <v>0</v>
      </c>
      <c r="HO10" s="42">
        <f t="shared" si="6"/>
        <v>0</v>
      </c>
      <c r="HP10" s="42">
        <f t="shared" si="6"/>
        <v>0</v>
      </c>
      <c r="HQ10" s="42">
        <f t="shared" si="6"/>
        <v>0</v>
      </c>
      <c r="HR10" s="42">
        <f t="shared" si="6"/>
        <v>0</v>
      </c>
      <c r="HS10" s="42">
        <f t="shared" si="6"/>
        <v>0</v>
      </c>
      <c r="HT10" s="42">
        <f t="shared" si="6"/>
        <v>0</v>
      </c>
      <c r="HU10" s="42">
        <f t="shared" si="6"/>
        <v>0</v>
      </c>
      <c r="HV10" s="42">
        <f t="shared" si="6"/>
        <v>0</v>
      </c>
      <c r="HW10" s="42">
        <f t="shared" si="6"/>
        <v>0</v>
      </c>
      <c r="HX10" s="42">
        <f t="shared" si="6"/>
        <v>0</v>
      </c>
      <c r="HY10" s="42">
        <f t="shared" si="6"/>
        <v>0</v>
      </c>
      <c r="HZ10" s="42">
        <f t="shared" si="6"/>
        <v>0</v>
      </c>
      <c r="IA10" s="42">
        <f t="shared" si="6"/>
        <v>0</v>
      </c>
      <c r="IB10" s="42">
        <f t="shared" si="6"/>
        <v>0</v>
      </c>
      <c r="IC10" s="42">
        <f t="shared" si="6"/>
        <v>0</v>
      </c>
      <c r="ID10" s="42">
        <f t="shared" si="6"/>
        <v>0</v>
      </c>
      <c r="IE10" s="42">
        <f t="shared" si="6"/>
        <v>0</v>
      </c>
      <c r="IF10" s="42">
        <f t="shared" si="6"/>
        <v>0</v>
      </c>
      <c r="IG10" s="42">
        <f t="shared" si="6"/>
        <v>0</v>
      </c>
      <c r="IH10" s="42">
        <f t="shared" si="6"/>
        <v>0</v>
      </c>
      <c r="II10" s="42">
        <f t="shared" si="6"/>
        <v>0</v>
      </c>
      <c r="IJ10" s="42">
        <f t="shared" si="6"/>
        <v>0</v>
      </c>
      <c r="IK10" s="42">
        <f t="shared" si="6"/>
        <v>0</v>
      </c>
      <c r="IL10" s="42">
        <f t="shared" si="6"/>
        <v>0</v>
      </c>
      <c r="IM10" s="42">
        <f t="shared" si="6"/>
        <v>0</v>
      </c>
      <c r="IN10" s="42">
        <f t="shared" si="6"/>
        <v>0</v>
      </c>
      <c r="IO10" s="42">
        <f t="shared" si="6"/>
        <v>0</v>
      </c>
      <c r="IP10" s="42">
        <f t="shared" si="6"/>
        <v>0</v>
      </c>
      <c r="IQ10" s="42">
        <f t="shared" si="6"/>
        <v>0</v>
      </c>
      <c r="IR10" s="42">
        <f t="shared" si="6"/>
        <v>0</v>
      </c>
      <c r="IS10" s="42">
        <f t="shared" si="6"/>
        <v>0</v>
      </c>
      <c r="IT10" s="42">
        <f t="shared" si="6"/>
        <v>0</v>
      </c>
      <c r="IU10" s="42">
        <f t="shared" si="6"/>
        <v>0</v>
      </c>
      <c r="IV10" s="42">
        <f t="shared" si="6"/>
        <v>0</v>
      </c>
    </row>
    <row r="11" spans="1:256" s="20" customFormat="1" ht="15.75" customHeight="1">
      <c r="A11" s="19"/>
      <c r="B11" s="19"/>
      <c r="C11" s="19"/>
      <c r="D11" s="19"/>
      <c r="E11" s="19"/>
      <c r="F11" s="19"/>
      <c r="G11" s="50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spans="1:256" s="41" customFormat="1" ht="15.75" customHeight="1">
      <c r="A12" s="40"/>
      <c r="B12" s="57" t="s">
        <v>27</v>
      </c>
      <c r="C12" s="57"/>
      <c r="D12" s="19"/>
      <c r="E12" s="20" t="s">
        <v>25</v>
      </c>
      <c r="F12" s="19"/>
      <c r="G12" s="50">
        <f t="shared" ref="G12:AA12" si="7">SUMIF($E15:$E22,"*男*",G15:G22)</f>
        <v>3140</v>
      </c>
      <c r="H12" s="52">
        <f t="shared" si="7"/>
        <v>497</v>
      </c>
      <c r="I12" s="52">
        <f t="shared" si="7"/>
        <v>2196</v>
      </c>
      <c r="J12" s="52">
        <f t="shared" si="7"/>
        <v>5</v>
      </c>
      <c r="K12" s="52">
        <f t="shared" si="7"/>
        <v>1</v>
      </c>
      <c r="L12" s="52">
        <f t="shared" si="7"/>
        <v>1</v>
      </c>
      <c r="M12" s="52">
        <f t="shared" si="7"/>
        <v>0</v>
      </c>
      <c r="N12" s="33">
        <f t="shared" si="7"/>
        <v>1</v>
      </c>
      <c r="O12" s="33">
        <f t="shared" si="7"/>
        <v>0</v>
      </c>
      <c r="P12" s="33">
        <f t="shared" si="7"/>
        <v>4</v>
      </c>
      <c r="Q12" s="33">
        <f t="shared" si="7"/>
        <v>165</v>
      </c>
      <c r="R12" s="33">
        <f t="shared" si="7"/>
        <v>98</v>
      </c>
      <c r="S12" s="33">
        <f t="shared" si="7"/>
        <v>0</v>
      </c>
      <c r="T12" s="33">
        <f t="shared" si="7"/>
        <v>0</v>
      </c>
      <c r="U12" s="33">
        <f t="shared" si="7"/>
        <v>0</v>
      </c>
      <c r="V12" s="33">
        <f t="shared" si="7"/>
        <v>2</v>
      </c>
      <c r="W12" s="33">
        <f t="shared" si="7"/>
        <v>20</v>
      </c>
      <c r="X12" s="33">
        <f t="shared" si="7"/>
        <v>0</v>
      </c>
      <c r="Y12" s="33">
        <f t="shared" si="7"/>
        <v>1</v>
      </c>
      <c r="Z12" s="33">
        <f t="shared" si="7"/>
        <v>0</v>
      </c>
      <c r="AA12" s="33">
        <f t="shared" si="7"/>
        <v>149</v>
      </c>
    </row>
    <row r="13" spans="1:256" s="41" customFormat="1" ht="15.75" customHeight="1">
      <c r="A13" s="40"/>
      <c r="B13" s="57"/>
      <c r="C13" s="57"/>
      <c r="D13" s="19"/>
      <c r="E13" s="20" t="s">
        <v>26</v>
      </c>
      <c r="F13" s="19"/>
      <c r="G13" s="50">
        <f t="shared" ref="G13:AA13" si="8">SUMIF($E15:$E22,"*女*",G15:G22)</f>
        <v>268</v>
      </c>
      <c r="H13" s="33">
        <f t="shared" si="8"/>
        <v>67</v>
      </c>
      <c r="I13" s="33">
        <f t="shared" si="8"/>
        <v>151</v>
      </c>
      <c r="J13" s="33">
        <f t="shared" si="8"/>
        <v>0</v>
      </c>
      <c r="K13" s="33">
        <f t="shared" si="8"/>
        <v>0</v>
      </c>
      <c r="L13" s="33">
        <f t="shared" si="8"/>
        <v>0</v>
      </c>
      <c r="M13" s="33">
        <f t="shared" si="8"/>
        <v>0</v>
      </c>
      <c r="N13" s="33">
        <f t="shared" si="8"/>
        <v>0</v>
      </c>
      <c r="O13" s="33">
        <f t="shared" si="8"/>
        <v>0</v>
      </c>
      <c r="P13" s="33">
        <f t="shared" si="8"/>
        <v>16</v>
      </c>
      <c r="Q13" s="33">
        <f t="shared" si="8"/>
        <v>0</v>
      </c>
      <c r="R13" s="33">
        <f t="shared" si="8"/>
        <v>10</v>
      </c>
      <c r="S13" s="33">
        <f t="shared" si="8"/>
        <v>1</v>
      </c>
      <c r="T13" s="33">
        <f t="shared" si="8"/>
        <v>0</v>
      </c>
      <c r="U13" s="33">
        <f t="shared" si="8"/>
        <v>0</v>
      </c>
      <c r="V13" s="33">
        <f t="shared" si="8"/>
        <v>0</v>
      </c>
      <c r="W13" s="33">
        <f t="shared" si="8"/>
        <v>0</v>
      </c>
      <c r="X13" s="33">
        <f t="shared" si="8"/>
        <v>0</v>
      </c>
      <c r="Y13" s="33">
        <f t="shared" si="8"/>
        <v>0</v>
      </c>
      <c r="Z13" s="33">
        <f t="shared" si="8"/>
        <v>0</v>
      </c>
      <c r="AA13" s="33">
        <f t="shared" si="8"/>
        <v>23</v>
      </c>
    </row>
    <row r="14" spans="1:256" s="22" customFormat="1" ht="15.75" customHeight="1">
      <c r="A14" s="21"/>
      <c r="B14" s="21"/>
      <c r="C14" s="21"/>
      <c r="D14" s="21"/>
      <c r="E14" s="21"/>
      <c r="F14" s="21"/>
      <c r="G14" s="50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56" s="22" customFormat="1" ht="15.75" customHeight="1">
      <c r="A15" s="21"/>
      <c r="B15" s="56" t="s">
        <v>28</v>
      </c>
      <c r="C15" s="56"/>
      <c r="D15" s="21"/>
      <c r="E15" s="22" t="s">
        <v>25</v>
      </c>
      <c r="F15" s="21"/>
      <c r="G15" s="51">
        <f>SUM(H15:AA15)</f>
        <v>884</v>
      </c>
      <c r="H15" s="37">
        <v>1</v>
      </c>
      <c r="I15" s="37">
        <v>785</v>
      </c>
      <c r="J15" s="37">
        <v>5</v>
      </c>
      <c r="K15" s="37">
        <v>1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4</v>
      </c>
      <c r="R15" s="37">
        <v>0</v>
      </c>
      <c r="S15" s="37">
        <v>0</v>
      </c>
      <c r="T15" s="37">
        <v>0</v>
      </c>
      <c r="U15" s="37">
        <v>0</v>
      </c>
      <c r="V15" s="37">
        <v>2</v>
      </c>
      <c r="W15" s="37">
        <v>19</v>
      </c>
      <c r="X15" s="37">
        <v>0</v>
      </c>
      <c r="Y15" s="37">
        <v>0</v>
      </c>
      <c r="Z15" s="37">
        <v>0</v>
      </c>
      <c r="AA15" s="37">
        <v>67</v>
      </c>
    </row>
    <row r="16" spans="1:256" s="22" customFormat="1" ht="15.75" customHeight="1">
      <c r="A16" s="21"/>
      <c r="B16" s="56"/>
      <c r="C16" s="56"/>
      <c r="D16" s="21"/>
      <c r="E16" s="22" t="s">
        <v>26</v>
      </c>
      <c r="F16" s="21"/>
      <c r="G16" s="51">
        <f t="shared" ref="G16:G20" si="9">SUM(H16:AA16)</f>
        <v>266</v>
      </c>
      <c r="H16" s="37">
        <v>66</v>
      </c>
      <c r="I16" s="37">
        <v>151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16</v>
      </c>
      <c r="Q16" s="37">
        <v>0</v>
      </c>
      <c r="R16" s="37">
        <v>10</v>
      </c>
      <c r="S16" s="37">
        <v>1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22</v>
      </c>
    </row>
    <row r="17" spans="1:27" s="22" customFormat="1" ht="15.75" customHeight="1">
      <c r="A17" s="21"/>
      <c r="B17" s="56" t="s">
        <v>101</v>
      </c>
      <c r="C17" s="56"/>
      <c r="D17" s="21"/>
      <c r="E17" s="22" t="s">
        <v>89</v>
      </c>
      <c r="F17" s="21"/>
      <c r="G17" s="51">
        <f t="shared" si="9"/>
        <v>192</v>
      </c>
      <c r="H17" s="37">
        <v>0</v>
      </c>
      <c r="I17" s="37">
        <v>23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161</v>
      </c>
      <c r="R17" s="37">
        <v>0</v>
      </c>
      <c r="S17" s="37">
        <v>0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8</v>
      </c>
    </row>
    <row r="18" spans="1:27" s="22" customFormat="1" ht="15.75" customHeight="1">
      <c r="A18" s="21"/>
      <c r="B18" s="56" t="s">
        <v>29</v>
      </c>
      <c r="C18" s="56"/>
      <c r="D18" s="21"/>
      <c r="E18" s="22" t="s">
        <v>89</v>
      </c>
      <c r="F18" s="21"/>
      <c r="G18" s="51">
        <f t="shared" si="9"/>
        <v>342</v>
      </c>
      <c r="H18" s="37">
        <v>157</v>
      </c>
      <c r="I18" s="37">
        <v>178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1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1</v>
      </c>
      <c r="Z18" s="37">
        <v>0</v>
      </c>
      <c r="AA18" s="37">
        <v>5</v>
      </c>
    </row>
    <row r="19" spans="1:27" s="22" customFormat="1" ht="15.75" customHeight="1">
      <c r="A19" s="21"/>
      <c r="B19" s="58" t="s">
        <v>106</v>
      </c>
      <c r="C19" s="58"/>
      <c r="D19" s="21"/>
      <c r="E19" s="22" t="s">
        <v>89</v>
      </c>
      <c r="F19" s="21"/>
      <c r="G19" s="51">
        <f t="shared" si="9"/>
        <v>646</v>
      </c>
      <c r="H19" s="37">
        <v>0</v>
      </c>
      <c r="I19" s="37">
        <v>613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37">
        <v>0</v>
      </c>
      <c r="Z19" s="37">
        <v>0</v>
      </c>
      <c r="AA19" s="37">
        <v>33</v>
      </c>
    </row>
    <row r="20" spans="1:27" s="22" customFormat="1" ht="15.75" customHeight="1">
      <c r="A20" s="21"/>
      <c r="B20" s="56" t="s">
        <v>30</v>
      </c>
      <c r="C20" s="56"/>
      <c r="D20" s="21"/>
      <c r="E20" s="22" t="s">
        <v>89</v>
      </c>
      <c r="F20" s="21"/>
      <c r="G20" s="51">
        <f t="shared" si="9"/>
        <v>626</v>
      </c>
      <c r="H20" s="37">
        <v>0</v>
      </c>
      <c r="I20" s="37">
        <v>597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1</v>
      </c>
      <c r="X20" s="37">
        <v>0</v>
      </c>
      <c r="Y20" s="37">
        <v>0</v>
      </c>
      <c r="Z20" s="37">
        <v>0</v>
      </c>
      <c r="AA20" s="37">
        <v>28</v>
      </c>
    </row>
    <row r="21" spans="1:27" s="22" customFormat="1" ht="15.75" customHeight="1">
      <c r="A21" s="21"/>
      <c r="B21" s="56" t="s">
        <v>31</v>
      </c>
      <c r="C21" s="62" t="s">
        <v>32</v>
      </c>
      <c r="D21" s="21"/>
      <c r="E21" s="22" t="s">
        <v>25</v>
      </c>
      <c r="F21" s="21"/>
      <c r="G21" s="51">
        <f>SUM(H21:AA21)</f>
        <v>450</v>
      </c>
      <c r="H21" s="37">
        <v>339</v>
      </c>
      <c r="I21" s="37">
        <v>0</v>
      </c>
      <c r="J21" s="37">
        <v>0</v>
      </c>
      <c r="K21" s="37">
        <v>0</v>
      </c>
      <c r="L21" s="37">
        <v>1</v>
      </c>
      <c r="M21" s="37">
        <v>0</v>
      </c>
      <c r="N21" s="37">
        <v>1</v>
      </c>
      <c r="O21" s="37">
        <v>0</v>
      </c>
      <c r="P21" s="37">
        <v>4</v>
      </c>
      <c r="Q21" s="37">
        <v>0</v>
      </c>
      <c r="R21" s="37">
        <v>97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8</v>
      </c>
    </row>
    <row r="22" spans="1:27" s="22" customFormat="1" ht="15.75" customHeight="1">
      <c r="A22" s="21"/>
      <c r="B22" s="61"/>
      <c r="C22" s="65"/>
      <c r="D22" s="21"/>
      <c r="E22" s="22" t="s">
        <v>26</v>
      </c>
      <c r="F22" s="21"/>
      <c r="G22" s="51">
        <f t="shared" ref="G22" si="10">SUM(H22:AA22)</f>
        <v>2</v>
      </c>
      <c r="H22" s="37">
        <v>1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7">
        <v>1</v>
      </c>
    </row>
    <row r="23" spans="1:27" s="22" customFormat="1" ht="15.75" customHeight="1">
      <c r="A23" s="21"/>
      <c r="B23" s="23"/>
      <c r="C23" s="24"/>
      <c r="D23" s="21"/>
      <c r="F23" s="21"/>
      <c r="G23" s="50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 s="20" customFormat="1" ht="15.75" customHeight="1">
      <c r="A24" s="19"/>
      <c r="B24" s="57" t="s">
        <v>33</v>
      </c>
      <c r="C24" s="57"/>
      <c r="D24" s="19"/>
      <c r="E24" s="20" t="s">
        <v>25</v>
      </c>
      <c r="F24" s="19"/>
      <c r="G24" s="50">
        <f t="shared" ref="G24:AA24" si="11">SUMIF($E27:$E36,"*男*",G27:G36)</f>
        <v>3419</v>
      </c>
      <c r="H24" s="33">
        <f t="shared" si="11"/>
        <v>453</v>
      </c>
      <c r="I24" s="33">
        <f t="shared" si="11"/>
        <v>1683</v>
      </c>
      <c r="J24" s="33">
        <f t="shared" si="11"/>
        <v>8</v>
      </c>
      <c r="K24" s="33">
        <f t="shared" si="11"/>
        <v>0</v>
      </c>
      <c r="L24" s="33">
        <f t="shared" si="11"/>
        <v>12</v>
      </c>
      <c r="M24" s="33">
        <f t="shared" si="11"/>
        <v>0</v>
      </c>
      <c r="N24" s="33">
        <f t="shared" si="11"/>
        <v>0</v>
      </c>
      <c r="O24" s="33">
        <f t="shared" si="11"/>
        <v>0</v>
      </c>
      <c r="P24" s="33">
        <f t="shared" si="11"/>
        <v>564</v>
      </c>
      <c r="Q24" s="33">
        <f t="shared" si="11"/>
        <v>374</v>
      </c>
      <c r="R24" s="33">
        <f t="shared" si="11"/>
        <v>5</v>
      </c>
      <c r="S24" s="33">
        <f t="shared" si="11"/>
        <v>71</v>
      </c>
      <c r="T24" s="33">
        <f t="shared" si="11"/>
        <v>1</v>
      </c>
      <c r="U24" s="33">
        <f t="shared" si="11"/>
        <v>0</v>
      </c>
      <c r="V24" s="33">
        <f t="shared" si="11"/>
        <v>4</v>
      </c>
      <c r="W24" s="33">
        <f t="shared" si="11"/>
        <v>15</v>
      </c>
      <c r="X24" s="33">
        <f t="shared" si="11"/>
        <v>0</v>
      </c>
      <c r="Y24" s="33">
        <f t="shared" si="11"/>
        <v>0</v>
      </c>
      <c r="Z24" s="33">
        <f t="shared" si="11"/>
        <v>0</v>
      </c>
      <c r="AA24" s="33">
        <f t="shared" si="11"/>
        <v>229</v>
      </c>
    </row>
    <row r="25" spans="1:27" s="20" customFormat="1" ht="15.75" customHeight="1">
      <c r="A25" s="19"/>
      <c r="B25" s="57"/>
      <c r="C25" s="57"/>
      <c r="D25" s="19"/>
      <c r="E25" s="20" t="s">
        <v>26</v>
      </c>
      <c r="F25" s="19"/>
      <c r="G25" s="50">
        <f t="shared" ref="G25:AA25" si="12">SUMIF($E27:$E36,"*女*",G27:G36)</f>
        <v>360</v>
      </c>
      <c r="H25" s="33">
        <f t="shared" si="12"/>
        <v>138</v>
      </c>
      <c r="I25" s="33">
        <f t="shared" si="12"/>
        <v>146</v>
      </c>
      <c r="J25" s="33">
        <f t="shared" si="12"/>
        <v>13</v>
      </c>
      <c r="K25" s="33">
        <f t="shared" si="12"/>
        <v>0</v>
      </c>
      <c r="L25" s="33">
        <f t="shared" si="12"/>
        <v>1</v>
      </c>
      <c r="M25" s="33">
        <f t="shared" si="12"/>
        <v>0</v>
      </c>
      <c r="N25" s="33">
        <f t="shared" si="12"/>
        <v>0</v>
      </c>
      <c r="O25" s="33">
        <f t="shared" si="12"/>
        <v>0</v>
      </c>
      <c r="P25" s="33">
        <f t="shared" si="12"/>
        <v>32</v>
      </c>
      <c r="Q25" s="33">
        <f t="shared" si="12"/>
        <v>4</v>
      </c>
      <c r="R25" s="33">
        <f t="shared" si="12"/>
        <v>10</v>
      </c>
      <c r="S25" s="33">
        <f t="shared" si="12"/>
        <v>1</v>
      </c>
      <c r="T25" s="33">
        <f t="shared" si="12"/>
        <v>0</v>
      </c>
      <c r="U25" s="33">
        <f t="shared" si="12"/>
        <v>0</v>
      </c>
      <c r="V25" s="33">
        <f t="shared" si="12"/>
        <v>0</v>
      </c>
      <c r="W25" s="33">
        <f t="shared" si="12"/>
        <v>0</v>
      </c>
      <c r="X25" s="33">
        <f t="shared" si="12"/>
        <v>0</v>
      </c>
      <c r="Y25" s="33">
        <f t="shared" si="12"/>
        <v>0</v>
      </c>
      <c r="Z25" s="33">
        <f t="shared" si="12"/>
        <v>0</v>
      </c>
      <c r="AA25" s="33">
        <f t="shared" si="12"/>
        <v>15</v>
      </c>
    </row>
    <row r="26" spans="1:27" s="22" customFormat="1" ht="15.75" customHeight="1">
      <c r="A26" s="21"/>
      <c r="B26" s="23"/>
      <c r="C26" s="23"/>
      <c r="D26" s="21"/>
      <c r="E26" s="21"/>
      <c r="F26" s="21"/>
      <c r="G26" s="51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s="22" customFormat="1" ht="15.75" customHeight="1">
      <c r="A27" s="21"/>
      <c r="B27" s="58" t="s">
        <v>34</v>
      </c>
      <c r="C27" s="58"/>
      <c r="D27" s="21"/>
      <c r="E27" s="22" t="s">
        <v>25</v>
      </c>
      <c r="F27" s="21"/>
      <c r="G27" s="51">
        <f t="shared" ref="G27:G36" si="13">SUM(H27:AA27)</f>
        <v>394</v>
      </c>
      <c r="H27" s="37">
        <v>0</v>
      </c>
      <c r="I27" s="37">
        <v>386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7">
        <v>8</v>
      </c>
    </row>
    <row r="28" spans="1:27" s="22" customFormat="1" ht="15.75" customHeight="1">
      <c r="A28" s="21"/>
      <c r="B28" s="61"/>
      <c r="C28" s="61"/>
      <c r="D28" s="21"/>
      <c r="E28" s="22" t="s">
        <v>26</v>
      </c>
      <c r="F28" s="21"/>
      <c r="G28" s="51">
        <f>SUM(H28:AA28)</f>
        <v>2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2</v>
      </c>
    </row>
    <row r="29" spans="1:27" s="22" customFormat="1" ht="15.75" customHeight="1">
      <c r="A29" s="21"/>
      <c r="B29" s="58" t="s">
        <v>35</v>
      </c>
      <c r="C29" s="58"/>
      <c r="D29" s="21"/>
      <c r="E29" s="22" t="s">
        <v>25</v>
      </c>
      <c r="F29" s="21"/>
      <c r="G29" s="51">
        <f t="shared" si="13"/>
        <v>546</v>
      </c>
      <c r="H29" s="37">
        <v>0</v>
      </c>
      <c r="I29" s="37">
        <v>103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372</v>
      </c>
      <c r="R29" s="37">
        <v>0</v>
      </c>
      <c r="S29" s="37">
        <v>0</v>
      </c>
      <c r="T29" s="37">
        <v>1</v>
      </c>
      <c r="U29" s="37">
        <v>0</v>
      </c>
      <c r="V29" s="37">
        <v>3</v>
      </c>
      <c r="W29" s="37">
        <v>15</v>
      </c>
      <c r="X29" s="37">
        <v>0</v>
      </c>
      <c r="Y29" s="37">
        <v>0</v>
      </c>
      <c r="Z29" s="37">
        <v>0</v>
      </c>
      <c r="AA29" s="37">
        <v>52</v>
      </c>
    </row>
    <row r="30" spans="1:27" s="22" customFormat="1" ht="15.75" customHeight="1">
      <c r="A30" s="21"/>
      <c r="B30" s="58"/>
      <c r="C30" s="58"/>
      <c r="D30" s="21"/>
      <c r="E30" s="22" t="s">
        <v>26</v>
      </c>
      <c r="F30" s="21"/>
      <c r="G30" s="51">
        <f t="shared" si="13"/>
        <v>7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  <c r="AA30" s="37">
        <v>7</v>
      </c>
    </row>
    <row r="31" spans="1:27" s="22" customFormat="1" ht="15.75" customHeight="1">
      <c r="A31" s="21"/>
      <c r="B31" s="58" t="s">
        <v>36</v>
      </c>
      <c r="C31" s="58"/>
      <c r="D31" s="21"/>
      <c r="E31" s="22" t="s">
        <v>89</v>
      </c>
      <c r="F31" s="21"/>
      <c r="G31" s="51">
        <f t="shared" si="13"/>
        <v>328</v>
      </c>
      <c r="H31" s="37">
        <v>0</v>
      </c>
      <c r="I31" s="37">
        <v>304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1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v>0</v>
      </c>
      <c r="AA31" s="37">
        <v>23</v>
      </c>
    </row>
    <row r="32" spans="1:27" s="22" customFormat="1" ht="15.75" customHeight="1">
      <c r="A32" s="21"/>
      <c r="B32" s="58" t="s">
        <v>107</v>
      </c>
      <c r="C32" s="58"/>
      <c r="D32" s="21"/>
      <c r="E32" s="22" t="s">
        <v>25</v>
      </c>
      <c r="F32" s="21"/>
      <c r="G32" s="51">
        <f t="shared" si="13"/>
        <v>1068</v>
      </c>
      <c r="H32" s="37">
        <v>453</v>
      </c>
      <c r="I32" s="37">
        <v>3</v>
      </c>
      <c r="J32" s="37">
        <v>0</v>
      </c>
      <c r="K32" s="37">
        <v>0</v>
      </c>
      <c r="L32" s="37">
        <v>12</v>
      </c>
      <c r="M32" s="37">
        <v>0</v>
      </c>
      <c r="N32" s="37">
        <v>0</v>
      </c>
      <c r="O32" s="37">
        <v>0</v>
      </c>
      <c r="P32" s="37">
        <v>564</v>
      </c>
      <c r="Q32" s="37">
        <v>0</v>
      </c>
      <c r="R32" s="37">
        <v>5</v>
      </c>
      <c r="S32" s="37">
        <v>0</v>
      </c>
      <c r="T32" s="37">
        <v>0</v>
      </c>
      <c r="U32" s="37">
        <v>0</v>
      </c>
      <c r="V32" s="37">
        <v>1</v>
      </c>
      <c r="W32" s="37">
        <v>0</v>
      </c>
      <c r="X32" s="37">
        <v>0</v>
      </c>
      <c r="Y32" s="37">
        <v>0</v>
      </c>
      <c r="Z32" s="37">
        <v>0</v>
      </c>
      <c r="AA32" s="37">
        <v>30</v>
      </c>
    </row>
    <row r="33" spans="1:256" s="22" customFormat="1" ht="15.75" customHeight="1">
      <c r="A33" s="21"/>
      <c r="B33" s="60"/>
      <c r="C33" s="60"/>
      <c r="D33" s="21"/>
      <c r="E33" s="22" t="s">
        <v>92</v>
      </c>
      <c r="F33" s="21"/>
      <c r="G33" s="51">
        <f t="shared" si="13"/>
        <v>2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2</v>
      </c>
    </row>
    <row r="34" spans="1:256" s="22" customFormat="1" ht="15.75" customHeight="1">
      <c r="A34" s="21"/>
      <c r="B34" s="58" t="s">
        <v>37</v>
      </c>
      <c r="C34" s="58"/>
      <c r="D34" s="21"/>
      <c r="E34" s="22" t="s">
        <v>25</v>
      </c>
      <c r="F34" s="35"/>
      <c r="G34" s="51">
        <f t="shared" si="13"/>
        <v>926</v>
      </c>
      <c r="H34" s="37">
        <v>0</v>
      </c>
      <c r="I34" s="37">
        <v>829</v>
      </c>
      <c r="J34" s="37">
        <v>8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89</v>
      </c>
    </row>
    <row r="35" spans="1:256" s="22" customFormat="1" ht="15.75" customHeight="1">
      <c r="A35" s="21"/>
      <c r="B35" s="58"/>
      <c r="C35" s="58"/>
      <c r="D35" s="21"/>
      <c r="E35" s="22" t="s">
        <v>26</v>
      </c>
      <c r="F35" s="35"/>
      <c r="G35" s="51">
        <f t="shared" si="13"/>
        <v>349</v>
      </c>
      <c r="H35" s="37">
        <v>138</v>
      </c>
      <c r="I35" s="37">
        <v>146</v>
      </c>
      <c r="J35" s="37">
        <v>13</v>
      </c>
      <c r="K35" s="37">
        <v>0</v>
      </c>
      <c r="L35" s="37">
        <v>1</v>
      </c>
      <c r="M35" s="37">
        <v>0</v>
      </c>
      <c r="N35" s="37">
        <v>0</v>
      </c>
      <c r="O35" s="37">
        <v>0</v>
      </c>
      <c r="P35" s="37">
        <v>32</v>
      </c>
      <c r="Q35" s="37">
        <v>4</v>
      </c>
      <c r="R35" s="37">
        <v>10</v>
      </c>
      <c r="S35" s="37">
        <v>1</v>
      </c>
      <c r="T35" s="37">
        <v>0</v>
      </c>
      <c r="U35" s="37">
        <v>0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4</v>
      </c>
      <c r="AB35" s="37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0</v>
      </c>
      <c r="AP35" s="37">
        <v>0</v>
      </c>
      <c r="AQ35" s="37">
        <v>0</v>
      </c>
      <c r="AR35" s="37">
        <v>0</v>
      </c>
      <c r="AS35" s="37">
        <v>0</v>
      </c>
      <c r="AT35" s="37">
        <v>0</v>
      </c>
      <c r="AU35" s="37">
        <v>0</v>
      </c>
      <c r="AV35" s="37">
        <v>0</v>
      </c>
      <c r="AW35" s="37">
        <v>0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0</v>
      </c>
      <c r="BH35" s="37">
        <v>0</v>
      </c>
      <c r="BI35" s="37">
        <v>0</v>
      </c>
      <c r="BJ35" s="37">
        <v>0</v>
      </c>
      <c r="BK35" s="37">
        <v>0</v>
      </c>
      <c r="BL35" s="37">
        <v>0</v>
      </c>
      <c r="BM35" s="37">
        <v>0</v>
      </c>
      <c r="BN35" s="37">
        <v>0</v>
      </c>
      <c r="BO35" s="37">
        <v>0</v>
      </c>
      <c r="BP35" s="37">
        <v>0</v>
      </c>
      <c r="BQ35" s="37">
        <v>0</v>
      </c>
      <c r="BR35" s="37">
        <v>0</v>
      </c>
      <c r="BS35" s="37">
        <v>0</v>
      </c>
      <c r="BT35" s="37">
        <v>0</v>
      </c>
      <c r="BU35" s="37">
        <v>0</v>
      </c>
      <c r="BV35" s="37">
        <v>0</v>
      </c>
      <c r="BW35" s="37">
        <v>0</v>
      </c>
      <c r="BX35" s="37">
        <v>0</v>
      </c>
      <c r="BY35" s="37">
        <v>0</v>
      </c>
      <c r="BZ35" s="37">
        <v>0</v>
      </c>
      <c r="CA35" s="37">
        <v>0</v>
      </c>
      <c r="CB35" s="37">
        <v>0</v>
      </c>
      <c r="CC35" s="37">
        <v>0</v>
      </c>
      <c r="CD35" s="37">
        <v>0</v>
      </c>
      <c r="CE35" s="37">
        <v>0</v>
      </c>
      <c r="CF35" s="37">
        <v>0</v>
      </c>
      <c r="CG35" s="37">
        <v>0</v>
      </c>
      <c r="CH35" s="37">
        <v>0</v>
      </c>
      <c r="CI35" s="37">
        <v>0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>
        <v>0</v>
      </c>
      <c r="CU35" s="37">
        <v>0</v>
      </c>
      <c r="CV35" s="37">
        <v>0</v>
      </c>
      <c r="CW35" s="37">
        <v>0</v>
      </c>
      <c r="CX35" s="37">
        <v>0</v>
      </c>
      <c r="CY35" s="37">
        <v>0</v>
      </c>
      <c r="CZ35" s="37">
        <v>0</v>
      </c>
      <c r="DA35" s="37">
        <v>0</v>
      </c>
      <c r="DB35" s="37">
        <v>0</v>
      </c>
      <c r="DC35" s="37">
        <v>0</v>
      </c>
      <c r="DD35" s="37">
        <v>0</v>
      </c>
      <c r="DE35" s="37">
        <v>0</v>
      </c>
      <c r="DF35" s="37">
        <v>0</v>
      </c>
      <c r="DG35" s="37">
        <v>0</v>
      </c>
      <c r="DH35" s="37">
        <v>0</v>
      </c>
      <c r="DI35" s="37">
        <v>0</v>
      </c>
      <c r="DJ35" s="37">
        <v>0</v>
      </c>
      <c r="DK35" s="37">
        <v>0</v>
      </c>
      <c r="DL35" s="37">
        <v>0</v>
      </c>
      <c r="DM35" s="37">
        <v>0</v>
      </c>
      <c r="DN35" s="37">
        <v>0</v>
      </c>
      <c r="DO35" s="37">
        <v>0</v>
      </c>
      <c r="DP35" s="37">
        <v>0</v>
      </c>
      <c r="DQ35" s="37">
        <v>0</v>
      </c>
      <c r="DR35" s="37">
        <v>0</v>
      </c>
      <c r="DS35" s="37">
        <v>0</v>
      </c>
      <c r="DT35" s="37">
        <v>0</v>
      </c>
      <c r="DU35" s="37">
        <v>0</v>
      </c>
      <c r="DV35" s="37">
        <v>0</v>
      </c>
      <c r="DW35" s="37">
        <v>0</v>
      </c>
      <c r="DX35" s="37">
        <v>0</v>
      </c>
      <c r="DY35" s="37">
        <v>0</v>
      </c>
      <c r="DZ35" s="37">
        <v>0</v>
      </c>
      <c r="EA35" s="37">
        <v>0</v>
      </c>
      <c r="EB35" s="37">
        <v>0</v>
      </c>
      <c r="EC35" s="37">
        <v>0</v>
      </c>
      <c r="ED35" s="37">
        <v>0</v>
      </c>
      <c r="EE35" s="37">
        <v>0</v>
      </c>
      <c r="EF35" s="37">
        <v>0</v>
      </c>
      <c r="EG35" s="37">
        <v>0</v>
      </c>
      <c r="EH35" s="37">
        <v>0</v>
      </c>
      <c r="EI35" s="37">
        <v>0</v>
      </c>
      <c r="EJ35" s="37">
        <v>0</v>
      </c>
      <c r="EK35" s="37">
        <v>0</v>
      </c>
      <c r="EL35" s="37">
        <v>0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>
        <v>0</v>
      </c>
      <c r="EW35" s="37">
        <v>0</v>
      </c>
      <c r="EX35" s="37">
        <v>0</v>
      </c>
      <c r="EY35" s="37">
        <v>0</v>
      </c>
      <c r="EZ35" s="37">
        <v>0</v>
      </c>
      <c r="FA35" s="37">
        <v>0</v>
      </c>
      <c r="FB35" s="37">
        <v>0</v>
      </c>
      <c r="FC35" s="37">
        <v>0</v>
      </c>
      <c r="FD35" s="37">
        <v>0</v>
      </c>
      <c r="FE35" s="37">
        <v>0</v>
      </c>
      <c r="FF35" s="37">
        <v>0</v>
      </c>
      <c r="FG35" s="37">
        <v>0</v>
      </c>
      <c r="FH35" s="37">
        <v>0</v>
      </c>
      <c r="FI35" s="37">
        <v>0</v>
      </c>
      <c r="FJ35" s="37">
        <v>0</v>
      </c>
      <c r="FK35" s="37">
        <v>0</v>
      </c>
      <c r="FL35" s="37">
        <v>0</v>
      </c>
      <c r="FM35" s="37">
        <v>0</v>
      </c>
      <c r="FN35" s="37">
        <v>0</v>
      </c>
      <c r="FO35" s="37">
        <v>0</v>
      </c>
      <c r="FP35" s="37">
        <v>0</v>
      </c>
      <c r="FQ35" s="37">
        <v>0</v>
      </c>
      <c r="FR35" s="37">
        <v>0</v>
      </c>
      <c r="FS35" s="37">
        <v>0</v>
      </c>
      <c r="FT35" s="37">
        <v>0</v>
      </c>
      <c r="FU35" s="37">
        <v>0</v>
      </c>
      <c r="FV35" s="37">
        <v>0</v>
      </c>
      <c r="FW35" s="37">
        <v>0</v>
      </c>
      <c r="FX35" s="37">
        <v>0</v>
      </c>
      <c r="FY35" s="37">
        <v>0</v>
      </c>
      <c r="FZ35" s="37">
        <v>0</v>
      </c>
      <c r="GA35" s="37">
        <v>0</v>
      </c>
      <c r="GB35" s="37">
        <v>0</v>
      </c>
      <c r="GC35" s="37">
        <v>0</v>
      </c>
      <c r="GD35" s="37">
        <v>0</v>
      </c>
      <c r="GE35" s="37">
        <v>0</v>
      </c>
      <c r="GF35" s="37">
        <v>0</v>
      </c>
      <c r="GG35" s="37">
        <v>0</v>
      </c>
      <c r="GH35" s="37">
        <v>0</v>
      </c>
      <c r="GI35" s="37">
        <v>0</v>
      </c>
      <c r="GJ35" s="37">
        <v>0</v>
      </c>
      <c r="GK35" s="37">
        <v>0</v>
      </c>
      <c r="GL35" s="37">
        <v>0</v>
      </c>
      <c r="GM35" s="37">
        <v>0</v>
      </c>
      <c r="GN35" s="37">
        <v>0</v>
      </c>
      <c r="GO35" s="37">
        <v>0</v>
      </c>
      <c r="GP35" s="37">
        <v>0</v>
      </c>
      <c r="GQ35" s="37">
        <v>0</v>
      </c>
      <c r="GR35" s="37">
        <v>0</v>
      </c>
      <c r="GS35" s="37">
        <v>0</v>
      </c>
      <c r="GT35" s="37">
        <v>0</v>
      </c>
      <c r="GU35" s="37">
        <v>0</v>
      </c>
      <c r="GV35" s="37">
        <v>0</v>
      </c>
      <c r="GW35" s="37">
        <v>0</v>
      </c>
      <c r="GX35" s="37">
        <v>0</v>
      </c>
      <c r="GY35" s="37">
        <v>0</v>
      </c>
      <c r="GZ35" s="37">
        <v>0</v>
      </c>
      <c r="HA35" s="37">
        <v>0</v>
      </c>
      <c r="HB35" s="37">
        <v>0</v>
      </c>
      <c r="HC35" s="37">
        <v>0</v>
      </c>
      <c r="HD35" s="37">
        <v>0</v>
      </c>
      <c r="HE35" s="37">
        <v>0</v>
      </c>
      <c r="HF35" s="37">
        <v>0</v>
      </c>
      <c r="HG35" s="37">
        <v>0</v>
      </c>
      <c r="HH35" s="37">
        <v>0</v>
      </c>
      <c r="HI35" s="37">
        <v>0</v>
      </c>
      <c r="HJ35" s="37">
        <v>0</v>
      </c>
      <c r="HK35" s="37">
        <v>0</v>
      </c>
      <c r="HL35" s="37">
        <v>0</v>
      </c>
      <c r="HM35" s="37">
        <v>0</v>
      </c>
      <c r="HN35" s="37">
        <v>0</v>
      </c>
      <c r="HO35" s="37">
        <v>0</v>
      </c>
      <c r="HP35" s="37">
        <v>0</v>
      </c>
      <c r="HQ35" s="37">
        <v>0</v>
      </c>
      <c r="HR35" s="37">
        <v>0</v>
      </c>
      <c r="HS35" s="37">
        <v>0</v>
      </c>
      <c r="HT35" s="37">
        <v>0</v>
      </c>
      <c r="HU35" s="37">
        <v>0</v>
      </c>
      <c r="HV35" s="37">
        <v>0</v>
      </c>
      <c r="HW35" s="37">
        <v>0</v>
      </c>
      <c r="HX35" s="37">
        <v>0</v>
      </c>
      <c r="HY35" s="37">
        <v>0</v>
      </c>
      <c r="HZ35" s="37">
        <v>0</v>
      </c>
      <c r="IA35" s="37">
        <v>0</v>
      </c>
      <c r="IB35" s="37">
        <v>0</v>
      </c>
      <c r="IC35" s="37">
        <v>0</v>
      </c>
      <c r="ID35" s="37">
        <v>0</v>
      </c>
      <c r="IE35" s="37">
        <v>0</v>
      </c>
      <c r="IF35" s="37">
        <v>0</v>
      </c>
      <c r="IG35" s="37">
        <v>0</v>
      </c>
      <c r="IH35" s="37">
        <v>0</v>
      </c>
      <c r="II35" s="37">
        <v>0</v>
      </c>
      <c r="IJ35" s="37">
        <v>0</v>
      </c>
      <c r="IK35" s="37">
        <v>0</v>
      </c>
      <c r="IL35" s="37">
        <v>0</v>
      </c>
      <c r="IM35" s="37">
        <v>0</v>
      </c>
      <c r="IN35" s="37">
        <v>0</v>
      </c>
      <c r="IO35" s="37">
        <v>0</v>
      </c>
      <c r="IP35" s="37">
        <v>0</v>
      </c>
      <c r="IQ35" s="37">
        <v>0</v>
      </c>
      <c r="IR35" s="37">
        <v>0</v>
      </c>
      <c r="IS35" s="37">
        <v>0</v>
      </c>
      <c r="IT35" s="37">
        <v>0</v>
      </c>
      <c r="IU35" s="37">
        <v>0</v>
      </c>
      <c r="IV35" s="37">
        <v>0</v>
      </c>
    </row>
    <row r="36" spans="1:256" s="22" customFormat="1" ht="15.75" customHeight="1">
      <c r="A36" s="21"/>
      <c r="B36" s="53" t="s">
        <v>116</v>
      </c>
      <c r="C36" s="54" t="s">
        <v>32</v>
      </c>
      <c r="D36" s="21"/>
      <c r="E36" s="22" t="s">
        <v>89</v>
      </c>
      <c r="F36" s="35"/>
      <c r="G36" s="51">
        <f t="shared" si="13"/>
        <v>157</v>
      </c>
      <c r="H36" s="37">
        <v>0</v>
      </c>
      <c r="I36" s="37">
        <v>58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2</v>
      </c>
      <c r="R36" s="37">
        <v>0</v>
      </c>
      <c r="S36" s="37">
        <v>70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27</v>
      </c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</row>
    <row r="37" spans="1:256" s="22" customFormat="1" ht="15.75" customHeight="1">
      <c r="A37" s="21"/>
      <c r="B37" s="25"/>
      <c r="C37" s="26"/>
      <c r="D37" s="21"/>
      <c r="F37" s="21"/>
      <c r="G37" s="51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</row>
    <row r="38" spans="1:256" s="20" customFormat="1" ht="15.75" customHeight="1">
      <c r="A38" s="19"/>
      <c r="B38" s="57" t="s">
        <v>38</v>
      </c>
      <c r="C38" s="57"/>
      <c r="D38" s="19"/>
      <c r="E38" s="20" t="s">
        <v>25</v>
      </c>
      <c r="F38" s="19"/>
      <c r="G38" s="50">
        <f t="shared" ref="G38:AA38" si="14">SUMIF($E41:$E71,"*男*",G41:G71)</f>
        <v>9827</v>
      </c>
      <c r="H38" s="33">
        <f t="shared" si="14"/>
        <v>2777</v>
      </c>
      <c r="I38" s="33">
        <f t="shared" si="14"/>
        <v>3372</v>
      </c>
      <c r="J38" s="33">
        <f t="shared" si="14"/>
        <v>584</v>
      </c>
      <c r="K38" s="33">
        <f t="shared" si="14"/>
        <v>55</v>
      </c>
      <c r="L38" s="33">
        <f t="shared" si="14"/>
        <v>38</v>
      </c>
      <c r="M38" s="33">
        <f t="shared" si="14"/>
        <v>1</v>
      </c>
      <c r="N38" s="33">
        <f t="shared" si="14"/>
        <v>2</v>
      </c>
      <c r="O38" s="33">
        <f t="shared" si="14"/>
        <v>0</v>
      </c>
      <c r="P38" s="33">
        <f t="shared" si="14"/>
        <v>911</v>
      </c>
      <c r="Q38" s="33">
        <f t="shared" si="14"/>
        <v>142</v>
      </c>
      <c r="R38" s="33">
        <f t="shared" si="14"/>
        <v>520</v>
      </c>
      <c r="S38" s="33">
        <f t="shared" si="14"/>
        <v>109</v>
      </c>
      <c r="T38" s="33">
        <f t="shared" si="14"/>
        <v>28</v>
      </c>
      <c r="U38" s="33">
        <f t="shared" si="14"/>
        <v>15</v>
      </c>
      <c r="V38" s="33">
        <f t="shared" si="14"/>
        <v>73</v>
      </c>
      <c r="W38" s="33">
        <f t="shared" si="14"/>
        <v>79</v>
      </c>
      <c r="X38" s="33">
        <f t="shared" si="14"/>
        <v>0</v>
      </c>
      <c r="Y38" s="33">
        <f t="shared" si="14"/>
        <v>0</v>
      </c>
      <c r="Z38" s="33">
        <f t="shared" si="14"/>
        <v>0</v>
      </c>
      <c r="AA38" s="33">
        <f t="shared" si="14"/>
        <v>1121</v>
      </c>
    </row>
    <row r="39" spans="1:256" s="20" customFormat="1" ht="15.75" customHeight="1">
      <c r="A39" s="19"/>
      <c r="B39" s="57"/>
      <c r="C39" s="57"/>
      <c r="D39" s="19"/>
      <c r="E39" s="20" t="s">
        <v>26</v>
      </c>
      <c r="F39" s="19"/>
      <c r="G39" s="50">
        <f t="shared" ref="G39:AA39" si="15">SUMIF($E41:$E71,"*女*",G41:G71)</f>
        <v>733</v>
      </c>
      <c r="H39" s="33">
        <f t="shared" si="15"/>
        <v>151</v>
      </c>
      <c r="I39" s="33">
        <f t="shared" si="15"/>
        <v>159</v>
      </c>
      <c r="J39" s="33">
        <f t="shared" si="15"/>
        <v>158</v>
      </c>
      <c r="K39" s="33">
        <f t="shared" si="15"/>
        <v>4</v>
      </c>
      <c r="L39" s="33">
        <f t="shared" si="15"/>
        <v>1</v>
      </c>
      <c r="M39" s="33">
        <f t="shared" si="15"/>
        <v>0</v>
      </c>
      <c r="N39" s="33">
        <f t="shared" si="15"/>
        <v>0</v>
      </c>
      <c r="O39" s="33">
        <f t="shared" si="15"/>
        <v>0</v>
      </c>
      <c r="P39" s="33">
        <f t="shared" si="15"/>
        <v>48</v>
      </c>
      <c r="Q39" s="33">
        <f t="shared" si="15"/>
        <v>5</v>
      </c>
      <c r="R39" s="33">
        <f t="shared" si="15"/>
        <v>16</v>
      </c>
      <c r="S39" s="33">
        <f t="shared" si="15"/>
        <v>2</v>
      </c>
      <c r="T39" s="33">
        <f t="shared" si="15"/>
        <v>10</v>
      </c>
      <c r="U39" s="33">
        <f t="shared" si="15"/>
        <v>15</v>
      </c>
      <c r="V39" s="33">
        <f t="shared" si="15"/>
        <v>11</v>
      </c>
      <c r="W39" s="33">
        <f t="shared" si="15"/>
        <v>12</v>
      </c>
      <c r="X39" s="33">
        <f t="shared" si="15"/>
        <v>0</v>
      </c>
      <c r="Y39" s="33">
        <f t="shared" si="15"/>
        <v>0</v>
      </c>
      <c r="Z39" s="33">
        <f t="shared" si="15"/>
        <v>0</v>
      </c>
      <c r="AA39" s="33">
        <f t="shared" si="15"/>
        <v>141</v>
      </c>
    </row>
    <row r="40" spans="1:256" s="22" customFormat="1" ht="15.75" customHeight="1">
      <c r="A40" s="21"/>
      <c r="B40" s="23"/>
      <c r="C40" s="23"/>
      <c r="D40" s="21"/>
      <c r="F40" s="21"/>
      <c r="G40" s="51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</row>
    <row r="41" spans="1:256" s="22" customFormat="1" ht="15.75" customHeight="1">
      <c r="A41" s="21"/>
      <c r="B41" s="56" t="s">
        <v>39</v>
      </c>
      <c r="C41" s="56"/>
      <c r="D41" s="21"/>
      <c r="E41" s="22" t="s">
        <v>25</v>
      </c>
      <c r="F41" s="22" t="s">
        <v>25</v>
      </c>
      <c r="G41" s="51">
        <f t="shared" ref="G41:G71" si="16">SUM(H41:AA41)</f>
        <v>459</v>
      </c>
      <c r="H41" s="37">
        <v>0</v>
      </c>
      <c r="I41" s="37">
        <v>361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98</v>
      </c>
    </row>
    <row r="42" spans="1:256" s="22" customFormat="1" ht="15.75" customHeight="1">
      <c r="A42" s="21"/>
      <c r="B42" s="56"/>
      <c r="C42" s="56"/>
      <c r="D42" s="21"/>
      <c r="E42" s="22" t="s">
        <v>26</v>
      </c>
      <c r="F42" s="22" t="s">
        <v>26</v>
      </c>
      <c r="G42" s="51">
        <f t="shared" si="16"/>
        <v>11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11</v>
      </c>
    </row>
    <row r="43" spans="1:256" s="22" customFormat="1" ht="15.75" customHeight="1">
      <c r="A43" s="21"/>
      <c r="B43" s="56" t="s">
        <v>40</v>
      </c>
      <c r="C43" s="56"/>
      <c r="D43" s="21"/>
      <c r="E43" s="22" t="s">
        <v>90</v>
      </c>
      <c r="F43" s="21"/>
      <c r="G43" s="51">
        <f t="shared" si="16"/>
        <v>529</v>
      </c>
      <c r="H43" s="37">
        <v>134</v>
      </c>
      <c r="I43" s="37">
        <v>154</v>
      </c>
      <c r="J43" s="37">
        <v>157</v>
      </c>
      <c r="K43" s="37">
        <v>4</v>
      </c>
      <c r="L43" s="37">
        <v>1</v>
      </c>
      <c r="M43" s="37">
        <v>0</v>
      </c>
      <c r="N43" s="37">
        <v>0</v>
      </c>
      <c r="O43" s="37">
        <v>0</v>
      </c>
      <c r="P43" s="37">
        <v>48</v>
      </c>
      <c r="Q43" s="37">
        <v>5</v>
      </c>
      <c r="R43" s="37">
        <v>13</v>
      </c>
      <c r="S43" s="37">
        <v>2</v>
      </c>
      <c r="T43" s="37">
        <v>0</v>
      </c>
      <c r="U43" s="37">
        <v>0</v>
      </c>
      <c r="V43" s="37">
        <v>1</v>
      </c>
      <c r="W43" s="37">
        <v>0</v>
      </c>
      <c r="X43" s="37">
        <v>0</v>
      </c>
      <c r="Y43" s="37">
        <v>0</v>
      </c>
      <c r="Z43" s="37">
        <v>0</v>
      </c>
      <c r="AA43" s="37">
        <v>10</v>
      </c>
    </row>
    <row r="44" spans="1:256" s="22" customFormat="1" ht="15.75" customHeight="1">
      <c r="A44" s="21"/>
      <c r="B44" s="56" t="s">
        <v>41</v>
      </c>
      <c r="C44" s="61"/>
      <c r="D44" s="21"/>
      <c r="F44" s="21"/>
      <c r="G44" s="51">
        <f t="shared" si="16"/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</row>
    <row r="45" spans="1:256" s="22" customFormat="1" ht="15.75" customHeight="1">
      <c r="A45" s="21"/>
      <c r="B45" s="56" t="s">
        <v>42</v>
      </c>
      <c r="C45" s="62" t="s">
        <v>43</v>
      </c>
      <c r="D45" s="21"/>
      <c r="E45" s="22" t="s">
        <v>25</v>
      </c>
      <c r="F45" s="21"/>
      <c r="G45" s="51">
        <f t="shared" si="16"/>
        <v>1330</v>
      </c>
      <c r="H45" s="37">
        <v>1226</v>
      </c>
      <c r="I45" s="37">
        <v>0</v>
      </c>
      <c r="J45" s="37">
        <v>0</v>
      </c>
      <c r="K45" s="37">
        <v>0</v>
      </c>
      <c r="L45" s="37">
        <v>1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103</v>
      </c>
    </row>
    <row r="46" spans="1:256" s="22" customFormat="1" ht="15.75" customHeight="1">
      <c r="A46" s="21"/>
      <c r="B46" s="56"/>
      <c r="C46" s="62"/>
      <c r="D46" s="21"/>
      <c r="E46" s="22" t="s">
        <v>26</v>
      </c>
      <c r="F46" s="21"/>
      <c r="G46" s="51">
        <f>SUM(H46:AA46)</f>
        <v>10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10</v>
      </c>
    </row>
    <row r="47" spans="1:256" s="22" customFormat="1" ht="15.75" customHeight="1">
      <c r="A47" s="21"/>
      <c r="B47" s="56" t="s">
        <v>44</v>
      </c>
      <c r="C47" s="56"/>
      <c r="D47" s="21"/>
      <c r="E47" s="22" t="s">
        <v>25</v>
      </c>
      <c r="F47" s="21"/>
      <c r="G47" s="51">
        <f t="shared" si="16"/>
        <v>555</v>
      </c>
      <c r="H47" s="37">
        <v>0</v>
      </c>
      <c r="I47" s="37">
        <v>478</v>
      </c>
      <c r="J47" s="37">
        <v>29</v>
      </c>
      <c r="K47" s="37">
        <v>6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42</v>
      </c>
    </row>
    <row r="48" spans="1:256" s="22" customFormat="1" ht="15.75" customHeight="1">
      <c r="A48" s="21"/>
      <c r="B48" s="56"/>
      <c r="C48" s="56"/>
      <c r="D48" s="21"/>
      <c r="E48" s="22" t="s">
        <v>26</v>
      </c>
      <c r="F48" s="21"/>
      <c r="G48" s="51">
        <f t="shared" si="16"/>
        <v>8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8</v>
      </c>
    </row>
    <row r="49" spans="1:27" s="22" customFormat="1" ht="15.75" customHeight="1">
      <c r="A49" s="21"/>
      <c r="B49" s="58" t="s">
        <v>45</v>
      </c>
      <c r="C49" s="58"/>
      <c r="D49" s="21"/>
      <c r="E49" s="22" t="s">
        <v>25</v>
      </c>
      <c r="F49" s="21"/>
      <c r="G49" s="51">
        <f t="shared" si="16"/>
        <v>711</v>
      </c>
      <c r="H49" s="37">
        <v>47</v>
      </c>
      <c r="I49" s="37">
        <v>3</v>
      </c>
      <c r="J49" s="37">
        <v>7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588</v>
      </c>
      <c r="Q49" s="37">
        <v>0</v>
      </c>
      <c r="R49" s="37">
        <v>1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0</v>
      </c>
      <c r="AA49" s="37">
        <v>65</v>
      </c>
    </row>
    <row r="50" spans="1:27" s="22" customFormat="1" ht="15.75" customHeight="1">
      <c r="A50" s="21"/>
      <c r="B50" s="58"/>
      <c r="C50" s="58"/>
      <c r="D50" s="21"/>
      <c r="E50" s="22" t="s">
        <v>26</v>
      </c>
      <c r="F50" s="21"/>
      <c r="G50" s="51">
        <f t="shared" si="16"/>
        <v>17</v>
      </c>
      <c r="H50" s="37">
        <v>4</v>
      </c>
      <c r="I50" s="37">
        <v>1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12</v>
      </c>
    </row>
    <row r="51" spans="1:27" s="22" customFormat="1" ht="15.75" customHeight="1">
      <c r="A51" s="21"/>
      <c r="B51" s="58" t="s">
        <v>46</v>
      </c>
      <c r="C51" s="58"/>
      <c r="D51" s="21"/>
      <c r="E51" s="22" t="s">
        <v>89</v>
      </c>
      <c r="F51" s="21"/>
      <c r="G51" s="51">
        <f t="shared" si="16"/>
        <v>130</v>
      </c>
      <c r="H51" s="37">
        <v>89</v>
      </c>
      <c r="I51" s="37">
        <v>0</v>
      </c>
      <c r="J51" s="37">
        <v>0</v>
      </c>
      <c r="K51" s="37">
        <v>0</v>
      </c>
      <c r="L51" s="37">
        <v>23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18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</row>
    <row r="52" spans="1:27" s="22" customFormat="1" ht="15.75" customHeight="1">
      <c r="A52" s="21"/>
      <c r="B52" s="56" t="s">
        <v>104</v>
      </c>
      <c r="C52" s="62" t="s">
        <v>47</v>
      </c>
      <c r="D52" s="21"/>
      <c r="E52" s="22" t="s">
        <v>25</v>
      </c>
      <c r="F52" s="21"/>
      <c r="G52" s="51">
        <f t="shared" si="16"/>
        <v>196</v>
      </c>
      <c r="H52" s="37">
        <v>31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28</v>
      </c>
      <c r="U52" s="37">
        <v>15</v>
      </c>
      <c r="V52" s="37">
        <v>55</v>
      </c>
      <c r="W52" s="37">
        <v>63</v>
      </c>
      <c r="X52" s="37">
        <v>0</v>
      </c>
      <c r="Y52" s="37">
        <v>0</v>
      </c>
      <c r="Z52" s="37">
        <v>0</v>
      </c>
      <c r="AA52" s="37">
        <v>4</v>
      </c>
    </row>
    <row r="53" spans="1:27" s="22" customFormat="1" ht="15.75" customHeight="1">
      <c r="A53" s="21"/>
      <c r="B53" s="56"/>
      <c r="C53" s="62"/>
      <c r="D53" s="21"/>
      <c r="E53" s="22" t="s">
        <v>26</v>
      </c>
      <c r="F53" s="21"/>
      <c r="G53" s="51">
        <f t="shared" si="16"/>
        <v>55</v>
      </c>
      <c r="H53" s="37">
        <v>2</v>
      </c>
      <c r="I53" s="37">
        <v>3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1</v>
      </c>
      <c r="S53" s="37">
        <v>0</v>
      </c>
      <c r="T53" s="37">
        <v>10</v>
      </c>
      <c r="U53" s="37">
        <v>15</v>
      </c>
      <c r="V53" s="37">
        <v>10</v>
      </c>
      <c r="W53" s="37">
        <v>12</v>
      </c>
      <c r="X53" s="37">
        <v>0</v>
      </c>
      <c r="Y53" s="37">
        <v>0</v>
      </c>
      <c r="Z53" s="37">
        <v>0</v>
      </c>
      <c r="AA53" s="37">
        <v>2</v>
      </c>
    </row>
    <row r="54" spans="1:27" s="22" customFormat="1" ht="15.75" customHeight="1">
      <c r="A54" s="21"/>
      <c r="B54" s="56" t="s">
        <v>48</v>
      </c>
      <c r="C54" s="56"/>
      <c r="D54" s="21"/>
      <c r="E54" s="22" t="s">
        <v>89</v>
      </c>
      <c r="F54" s="21"/>
      <c r="G54" s="51">
        <f t="shared" si="16"/>
        <v>1600</v>
      </c>
      <c r="H54" s="37">
        <v>8</v>
      </c>
      <c r="I54" s="37">
        <v>1207</v>
      </c>
      <c r="J54" s="37">
        <v>328</v>
      </c>
      <c r="K54" s="37">
        <v>27</v>
      </c>
      <c r="L54" s="37">
        <v>0</v>
      </c>
      <c r="M54" s="37">
        <v>0</v>
      </c>
      <c r="N54" s="37">
        <v>0</v>
      </c>
      <c r="O54" s="37">
        <v>0</v>
      </c>
      <c r="P54" s="37">
        <v>1</v>
      </c>
      <c r="Q54" s="37">
        <v>5</v>
      </c>
      <c r="R54" s="37">
        <v>0</v>
      </c>
      <c r="S54" s="37">
        <v>1</v>
      </c>
      <c r="T54" s="37">
        <v>0</v>
      </c>
      <c r="U54" s="37">
        <v>0</v>
      </c>
      <c r="V54" s="37">
        <v>12</v>
      </c>
      <c r="W54" s="37">
        <v>11</v>
      </c>
      <c r="X54" s="37">
        <v>0</v>
      </c>
      <c r="Y54" s="37">
        <v>0</v>
      </c>
      <c r="Z54" s="37">
        <v>0</v>
      </c>
      <c r="AA54" s="37">
        <v>0</v>
      </c>
    </row>
    <row r="55" spans="1:27" s="22" customFormat="1" ht="15.75" customHeight="1">
      <c r="A55" s="21"/>
      <c r="B55" s="56" t="s">
        <v>49</v>
      </c>
      <c r="C55" s="56"/>
      <c r="D55" s="21"/>
      <c r="E55" s="22" t="s">
        <v>25</v>
      </c>
      <c r="F55" s="21"/>
      <c r="G55" s="51">
        <f t="shared" si="16"/>
        <v>1035</v>
      </c>
      <c r="H55" s="37">
        <v>134</v>
      </c>
      <c r="I55" s="37">
        <v>473</v>
      </c>
      <c r="J55" s="37">
        <v>95</v>
      </c>
      <c r="K55" s="37">
        <v>14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135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0</v>
      </c>
      <c r="AA55" s="37">
        <v>184</v>
      </c>
    </row>
    <row r="56" spans="1:27" s="22" customFormat="1" ht="15.75" customHeight="1">
      <c r="A56" s="21"/>
      <c r="B56" s="56"/>
      <c r="C56" s="56"/>
      <c r="D56" s="21"/>
      <c r="E56" s="22" t="s">
        <v>26</v>
      </c>
      <c r="F56" s="21"/>
      <c r="G56" s="51">
        <f t="shared" si="16"/>
        <v>14</v>
      </c>
      <c r="H56" s="37">
        <v>2</v>
      </c>
      <c r="I56" s="37">
        <v>0</v>
      </c>
      <c r="J56" s="37">
        <v>1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11</v>
      </c>
    </row>
    <row r="57" spans="1:27" s="22" customFormat="1" ht="15.75" customHeight="1">
      <c r="A57" s="21"/>
      <c r="B57" s="56" t="s">
        <v>50</v>
      </c>
      <c r="C57" s="56"/>
      <c r="D57" s="21"/>
      <c r="E57" s="22" t="s">
        <v>25</v>
      </c>
      <c r="F57" s="21"/>
      <c r="G57" s="51">
        <f t="shared" si="16"/>
        <v>519</v>
      </c>
      <c r="H57" s="37">
        <v>0</v>
      </c>
      <c r="I57" s="37">
        <v>440</v>
      </c>
      <c r="J57" s="37">
        <v>29</v>
      </c>
      <c r="K57" s="37">
        <v>5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1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44</v>
      </c>
    </row>
    <row r="58" spans="1:27" s="22" customFormat="1" ht="15.75" customHeight="1">
      <c r="A58" s="21"/>
      <c r="B58" s="64"/>
      <c r="C58" s="64"/>
      <c r="D58" s="21"/>
      <c r="E58" s="22" t="s">
        <v>26</v>
      </c>
      <c r="F58" s="21"/>
      <c r="G58" s="51">
        <f t="shared" si="16"/>
        <v>9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9</v>
      </c>
    </row>
    <row r="59" spans="1:27" s="22" customFormat="1" ht="15.75" customHeight="1">
      <c r="A59" s="21"/>
      <c r="B59" s="56" t="s">
        <v>51</v>
      </c>
      <c r="C59" s="56"/>
      <c r="D59" s="21"/>
      <c r="E59" s="22" t="s">
        <v>89</v>
      </c>
      <c r="F59" s="21"/>
      <c r="G59" s="51">
        <f t="shared" si="16"/>
        <v>363</v>
      </c>
      <c r="H59" s="37">
        <v>7</v>
      </c>
      <c r="I59" s="37">
        <v>308</v>
      </c>
      <c r="J59" s="37">
        <v>36</v>
      </c>
      <c r="K59" s="37">
        <v>3</v>
      </c>
      <c r="L59" s="37">
        <v>0</v>
      </c>
      <c r="M59" s="37">
        <v>1</v>
      </c>
      <c r="N59" s="37">
        <v>0</v>
      </c>
      <c r="O59" s="37">
        <v>0</v>
      </c>
      <c r="P59" s="37">
        <v>0</v>
      </c>
      <c r="Q59" s="37">
        <v>0</v>
      </c>
      <c r="R59" s="37">
        <v>2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6</v>
      </c>
    </row>
    <row r="60" spans="1:27" s="22" customFormat="1" ht="15.75" customHeight="1">
      <c r="A60" s="21"/>
      <c r="B60" s="56" t="s">
        <v>52</v>
      </c>
      <c r="C60" s="56"/>
      <c r="D60" s="21"/>
      <c r="E60" s="22" t="s">
        <v>25</v>
      </c>
      <c r="F60" s="21"/>
      <c r="G60" s="51">
        <f t="shared" si="16"/>
        <v>869</v>
      </c>
      <c r="H60" s="37">
        <v>519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318</v>
      </c>
      <c r="Q60" s="37">
        <v>0</v>
      </c>
      <c r="R60" s="37">
        <v>2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30</v>
      </c>
    </row>
    <row r="61" spans="1:27" s="22" customFormat="1" ht="15.75" customHeight="1">
      <c r="A61" s="21"/>
      <c r="B61" s="60"/>
      <c r="C61" s="60"/>
      <c r="D61" s="21"/>
      <c r="E61" s="22" t="s">
        <v>26</v>
      </c>
      <c r="F61" s="21"/>
      <c r="G61" s="51">
        <f t="shared" si="16"/>
        <v>2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2</v>
      </c>
    </row>
    <row r="62" spans="1:27" s="22" customFormat="1" ht="15.75" customHeight="1">
      <c r="A62" s="21"/>
      <c r="B62" s="56" t="s">
        <v>53</v>
      </c>
      <c r="C62" s="56"/>
      <c r="D62" s="21"/>
      <c r="E62" s="22" t="s">
        <v>25</v>
      </c>
      <c r="F62" s="21"/>
      <c r="G62" s="51">
        <f t="shared" si="16"/>
        <v>420</v>
      </c>
      <c r="H62" s="37">
        <v>322</v>
      </c>
      <c r="I62" s="37">
        <v>0</v>
      </c>
      <c r="J62" s="37">
        <v>53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45</v>
      </c>
    </row>
    <row r="63" spans="1:27" s="22" customFormat="1" ht="15.75" customHeight="1">
      <c r="A63" s="21"/>
      <c r="B63" s="56"/>
      <c r="C63" s="56"/>
      <c r="D63" s="21"/>
      <c r="E63" s="22" t="s">
        <v>26</v>
      </c>
      <c r="F63" s="21"/>
      <c r="G63" s="51">
        <f t="shared" si="16"/>
        <v>4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4</v>
      </c>
    </row>
    <row r="64" spans="1:27" s="22" customFormat="1" ht="15.75" customHeight="1">
      <c r="A64" s="21"/>
      <c r="B64" s="58" t="s">
        <v>54</v>
      </c>
      <c r="C64" s="59" t="s">
        <v>32</v>
      </c>
      <c r="D64" s="21"/>
      <c r="E64" s="22" t="s">
        <v>25</v>
      </c>
      <c r="F64" s="21"/>
      <c r="G64" s="51">
        <f t="shared" si="16"/>
        <v>918</v>
      </c>
      <c r="H64" s="37">
        <v>155</v>
      </c>
      <c r="I64" s="37">
        <v>0</v>
      </c>
      <c r="J64" s="37">
        <v>6</v>
      </c>
      <c r="K64" s="37">
        <v>0</v>
      </c>
      <c r="L64" s="37">
        <v>14</v>
      </c>
      <c r="M64" s="37">
        <v>0</v>
      </c>
      <c r="N64" s="37">
        <v>2</v>
      </c>
      <c r="O64" s="37">
        <v>0</v>
      </c>
      <c r="P64" s="37">
        <v>2</v>
      </c>
      <c r="Q64" s="37">
        <v>0</v>
      </c>
      <c r="R64" s="37">
        <v>496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243</v>
      </c>
    </row>
    <row r="65" spans="1:27" s="22" customFormat="1" ht="15.75" customHeight="1">
      <c r="A65" s="21"/>
      <c r="B65" s="58"/>
      <c r="C65" s="59"/>
      <c r="D65" s="21"/>
      <c r="E65" s="22" t="s">
        <v>26</v>
      </c>
      <c r="F65" s="21"/>
      <c r="G65" s="51">
        <f t="shared" si="16"/>
        <v>15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15</v>
      </c>
    </row>
    <row r="66" spans="1:27" s="22" customFormat="1" ht="15.75" customHeight="1">
      <c r="A66" s="21"/>
      <c r="B66" s="58" t="s">
        <v>93</v>
      </c>
      <c r="C66" s="59" t="s">
        <v>32</v>
      </c>
      <c r="D66" s="21"/>
      <c r="E66" s="22" t="s">
        <v>25</v>
      </c>
      <c r="F66" s="21"/>
      <c r="G66" s="51">
        <f t="shared" si="16"/>
        <v>160</v>
      </c>
      <c r="H66" s="37">
        <v>3</v>
      </c>
      <c r="I66" s="37">
        <v>34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2</v>
      </c>
      <c r="Q66" s="37">
        <v>2</v>
      </c>
      <c r="R66" s="37">
        <v>0</v>
      </c>
      <c r="S66" s="37">
        <v>106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13</v>
      </c>
    </row>
    <row r="67" spans="1:27" s="22" customFormat="1" ht="15.75" customHeight="1">
      <c r="A67" s="21"/>
      <c r="B67" s="58"/>
      <c r="C67" s="59"/>
      <c r="D67" s="21"/>
      <c r="E67" s="22" t="s">
        <v>26</v>
      </c>
      <c r="F67" s="21"/>
      <c r="G67" s="51">
        <f t="shared" si="16"/>
        <v>2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2</v>
      </c>
    </row>
    <row r="68" spans="1:27" s="22" customFormat="1" ht="15.75" customHeight="1">
      <c r="A68" s="21"/>
      <c r="B68" s="56" t="s">
        <v>55</v>
      </c>
      <c r="C68" s="56"/>
      <c r="D68" s="21"/>
      <c r="E68" s="22" t="s">
        <v>25</v>
      </c>
      <c r="F68" s="21"/>
      <c r="G68" s="51">
        <f t="shared" si="16"/>
        <v>402</v>
      </c>
      <c r="H68" s="37">
        <v>231</v>
      </c>
      <c r="I68" s="37">
        <v>5</v>
      </c>
      <c r="J68" s="37">
        <v>1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1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164</v>
      </c>
    </row>
    <row r="69" spans="1:27" s="22" customFormat="1" ht="15.75" customHeight="1">
      <c r="A69" s="21"/>
      <c r="B69" s="56"/>
      <c r="C69" s="56"/>
      <c r="D69" s="21"/>
      <c r="E69" s="22" t="s">
        <v>26</v>
      </c>
      <c r="F69" s="21"/>
      <c r="G69" s="51">
        <f t="shared" si="16"/>
        <v>43</v>
      </c>
      <c r="H69" s="37">
        <v>9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1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33</v>
      </c>
    </row>
    <row r="70" spans="1:27" s="22" customFormat="1" ht="15.75" customHeight="1">
      <c r="A70" s="21"/>
      <c r="B70" s="56" t="s">
        <v>56</v>
      </c>
      <c r="C70" s="56"/>
      <c r="D70" s="21"/>
      <c r="E70" s="22" t="s">
        <v>25</v>
      </c>
      <c r="F70" s="21"/>
      <c r="G70" s="51">
        <f t="shared" si="16"/>
        <v>160</v>
      </c>
      <c r="H70" s="37">
        <v>5</v>
      </c>
      <c r="I70" s="37">
        <v>63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1</v>
      </c>
      <c r="T70" s="37">
        <v>0</v>
      </c>
      <c r="U70" s="37">
        <v>0</v>
      </c>
      <c r="V70" s="37">
        <v>6</v>
      </c>
      <c r="W70" s="37">
        <v>5</v>
      </c>
      <c r="X70" s="37">
        <v>0</v>
      </c>
      <c r="Y70" s="37">
        <v>0</v>
      </c>
      <c r="Z70" s="37">
        <v>0</v>
      </c>
      <c r="AA70" s="37">
        <v>80</v>
      </c>
    </row>
    <row r="71" spans="1:27" s="22" customFormat="1" ht="15.75" customHeight="1">
      <c r="A71" s="21"/>
      <c r="B71" s="56"/>
      <c r="C71" s="56"/>
      <c r="D71" s="21"/>
      <c r="E71" s="22" t="s">
        <v>26</v>
      </c>
      <c r="F71" s="21"/>
      <c r="G71" s="51">
        <f t="shared" si="16"/>
        <v>14</v>
      </c>
      <c r="H71" s="37">
        <v>0</v>
      </c>
      <c r="I71" s="37">
        <v>1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1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12</v>
      </c>
    </row>
    <row r="72" spans="1:27" s="44" customFormat="1" ht="15.75" customHeight="1">
      <c r="A72" s="21"/>
      <c r="B72" s="39"/>
      <c r="C72" s="39"/>
      <c r="D72" s="43"/>
      <c r="F72" s="43"/>
      <c r="G72" s="51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</row>
    <row r="73" spans="1:27" s="20" customFormat="1" ht="15.75" customHeight="1">
      <c r="A73" s="19"/>
      <c r="B73" s="57" t="s">
        <v>57</v>
      </c>
      <c r="C73" s="57"/>
      <c r="D73" s="19"/>
      <c r="E73" s="20" t="s">
        <v>25</v>
      </c>
      <c r="F73" s="19"/>
      <c r="G73" s="50">
        <f t="shared" ref="G73:AA73" si="17">SUMIF($E76:$E89,"*男*",G76:G89)</f>
        <v>3638</v>
      </c>
      <c r="H73" s="33">
        <f t="shared" si="17"/>
        <v>960</v>
      </c>
      <c r="I73" s="33">
        <f t="shared" si="17"/>
        <v>1675</v>
      </c>
      <c r="J73" s="33">
        <f t="shared" si="17"/>
        <v>132</v>
      </c>
      <c r="K73" s="33">
        <f t="shared" si="17"/>
        <v>22</v>
      </c>
      <c r="L73" s="33">
        <f t="shared" si="17"/>
        <v>7</v>
      </c>
      <c r="M73" s="33">
        <f t="shared" si="17"/>
        <v>0</v>
      </c>
      <c r="N73" s="33">
        <f t="shared" si="17"/>
        <v>0</v>
      </c>
      <c r="O73" s="33">
        <f t="shared" si="17"/>
        <v>0</v>
      </c>
      <c r="P73" s="33">
        <f t="shared" si="17"/>
        <v>10</v>
      </c>
      <c r="Q73" s="33">
        <f t="shared" si="17"/>
        <v>389</v>
      </c>
      <c r="R73" s="33">
        <f t="shared" si="17"/>
        <v>2</v>
      </c>
      <c r="S73" s="33">
        <f t="shared" si="17"/>
        <v>1</v>
      </c>
      <c r="T73" s="33">
        <f t="shared" si="17"/>
        <v>17</v>
      </c>
      <c r="U73" s="33">
        <f t="shared" si="17"/>
        <v>25</v>
      </c>
      <c r="V73" s="33">
        <f t="shared" si="17"/>
        <v>3</v>
      </c>
      <c r="W73" s="33">
        <f t="shared" si="17"/>
        <v>16</v>
      </c>
      <c r="X73" s="33">
        <f t="shared" si="17"/>
        <v>0</v>
      </c>
      <c r="Y73" s="33">
        <f t="shared" si="17"/>
        <v>0</v>
      </c>
      <c r="Z73" s="33">
        <f t="shared" si="17"/>
        <v>0</v>
      </c>
      <c r="AA73" s="33">
        <f t="shared" si="17"/>
        <v>379</v>
      </c>
    </row>
    <row r="74" spans="1:27" s="20" customFormat="1" ht="15.75" customHeight="1">
      <c r="A74" s="19"/>
      <c r="B74" s="57"/>
      <c r="C74" s="57"/>
      <c r="D74" s="19"/>
      <c r="E74" s="20" t="s">
        <v>26</v>
      </c>
      <c r="F74" s="19"/>
      <c r="G74" s="50">
        <f t="shared" ref="G74:AA74" si="18">SUMIF($E76:$E89,"*女*",G76:G89)</f>
        <v>453</v>
      </c>
      <c r="H74" s="33">
        <f t="shared" si="18"/>
        <v>146</v>
      </c>
      <c r="I74" s="33">
        <f t="shared" si="18"/>
        <v>245</v>
      </c>
      <c r="J74" s="33">
        <f t="shared" si="18"/>
        <v>0</v>
      </c>
      <c r="K74" s="33">
        <f t="shared" si="18"/>
        <v>0</v>
      </c>
      <c r="L74" s="33">
        <f t="shared" si="18"/>
        <v>3</v>
      </c>
      <c r="M74" s="33">
        <f t="shared" si="18"/>
        <v>0</v>
      </c>
      <c r="N74" s="33">
        <f t="shared" si="18"/>
        <v>0</v>
      </c>
      <c r="O74" s="33">
        <f t="shared" si="18"/>
        <v>0</v>
      </c>
      <c r="P74" s="33">
        <f t="shared" si="18"/>
        <v>31</v>
      </c>
      <c r="Q74" s="33">
        <f t="shared" si="18"/>
        <v>0</v>
      </c>
      <c r="R74" s="33">
        <f t="shared" si="18"/>
        <v>8</v>
      </c>
      <c r="S74" s="33">
        <f t="shared" si="18"/>
        <v>1</v>
      </c>
      <c r="T74" s="33">
        <f t="shared" si="18"/>
        <v>0</v>
      </c>
      <c r="U74" s="33">
        <f t="shared" si="18"/>
        <v>0</v>
      </c>
      <c r="V74" s="33">
        <f t="shared" si="18"/>
        <v>0</v>
      </c>
      <c r="W74" s="33">
        <f t="shared" si="18"/>
        <v>0</v>
      </c>
      <c r="X74" s="33">
        <f t="shared" si="18"/>
        <v>0</v>
      </c>
      <c r="Y74" s="33">
        <f t="shared" si="18"/>
        <v>0</v>
      </c>
      <c r="Z74" s="33">
        <f t="shared" si="18"/>
        <v>0</v>
      </c>
      <c r="AA74" s="33">
        <f t="shared" si="18"/>
        <v>19</v>
      </c>
    </row>
    <row r="75" spans="1:27" s="44" customFormat="1" ht="15.75" customHeight="1">
      <c r="A75" s="19"/>
      <c r="B75" s="38"/>
      <c r="C75" s="38"/>
      <c r="D75" s="43"/>
      <c r="F75" s="43"/>
      <c r="G75" s="51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</row>
    <row r="76" spans="1:27" s="22" customFormat="1" ht="15.75" customHeight="1">
      <c r="A76" s="21"/>
      <c r="B76" s="58" t="s">
        <v>118</v>
      </c>
      <c r="C76" s="58"/>
      <c r="D76" s="21"/>
      <c r="E76" s="22" t="s">
        <v>89</v>
      </c>
      <c r="F76" s="21"/>
      <c r="G76" s="51">
        <f t="shared" ref="G76:G89" si="19">SUM(H76:AA76)</f>
        <v>295</v>
      </c>
      <c r="H76" s="37">
        <v>0</v>
      </c>
      <c r="I76" s="37">
        <v>289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6</v>
      </c>
    </row>
    <row r="77" spans="1:27" s="22" customFormat="1" ht="15.75" customHeight="1">
      <c r="A77" s="21"/>
      <c r="B77" s="58" t="s">
        <v>58</v>
      </c>
      <c r="C77" s="58"/>
      <c r="D77" s="21"/>
      <c r="E77" s="22" t="s">
        <v>89</v>
      </c>
      <c r="F77" s="21"/>
      <c r="G77" s="51">
        <f t="shared" si="19"/>
        <v>363</v>
      </c>
      <c r="H77" s="37">
        <v>0</v>
      </c>
      <c r="I77" s="37">
        <v>334</v>
      </c>
      <c r="J77" s="37">
        <v>9</v>
      </c>
      <c r="K77" s="37">
        <v>6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14</v>
      </c>
    </row>
    <row r="78" spans="1:27" s="22" customFormat="1" ht="15.75" customHeight="1">
      <c r="A78" s="21"/>
      <c r="B78" s="56" t="s">
        <v>117</v>
      </c>
      <c r="C78" s="56"/>
      <c r="D78" s="21"/>
      <c r="E78" s="22" t="s">
        <v>25</v>
      </c>
      <c r="F78" s="21"/>
      <c r="G78" s="51">
        <f t="shared" si="19"/>
        <v>283</v>
      </c>
      <c r="H78" s="37">
        <v>265</v>
      </c>
      <c r="I78" s="37">
        <v>6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10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2</v>
      </c>
    </row>
    <row r="79" spans="1:27" s="22" customFormat="1" ht="15.75" customHeight="1">
      <c r="A79" s="21"/>
      <c r="B79" s="56"/>
      <c r="C79" s="56"/>
      <c r="D79" s="21"/>
      <c r="E79" s="22" t="s">
        <v>26</v>
      </c>
      <c r="F79" s="21"/>
      <c r="G79" s="51">
        <f>SUM(H79:AA79)</f>
        <v>1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0</v>
      </c>
      <c r="Z79" s="37">
        <v>0</v>
      </c>
      <c r="AA79" s="37">
        <v>1</v>
      </c>
    </row>
    <row r="80" spans="1:27" s="22" customFormat="1" ht="15.75" customHeight="1">
      <c r="A80" s="21"/>
      <c r="B80" s="56" t="s">
        <v>59</v>
      </c>
      <c r="C80" s="56"/>
      <c r="D80" s="21"/>
      <c r="E80" s="22" t="s">
        <v>25</v>
      </c>
      <c r="F80" s="21"/>
      <c r="G80" s="51">
        <f t="shared" si="19"/>
        <v>487</v>
      </c>
      <c r="H80" s="37">
        <v>4</v>
      </c>
      <c r="I80" s="37">
        <v>54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7">
        <v>388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7">
        <v>0</v>
      </c>
      <c r="X80" s="37">
        <v>0</v>
      </c>
      <c r="Y80" s="37">
        <v>0</v>
      </c>
      <c r="Z80" s="37">
        <v>0</v>
      </c>
      <c r="AA80" s="37">
        <v>41</v>
      </c>
    </row>
    <row r="81" spans="1:27" s="22" customFormat="1" ht="15.75" customHeight="1">
      <c r="A81" s="21"/>
      <c r="B81" s="56"/>
      <c r="C81" s="56"/>
      <c r="D81" s="21"/>
      <c r="E81" s="22" t="s">
        <v>26</v>
      </c>
      <c r="F81" s="21"/>
      <c r="G81" s="51">
        <f t="shared" si="19"/>
        <v>7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7">
        <v>0</v>
      </c>
      <c r="X81" s="37">
        <v>0</v>
      </c>
      <c r="Y81" s="37">
        <v>0</v>
      </c>
      <c r="Z81" s="37">
        <v>0</v>
      </c>
      <c r="AA81" s="37">
        <v>7</v>
      </c>
    </row>
    <row r="82" spans="1:27" s="22" customFormat="1" ht="15.75" customHeight="1">
      <c r="A82" s="21"/>
      <c r="B82" s="56" t="s">
        <v>60</v>
      </c>
      <c r="C82" s="56"/>
      <c r="D82" s="21"/>
      <c r="E82" s="22" t="s">
        <v>90</v>
      </c>
      <c r="F82" s="21"/>
      <c r="G82" s="51">
        <f t="shared" si="19"/>
        <v>262</v>
      </c>
      <c r="H82" s="37">
        <v>82</v>
      </c>
      <c r="I82" s="37">
        <v>145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28</v>
      </c>
      <c r="Q82" s="37">
        <v>0</v>
      </c>
      <c r="R82" s="37">
        <v>6</v>
      </c>
      <c r="S82" s="37">
        <v>1</v>
      </c>
      <c r="T82" s="37">
        <v>0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7">
        <v>0</v>
      </c>
      <c r="AA82" s="37">
        <v>0</v>
      </c>
    </row>
    <row r="83" spans="1:27" s="22" customFormat="1" ht="15.75" customHeight="1">
      <c r="A83" s="21"/>
      <c r="B83" s="23" t="s">
        <v>61</v>
      </c>
      <c r="C83" s="36" t="s">
        <v>47</v>
      </c>
      <c r="D83" s="21"/>
      <c r="E83" s="22" t="s">
        <v>89</v>
      </c>
      <c r="F83" s="21"/>
      <c r="G83" s="51">
        <f t="shared" si="19"/>
        <v>80</v>
      </c>
      <c r="H83" s="37">
        <v>38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16</v>
      </c>
      <c r="U83" s="37">
        <v>24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2</v>
      </c>
    </row>
    <row r="84" spans="1:27" s="22" customFormat="1" ht="15.75" customHeight="1">
      <c r="A84" s="21"/>
      <c r="B84" s="56" t="s">
        <v>98</v>
      </c>
      <c r="C84" s="56"/>
      <c r="D84" s="21"/>
      <c r="E84" s="22" t="s">
        <v>25</v>
      </c>
      <c r="F84" s="21"/>
      <c r="G84" s="51">
        <f t="shared" si="19"/>
        <v>1337</v>
      </c>
      <c r="H84" s="37">
        <v>2</v>
      </c>
      <c r="I84" s="37">
        <v>989</v>
      </c>
      <c r="J84" s="37">
        <v>123</v>
      </c>
      <c r="K84" s="37">
        <v>16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7">
        <v>1</v>
      </c>
      <c r="R84" s="37">
        <v>0</v>
      </c>
      <c r="S84" s="37">
        <v>1</v>
      </c>
      <c r="T84" s="37">
        <v>1</v>
      </c>
      <c r="U84" s="37">
        <v>1</v>
      </c>
      <c r="V84" s="37">
        <v>3</v>
      </c>
      <c r="W84" s="37">
        <v>16</v>
      </c>
      <c r="X84" s="37">
        <v>0</v>
      </c>
      <c r="Y84" s="37">
        <v>0</v>
      </c>
      <c r="Z84" s="37">
        <v>0</v>
      </c>
      <c r="AA84" s="37">
        <v>184</v>
      </c>
    </row>
    <row r="85" spans="1:27" s="22" customFormat="1" ht="15.75" customHeight="1">
      <c r="A85" s="21"/>
      <c r="B85" s="56"/>
      <c r="C85" s="56"/>
      <c r="D85" s="21"/>
      <c r="E85" s="22" t="s">
        <v>26</v>
      </c>
      <c r="F85" s="21"/>
      <c r="G85" s="51">
        <f t="shared" si="19"/>
        <v>173</v>
      </c>
      <c r="H85" s="37">
        <v>63</v>
      </c>
      <c r="I85" s="37">
        <v>98</v>
      </c>
      <c r="J85" s="37">
        <v>0</v>
      </c>
      <c r="K85" s="37">
        <v>0</v>
      </c>
      <c r="L85" s="37">
        <v>3</v>
      </c>
      <c r="M85" s="37">
        <v>0</v>
      </c>
      <c r="N85" s="37">
        <v>0</v>
      </c>
      <c r="O85" s="37">
        <v>0</v>
      </c>
      <c r="P85" s="37">
        <v>3</v>
      </c>
      <c r="Q85" s="37">
        <v>0</v>
      </c>
      <c r="R85" s="37">
        <v>2</v>
      </c>
      <c r="S85" s="37">
        <v>0</v>
      </c>
      <c r="T85" s="37">
        <v>0</v>
      </c>
      <c r="U85" s="37">
        <v>0</v>
      </c>
      <c r="V85" s="37">
        <v>0</v>
      </c>
      <c r="W85" s="37">
        <v>0</v>
      </c>
      <c r="X85" s="37">
        <v>0</v>
      </c>
      <c r="Y85" s="37">
        <v>0</v>
      </c>
      <c r="Z85" s="37">
        <v>0</v>
      </c>
      <c r="AA85" s="37">
        <v>4</v>
      </c>
    </row>
    <row r="86" spans="1:27" s="21" customFormat="1" ht="15.75" customHeight="1">
      <c r="B86" s="56" t="s">
        <v>108</v>
      </c>
      <c r="C86" s="56"/>
      <c r="E86" s="22" t="s">
        <v>91</v>
      </c>
      <c r="G86" s="51">
        <f>SUM(H86:AA86)</f>
        <v>620</v>
      </c>
      <c r="H86" s="37">
        <v>575</v>
      </c>
      <c r="I86" s="37">
        <v>2</v>
      </c>
      <c r="J86" s="37">
        <v>0</v>
      </c>
      <c r="K86" s="37">
        <v>0</v>
      </c>
      <c r="L86" s="37">
        <v>7</v>
      </c>
      <c r="M86" s="37">
        <v>0</v>
      </c>
      <c r="N86" s="37">
        <v>0</v>
      </c>
      <c r="O86" s="37">
        <v>0</v>
      </c>
      <c r="P86" s="37">
        <v>0</v>
      </c>
      <c r="Q86" s="37">
        <v>0</v>
      </c>
      <c r="R86" s="37">
        <v>2</v>
      </c>
      <c r="S86" s="37">
        <v>0</v>
      </c>
      <c r="T86" s="37">
        <v>0</v>
      </c>
      <c r="U86" s="37">
        <v>0</v>
      </c>
      <c r="V86" s="37">
        <v>0</v>
      </c>
      <c r="W86" s="37">
        <v>0</v>
      </c>
      <c r="X86" s="37">
        <v>0</v>
      </c>
      <c r="Y86" s="37">
        <v>0</v>
      </c>
      <c r="Z86" s="37">
        <v>0</v>
      </c>
      <c r="AA86" s="37">
        <v>34</v>
      </c>
    </row>
    <row r="87" spans="1:27" s="21" customFormat="1" ht="15.75" customHeight="1">
      <c r="B87" s="56"/>
      <c r="C87" s="56"/>
      <c r="E87" s="22" t="s">
        <v>26</v>
      </c>
      <c r="G87" s="51">
        <f t="shared" ref="G87" si="20">SUM(H87:AA87)</f>
        <v>1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1</v>
      </c>
    </row>
    <row r="88" spans="1:27" s="21" customFormat="1" ht="15.75" customHeight="1">
      <c r="B88" s="56" t="s">
        <v>114</v>
      </c>
      <c r="C88" s="56"/>
      <c r="E88" s="22" t="s">
        <v>25</v>
      </c>
      <c r="G88" s="51">
        <f t="shared" si="19"/>
        <v>173</v>
      </c>
      <c r="H88" s="37">
        <v>76</v>
      </c>
      <c r="I88" s="37">
        <v>1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  <c r="W88" s="37">
        <v>0</v>
      </c>
      <c r="X88" s="37">
        <v>0</v>
      </c>
      <c r="Y88" s="37">
        <v>0</v>
      </c>
      <c r="Z88" s="37">
        <v>0</v>
      </c>
      <c r="AA88" s="37">
        <v>96</v>
      </c>
    </row>
    <row r="89" spans="1:27" s="21" customFormat="1" ht="15.75" customHeight="1">
      <c r="B89" s="56"/>
      <c r="C89" s="56"/>
      <c r="E89" s="22" t="s">
        <v>26</v>
      </c>
      <c r="G89" s="51">
        <f t="shared" si="19"/>
        <v>9</v>
      </c>
      <c r="H89" s="37">
        <v>1</v>
      </c>
      <c r="I89" s="37">
        <v>2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6</v>
      </c>
    </row>
    <row r="90" spans="1:27" s="43" customFormat="1" ht="15.75" customHeight="1">
      <c r="A90" s="21"/>
      <c r="B90" s="39"/>
      <c r="C90" s="39"/>
      <c r="E90" s="44"/>
      <c r="G90" s="51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</row>
    <row r="91" spans="1:27" s="19" customFormat="1" ht="15.75" customHeight="1">
      <c r="B91" s="57" t="s">
        <v>62</v>
      </c>
      <c r="C91" s="57"/>
      <c r="E91" s="20" t="s">
        <v>25</v>
      </c>
      <c r="G91" s="50">
        <f>SUMIF($E94:$E113,"*男*",G94:G113)</f>
        <v>5724</v>
      </c>
      <c r="H91" s="33">
        <f t="shared" ref="H91:AA91" si="21">SUMIF($E94:$E113,"*男*",H94:H113)</f>
        <v>1478</v>
      </c>
      <c r="I91" s="33">
        <f t="shared" si="21"/>
        <v>2853</v>
      </c>
      <c r="J91" s="33">
        <f t="shared" si="21"/>
        <v>240</v>
      </c>
      <c r="K91" s="33">
        <f t="shared" si="21"/>
        <v>26</v>
      </c>
      <c r="L91" s="33">
        <f t="shared" si="21"/>
        <v>17</v>
      </c>
      <c r="M91" s="33">
        <f t="shared" si="21"/>
        <v>0</v>
      </c>
      <c r="N91" s="33">
        <f t="shared" si="21"/>
        <v>1</v>
      </c>
      <c r="O91" s="33">
        <f t="shared" si="21"/>
        <v>0</v>
      </c>
      <c r="P91" s="33">
        <f t="shared" si="21"/>
        <v>24</v>
      </c>
      <c r="Q91" s="33">
        <f t="shared" si="21"/>
        <v>109</v>
      </c>
      <c r="R91" s="33">
        <f t="shared" si="21"/>
        <v>137</v>
      </c>
      <c r="S91" s="33">
        <f t="shared" si="21"/>
        <v>116</v>
      </c>
      <c r="T91" s="33">
        <f t="shared" si="21"/>
        <v>3</v>
      </c>
      <c r="U91" s="33">
        <f t="shared" si="21"/>
        <v>1</v>
      </c>
      <c r="V91" s="33">
        <f t="shared" si="21"/>
        <v>12</v>
      </c>
      <c r="W91" s="33">
        <f t="shared" si="21"/>
        <v>17</v>
      </c>
      <c r="X91" s="33">
        <f t="shared" si="21"/>
        <v>0</v>
      </c>
      <c r="Y91" s="33">
        <f t="shared" si="21"/>
        <v>0</v>
      </c>
      <c r="Z91" s="33">
        <f t="shared" si="21"/>
        <v>0</v>
      </c>
      <c r="AA91" s="33">
        <f t="shared" si="21"/>
        <v>690</v>
      </c>
    </row>
    <row r="92" spans="1:27" s="19" customFormat="1" ht="15.75" customHeight="1">
      <c r="B92" s="57"/>
      <c r="C92" s="57"/>
      <c r="E92" s="20" t="s">
        <v>26</v>
      </c>
      <c r="G92" s="50">
        <f>SUMIF($E94:$E113,"*女*",G94:G113)</f>
        <v>622</v>
      </c>
      <c r="H92" s="33">
        <f t="shared" ref="H92:AA92" si="22">SUMIF($E94:$E113,"*女*",H94:H113)</f>
        <v>179</v>
      </c>
      <c r="I92" s="33">
        <f t="shared" si="22"/>
        <v>273</v>
      </c>
      <c r="J92" s="33">
        <f t="shared" si="22"/>
        <v>33</v>
      </c>
      <c r="K92" s="33">
        <f t="shared" si="22"/>
        <v>6</v>
      </c>
      <c r="L92" s="33">
        <f t="shared" si="22"/>
        <v>2</v>
      </c>
      <c r="M92" s="33">
        <f t="shared" si="22"/>
        <v>0</v>
      </c>
      <c r="N92" s="33">
        <f t="shared" si="22"/>
        <v>0</v>
      </c>
      <c r="O92" s="33">
        <f t="shared" si="22"/>
        <v>0</v>
      </c>
      <c r="P92" s="33">
        <f t="shared" si="22"/>
        <v>32</v>
      </c>
      <c r="Q92" s="33">
        <f t="shared" si="22"/>
        <v>9</v>
      </c>
      <c r="R92" s="33">
        <f t="shared" si="22"/>
        <v>17</v>
      </c>
      <c r="S92" s="33">
        <f t="shared" si="22"/>
        <v>2</v>
      </c>
      <c r="T92" s="33">
        <f t="shared" si="22"/>
        <v>0</v>
      </c>
      <c r="U92" s="33">
        <f t="shared" si="22"/>
        <v>0</v>
      </c>
      <c r="V92" s="33">
        <f t="shared" si="22"/>
        <v>4</v>
      </c>
      <c r="W92" s="33">
        <f t="shared" si="22"/>
        <v>1</v>
      </c>
      <c r="X92" s="33">
        <f t="shared" si="22"/>
        <v>0</v>
      </c>
      <c r="Y92" s="33">
        <f t="shared" si="22"/>
        <v>0</v>
      </c>
      <c r="Z92" s="33">
        <f t="shared" si="22"/>
        <v>0</v>
      </c>
      <c r="AA92" s="33">
        <f t="shared" si="22"/>
        <v>64</v>
      </c>
    </row>
    <row r="93" spans="1:27" s="43" customFormat="1" ht="15.75" customHeight="1">
      <c r="A93" s="19"/>
      <c r="B93" s="38"/>
      <c r="C93" s="38"/>
      <c r="E93" s="44"/>
      <c r="G93" s="51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</row>
    <row r="94" spans="1:27" s="21" customFormat="1" ht="15.75" customHeight="1">
      <c r="B94" s="56" t="s">
        <v>63</v>
      </c>
      <c r="C94" s="56"/>
      <c r="E94" s="22" t="s">
        <v>25</v>
      </c>
      <c r="G94" s="51">
        <f t="shared" ref="G94:G113" si="23">SUM(H94:AA94)</f>
        <v>33</v>
      </c>
      <c r="H94" s="37">
        <v>22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7">
        <v>0</v>
      </c>
      <c r="AA94" s="37">
        <v>11</v>
      </c>
    </row>
    <row r="95" spans="1:27" s="21" customFormat="1" ht="15.75" customHeight="1">
      <c r="B95" s="56"/>
      <c r="C95" s="56"/>
      <c r="E95" s="22" t="s">
        <v>26</v>
      </c>
      <c r="G95" s="51">
        <f t="shared" si="23"/>
        <v>2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7">
        <v>0</v>
      </c>
      <c r="AA95" s="37">
        <v>2</v>
      </c>
    </row>
    <row r="96" spans="1:27" s="21" customFormat="1" ht="15.75" customHeight="1">
      <c r="B96" s="56" t="s">
        <v>64</v>
      </c>
      <c r="C96" s="56"/>
      <c r="E96" s="22" t="s">
        <v>91</v>
      </c>
      <c r="G96" s="51">
        <f t="shared" si="23"/>
        <v>938</v>
      </c>
      <c r="H96" s="37">
        <v>0</v>
      </c>
      <c r="I96" s="37">
        <v>869</v>
      </c>
      <c r="J96" s="37">
        <v>31</v>
      </c>
      <c r="K96" s="37">
        <v>5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1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32</v>
      </c>
    </row>
    <row r="97" spans="1:27" s="21" customFormat="1" ht="15.75" customHeight="1">
      <c r="B97" s="56"/>
      <c r="C97" s="56"/>
      <c r="E97" s="22" t="s">
        <v>26</v>
      </c>
      <c r="G97" s="51">
        <f>SUM(H97:AA97)</f>
        <v>1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7">
        <v>0</v>
      </c>
      <c r="AA97" s="37">
        <v>1</v>
      </c>
    </row>
    <row r="98" spans="1:27" s="21" customFormat="1" ht="15.75" customHeight="1">
      <c r="B98" s="58" t="s">
        <v>65</v>
      </c>
      <c r="C98" s="58"/>
      <c r="E98" s="22" t="s">
        <v>25</v>
      </c>
      <c r="G98" s="51">
        <f t="shared" si="23"/>
        <v>1624</v>
      </c>
      <c r="H98" s="37">
        <v>5</v>
      </c>
      <c r="I98" s="37">
        <v>1011</v>
      </c>
      <c r="J98" s="37">
        <v>176</v>
      </c>
      <c r="K98" s="37">
        <v>7</v>
      </c>
      <c r="L98" s="37">
        <v>0</v>
      </c>
      <c r="M98" s="37">
        <v>0</v>
      </c>
      <c r="N98" s="37">
        <v>0</v>
      </c>
      <c r="O98" s="37">
        <v>0</v>
      </c>
      <c r="P98" s="37">
        <v>23</v>
      </c>
      <c r="Q98" s="37">
        <v>7</v>
      </c>
      <c r="R98" s="37">
        <v>3</v>
      </c>
      <c r="S98" s="37">
        <v>2</v>
      </c>
      <c r="T98" s="37">
        <v>0</v>
      </c>
      <c r="U98" s="37">
        <v>0</v>
      </c>
      <c r="V98" s="37">
        <v>0</v>
      </c>
      <c r="W98" s="37">
        <v>2</v>
      </c>
      <c r="X98" s="37">
        <v>0</v>
      </c>
      <c r="Y98" s="37">
        <v>0</v>
      </c>
      <c r="Z98" s="37">
        <v>0</v>
      </c>
      <c r="AA98" s="37">
        <v>388</v>
      </c>
    </row>
    <row r="99" spans="1:27" s="21" customFormat="1" ht="15.75" customHeight="1">
      <c r="B99" s="58"/>
      <c r="C99" s="58"/>
      <c r="E99" s="22" t="s">
        <v>26</v>
      </c>
      <c r="G99" s="51">
        <f t="shared" si="23"/>
        <v>1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7">
        <v>0</v>
      </c>
      <c r="Z99" s="37">
        <v>0</v>
      </c>
      <c r="AA99" s="37">
        <v>1</v>
      </c>
    </row>
    <row r="100" spans="1:27" s="21" customFormat="1" ht="15.75" customHeight="1">
      <c r="B100" s="58" t="s">
        <v>65</v>
      </c>
      <c r="C100" s="59" t="s">
        <v>47</v>
      </c>
      <c r="E100" s="22" t="s">
        <v>25</v>
      </c>
      <c r="G100" s="51">
        <f t="shared" si="23"/>
        <v>65</v>
      </c>
      <c r="H100" s="37">
        <v>31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3</v>
      </c>
      <c r="U100" s="37">
        <v>1</v>
      </c>
      <c r="V100" s="37">
        <v>11</v>
      </c>
      <c r="W100" s="37">
        <v>15</v>
      </c>
      <c r="X100" s="37">
        <v>0</v>
      </c>
      <c r="Y100" s="37">
        <v>0</v>
      </c>
      <c r="Z100" s="37">
        <v>0</v>
      </c>
      <c r="AA100" s="37">
        <v>4</v>
      </c>
    </row>
    <row r="101" spans="1:27" s="21" customFormat="1" ht="15.75" customHeight="1">
      <c r="B101" s="58"/>
      <c r="C101" s="59"/>
      <c r="E101" s="22" t="s">
        <v>26</v>
      </c>
      <c r="G101" s="51">
        <f t="shared" si="23"/>
        <v>8</v>
      </c>
      <c r="H101" s="37">
        <v>2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4</v>
      </c>
      <c r="W101" s="37">
        <v>1</v>
      </c>
      <c r="X101" s="37">
        <v>0</v>
      </c>
      <c r="Y101" s="37">
        <v>0</v>
      </c>
      <c r="Z101" s="37">
        <v>0</v>
      </c>
      <c r="AA101" s="37">
        <v>1</v>
      </c>
    </row>
    <row r="102" spans="1:27" s="21" customFormat="1" ht="15.75" customHeight="1">
      <c r="B102" s="56" t="s">
        <v>109</v>
      </c>
      <c r="C102" s="56"/>
      <c r="E102" s="22" t="s">
        <v>89</v>
      </c>
      <c r="G102" s="51">
        <f t="shared" si="23"/>
        <v>1107</v>
      </c>
      <c r="H102" s="37">
        <v>5</v>
      </c>
      <c r="I102" s="37">
        <v>915</v>
      </c>
      <c r="J102" s="37">
        <v>33</v>
      </c>
      <c r="K102" s="37">
        <v>14</v>
      </c>
      <c r="L102" s="37">
        <v>0</v>
      </c>
      <c r="M102" s="37">
        <v>0</v>
      </c>
      <c r="N102" s="37">
        <v>0</v>
      </c>
      <c r="O102" s="37">
        <v>0</v>
      </c>
      <c r="P102" s="37">
        <v>1</v>
      </c>
      <c r="Q102" s="37">
        <v>102</v>
      </c>
      <c r="R102" s="37">
        <v>1</v>
      </c>
      <c r="S102" s="37">
        <v>0</v>
      </c>
      <c r="T102" s="37">
        <v>0</v>
      </c>
      <c r="U102" s="37">
        <v>0</v>
      </c>
      <c r="V102" s="37">
        <v>0</v>
      </c>
      <c r="W102" s="37">
        <v>0</v>
      </c>
      <c r="X102" s="37">
        <v>0</v>
      </c>
      <c r="Y102" s="37">
        <v>0</v>
      </c>
      <c r="Z102" s="37">
        <v>0</v>
      </c>
      <c r="AA102" s="37">
        <v>36</v>
      </c>
    </row>
    <row r="103" spans="1:27" s="21" customFormat="1" ht="15.75" customHeight="1">
      <c r="B103" s="56" t="s">
        <v>66</v>
      </c>
      <c r="C103" s="56"/>
      <c r="E103" s="22" t="s">
        <v>25</v>
      </c>
      <c r="G103" s="51">
        <f t="shared" si="23"/>
        <v>803</v>
      </c>
      <c r="H103" s="37">
        <v>619</v>
      </c>
      <c r="I103" s="37">
        <v>0</v>
      </c>
      <c r="J103" s="37">
        <v>0</v>
      </c>
      <c r="K103" s="37">
        <v>0</v>
      </c>
      <c r="L103" s="37">
        <v>17</v>
      </c>
      <c r="M103" s="37">
        <v>0</v>
      </c>
      <c r="N103" s="37">
        <v>1</v>
      </c>
      <c r="O103" s="37">
        <v>0</v>
      </c>
      <c r="P103" s="37">
        <v>0</v>
      </c>
      <c r="Q103" s="37">
        <v>0</v>
      </c>
      <c r="R103" s="37">
        <v>133</v>
      </c>
      <c r="S103" s="37">
        <v>0</v>
      </c>
      <c r="T103" s="37">
        <v>0</v>
      </c>
      <c r="U103" s="37">
        <v>0</v>
      </c>
      <c r="V103" s="37">
        <v>1</v>
      </c>
      <c r="W103" s="37">
        <v>0</v>
      </c>
      <c r="X103" s="37">
        <v>0</v>
      </c>
      <c r="Y103" s="37">
        <v>0</v>
      </c>
      <c r="Z103" s="37">
        <v>0</v>
      </c>
      <c r="AA103" s="37">
        <v>32</v>
      </c>
    </row>
    <row r="104" spans="1:27" s="21" customFormat="1" ht="15.75" customHeight="1">
      <c r="B104" s="56"/>
      <c r="C104" s="56"/>
      <c r="E104" s="22" t="s">
        <v>26</v>
      </c>
      <c r="G104" s="51">
        <f t="shared" si="23"/>
        <v>154</v>
      </c>
      <c r="H104" s="37">
        <v>52</v>
      </c>
      <c r="I104" s="37">
        <v>84</v>
      </c>
      <c r="J104" s="37">
        <v>0</v>
      </c>
      <c r="K104" s="37">
        <v>0</v>
      </c>
      <c r="L104" s="37">
        <v>2</v>
      </c>
      <c r="M104" s="37">
        <v>0</v>
      </c>
      <c r="N104" s="37">
        <v>0</v>
      </c>
      <c r="O104" s="37">
        <v>0</v>
      </c>
      <c r="P104" s="37">
        <v>4</v>
      </c>
      <c r="Q104" s="37">
        <v>1</v>
      </c>
      <c r="R104" s="37">
        <v>6</v>
      </c>
      <c r="S104" s="37">
        <v>2</v>
      </c>
      <c r="T104" s="37">
        <v>0</v>
      </c>
      <c r="U104" s="37">
        <v>0</v>
      </c>
      <c r="V104" s="37">
        <v>0</v>
      </c>
      <c r="W104" s="37">
        <v>0</v>
      </c>
      <c r="X104" s="37">
        <v>0</v>
      </c>
      <c r="Y104" s="37">
        <v>0</v>
      </c>
      <c r="Z104" s="37">
        <v>0</v>
      </c>
      <c r="AA104" s="37">
        <v>3</v>
      </c>
    </row>
    <row r="105" spans="1:27" s="21" customFormat="1" ht="15.75" customHeight="1">
      <c r="B105" s="23" t="s">
        <v>67</v>
      </c>
      <c r="C105" s="36" t="s">
        <v>43</v>
      </c>
      <c r="E105" s="22" t="s">
        <v>89</v>
      </c>
      <c r="G105" s="51">
        <f t="shared" si="23"/>
        <v>631</v>
      </c>
      <c r="H105" s="37">
        <v>607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7">
        <v>0</v>
      </c>
      <c r="X105" s="37">
        <v>0</v>
      </c>
      <c r="Y105" s="37">
        <v>0</v>
      </c>
      <c r="Z105" s="37">
        <v>0</v>
      </c>
      <c r="AA105" s="37">
        <v>24</v>
      </c>
    </row>
    <row r="106" spans="1:27" s="21" customFormat="1" ht="15.75" customHeight="1">
      <c r="B106" s="56" t="s">
        <v>68</v>
      </c>
      <c r="C106" s="56"/>
      <c r="E106" s="22" t="s">
        <v>90</v>
      </c>
      <c r="G106" s="51">
        <f t="shared" si="23"/>
        <v>409</v>
      </c>
      <c r="H106" s="37">
        <v>118</v>
      </c>
      <c r="I106" s="37">
        <v>189</v>
      </c>
      <c r="J106" s="37">
        <v>33</v>
      </c>
      <c r="K106" s="37">
        <v>6</v>
      </c>
      <c r="L106" s="37">
        <v>0</v>
      </c>
      <c r="M106" s="37">
        <v>0</v>
      </c>
      <c r="N106" s="37">
        <v>0</v>
      </c>
      <c r="O106" s="37">
        <v>0</v>
      </c>
      <c r="P106" s="37">
        <v>27</v>
      </c>
      <c r="Q106" s="37">
        <v>8</v>
      </c>
      <c r="R106" s="37">
        <v>11</v>
      </c>
      <c r="S106" s="37">
        <v>0</v>
      </c>
      <c r="T106" s="37">
        <v>0</v>
      </c>
      <c r="U106" s="37">
        <v>0</v>
      </c>
      <c r="V106" s="37">
        <v>0</v>
      </c>
      <c r="W106" s="37">
        <v>0</v>
      </c>
      <c r="X106" s="37">
        <v>0</v>
      </c>
      <c r="Y106" s="37">
        <v>0</v>
      </c>
      <c r="Z106" s="37">
        <v>0</v>
      </c>
      <c r="AA106" s="37">
        <v>17</v>
      </c>
    </row>
    <row r="107" spans="1:27" s="22" customFormat="1" ht="15.75" customHeight="1">
      <c r="A107" s="21"/>
      <c r="B107" s="56" t="s">
        <v>102</v>
      </c>
      <c r="C107" s="56"/>
      <c r="D107" s="21"/>
      <c r="E107" s="22" t="s">
        <v>89</v>
      </c>
      <c r="F107" s="21"/>
      <c r="G107" s="51">
        <f t="shared" si="23"/>
        <v>177</v>
      </c>
      <c r="H107" s="37">
        <v>0</v>
      </c>
      <c r="I107" s="37">
        <v>57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113</v>
      </c>
      <c r="T107" s="37">
        <v>0</v>
      </c>
      <c r="U107" s="37">
        <v>0</v>
      </c>
      <c r="V107" s="37">
        <v>0</v>
      </c>
      <c r="W107" s="37">
        <v>0</v>
      </c>
      <c r="X107" s="37">
        <v>0</v>
      </c>
      <c r="Y107" s="37">
        <v>0</v>
      </c>
      <c r="Z107" s="37">
        <v>0</v>
      </c>
      <c r="AA107" s="37">
        <v>7</v>
      </c>
    </row>
    <row r="108" spans="1:27" s="21" customFormat="1" ht="15.75" customHeight="1">
      <c r="B108" s="56" t="s">
        <v>69</v>
      </c>
      <c r="C108" s="56"/>
      <c r="E108" s="22" t="s">
        <v>25</v>
      </c>
      <c r="G108" s="51">
        <f t="shared" si="23"/>
        <v>69</v>
      </c>
      <c r="H108" s="37">
        <v>36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7">
        <v>0</v>
      </c>
      <c r="AA108" s="37">
        <v>33</v>
      </c>
    </row>
    <row r="109" spans="1:27" s="21" customFormat="1" ht="15.75" customHeight="1">
      <c r="B109" s="56"/>
      <c r="C109" s="56"/>
      <c r="E109" s="22" t="s">
        <v>26</v>
      </c>
      <c r="G109" s="51">
        <f t="shared" si="23"/>
        <v>11</v>
      </c>
      <c r="H109" s="37">
        <v>1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1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7">
        <v>0</v>
      </c>
      <c r="X109" s="37">
        <v>0</v>
      </c>
      <c r="Y109" s="37">
        <v>0</v>
      </c>
      <c r="Z109" s="37">
        <v>0</v>
      </c>
      <c r="AA109" s="37">
        <v>9</v>
      </c>
    </row>
    <row r="110" spans="1:27" s="21" customFormat="1" ht="15.75" customHeight="1">
      <c r="B110" s="56" t="s">
        <v>70</v>
      </c>
      <c r="C110" s="56"/>
      <c r="E110" s="22" t="s">
        <v>25</v>
      </c>
      <c r="G110" s="51">
        <f t="shared" si="23"/>
        <v>184</v>
      </c>
      <c r="H110" s="37">
        <v>111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7">
        <v>0</v>
      </c>
      <c r="X110" s="37">
        <v>0</v>
      </c>
      <c r="Y110" s="37">
        <v>0</v>
      </c>
      <c r="Z110" s="37">
        <v>0</v>
      </c>
      <c r="AA110" s="37">
        <v>73</v>
      </c>
    </row>
    <row r="111" spans="1:27" s="21" customFormat="1" ht="15.75" customHeight="1">
      <c r="B111" s="56"/>
      <c r="C111" s="56"/>
      <c r="E111" s="22" t="s">
        <v>26</v>
      </c>
      <c r="G111" s="51">
        <f t="shared" si="23"/>
        <v>23</v>
      </c>
      <c r="H111" s="37">
        <v>5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7">
        <v>0</v>
      </c>
      <c r="X111" s="37">
        <v>0</v>
      </c>
      <c r="Y111" s="37">
        <v>0</v>
      </c>
      <c r="Z111" s="37">
        <v>0</v>
      </c>
      <c r="AA111" s="37">
        <v>18</v>
      </c>
    </row>
    <row r="112" spans="1:27" s="21" customFormat="1" ht="15.75" customHeight="1">
      <c r="B112" s="56" t="s">
        <v>71</v>
      </c>
      <c r="C112" s="56"/>
      <c r="E112" s="22" t="s">
        <v>25</v>
      </c>
      <c r="G112" s="51">
        <f t="shared" si="23"/>
        <v>93</v>
      </c>
      <c r="H112" s="37">
        <v>42</v>
      </c>
      <c r="I112" s="37">
        <v>1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7">
        <v>0</v>
      </c>
      <c r="W112" s="37">
        <v>0</v>
      </c>
      <c r="X112" s="37">
        <v>0</v>
      </c>
      <c r="Y112" s="37">
        <v>0</v>
      </c>
      <c r="Z112" s="37">
        <v>0</v>
      </c>
      <c r="AA112" s="37">
        <v>50</v>
      </c>
    </row>
    <row r="113" spans="1:27" s="21" customFormat="1" ht="15.75" customHeight="1">
      <c r="B113" s="56"/>
      <c r="C113" s="56"/>
      <c r="E113" s="22" t="s">
        <v>26</v>
      </c>
      <c r="G113" s="51">
        <f t="shared" si="23"/>
        <v>13</v>
      </c>
      <c r="H113" s="37">
        <v>1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7">
        <v>0</v>
      </c>
      <c r="X113" s="37">
        <v>0</v>
      </c>
      <c r="Y113" s="37">
        <v>0</v>
      </c>
      <c r="Z113" s="37">
        <v>0</v>
      </c>
      <c r="AA113" s="37">
        <v>12</v>
      </c>
    </row>
    <row r="114" spans="1:27" s="43" customFormat="1" ht="15.75" customHeight="1">
      <c r="A114" s="21"/>
      <c r="B114" s="45"/>
      <c r="C114" s="45"/>
      <c r="E114" s="44"/>
      <c r="G114" s="51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</row>
    <row r="115" spans="1:27" s="19" customFormat="1" ht="15.75" customHeight="1">
      <c r="B115" s="57" t="s">
        <v>72</v>
      </c>
      <c r="C115" s="57"/>
      <c r="E115" s="20" t="s">
        <v>25</v>
      </c>
      <c r="G115" s="50">
        <f t="shared" ref="G115:AA115" si="24">SUMIF($E118:$E129,"*男*",G118:G129)</f>
        <v>3526</v>
      </c>
      <c r="H115" s="33">
        <f t="shared" si="24"/>
        <v>1325</v>
      </c>
      <c r="I115" s="33">
        <f t="shared" si="24"/>
        <v>1121</v>
      </c>
      <c r="J115" s="33">
        <f t="shared" si="24"/>
        <v>18</v>
      </c>
      <c r="K115" s="33">
        <f t="shared" si="24"/>
        <v>0</v>
      </c>
      <c r="L115" s="33">
        <f t="shared" si="24"/>
        <v>4</v>
      </c>
      <c r="M115" s="33">
        <f t="shared" si="24"/>
        <v>1</v>
      </c>
      <c r="N115" s="33">
        <f t="shared" si="24"/>
        <v>0</v>
      </c>
      <c r="O115" s="33">
        <f t="shared" si="24"/>
        <v>0</v>
      </c>
      <c r="P115" s="33">
        <f t="shared" si="24"/>
        <v>450</v>
      </c>
      <c r="Q115" s="33">
        <f t="shared" si="24"/>
        <v>8</v>
      </c>
      <c r="R115" s="33">
        <f t="shared" si="24"/>
        <v>316</v>
      </c>
      <c r="S115" s="33">
        <f t="shared" si="24"/>
        <v>0</v>
      </c>
      <c r="T115" s="33">
        <f t="shared" si="24"/>
        <v>0</v>
      </c>
      <c r="U115" s="33">
        <f t="shared" si="24"/>
        <v>0</v>
      </c>
      <c r="V115" s="33">
        <f t="shared" si="24"/>
        <v>2</v>
      </c>
      <c r="W115" s="33">
        <f t="shared" si="24"/>
        <v>1</v>
      </c>
      <c r="X115" s="33">
        <f t="shared" si="24"/>
        <v>0</v>
      </c>
      <c r="Y115" s="33">
        <f t="shared" si="24"/>
        <v>0</v>
      </c>
      <c r="Z115" s="33">
        <f t="shared" si="24"/>
        <v>0</v>
      </c>
      <c r="AA115" s="33">
        <f t="shared" si="24"/>
        <v>280</v>
      </c>
    </row>
    <row r="116" spans="1:27" s="19" customFormat="1" ht="15.75" customHeight="1">
      <c r="B116" s="57"/>
      <c r="C116" s="57"/>
      <c r="E116" s="20" t="s">
        <v>26</v>
      </c>
      <c r="G116" s="50">
        <f t="shared" ref="G116:AA116" si="25">SUMIF($E118:$E129,"*女*",G118:G129)</f>
        <v>562</v>
      </c>
      <c r="H116" s="33">
        <f t="shared" si="25"/>
        <v>347</v>
      </c>
      <c r="I116" s="33">
        <f t="shared" si="25"/>
        <v>124</v>
      </c>
      <c r="J116" s="33">
        <f t="shared" si="25"/>
        <v>0</v>
      </c>
      <c r="K116" s="33">
        <f t="shared" si="25"/>
        <v>0</v>
      </c>
      <c r="L116" s="33">
        <f t="shared" si="25"/>
        <v>0</v>
      </c>
      <c r="M116" s="33">
        <f t="shared" si="25"/>
        <v>0</v>
      </c>
      <c r="N116" s="33">
        <f t="shared" si="25"/>
        <v>0</v>
      </c>
      <c r="O116" s="33">
        <f t="shared" si="25"/>
        <v>0</v>
      </c>
      <c r="P116" s="33">
        <f t="shared" si="25"/>
        <v>12</v>
      </c>
      <c r="Q116" s="33">
        <f t="shared" si="25"/>
        <v>5</v>
      </c>
      <c r="R116" s="33">
        <f t="shared" si="25"/>
        <v>51</v>
      </c>
      <c r="S116" s="33">
        <f t="shared" si="25"/>
        <v>0</v>
      </c>
      <c r="T116" s="33">
        <f t="shared" si="25"/>
        <v>0</v>
      </c>
      <c r="U116" s="33">
        <f t="shared" si="25"/>
        <v>0</v>
      </c>
      <c r="V116" s="33">
        <f t="shared" si="25"/>
        <v>0</v>
      </c>
      <c r="W116" s="33">
        <f t="shared" si="25"/>
        <v>0</v>
      </c>
      <c r="X116" s="33">
        <f t="shared" si="25"/>
        <v>0</v>
      </c>
      <c r="Y116" s="33">
        <f t="shared" si="25"/>
        <v>0</v>
      </c>
      <c r="Z116" s="33">
        <f t="shared" si="25"/>
        <v>0</v>
      </c>
      <c r="AA116" s="33">
        <f t="shared" si="25"/>
        <v>23</v>
      </c>
    </row>
    <row r="117" spans="1:27" s="43" customFormat="1" ht="15.75" customHeight="1">
      <c r="A117" s="19"/>
      <c r="B117" s="38"/>
      <c r="C117" s="38"/>
      <c r="E117" s="44"/>
      <c r="G117" s="51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</row>
    <row r="118" spans="1:27" s="21" customFormat="1" ht="15.75" customHeight="1">
      <c r="B118" s="56" t="s">
        <v>94</v>
      </c>
      <c r="C118" s="56"/>
      <c r="E118" s="22" t="s">
        <v>89</v>
      </c>
      <c r="G118" s="51">
        <f t="shared" ref="G118:G129" si="26">SUM(H118:AA118)</f>
        <v>259</v>
      </c>
      <c r="H118" s="37">
        <v>0</v>
      </c>
      <c r="I118" s="37">
        <v>246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7">
        <v>0</v>
      </c>
      <c r="X118" s="37">
        <v>0</v>
      </c>
      <c r="Y118" s="37">
        <v>0</v>
      </c>
      <c r="Z118" s="37">
        <v>0</v>
      </c>
      <c r="AA118" s="37">
        <v>13</v>
      </c>
    </row>
    <row r="119" spans="1:27" s="21" customFormat="1" ht="15.75" customHeight="1">
      <c r="B119" s="56" t="s">
        <v>95</v>
      </c>
      <c r="C119" s="56"/>
      <c r="E119" s="22" t="s">
        <v>89</v>
      </c>
      <c r="G119" s="51">
        <f t="shared" si="26"/>
        <v>412</v>
      </c>
      <c r="H119" s="37">
        <v>0</v>
      </c>
      <c r="I119" s="37">
        <v>379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33</v>
      </c>
    </row>
    <row r="120" spans="1:27" s="21" customFormat="1" ht="15.75" customHeight="1">
      <c r="B120" s="55" t="s">
        <v>99</v>
      </c>
      <c r="C120" s="34" t="s">
        <v>100</v>
      </c>
      <c r="E120" s="22" t="s">
        <v>89</v>
      </c>
      <c r="G120" s="51">
        <f t="shared" si="26"/>
        <v>965</v>
      </c>
      <c r="H120" s="37">
        <v>669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243</v>
      </c>
      <c r="S120" s="37">
        <v>0</v>
      </c>
      <c r="T120" s="37">
        <v>0</v>
      </c>
      <c r="U120" s="37">
        <v>0</v>
      </c>
      <c r="V120" s="37">
        <v>0</v>
      </c>
      <c r="W120" s="37">
        <v>0</v>
      </c>
      <c r="X120" s="37">
        <v>0</v>
      </c>
      <c r="Y120" s="37">
        <v>0</v>
      </c>
      <c r="Z120" s="37">
        <v>0</v>
      </c>
      <c r="AA120" s="37">
        <v>53</v>
      </c>
    </row>
    <row r="121" spans="1:27" s="21" customFormat="1" ht="15.75" customHeight="1">
      <c r="B121" s="56" t="s">
        <v>73</v>
      </c>
      <c r="C121" s="56"/>
      <c r="E121" s="22" t="s">
        <v>89</v>
      </c>
      <c r="G121" s="51">
        <f t="shared" si="26"/>
        <v>468</v>
      </c>
      <c r="H121" s="37">
        <v>2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433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7">
        <v>0</v>
      </c>
      <c r="X121" s="37">
        <v>0</v>
      </c>
      <c r="Y121" s="37">
        <v>0</v>
      </c>
      <c r="Z121" s="37">
        <v>0</v>
      </c>
      <c r="AA121" s="37">
        <v>33</v>
      </c>
    </row>
    <row r="122" spans="1:27" s="21" customFormat="1" ht="15.75" customHeight="1">
      <c r="B122" s="56" t="s">
        <v>110</v>
      </c>
      <c r="C122" s="56"/>
      <c r="E122" s="22" t="s">
        <v>25</v>
      </c>
      <c r="G122" s="51">
        <f t="shared" si="26"/>
        <v>764</v>
      </c>
      <c r="H122" s="37">
        <v>189</v>
      </c>
      <c r="I122" s="37">
        <v>486</v>
      </c>
      <c r="J122" s="37">
        <v>18</v>
      </c>
      <c r="K122" s="37">
        <v>0</v>
      </c>
      <c r="L122" s="37">
        <v>4</v>
      </c>
      <c r="M122" s="37">
        <v>1</v>
      </c>
      <c r="N122" s="37">
        <v>0</v>
      </c>
      <c r="O122" s="37">
        <v>0</v>
      </c>
      <c r="P122" s="37">
        <v>0</v>
      </c>
      <c r="Q122" s="37">
        <v>7</v>
      </c>
      <c r="R122" s="37">
        <v>0</v>
      </c>
      <c r="S122" s="37">
        <v>0</v>
      </c>
      <c r="T122" s="37">
        <v>0</v>
      </c>
      <c r="U122" s="37">
        <v>0</v>
      </c>
      <c r="V122" s="37">
        <v>2</v>
      </c>
      <c r="W122" s="37">
        <v>1</v>
      </c>
      <c r="X122" s="37">
        <v>0</v>
      </c>
      <c r="Y122" s="37">
        <v>0</v>
      </c>
      <c r="Z122" s="37">
        <v>0</v>
      </c>
      <c r="AA122" s="37">
        <v>56</v>
      </c>
    </row>
    <row r="123" spans="1:27" s="21" customFormat="1" ht="15.75" customHeight="1">
      <c r="B123" s="56"/>
      <c r="C123" s="56"/>
      <c r="E123" s="22" t="s">
        <v>26</v>
      </c>
      <c r="G123" s="51">
        <f>SUM(H123:AA123)</f>
        <v>1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  <c r="W123" s="37">
        <v>0</v>
      </c>
      <c r="X123" s="37">
        <v>0</v>
      </c>
      <c r="Y123" s="37">
        <v>0</v>
      </c>
      <c r="Z123" s="37">
        <v>0</v>
      </c>
      <c r="AA123" s="37">
        <v>1</v>
      </c>
    </row>
    <row r="124" spans="1:27" s="21" customFormat="1" ht="15.75" customHeight="1">
      <c r="B124" s="56" t="s">
        <v>111</v>
      </c>
      <c r="C124" s="56"/>
      <c r="E124" s="22" t="s">
        <v>89</v>
      </c>
      <c r="G124" s="51">
        <f t="shared" si="26"/>
        <v>347</v>
      </c>
      <c r="H124" s="37">
        <v>266</v>
      </c>
      <c r="I124" s="37">
        <v>9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17</v>
      </c>
      <c r="Q124" s="37">
        <v>1</v>
      </c>
      <c r="R124" s="37">
        <v>0</v>
      </c>
      <c r="S124" s="37">
        <v>0</v>
      </c>
      <c r="T124" s="37">
        <v>0</v>
      </c>
      <c r="U124" s="37">
        <v>0</v>
      </c>
      <c r="V124" s="37">
        <v>0</v>
      </c>
      <c r="W124" s="37">
        <v>0</v>
      </c>
      <c r="X124" s="37">
        <v>0</v>
      </c>
      <c r="Y124" s="37">
        <v>0</v>
      </c>
      <c r="Z124" s="37">
        <v>0</v>
      </c>
      <c r="AA124" s="37">
        <v>54</v>
      </c>
    </row>
    <row r="125" spans="1:27" s="21" customFormat="1" ht="15.75" customHeight="1">
      <c r="B125" s="56" t="s">
        <v>74</v>
      </c>
      <c r="C125" s="56"/>
      <c r="E125" s="22" t="s">
        <v>90</v>
      </c>
      <c r="G125" s="51">
        <f t="shared" si="26"/>
        <v>243</v>
      </c>
      <c r="H125" s="37">
        <v>88</v>
      </c>
      <c r="I125" s="37">
        <v>124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12</v>
      </c>
      <c r="Q125" s="37">
        <v>5</v>
      </c>
      <c r="R125" s="37">
        <v>4</v>
      </c>
      <c r="S125" s="37">
        <v>0</v>
      </c>
      <c r="T125" s="37">
        <v>0</v>
      </c>
      <c r="U125" s="37">
        <v>0</v>
      </c>
      <c r="V125" s="37">
        <v>0</v>
      </c>
      <c r="W125" s="37">
        <v>0</v>
      </c>
      <c r="X125" s="37">
        <v>0</v>
      </c>
      <c r="Y125" s="37">
        <v>0</v>
      </c>
      <c r="Z125" s="37">
        <v>0</v>
      </c>
      <c r="AA125" s="37">
        <v>10</v>
      </c>
    </row>
    <row r="126" spans="1:27" s="21" customFormat="1" ht="15.75" customHeight="1">
      <c r="B126" s="56" t="s">
        <v>75</v>
      </c>
      <c r="C126" s="62" t="s">
        <v>43</v>
      </c>
      <c r="E126" s="22" t="s">
        <v>25</v>
      </c>
      <c r="G126" s="51">
        <f t="shared" si="26"/>
        <v>260</v>
      </c>
      <c r="H126" s="37">
        <v>172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73</v>
      </c>
      <c r="S126" s="37">
        <v>0</v>
      </c>
      <c r="T126" s="37">
        <v>0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15</v>
      </c>
    </row>
    <row r="127" spans="1:27" s="21" customFormat="1" ht="15.75" customHeight="1">
      <c r="B127" s="56"/>
      <c r="C127" s="62"/>
      <c r="E127" s="22" t="s">
        <v>26</v>
      </c>
      <c r="G127" s="51">
        <f t="shared" si="26"/>
        <v>315</v>
      </c>
      <c r="H127" s="37">
        <v>258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47</v>
      </c>
      <c r="S127" s="37">
        <v>0</v>
      </c>
      <c r="T127" s="37">
        <v>0</v>
      </c>
      <c r="U127" s="37">
        <v>0</v>
      </c>
      <c r="V127" s="37">
        <v>0</v>
      </c>
      <c r="W127" s="37">
        <v>0</v>
      </c>
      <c r="X127" s="37">
        <v>0</v>
      </c>
      <c r="Y127" s="37">
        <v>0</v>
      </c>
      <c r="Z127" s="37">
        <v>0</v>
      </c>
      <c r="AA127" s="37">
        <v>10</v>
      </c>
    </row>
    <row r="128" spans="1:27" s="21" customFormat="1" ht="15.75" customHeight="1">
      <c r="B128" s="58" t="s">
        <v>76</v>
      </c>
      <c r="C128" s="58"/>
      <c r="E128" s="22" t="s">
        <v>25</v>
      </c>
      <c r="G128" s="51">
        <f t="shared" si="26"/>
        <v>51</v>
      </c>
      <c r="H128" s="37">
        <v>27</v>
      </c>
      <c r="I128" s="37">
        <v>1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0</v>
      </c>
      <c r="W128" s="37">
        <v>0</v>
      </c>
      <c r="X128" s="37">
        <v>0</v>
      </c>
      <c r="Y128" s="37">
        <v>0</v>
      </c>
      <c r="Z128" s="37">
        <v>0</v>
      </c>
      <c r="AA128" s="37">
        <v>23</v>
      </c>
    </row>
    <row r="129" spans="1:27" s="21" customFormat="1" ht="15.75" customHeight="1">
      <c r="B129" s="58"/>
      <c r="C129" s="58"/>
      <c r="E129" s="22" t="s">
        <v>26</v>
      </c>
      <c r="G129" s="51">
        <f t="shared" si="26"/>
        <v>3</v>
      </c>
      <c r="H129" s="37">
        <v>1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0</v>
      </c>
      <c r="X129" s="37">
        <v>0</v>
      </c>
      <c r="Y129" s="37">
        <v>0</v>
      </c>
      <c r="Z129" s="37">
        <v>0</v>
      </c>
      <c r="AA129" s="37">
        <v>2</v>
      </c>
    </row>
    <row r="130" spans="1:27" s="43" customFormat="1" ht="15.75" customHeight="1">
      <c r="A130" s="21"/>
      <c r="B130" s="39"/>
      <c r="C130" s="39"/>
      <c r="E130" s="44"/>
      <c r="G130" s="51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</row>
    <row r="131" spans="1:27" s="19" customFormat="1" ht="15.75" customHeight="1">
      <c r="B131" s="57" t="s">
        <v>77</v>
      </c>
      <c r="C131" s="57"/>
      <c r="E131" s="20" t="s">
        <v>25</v>
      </c>
      <c r="G131" s="50">
        <f t="shared" ref="G131:AA131" si="27">SUMIF($E134:$E140,"*男*",G134:G140)</f>
        <v>1764</v>
      </c>
      <c r="H131" s="33">
        <f t="shared" si="27"/>
        <v>401</v>
      </c>
      <c r="I131" s="33">
        <f t="shared" si="27"/>
        <v>690</v>
      </c>
      <c r="J131" s="33">
        <f t="shared" si="27"/>
        <v>5</v>
      </c>
      <c r="K131" s="33">
        <f t="shared" si="27"/>
        <v>0</v>
      </c>
      <c r="L131" s="33">
        <f t="shared" si="27"/>
        <v>3</v>
      </c>
      <c r="M131" s="33">
        <f t="shared" si="27"/>
        <v>0</v>
      </c>
      <c r="N131" s="33">
        <f t="shared" si="27"/>
        <v>0</v>
      </c>
      <c r="O131" s="33">
        <f t="shared" si="27"/>
        <v>0</v>
      </c>
      <c r="P131" s="33">
        <f t="shared" si="27"/>
        <v>5</v>
      </c>
      <c r="Q131" s="33">
        <f t="shared" si="27"/>
        <v>425</v>
      </c>
      <c r="R131" s="33">
        <f t="shared" si="27"/>
        <v>121</v>
      </c>
      <c r="S131" s="33">
        <f t="shared" si="27"/>
        <v>1</v>
      </c>
      <c r="T131" s="33">
        <f t="shared" si="27"/>
        <v>0</v>
      </c>
      <c r="U131" s="33">
        <f t="shared" si="27"/>
        <v>0</v>
      </c>
      <c r="V131" s="33">
        <f t="shared" si="27"/>
        <v>0</v>
      </c>
      <c r="W131" s="33">
        <f t="shared" si="27"/>
        <v>2</v>
      </c>
      <c r="X131" s="33">
        <f t="shared" si="27"/>
        <v>0</v>
      </c>
      <c r="Y131" s="33">
        <f t="shared" si="27"/>
        <v>0</v>
      </c>
      <c r="Z131" s="33">
        <f t="shared" si="27"/>
        <v>0</v>
      </c>
      <c r="AA131" s="33">
        <f t="shared" si="27"/>
        <v>111</v>
      </c>
    </row>
    <row r="132" spans="1:27" s="19" customFormat="1" ht="15.75" customHeight="1">
      <c r="B132" s="57"/>
      <c r="C132" s="57"/>
      <c r="E132" s="20" t="s">
        <v>26</v>
      </c>
      <c r="G132" s="50">
        <f t="shared" ref="G132:AA132" si="28">SUMIF($E134:$E140,"*女*",G134:G140)</f>
        <v>71</v>
      </c>
      <c r="H132" s="33">
        <f t="shared" si="28"/>
        <v>29</v>
      </c>
      <c r="I132" s="33">
        <f t="shared" si="28"/>
        <v>33</v>
      </c>
      <c r="J132" s="33">
        <f t="shared" si="28"/>
        <v>0</v>
      </c>
      <c r="K132" s="33">
        <f t="shared" si="28"/>
        <v>0</v>
      </c>
      <c r="L132" s="33">
        <f t="shared" si="28"/>
        <v>0</v>
      </c>
      <c r="M132" s="33">
        <f t="shared" si="28"/>
        <v>0</v>
      </c>
      <c r="N132" s="33">
        <f t="shared" si="28"/>
        <v>0</v>
      </c>
      <c r="O132" s="33">
        <f t="shared" si="28"/>
        <v>0</v>
      </c>
      <c r="P132" s="33">
        <f t="shared" si="28"/>
        <v>1</v>
      </c>
      <c r="Q132" s="33">
        <f t="shared" si="28"/>
        <v>0</v>
      </c>
      <c r="R132" s="33">
        <f t="shared" si="28"/>
        <v>0</v>
      </c>
      <c r="S132" s="33">
        <f t="shared" si="28"/>
        <v>0</v>
      </c>
      <c r="T132" s="33">
        <f t="shared" si="28"/>
        <v>0</v>
      </c>
      <c r="U132" s="33">
        <f t="shared" si="28"/>
        <v>0</v>
      </c>
      <c r="V132" s="33">
        <f t="shared" si="28"/>
        <v>0</v>
      </c>
      <c r="W132" s="33">
        <f t="shared" si="28"/>
        <v>0</v>
      </c>
      <c r="X132" s="33">
        <f t="shared" si="28"/>
        <v>0</v>
      </c>
      <c r="Y132" s="33">
        <f t="shared" si="28"/>
        <v>0</v>
      </c>
      <c r="Z132" s="33">
        <f t="shared" si="28"/>
        <v>0</v>
      </c>
      <c r="AA132" s="33">
        <f t="shared" si="28"/>
        <v>8</v>
      </c>
    </row>
    <row r="133" spans="1:27" s="43" customFormat="1" ht="15.75" customHeight="1">
      <c r="A133" s="21"/>
      <c r="B133" s="45"/>
      <c r="C133" s="45"/>
      <c r="E133" s="44"/>
      <c r="G133" s="51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</row>
    <row r="134" spans="1:27" s="21" customFormat="1" ht="15.75" customHeight="1">
      <c r="B134" s="56" t="s">
        <v>119</v>
      </c>
      <c r="C134" s="56"/>
      <c r="E134" s="22" t="s">
        <v>113</v>
      </c>
      <c r="G134" s="51">
        <f t="shared" ref="G134:G140" si="29">SUM(H134:AA134)</f>
        <v>475</v>
      </c>
      <c r="H134" s="37">
        <v>0</v>
      </c>
      <c r="I134" s="37">
        <v>51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  <c r="Q134" s="37">
        <v>420</v>
      </c>
      <c r="R134" s="37">
        <v>0</v>
      </c>
      <c r="S134" s="37">
        <v>0</v>
      </c>
      <c r="T134" s="37">
        <v>0</v>
      </c>
      <c r="U134" s="37">
        <v>0</v>
      </c>
      <c r="V134" s="37">
        <v>0</v>
      </c>
      <c r="W134" s="37">
        <v>0</v>
      </c>
      <c r="X134" s="37">
        <v>0</v>
      </c>
      <c r="Y134" s="37">
        <v>0</v>
      </c>
      <c r="Z134" s="37">
        <v>0</v>
      </c>
      <c r="AA134" s="37">
        <v>4</v>
      </c>
    </row>
    <row r="135" spans="1:27" s="21" customFormat="1" ht="15.75" customHeight="1">
      <c r="B135" s="56" t="s">
        <v>78</v>
      </c>
      <c r="C135" s="56"/>
      <c r="E135" s="22" t="s">
        <v>25</v>
      </c>
      <c r="G135" s="51">
        <f t="shared" si="29"/>
        <v>480</v>
      </c>
      <c r="H135" s="37">
        <v>4</v>
      </c>
      <c r="I135" s="37">
        <v>403</v>
      </c>
      <c r="J135" s="37">
        <v>5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4</v>
      </c>
      <c r="R135" s="37">
        <v>1</v>
      </c>
      <c r="S135" s="37">
        <v>0</v>
      </c>
      <c r="T135" s="37">
        <v>0</v>
      </c>
      <c r="U135" s="37">
        <v>0</v>
      </c>
      <c r="V135" s="37">
        <v>0</v>
      </c>
      <c r="W135" s="37">
        <v>2</v>
      </c>
      <c r="X135" s="37">
        <v>0</v>
      </c>
      <c r="Y135" s="37">
        <v>0</v>
      </c>
      <c r="Z135" s="37">
        <v>0</v>
      </c>
      <c r="AA135" s="37">
        <v>61</v>
      </c>
    </row>
    <row r="136" spans="1:27" s="21" customFormat="1" ht="15.75" customHeight="1">
      <c r="B136" s="64"/>
      <c r="C136" s="64"/>
      <c r="E136" s="22" t="s">
        <v>26</v>
      </c>
      <c r="G136" s="51">
        <f t="shared" si="29"/>
        <v>3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0</v>
      </c>
      <c r="W136" s="37">
        <v>0</v>
      </c>
      <c r="X136" s="37">
        <v>0</v>
      </c>
      <c r="Y136" s="37">
        <v>0</v>
      </c>
      <c r="Z136" s="37">
        <v>0</v>
      </c>
      <c r="AA136" s="37">
        <v>3</v>
      </c>
    </row>
    <row r="137" spans="1:27" s="21" customFormat="1" ht="15.75" customHeight="1">
      <c r="B137" s="56" t="s">
        <v>79</v>
      </c>
      <c r="C137" s="56"/>
      <c r="E137" s="22" t="s">
        <v>25</v>
      </c>
      <c r="G137" s="51">
        <f t="shared" si="29"/>
        <v>574</v>
      </c>
      <c r="H137" s="37">
        <v>397</v>
      </c>
      <c r="I137" s="37">
        <v>6</v>
      </c>
      <c r="J137" s="37">
        <v>0</v>
      </c>
      <c r="K137" s="37">
        <v>0</v>
      </c>
      <c r="L137" s="37">
        <v>3</v>
      </c>
      <c r="M137" s="37">
        <v>0</v>
      </c>
      <c r="N137" s="37">
        <v>0</v>
      </c>
      <c r="O137" s="37">
        <v>0</v>
      </c>
      <c r="P137" s="37">
        <v>5</v>
      </c>
      <c r="Q137" s="37">
        <v>1</v>
      </c>
      <c r="R137" s="37">
        <v>120</v>
      </c>
      <c r="S137" s="37">
        <v>1</v>
      </c>
      <c r="T137" s="37">
        <v>0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41</v>
      </c>
    </row>
    <row r="138" spans="1:27" s="21" customFormat="1" ht="15.75" customHeight="1">
      <c r="B138" s="56"/>
      <c r="C138" s="56"/>
      <c r="E138" s="22" t="s">
        <v>26</v>
      </c>
      <c r="G138" s="51">
        <f t="shared" si="29"/>
        <v>67</v>
      </c>
      <c r="H138" s="37">
        <v>29</v>
      </c>
      <c r="I138" s="37">
        <v>33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1</v>
      </c>
      <c r="Q138" s="37">
        <v>0</v>
      </c>
      <c r="R138" s="37">
        <v>0</v>
      </c>
      <c r="S138" s="37">
        <v>0</v>
      </c>
      <c r="T138" s="37">
        <v>0</v>
      </c>
      <c r="U138" s="37">
        <v>0</v>
      </c>
      <c r="V138" s="37">
        <v>0</v>
      </c>
      <c r="W138" s="37">
        <v>0</v>
      </c>
      <c r="X138" s="37">
        <v>0</v>
      </c>
      <c r="Y138" s="37">
        <v>0</v>
      </c>
      <c r="Z138" s="37">
        <v>0</v>
      </c>
      <c r="AA138" s="37">
        <v>4</v>
      </c>
    </row>
    <row r="139" spans="1:27" s="21" customFormat="1" ht="15.75" customHeight="1">
      <c r="B139" s="58" t="s">
        <v>80</v>
      </c>
      <c r="C139" s="58"/>
      <c r="E139" s="22" t="s">
        <v>25</v>
      </c>
      <c r="G139" s="51">
        <f t="shared" si="29"/>
        <v>235</v>
      </c>
      <c r="H139" s="37">
        <v>0</v>
      </c>
      <c r="I139" s="37">
        <v>230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5</v>
      </c>
    </row>
    <row r="140" spans="1:27" s="21" customFormat="1" ht="15.75" customHeight="1">
      <c r="B140" s="58"/>
      <c r="C140" s="58"/>
      <c r="E140" s="22" t="s">
        <v>26</v>
      </c>
      <c r="G140" s="51">
        <f t="shared" si="29"/>
        <v>1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7">
        <v>0</v>
      </c>
      <c r="X140" s="37">
        <v>0</v>
      </c>
      <c r="Y140" s="37">
        <v>0</v>
      </c>
      <c r="Z140" s="37">
        <v>0</v>
      </c>
      <c r="AA140" s="37">
        <v>1</v>
      </c>
    </row>
    <row r="141" spans="1:27" s="43" customFormat="1" ht="15.75" customHeight="1">
      <c r="A141" s="21"/>
      <c r="B141" s="45"/>
      <c r="C141" s="45"/>
      <c r="E141" s="44"/>
      <c r="G141" s="51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</row>
    <row r="142" spans="1:27" s="19" customFormat="1" ht="15.75" customHeight="1">
      <c r="B142" s="57" t="s">
        <v>81</v>
      </c>
      <c r="C142" s="57"/>
      <c r="E142" s="20" t="s">
        <v>25</v>
      </c>
      <c r="G142" s="50">
        <f t="shared" ref="G142:AA142" si="30">SUMIF($E145:$E161,"*男*",G145:G161)</f>
        <v>3995</v>
      </c>
      <c r="H142" s="33">
        <f t="shared" si="30"/>
        <v>797</v>
      </c>
      <c r="I142" s="33">
        <f t="shared" si="30"/>
        <v>1940</v>
      </c>
      <c r="J142" s="33">
        <f t="shared" si="30"/>
        <v>30</v>
      </c>
      <c r="K142" s="33">
        <f t="shared" si="30"/>
        <v>3</v>
      </c>
      <c r="L142" s="33">
        <f t="shared" si="30"/>
        <v>7</v>
      </c>
      <c r="M142" s="33">
        <f t="shared" si="30"/>
        <v>1</v>
      </c>
      <c r="N142" s="33">
        <f t="shared" si="30"/>
        <v>1</v>
      </c>
      <c r="O142" s="33">
        <f t="shared" si="30"/>
        <v>0</v>
      </c>
      <c r="P142" s="33">
        <f t="shared" si="30"/>
        <v>365</v>
      </c>
      <c r="Q142" s="33">
        <f t="shared" si="30"/>
        <v>281</v>
      </c>
      <c r="R142" s="33">
        <f t="shared" si="30"/>
        <v>88</v>
      </c>
      <c r="S142" s="33">
        <f t="shared" si="30"/>
        <v>6</v>
      </c>
      <c r="T142" s="33">
        <f t="shared" si="30"/>
        <v>29</v>
      </c>
      <c r="U142" s="33">
        <f t="shared" si="30"/>
        <v>18</v>
      </c>
      <c r="V142" s="33">
        <f t="shared" si="30"/>
        <v>3</v>
      </c>
      <c r="W142" s="33">
        <f t="shared" si="30"/>
        <v>6</v>
      </c>
      <c r="X142" s="33">
        <f t="shared" si="30"/>
        <v>0</v>
      </c>
      <c r="Y142" s="33">
        <f t="shared" si="30"/>
        <v>0</v>
      </c>
      <c r="Z142" s="33">
        <f t="shared" si="30"/>
        <v>0</v>
      </c>
      <c r="AA142" s="33">
        <f t="shared" si="30"/>
        <v>420</v>
      </c>
    </row>
    <row r="143" spans="1:27" s="19" customFormat="1" ht="15.75" customHeight="1">
      <c r="B143" s="57"/>
      <c r="C143" s="57"/>
      <c r="E143" s="20" t="s">
        <v>26</v>
      </c>
      <c r="G143" s="50">
        <f t="shared" ref="G143:AA143" si="31">SUMIF($E145:$E161,"*女*",G145:G161)</f>
        <v>264</v>
      </c>
      <c r="H143" s="33">
        <f t="shared" si="31"/>
        <v>70</v>
      </c>
      <c r="I143" s="33">
        <f t="shared" si="31"/>
        <v>132</v>
      </c>
      <c r="J143" s="33">
        <f t="shared" si="31"/>
        <v>0</v>
      </c>
      <c r="K143" s="33">
        <f t="shared" si="31"/>
        <v>0</v>
      </c>
      <c r="L143" s="33">
        <f t="shared" si="31"/>
        <v>1</v>
      </c>
      <c r="M143" s="33">
        <f t="shared" si="31"/>
        <v>0</v>
      </c>
      <c r="N143" s="33">
        <f t="shared" si="31"/>
        <v>0</v>
      </c>
      <c r="O143" s="33">
        <f t="shared" si="31"/>
        <v>0</v>
      </c>
      <c r="P143" s="33">
        <f t="shared" si="31"/>
        <v>22</v>
      </c>
      <c r="Q143" s="33">
        <f t="shared" si="31"/>
        <v>1</v>
      </c>
      <c r="R143" s="33">
        <f t="shared" si="31"/>
        <v>4</v>
      </c>
      <c r="S143" s="33">
        <f t="shared" si="31"/>
        <v>0</v>
      </c>
      <c r="T143" s="33">
        <f t="shared" si="31"/>
        <v>2</v>
      </c>
      <c r="U143" s="33">
        <f t="shared" si="31"/>
        <v>5</v>
      </c>
      <c r="V143" s="33">
        <f t="shared" si="31"/>
        <v>0</v>
      </c>
      <c r="W143" s="33">
        <f t="shared" si="31"/>
        <v>0</v>
      </c>
      <c r="X143" s="33">
        <f t="shared" si="31"/>
        <v>0</v>
      </c>
      <c r="Y143" s="33">
        <f t="shared" si="31"/>
        <v>0</v>
      </c>
      <c r="Z143" s="33">
        <f t="shared" si="31"/>
        <v>0</v>
      </c>
      <c r="AA143" s="33">
        <f t="shared" si="31"/>
        <v>27</v>
      </c>
    </row>
    <row r="144" spans="1:27" s="43" customFormat="1" ht="15.75" customHeight="1">
      <c r="A144" s="21"/>
      <c r="B144" s="39"/>
      <c r="C144" s="39"/>
      <c r="E144" s="44"/>
      <c r="G144" s="51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</row>
    <row r="145" spans="2:27" s="21" customFormat="1" ht="15.75" customHeight="1">
      <c r="B145" s="56" t="s">
        <v>82</v>
      </c>
      <c r="C145" s="62" t="s">
        <v>47</v>
      </c>
      <c r="E145" s="22" t="s">
        <v>25</v>
      </c>
      <c r="G145" s="51">
        <f t="shared" ref="G145:G161" si="32">SUM(H145:AA145)</f>
        <v>94</v>
      </c>
      <c r="H145" s="37">
        <v>46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1</v>
      </c>
      <c r="Q145" s="37">
        <v>0</v>
      </c>
      <c r="R145" s="37">
        <v>1</v>
      </c>
      <c r="S145" s="37">
        <v>0</v>
      </c>
      <c r="T145" s="37">
        <v>29</v>
      </c>
      <c r="U145" s="37">
        <v>17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</row>
    <row r="146" spans="2:27" s="21" customFormat="1" ht="15.75" customHeight="1">
      <c r="B146" s="56"/>
      <c r="C146" s="62"/>
      <c r="E146" s="22" t="s">
        <v>26</v>
      </c>
      <c r="G146" s="51">
        <f t="shared" si="32"/>
        <v>19</v>
      </c>
      <c r="H146" s="37">
        <v>5</v>
      </c>
      <c r="I146" s="37">
        <v>7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2</v>
      </c>
      <c r="U146" s="37">
        <v>5</v>
      </c>
      <c r="V146" s="37">
        <v>0</v>
      </c>
      <c r="W146" s="37">
        <v>0</v>
      </c>
      <c r="X146" s="37">
        <v>0</v>
      </c>
      <c r="Y146" s="37">
        <v>0</v>
      </c>
      <c r="Z146" s="37">
        <v>0</v>
      </c>
      <c r="AA146" s="37">
        <v>0</v>
      </c>
    </row>
    <row r="147" spans="2:27" s="21" customFormat="1" ht="15.75" customHeight="1">
      <c r="B147" s="56" t="s">
        <v>103</v>
      </c>
      <c r="C147" s="56"/>
      <c r="E147" s="22" t="s">
        <v>25</v>
      </c>
      <c r="G147" s="51">
        <f t="shared" si="32"/>
        <v>1001</v>
      </c>
      <c r="H147" s="37">
        <v>0</v>
      </c>
      <c r="I147" s="37">
        <v>858</v>
      </c>
      <c r="J147" s="37">
        <v>27</v>
      </c>
      <c r="K147" s="37">
        <v>3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7">
        <v>2</v>
      </c>
      <c r="W147" s="37">
        <v>3</v>
      </c>
      <c r="X147" s="37">
        <v>0</v>
      </c>
      <c r="Y147" s="37">
        <v>0</v>
      </c>
      <c r="Z147" s="37">
        <v>0</v>
      </c>
      <c r="AA147" s="37">
        <v>108</v>
      </c>
    </row>
    <row r="148" spans="2:27" s="21" customFormat="1" ht="15.75" customHeight="1">
      <c r="B148" s="60"/>
      <c r="C148" s="60"/>
      <c r="E148" s="22" t="s">
        <v>26</v>
      </c>
      <c r="G148" s="51">
        <f t="shared" si="32"/>
        <v>1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1</v>
      </c>
    </row>
    <row r="149" spans="2:27" s="21" customFormat="1" ht="15.75" customHeight="1">
      <c r="B149" s="25" t="s">
        <v>83</v>
      </c>
      <c r="C149" s="25"/>
      <c r="E149" s="22" t="s">
        <v>90</v>
      </c>
      <c r="G149" s="51">
        <f t="shared" si="32"/>
        <v>225</v>
      </c>
      <c r="H149" s="37">
        <v>64</v>
      </c>
      <c r="I149" s="37">
        <v>123</v>
      </c>
      <c r="J149" s="37">
        <v>0</v>
      </c>
      <c r="K149" s="37">
        <v>0</v>
      </c>
      <c r="L149" s="37">
        <v>1</v>
      </c>
      <c r="M149" s="37">
        <v>0</v>
      </c>
      <c r="N149" s="37">
        <v>0</v>
      </c>
      <c r="O149" s="37">
        <v>0</v>
      </c>
      <c r="P149" s="37">
        <v>22</v>
      </c>
      <c r="Q149" s="37">
        <v>1</v>
      </c>
      <c r="R149" s="37">
        <v>3</v>
      </c>
      <c r="S149" s="37">
        <v>0</v>
      </c>
      <c r="T149" s="37">
        <v>0</v>
      </c>
      <c r="U149" s="37">
        <v>0</v>
      </c>
      <c r="V149" s="37">
        <v>0</v>
      </c>
      <c r="W149" s="37">
        <v>0</v>
      </c>
      <c r="X149" s="37">
        <v>0</v>
      </c>
      <c r="Y149" s="37">
        <v>0</v>
      </c>
      <c r="Z149" s="37">
        <v>0</v>
      </c>
      <c r="AA149" s="37">
        <v>11</v>
      </c>
    </row>
    <row r="150" spans="2:27" s="21" customFormat="1" ht="15.75" customHeight="1">
      <c r="B150" s="56" t="s">
        <v>112</v>
      </c>
      <c r="C150" s="56"/>
      <c r="E150" s="22" t="s">
        <v>113</v>
      </c>
      <c r="G150" s="51">
        <f>SUM(H150:AA150)</f>
        <v>462</v>
      </c>
      <c r="H150" s="37">
        <v>0</v>
      </c>
      <c r="I150" s="37">
        <v>430</v>
      </c>
      <c r="J150" s="37">
        <v>2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7">
        <v>3</v>
      </c>
      <c r="X150" s="37">
        <v>0</v>
      </c>
      <c r="Y150" s="37">
        <v>0</v>
      </c>
      <c r="Z150" s="37">
        <v>0</v>
      </c>
      <c r="AA150" s="37">
        <v>27</v>
      </c>
    </row>
    <row r="151" spans="2:27" s="21" customFormat="1" ht="15.75" customHeight="1">
      <c r="B151" s="56" t="s">
        <v>96</v>
      </c>
      <c r="C151" s="56"/>
      <c r="E151" s="22" t="s">
        <v>25</v>
      </c>
      <c r="G151" s="51">
        <f t="shared" si="32"/>
        <v>357</v>
      </c>
      <c r="H151" s="37">
        <v>0</v>
      </c>
      <c r="I151" s="37">
        <v>50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281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26</v>
      </c>
    </row>
    <row r="152" spans="2:27" s="21" customFormat="1" ht="15.75" customHeight="1">
      <c r="B152" s="60"/>
      <c r="C152" s="60"/>
      <c r="E152" s="22" t="s">
        <v>26</v>
      </c>
      <c r="G152" s="51">
        <f t="shared" si="32"/>
        <v>2</v>
      </c>
      <c r="H152" s="37">
        <v>0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0</v>
      </c>
      <c r="P152" s="37">
        <v>0</v>
      </c>
      <c r="Q152" s="37">
        <v>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7">
        <v>0</v>
      </c>
      <c r="X152" s="37">
        <v>0</v>
      </c>
      <c r="Y152" s="37">
        <v>0</v>
      </c>
      <c r="Z152" s="37">
        <v>0</v>
      </c>
      <c r="AA152" s="37">
        <v>2</v>
      </c>
    </row>
    <row r="153" spans="2:27" s="21" customFormat="1" ht="15.75" customHeight="1">
      <c r="B153" s="56" t="s">
        <v>84</v>
      </c>
      <c r="C153" s="56"/>
      <c r="E153" s="22" t="s">
        <v>113</v>
      </c>
      <c r="G153" s="51">
        <f t="shared" si="32"/>
        <v>708</v>
      </c>
      <c r="H153" s="37">
        <v>314</v>
      </c>
      <c r="I153" s="37">
        <v>0</v>
      </c>
      <c r="J153" s="37">
        <v>0</v>
      </c>
      <c r="K153" s="37">
        <v>0</v>
      </c>
      <c r="L153" s="37">
        <v>7</v>
      </c>
      <c r="M153" s="37">
        <v>1</v>
      </c>
      <c r="N153" s="37">
        <v>0</v>
      </c>
      <c r="O153" s="37">
        <v>0</v>
      </c>
      <c r="P153" s="37">
        <v>354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32</v>
      </c>
    </row>
    <row r="154" spans="2:27" s="21" customFormat="1" ht="15.75" customHeight="1">
      <c r="B154" s="56" t="s">
        <v>85</v>
      </c>
      <c r="C154" s="56"/>
      <c r="E154" s="22" t="s">
        <v>113</v>
      </c>
      <c r="G154" s="51">
        <f t="shared" si="32"/>
        <v>215</v>
      </c>
      <c r="H154" s="37">
        <v>0</v>
      </c>
      <c r="I154" s="37">
        <v>193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7">
        <v>0</v>
      </c>
      <c r="X154" s="37">
        <v>0</v>
      </c>
      <c r="Y154" s="37">
        <v>0</v>
      </c>
      <c r="Z154" s="37">
        <v>0</v>
      </c>
      <c r="AA154" s="37">
        <v>22</v>
      </c>
    </row>
    <row r="155" spans="2:27" s="21" customFormat="1" ht="15.75" customHeight="1">
      <c r="B155" s="56" t="s">
        <v>97</v>
      </c>
      <c r="C155" s="56"/>
      <c r="E155" s="22" t="s">
        <v>25</v>
      </c>
      <c r="G155" s="51">
        <f t="shared" si="32"/>
        <v>290</v>
      </c>
      <c r="H155" s="37">
        <v>0</v>
      </c>
      <c r="I155" s="37">
        <v>261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7">
        <v>0</v>
      </c>
      <c r="X155" s="37">
        <v>0</v>
      </c>
      <c r="Y155" s="37">
        <v>0</v>
      </c>
      <c r="Z155" s="37">
        <v>0</v>
      </c>
      <c r="AA155" s="37">
        <v>29</v>
      </c>
    </row>
    <row r="156" spans="2:27" s="21" customFormat="1" ht="15.75" customHeight="1">
      <c r="B156" s="60"/>
      <c r="C156" s="60"/>
      <c r="E156" s="22" t="s">
        <v>26</v>
      </c>
      <c r="G156" s="51">
        <f>SUM(H156:AA156)</f>
        <v>2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7">
        <v>0</v>
      </c>
      <c r="X156" s="37">
        <v>0</v>
      </c>
      <c r="Y156" s="37">
        <v>0</v>
      </c>
      <c r="Z156" s="37">
        <v>0</v>
      </c>
      <c r="AA156" s="37">
        <v>2</v>
      </c>
    </row>
    <row r="157" spans="2:27" s="21" customFormat="1" ht="15.75" customHeight="1">
      <c r="B157" s="58" t="s">
        <v>86</v>
      </c>
      <c r="C157" s="58"/>
      <c r="E157" s="22" t="s">
        <v>113</v>
      </c>
      <c r="G157" s="51">
        <f t="shared" si="32"/>
        <v>277</v>
      </c>
      <c r="H157" s="37">
        <v>91</v>
      </c>
      <c r="I157" s="37">
        <v>139</v>
      </c>
      <c r="J157" s="37">
        <v>1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13</v>
      </c>
      <c r="S157" s="37">
        <v>5</v>
      </c>
      <c r="T157" s="37">
        <v>0</v>
      </c>
      <c r="U157" s="37">
        <v>1</v>
      </c>
      <c r="V157" s="37">
        <v>1</v>
      </c>
      <c r="W157" s="37">
        <v>0</v>
      </c>
      <c r="X157" s="37">
        <v>0</v>
      </c>
      <c r="Y157" s="37">
        <v>0</v>
      </c>
      <c r="Z157" s="37">
        <v>0</v>
      </c>
      <c r="AA157" s="37">
        <v>26</v>
      </c>
    </row>
    <row r="158" spans="2:27" s="21" customFormat="1" ht="15.75" customHeight="1">
      <c r="B158" s="56" t="s">
        <v>120</v>
      </c>
      <c r="C158" s="62" t="s">
        <v>115</v>
      </c>
      <c r="E158" s="22" t="s">
        <v>25</v>
      </c>
      <c r="G158" s="51">
        <f t="shared" si="32"/>
        <v>370</v>
      </c>
      <c r="H158" s="37">
        <v>260</v>
      </c>
      <c r="I158" s="37">
        <v>6</v>
      </c>
      <c r="J158" s="37">
        <v>0</v>
      </c>
      <c r="K158" s="37">
        <v>0</v>
      </c>
      <c r="L158" s="37">
        <v>0</v>
      </c>
      <c r="M158" s="37">
        <v>0</v>
      </c>
      <c r="N158" s="37">
        <v>1</v>
      </c>
      <c r="O158" s="37">
        <v>0</v>
      </c>
      <c r="P158" s="37">
        <v>10</v>
      </c>
      <c r="Q158" s="37">
        <v>0</v>
      </c>
      <c r="R158" s="37">
        <v>74</v>
      </c>
      <c r="S158" s="37">
        <v>1</v>
      </c>
      <c r="T158" s="37">
        <v>0</v>
      </c>
      <c r="U158" s="37">
        <v>0</v>
      </c>
      <c r="V158" s="37">
        <v>0</v>
      </c>
      <c r="W158" s="37">
        <v>0</v>
      </c>
      <c r="X158" s="37">
        <v>0</v>
      </c>
      <c r="Y158" s="37">
        <v>0</v>
      </c>
      <c r="Z158" s="37">
        <v>0</v>
      </c>
      <c r="AA158" s="37">
        <v>18</v>
      </c>
    </row>
    <row r="159" spans="2:27" s="21" customFormat="1" ht="15.75" customHeight="1">
      <c r="B159" s="56"/>
      <c r="C159" s="62"/>
      <c r="E159" s="22" t="s">
        <v>26</v>
      </c>
      <c r="G159" s="51">
        <f>SUM(H159:AA159)</f>
        <v>1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  <c r="V159" s="37">
        <v>0</v>
      </c>
      <c r="W159" s="37">
        <v>0</v>
      </c>
      <c r="X159" s="37">
        <v>0</v>
      </c>
      <c r="Y159" s="37">
        <v>0</v>
      </c>
      <c r="Z159" s="37">
        <v>0</v>
      </c>
      <c r="AA159" s="37">
        <v>1</v>
      </c>
    </row>
    <row r="160" spans="2:27" s="21" customFormat="1" ht="15.75" customHeight="1">
      <c r="B160" s="56" t="s">
        <v>87</v>
      </c>
      <c r="C160" s="56"/>
      <c r="E160" s="22" t="s">
        <v>25</v>
      </c>
      <c r="G160" s="51">
        <f t="shared" si="32"/>
        <v>221</v>
      </c>
      <c r="H160" s="37">
        <v>86</v>
      </c>
      <c r="I160" s="37">
        <v>3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  <c r="Q160" s="37">
        <v>0</v>
      </c>
      <c r="R160" s="37">
        <v>0</v>
      </c>
      <c r="S160" s="37">
        <v>0</v>
      </c>
      <c r="T160" s="37">
        <v>0</v>
      </c>
      <c r="U160" s="37">
        <v>0</v>
      </c>
      <c r="V160" s="37">
        <v>0</v>
      </c>
      <c r="W160" s="37">
        <v>0</v>
      </c>
      <c r="X160" s="37">
        <v>0</v>
      </c>
      <c r="Y160" s="37">
        <v>0</v>
      </c>
      <c r="Z160" s="37">
        <v>0</v>
      </c>
      <c r="AA160" s="37">
        <v>132</v>
      </c>
    </row>
    <row r="161" spans="1:27" s="21" customFormat="1" ht="15.75" customHeight="1">
      <c r="B161" s="56"/>
      <c r="C161" s="56"/>
      <c r="E161" s="22" t="s">
        <v>26</v>
      </c>
      <c r="G161" s="51">
        <f t="shared" si="32"/>
        <v>14</v>
      </c>
      <c r="H161" s="37">
        <v>1</v>
      </c>
      <c r="I161" s="37">
        <v>2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7">
        <v>0</v>
      </c>
      <c r="R161" s="37">
        <v>1</v>
      </c>
      <c r="S161" s="37">
        <v>0</v>
      </c>
      <c r="T161" s="37">
        <v>0</v>
      </c>
      <c r="U161" s="37">
        <v>0</v>
      </c>
      <c r="V161" s="37">
        <v>0</v>
      </c>
      <c r="W161" s="37">
        <v>0</v>
      </c>
      <c r="X161" s="37">
        <v>0</v>
      </c>
      <c r="Y161" s="37">
        <v>0</v>
      </c>
      <c r="Z161" s="37">
        <v>0</v>
      </c>
      <c r="AA161" s="37">
        <v>10</v>
      </c>
    </row>
    <row r="162" spans="1:27" s="43" customFormat="1" ht="15.75" customHeight="1">
      <c r="A162" s="21"/>
      <c r="B162" s="46"/>
      <c r="C162" s="46"/>
      <c r="E162" s="44"/>
      <c r="G162" s="51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</row>
    <row r="163" spans="1:27" s="19" customFormat="1" ht="15.75" customHeight="1">
      <c r="B163" s="57" t="s">
        <v>88</v>
      </c>
      <c r="C163" s="57"/>
      <c r="E163" s="20"/>
      <c r="G163" s="50">
        <v>0</v>
      </c>
      <c r="H163" s="33">
        <v>0</v>
      </c>
      <c r="I163" s="33">
        <v>0</v>
      </c>
      <c r="J163" s="33">
        <v>0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33">
        <v>0</v>
      </c>
      <c r="R163" s="33">
        <v>0</v>
      </c>
      <c r="S163" s="33">
        <v>0</v>
      </c>
      <c r="T163" s="33">
        <v>0</v>
      </c>
      <c r="U163" s="33">
        <v>0</v>
      </c>
      <c r="V163" s="33">
        <v>0</v>
      </c>
      <c r="W163" s="33">
        <v>0</v>
      </c>
      <c r="X163" s="33">
        <v>0</v>
      </c>
      <c r="Y163" s="33">
        <v>0</v>
      </c>
      <c r="Z163" s="33">
        <v>0</v>
      </c>
      <c r="AA163" s="33">
        <v>0</v>
      </c>
    </row>
    <row r="164" spans="1:27" s="21" customFormat="1" ht="15.75" customHeight="1">
      <c r="A164" s="27"/>
      <c r="B164" s="28"/>
      <c r="C164" s="28"/>
      <c r="D164" s="27"/>
      <c r="E164" s="27"/>
      <c r="F164" s="27"/>
      <c r="G164" s="31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</row>
    <row r="165" spans="1:27" ht="11.25" customHeight="1"/>
    <row r="166" spans="1:27" ht="11.25" customHeight="1"/>
    <row r="167" spans="1:27" ht="11.25" customHeight="1"/>
    <row r="168" spans="1:27" ht="11.25" customHeight="1"/>
    <row r="169" spans="1:27" ht="11.25" customHeight="1"/>
    <row r="170" spans="1:27" ht="11.25" customHeight="1"/>
    <row r="171" spans="1:27" ht="11.25" customHeight="1"/>
    <row r="172" spans="1:27" ht="11.25" customHeight="1"/>
    <row r="173" spans="1:27" ht="11.25" customHeight="1"/>
    <row r="174" spans="1:27" ht="11.25" customHeight="1"/>
    <row r="175" spans="1:27" ht="11.25" customHeight="1"/>
    <row r="176" spans="1:27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</sheetData>
  <mergeCells count="93">
    <mergeCell ref="B15:C16"/>
    <mergeCell ref="B20:C20"/>
    <mergeCell ref="B17:C17"/>
    <mergeCell ref="B6:E6"/>
    <mergeCell ref="B8:E8"/>
    <mergeCell ref="B9:E9"/>
    <mergeCell ref="B10:E10"/>
    <mergeCell ref="B12:C13"/>
    <mergeCell ref="B57:C58"/>
    <mergeCell ref="B51:C51"/>
    <mergeCell ref="B52:B53"/>
    <mergeCell ref="C52:C53"/>
    <mergeCell ref="B18:C18"/>
    <mergeCell ref="B24:C25"/>
    <mergeCell ref="B34:C35"/>
    <mergeCell ref="B19:C19"/>
    <mergeCell ref="B31:C31"/>
    <mergeCell ref="C45:C46"/>
    <mergeCell ref="B45:B46"/>
    <mergeCell ref="B21:B22"/>
    <mergeCell ref="C21:C22"/>
    <mergeCell ref="B27:C28"/>
    <mergeCell ref="A3:N3"/>
    <mergeCell ref="B41:C42"/>
    <mergeCell ref="B29:C30"/>
    <mergeCell ref="C145:C146"/>
    <mergeCell ref="B119:C119"/>
    <mergeCell ref="B121:C121"/>
    <mergeCell ref="B137:C138"/>
    <mergeCell ref="B139:C140"/>
    <mergeCell ref="B135:C136"/>
    <mergeCell ref="B142:C143"/>
    <mergeCell ref="B145:B146"/>
    <mergeCell ref="B134:C134"/>
    <mergeCell ref="B131:C132"/>
    <mergeCell ref="B128:C129"/>
    <mergeCell ref="B126:B127"/>
    <mergeCell ref="B122:C123"/>
    <mergeCell ref="B163:C163"/>
    <mergeCell ref="B157:C157"/>
    <mergeCell ref="B160:C161"/>
    <mergeCell ref="B151:C152"/>
    <mergeCell ref="B147:C148"/>
    <mergeCell ref="B153:C153"/>
    <mergeCell ref="B154:C154"/>
    <mergeCell ref="B150:C150"/>
    <mergeCell ref="B155:C156"/>
    <mergeCell ref="B158:B159"/>
    <mergeCell ref="C158:C159"/>
    <mergeCell ref="B115:C116"/>
    <mergeCell ref="B94:C95"/>
    <mergeCell ref="B82:C82"/>
    <mergeCell ref="C126:C127"/>
    <mergeCell ref="B125:C125"/>
    <mergeCell ref="B110:C111"/>
    <mergeCell ref="B112:C113"/>
    <mergeCell ref="B102:C102"/>
    <mergeCell ref="B108:C109"/>
    <mergeCell ref="B124:C124"/>
    <mergeCell ref="B98:C99"/>
    <mergeCell ref="B118:C118"/>
    <mergeCell ref="B107:C107"/>
    <mergeCell ref="B103:C104"/>
    <mergeCell ref="B106:C106"/>
    <mergeCell ref="B100:B101"/>
    <mergeCell ref="C100:C101"/>
    <mergeCell ref="B32:C33"/>
    <mergeCell ref="B66:B67"/>
    <mergeCell ref="C66:C67"/>
    <mergeCell ref="B77:C77"/>
    <mergeCell ref="B68:C69"/>
    <mergeCell ref="B55:C56"/>
    <mergeCell ref="B62:C63"/>
    <mergeCell ref="B49:C50"/>
    <mergeCell ref="C64:C65"/>
    <mergeCell ref="B43:C43"/>
    <mergeCell ref="B47:C48"/>
    <mergeCell ref="B60:C61"/>
    <mergeCell ref="B54:C54"/>
    <mergeCell ref="B38:C39"/>
    <mergeCell ref="B44:C44"/>
    <mergeCell ref="B96:C97"/>
    <mergeCell ref="B78:C79"/>
    <mergeCell ref="B76:C76"/>
    <mergeCell ref="B84:C85"/>
    <mergeCell ref="B88:C89"/>
    <mergeCell ref="B91:C92"/>
    <mergeCell ref="B80:C81"/>
    <mergeCell ref="B59:C59"/>
    <mergeCell ref="B70:C71"/>
    <mergeCell ref="B73:C74"/>
    <mergeCell ref="B64:B65"/>
    <mergeCell ref="B86:C87"/>
  </mergeCells>
  <phoneticPr fontId="3"/>
  <pageMargins left="0.25" right="0.25" top="0.75" bottom="0.75" header="0.3" footer="0.3"/>
  <pageSetup paperSize="9" scale="75" fitToHeight="0" pageOrder="overThenDown" orientation="landscape" r:id="rId1"/>
  <headerFooter alignWithMargins="0"/>
  <ignoredErrors>
    <ignoredError sqref="G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21-00-07</vt:lpstr>
      <vt:lpstr>'21-00-07'!Print_Titles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2022-06-10T05:05:29Z</cp:lastPrinted>
  <dcterms:created xsi:type="dcterms:W3CDTF">2015-06-11T12:35:38Z</dcterms:created>
  <dcterms:modified xsi:type="dcterms:W3CDTF">2022-06-10T05:50:23Z</dcterms:modified>
</cp:coreProperties>
</file>