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1-00-21" sheetId="29" r:id="rId1"/>
  </sheets>
  <definedNames>
    <definedName name="b">#REF!</definedName>
    <definedName name="GOUKEI">#REF!</definedName>
    <definedName name="JK">#REF!</definedName>
    <definedName name="_xlnm.Print_Area" localSheetId="0">'21-00-21'!$A$1:$AZ$41</definedName>
    <definedName name="_xlnm.Print_Titles" localSheetId="0">'21-00-21'!$4:$7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5" i="29" l="1"/>
  <c r="A21" i="29"/>
  <c r="D25" i="29" s="1"/>
  <c r="B25" i="29"/>
  <c r="C21" i="29"/>
  <c r="A17" i="29" l="1"/>
  <c r="D21" i="29" l="1"/>
  <c r="C17" i="29"/>
  <c r="A13" i="29"/>
  <c r="B21" i="29"/>
  <c r="B17" i="29" l="1"/>
  <c r="A9" i="29"/>
  <c r="D17" i="29"/>
  <c r="C13" i="29"/>
  <c r="B9" i="29" l="1"/>
  <c r="C9" i="29"/>
  <c r="B13" i="29"/>
  <c r="D13" i="29"/>
</calcChain>
</file>

<file path=xl/sharedStrings.xml><?xml version="1.0" encoding="utf-8"?>
<sst xmlns="http://schemas.openxmlformats.org/spreadsheetml/2006/main" count="103" uniqueCount="43">
  <si>
    <t>男</t>
  </si>
  <si>
    <t>女</t>
  </si>
  <si>
    <t>（ 男</t>
  </si>
  <si>
    <t>総数</t>
  </si>
  <si>
    <t>計</t>
    <rPh sb="0" eb="1">
      <t>ケイ</t>
    </rPh>
    <phoneticPr fontId="37"/>
  </si>
  <si>
    <t>　刑　名　・　刑　期　（不定期刑）</t>
  </si>
  <si>
    <t>21　新　受　刑　者　の　罪　名　別　</t>
    <phoneticPr fontId="37"/>
  </si>
  <si>
    <t>刑</t>
    <phoneticPr fontId="37"/>
  </si>
  <si>
    <t>名</t>
    <rPh sb="0" eb="1">
      <t>メイ</t>
    </rPh>
    <phoneticPr fontId="37"/>
  </si>
  <si>
    <t>総数</t>
    <rPh sb="0" eb="2">
      <t>ソウスウ</t>
    </rPh>
    <phoneticPr fontId="37"/>
  </si>
  <si>
    <t>懲</t>
    <phoneticPr fontId="37"/>
  </si>
  <si>
    <t>役</t>
    <phoneticPr fontId="37"/>
  </si>
  <si>
    <t>禁</t>
    <phoneticPr fontId="37"/>
  </si>
  <si>
    <t>錮</t>
    <phoneticPr fontId="37"/>
  </si>
  <si>
    <t>短
長</t>
    <rPh sb="0" eb="1">
      <t>タン</t>
    </rPh>
    <phoneticPr fontId="37"/>
  </si>
  <si>
    <t>期</t>
    <rPh sb="0" eb="1">
      <t>キ</t>
    </rPh>
    <phoneticPr fontId="37"/>
  </si>
  <si>
    <t>3月以下</t>
    <rPh sb="1" eb="2">
      <t>ガツ</t>
    </rPh>
    <rPh sb="2" eb="4">
      <t>イカ</t>
    </rPh>
    <phoneticPr fontId="37"/>
  </si>
  <si>
    <t>6月以下</t>
    <rPh sb="1" eb="2">
      <t>ガツ</t>
    </rPh>
    <rPh sb="2" eb="4">
      <t>イカ</t>
    </rPh>
    <phoneticPr fontId="37"/>
  </si>
  <si>
    <t>1年以下</t>
    <rPh sb="1" eb="2">
      <t>ネン</t>
    </rPh>
    <rPh sb="2" eb="4">
      <t>イカ</t>
    </rPh>
    <phoneticPr fontId="37"/>
  </si>
  <si>
    <t>2年以下</t>
    <rPh sb="1" eb="2">
      <t>ネン</t>
    </rPh>
    <rPh sb="2" eb="4">
      <t>イカ</t>
    </rPh>
    <phoneticPr fontId="37"/>
  </si>
  <si>
    <t>3年以下</t>
    <rPh sb="1" eb="2">
      <t>ネン</t>
    </rPh>
    <rPh sb="2" eb="4">
      <t>イカ</t>
    </rPh>
    <phoneticPr fontId="37"/>
  </si>
  <si>
    <t>5年以下</t>
    <rPh sb="1" eb="2">
      <t>ネン</t>
    </rPh>
    <rPh sb="2" eb="4">
      <t>イカ</t>
    </rPh>
    <phoneticPr fontId="37"/>
  </si>
  <si>
    <t>罪 名</t>
    <rPh sb="0" eb="1">
      <t>ツミ</t>
    </rPh>
    <rPh sb="2" eb="3">
      <t>メイ</t>
    </rPh>
    <phoneticPr fontId="37"/>
  </si>
  <si>
    <t>７年以下</t>
    <rPh sb="1" eb="2">
      <t>ネン</t>
    </rPh>
    <rPh sb="2" eb="4">
      <t>イカ</t>
    </rPh>
    <phoneticPr fontId="37"/>
  </si>
  <si>
    <t>10年以下</t>
    <rPh sb="2" eb="3">
      <t>ネン</t>
    </rPh>
    <rPh sb="3" eb="5">
      <t>イカ</t>
    </rPh>
    <phoneticPr fontId="37"/>
  </si>
  <si>
    <t>年</t>
    <rPh sb="0" eb="1">
      <t>ネン</t>
    </rPh>
    <phoneticPr fontId="37"/>
  </si>
  <si>
    <t>7年以下</t>
    <rPh sb="1" eb="2">
      <t>ネン</t>
    </rPh>
    <rPh sb="2" eb="4">
      <t>イカ</t>
    </rPh>
    <phoneticPr fontId="37"/>
  </si>
  <si>
    <t>15年以下</t>
    <rPh sb="2" eb="3">
      <t>ネン</t>
    </rPh>
    <rPh sb="3" eb="5">
      <t>イカ</t>
    </rPh>
    <phoneticPr fontId="37"/>
  </si>
  <si>
    <t>1年を超える</t>
    <rPh sb="1" eb="2">
      <t>ネン</t>
    </rPh>
    <rPh sb="3" eb="4">
      <t>コ</t>
    </rPh>
    <phoneticPr fontId="37"/>
  </si>
  <si>
    <t>2年を超える</t>
    <rPh sb="1" eb="2">
      <t>ネン</t>
    </rPh>
    <rPh sb="3" eb="4">
      <t>コ</t>
    </rPh>
    <phoneticPr fontId="37"/>
  </si>
  <si>
    <t>3年を超える</t>
    <rPh sb="1" eb="2">
      <t>ネン</t>
    </rPh>
    <rPh sb="3" eb="4">
      <t>コ</t>
    </rPh>
    <phoneticPr fontId="37"/>
  </si>
  <si>
    <t>5年を超える</t>
    <rPh sb="1" eb="2">
      <t>ネン</t>
    </rPh>
    <rPh sb="3" eb="4">
      <t>コ</t>
    </rPh>
    <phoneticPr fontId="37"/>
  </si>
  <si>
    <t>7年を超える</t>
    <rPh sb="1" eb="2">
      <t>ネン</t>
    </rPh>
    <rPh sb="3" eb="4">
      <t>コ</t>
    </rPh>
    <phoneticPr fontId="37"/>
  </si>
  <si>
    <t>14年以下</t>
    <rPh sb="2" eb="3">
      <t>ネン</t>
    </rPh>
    <rPh sb="3" eb="5">
      <t>イカ</t>
    </rPh>
    <phoneticPr fontId="37"/>
  </si>
  <si>
    <t>７年を超える</t>
    <rPh sb="1" eb="2">
      <t>ネン</t>
    </rPh>
    <rPh sb="3" eb="4">
      <t>コ</t>
    </rPh>
    <phoneticPr fontId="37"/>
  </si>
  <si>
    <t>刑法犯</t>
  </si>
  <si>
    <t>殺人</t>
  </si>
  <si>
    <t>危険運転致死傷</t>
  </si>
  <si>
    <t>過失運転致死傷</t>
  </si>
  <si>
    <t>強盗致死傷</t>
  </si>
  <si>
    <t>詐欺</t>
  </si>
  <si>
    <t>特別法犯</t>
  </si>
  <si>
    <t>覚醒剤取締法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</si>
</sst>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13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40" fillId="0" borderId="0" xfId="0" applyFont="1" applyBorder="1">
      <alignment vertical="center"/>
    </xf>
    <xf numFmtId="14" fontId="40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36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21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22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23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24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25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26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27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28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34"/>
  <sheetViews>
    <sheetView showGridLines="0" tabSelected="1" view="pageBreakPreview" zoomScaleNormal="100" zoomScaleSheetLayoutView="100" workbookViewId="0">
      <selection sqref="A1:Z1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/>
    <col min="55" max="16384" width="9.33203125" style="12" hidden="1"/>
  </cols>
  <sheetData>
    <row r="1" spans="1:53" s="6" customFormat="1" ht="12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39"/>
      <c r="AY1" s="39"/>
      <c r="AZ1" s="39"/>
    </row>
    <row r="2" spans="1:53" s="1" customFormat="1" ht="23.25" customHeight="1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9" t="s">
        <v>5</v>
      </c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40"/>
      <c r="AY2" s="40"/>
      <c r="AZ2" s="40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7" t="s">
        <v>7</v>
      </c>
      <c r="G5" s="67"/>
      <c r="H5" s="24" t="s">
        <v>8</v>
      </c>
      <c r="I5" s="10"/>
      <c r="J5" s="73" t="s">
        <v>9</v>
      </c>
      <c r="K5" s="23"/>
      <c r="L5" s="66" t="s">
        <v>10</v>
      </c>
      <c r="M5" s="66"/>
      <c r="N5" s="66"/>
      <c r="O5" s="66"/>
      <c r="P5" s="66"/>
      <c r="Q5" s="66"/>
      <c r="R5" s="66"/>
      <c r="S5" s="66"/>
      <c r="T5" s="66"/>
      <c r="U5" s="11"/>
      <c r="V5" s="11"/>
      <c r="W5" s="11"/>
      <c r="X5" s="11"/>
      <c r="Y5" s="11"/>
      <c r="Z5" s="11" t="s">
        <v>11</v>
      </c>
      <c r="AA5" s="11"/>
      <c r="AB5" s="11"/>
      <c r="AC5" s="11"/>
      <c r="AD5" s="11"/>
      <c r="AE5" s="11"/>
      <c r="AF5" s="23"/>
      <c r="AG5" s="66" t="s">
        <v>12</v>
      </c>
      <c r="AH5" s="66"/>
      <c r="AI5" s="66"/>
      <c r="AJ5" s="66"/>
      <c r="AK5" s="66"/>
      <c r="AL5" s="66"/>
      <c r="AM5" s="11"/>
      <c r="AN5" s="11"/>
      <c r="AO5" s="11"/>
      <c r="AP5" s="11"/>
      <c r="AQ5" s="11"/>
      <c r="AR5" s="11"/>
      <c r="AS5" s="66" t="s">
        <v>13</v>
      </c>
      <c r="AT5" s="66"/>
      <c r="AU5" s="66"/>
      <c r="AV5" s="11"/>
      <c r="AW5" s="11"/>
      <c r="AX5" s="44"/>
      <c r="AY5" s="44"/>
      <c r="AZ5" s="52"/>
    </row>
    <row r="6" spans="1:53" ht="19.899999999999999" customHeight="1">
      <c r="A6" s="15"/>
      <c r="B6" s="22"/>
      <c r="C6" s="22"/>
      <c r="D6" s="22"/>
      <c r="E6" s="22"/>
      <c r="F6" s="68" t="s">
        <v>14</v>
      </c>
      <c r="G6" s="68"/>
      <c r="H6" s="22" t="s">
        <v>15</v>
      </c>
      <c r="I6" s="16"/>
      <c r="J6" s="74"/>
      <c r="K6" s="76" t="s">
        <v>4</v>
      </c>
      <c r="L6" s="61" t="s">
        <v>16</v>
      </c>
      <c r="M6" s="62"/>
      <c r="N6" s="63"/>
      <c r="O6" s="61" t="s">
        <v>17</v>
      </c>
      <c r="P6" s="62"/>
      <c r="Q6" s="63"/>
      <c r="R6" s="61" t="s">
        <v>18</v>
      </c>
      <c r="S6" s="62"/>
      <c r="T6" s="63"/>
      <c r="U6" s="61" t="s">
        <v>19</v>
      </c>
      <c r="V6" s="62"/>
      <c r="W6" s="63"/>
      <c r="X6" s="61" t="s">
        <v>20</v>
      </c>
      <c r="Y6" s="62"/>
      <c r="Z6" s="63"/>
      <c r="AA6" s="62" t="s">
        <v>21</v>
      </c>
      <c r="AB6" s="63"/>
      <c r="AC6" s="70" t="s">
        <v>26</v>
      </c>
      <c r="AD6" s="63"/>
      <c r="AE6" s="43" t="s">
        <v>24</v>
      </c>
      <c r="AF6" s="76" t="s">
        <v>4</v>
      </c>
      <c r="AG6" s="61" t="s">
        <v>16</v>
      </c>
      <c r="AH6" s="62"/>
      <c r="AI6" s="63"/>
      <c r="AJ6" s="61" t="s">
        <v>17</v>
      </c>
      <c r="AK6" s="62"/>
      <c r="AL6" s="63"/>
      <c r="AM6" s="61" t="s">
        <v>18</v>
      </c>
      <c r="AN6" s="62"/>
      <c r="AO6" s="63"/>
      <c r="AP6" s="61" t="s">
        <v>19</v>
      </c>
      <c r="AQ6" s="62"/>
      <c r="AR6" s="63"/>
      <c r="AS6" s="61" t="s">
        <v>20</v>
      </c>
      <c r="AT6" s="62"/>
      <c r="AU6" s="63"/>
      <c r="AV6" s="61" t="s">
        <v>21</v>
      </c>
      <c r="AW6" s="62"/>
      <c r="AX6" s="80" t="s">
        <v>26</v>
      </c>
      <c r="AY6" s="81"/>
      <c r="AZ6" s="53" t="s">
        <v>24</v>
      </c>
    </row>
    <row r="7" spans="1:53" ht="19.899999999999999" customHeight="1">
      <c r="A7" s="13"/>
      <c r="B7" s="27" t="s">
        <v>22</v>
      </c>
      <c r="C7" s="27"/>
      <c r="D7" s="28"/>
      <c r="E7" s="28"/>
      <c r="F7" s="69"/>
      <c r="G7" s="69"/>
      <c r="H7" s="29" t="s">
        <v>15</v>
      </c>
      <c r="I7" s="14"/>
      <c r="J7" s="75"/>
      <c r="K7" s="77"/>
      <c r="L7" s="30" t="s">
        <v>17</v>
      </c>
      <c r="M7" s="30" t="s">
        <v>18</v>
      </c>
      <c r="N7" s="30" t="s">
        <v>28</v>
      </c>
      <c r="O7" s="30" t="s">
        <v>18</v>
      </c>
      <c r="P7" s="30" t="s">
        <v>19</v>
      </c>
      <c r="Q7" s="30" t="s">
        <v>29</v>
      </c>
      <c r="R7" s="30" t="s">
        <v>19</v>
      </c>
      <c r="S7" s="30" t="s">
        <v>20</v>
      </c>
      <c r="T7" s="30" t="s">
        <v>30</v>
      </c>
      <c r="U7" s="30" t="s">
        <v>20</v>
      </c>
      <c r="V7" s="30" t="s">
        <v>21</v>
      </c>
      <c r="W7" s="30" t="s">
        <v>31</v>
      </c>
      <c r="X7" s="30" t="s">
        <v>21</v>
      </c>
      <c r="Y7" s="30" t="s">
        <v>23</v>
      </c>
      <c r="Z7" s="30" t="s">
        <v>32</v>
      </c>
      <c r="AA7" s="31" t="s">
        <v>23</v>
      </c>
      <c r="AB7" s="30" t="s">
        <v>24</v>
      </c>
      <c r="AC7" s="31" t="s">
        <v>24</v>
      </c>
      <c r="AD7" s="30" t="s">
        <v>33</v>
      </c>
      <c r="AE7" s="32" t="s">
        <v>27</v>
      </c>
      <c r="AF7" s="77"/>
      <c r="AG7" s="30" t="s">
        <v>17</v>
      </c>
      <c r="AH7" s="30" t="s">
        <v>18</v>
      </c>
      <c r="AI7" s="30" t="s">
        <v>28</v>
      </c>
      <c r="AJ7" s="30" t="s">
        <v>18</v>
      </c>
      <c r="AK7" s="30" t="s">
        <v>19</v>
      </c>
      <c r="AL7" s="30" t="s">
        <v>29</v>
      </c>
      <c r="AM7" s="30" t="s">
        <v>19</v>
      </c>
      <c r="AN7" s="30" t="s">
        <v>20</v>
      </c>
      <c r="AO7" s="30" t="s">
        <v>30</v>
      </c>
      <c r="AP7" s="30" t="s">
        <v>20</v>
      </c>
      <c r="AQ7" s="30" t="s">
        <v>21</v>
      </c>
      <c r="AR7" s="30" t="s">
        <v>31</v>
      </c>
      <c r="AS7" s="30" t="s">
        <v>21</v>
      </c>
      <c r="AT7" s="30" t="s">
        <v>23</v>
      </c>
      <c r="AU7" s="30" t="s">
        <v>34</v>
      </c>
      <c r="AV7" s="30" t="s">
        <v>23</v>
      </c>
      <c r="AW7" s="32" t="s">
        <v>24</v>
      </c>
      <c r="AX7" s="30" t="s">
        <v>24</v>
      </c>
      <c r="AY7" s="30" t="s">
        <v>33</v>
      </c>
      <c r="AZ7" s="32" t="s">
        <v>27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2">
        <f>DATE(YEAR(A13)-1,5,1)</f>
        <v>42856</v>
      </c>
      <c r="B9" s="54" t="str">
        <f>TEXT(A9,"ggg")</f>
        <v>平成</v>
      </c>
      <c r="C9" s="55" t="str">
        <f>IF(TEXT(A9,"e")="1","元",TEXT(A9,"e"))</f>
        <v>29</v>
      </c>
      <c r="D9" s="56" t="s">
        <v>25</v>
      </c>
      <c r="E9" s="15"/>
      <c r="F9" s="58" t="s">
        <v>3</v>
      </c>
      <c r="G9" s="58"/>
      <c r="H9" s="58"/>
      <c r="I9" s="16"/>
      <c r="J9" s="33">
        <v>19</v>
      </c>
      <c r="K9" s="33">
        <v>18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4</v>
      </c>
      <c r="V9" s="33">
        <v>0</v>
      </c>
      <c r="W9" s="33">
        <v>0</v>
      </c>
      <c r="X9" s="33">
        <v>2</v>
      </c>
      <c r="Y9" s="33">
        <v>0</v>
      </c>
      <c r="Z9" s="33">
        <v>0</v>
      </c>
      <c r="AA9" s="33">
        <v>5</v>
      </c>
      <c r="AB9" s="33">
        <v>1</v>
      </c>
      <c r="AC9" s="33">
        <v>5</v>
      </c>
      <c r="AD9" s="33">
        <v>0</v>
      </c>
      <c r="AE9" s="33">
        <v>1</v>
      </c>
      <c r="AF9" s="33">
        <v>1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1</v>
      </c>
      <c r="AN9" s="33">
        <v>0</v>
      </c>
      <c r="AO9" s="33">
        <v>0</v>
      </c>
      <c r="AP9" s="33">
        <v>0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1"/>
      <c r="B10" s="54"/>
      <c r="C10" s="55"/>
      <c r="D10" s="57"/>
      <c r="E10" s="15"/>
      <c r="F10" s="58" t="s">
        <v>0</v>
      </c>
      <c r="G10" s="58"/>
      <c r="H10" s="58"/>
      <c r="I10" s="16"/>
      <c r="J10" s="33">
        <v>19</v>
      </c>
      <c r="K10" s="33">
        <v>18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4</v>
      </c>
      <c r="V10" s="33">
        <v>0</v>
      </c>
      <c r="W10" s="33">
        <v>0</v>
      </c>
      <c r="X10" s="33">
        <v>2</v>
      </c>
      <c r="Y10" s="33">
        <v>0</v>
      </c>
      <c r="Z10" s="33">
        <v>0</v>
      </c>
      <c r="AA10" s="33">
        <v>5</v>
      </c>
      <c r="AB10" s="33">
        <v>1</v>
      </c>
      <c r="AC10" s="33">
        <v>5</v>
      </c>
      <c r="AD10" s="33">
        <v>0</v>
      </c>
      <c r="AE10" s="33">
        <v>1</v>
      </c>
      <c r="AF10" s="33">
        <v>1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1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1"/>
      <c r="B11" s="54"/>
      <c r="C11" s="55"/>
      <c r="D11" s="57"/>
      <c r="E11" s="15"/>
      <c r="F11" s="58" t="s">
        <v>1</v>
      </c>
      <c r="G11" s="58"/>
      <c r="H11" s="58"/>
      <c r="I11" s="16"/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1"/>
      <c r="B12" s="48"/>
      <c r="C12" s="49"/>
      <c r="D12" s="47"/>
      <c r="E12" s="15"/>
      <c r="F12" s="45"/>
      <c r="G12" s="45"/>
      <c r="H12" s="45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1">
        <f>DATE(YEAR(A17)-1,5,1)</f>
        <v>43221</v>
      </c>
      <c r="B13" s="54" t="str">
        <f>IF(TEXT(A9,"ggg")=TEXT(A13,"ggg"),"",TEXT(A13,"ggg"))</f>
        <v/>
      </c>
      <c r="C13" s="55" t="str">
        <f>IF(TEXT(A13,"e")="1","元",TEXT(A13,"e"))</f>
        <v>30</v>
      </c>
      <c r="D13" s="56" t="str">
        <f>IF(TEXT(A9,"ggg")=TEXT(A13,"ggg"),"","年")</f>
        <v/>
      </c>
      <c r="E13" s="15"/>
      <c r="F13" s="58" t="s">
        <v>3</v>
      </c>
      <c r="G13" s="58"/>
      <c r="H13" s="58"/>
      <c r="I13" s="16"/>
      <c r="J13" s="18">
        <v>14</v>
      </c>
      <c r="K13" s="18">
        <v>13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</v>
      </c>
      <c r="S13" s="18">
        <v>0</v>
      </c>
      <c r="T13" s="18">
        <v>0</v>
      </c>
      <c r="U13" s="18">
        <v>2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3</v>
      </c>
      <c r="AB13" s="18">
        <v>4</v>
      </c>
      <c r="AC13" s="18">
        <v>1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1"/>
      <c r="B14" s="54"/>
      <c r="C14" s="55"/>
      <c r="D14" s="57"/>
      <c r="E14" s="15"/>
      <c r="F14" s="58" t="s">
        <v>0</v>
      </c>
      <c r="G14" s="58"/>
      <c r="H14" s="58"/>
      <c r="I14" s="16"/>
      <c r="J14" s="18">
        <v>11</v>
      </c>
      <c r="K14" s="18">
        <v>11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1</v>
      </c>
      <c r="S14" s="18">
        <v>0</v>
      </c>
      <c r="T14" s="18">
        <v>0</v>
      </c>
      <c r="U14" s="18">
        <v>2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2</v>
      </c>
      <c r="AB14" s="18">
        <v>3</v>
      </c>
      <c r="AC14" s="18">
        <v>1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1"/>
      <c r="B15" s="54"/>
      <c r="C15" s="55"/>
      <c r="D15" s="57"/>
      <c r="E15" s="15"/>
      <c r="F15" s="58" t="s">
        <v>1</v>
      </c>
      <c r="G15" s="58"/>
      <c r="H15" s="58"/>
      <c r="I15" s="16"/>
      <c r="J15" s="33">
        <v>3</v>
      </c>
      <c r="K15" s="33">
        <v>2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1</v>
      </c>
      <c r="AB15" s="33">
        <v>1</v>
      </c>
      <c r="AC15" s="33">
        <v>0</v>
      </c>
      <c r="AD15" s="33">
        <v>0</v>
      </c>
      <c r="AE15" s="33">
        <v>0</v>
      </c>
      <c r="AF15" s="33">
        <v>1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1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1"/>
      <c r="B16" s="48"/>
      <c r="C16" s="49"/>
      <c r="D16" s="47"/>
      <c r="E16" s="15"/>
      <c r="F16" s="45"/>
      <c r="G16" s="45"/>
      <c r="H16" s="45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1">
        <f>DATE(YEAR(A21)-1,5,1)</f>
        <v>43586</v>
      </c>
      <c r="B17" s="54" t="str">
        <f>IF(TEXT(A13,"ggg")=TEXT(A17,"ggg"),"",TEXT(A17,"ggg"))</f>
        <v>令和</v>
      </c>
      <c r="C17" s="55" t="str">
        <f>IF(TEXT(A17,"e")="1","元",TEXT(A17,"e"))</f>
        <v>元</v>
      </c>
      <c r="D17" s="56" t="str">
        <f>IF(TEXT(A13,"ggg")=TEXT(A17,"ggg"),"","年")</f>
        <v>年</v>
      </c>
      <c r="E17" s="15"/>
      <c r="F17" s="58" t="s">
        <v>3</v>
      </c>
      <c r="G17" s="58"/>
      <c r="H17" s="58"/>
      <c r="I17" s="16"/>
      <c r="J17" s="33">
        <v>15</v>
      </c>
      <c r="K17" s="33">
        <v>15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2</v>
      </c>
      <c r="V17" s="33">
        <v>0</v>
      </c>
      <c r="W17" s="33">
        <v>0</v>
      </c>
      <c r="X17" s="33">
        <v>5</v>
      </c>
      <c r="Y17" s="33">
        <v>0</v>
      </c>
      <c r="Z17" s="33">
        <v>0</v>
      </c>
      <c r="AA17" s="33">
        <v>4</v>
      </c>
      <c r="AB17" s="33">
        <v>2</v>
      </c>
      <c r="AC17" s="33">
        <v>1</v>
      </c>
      <c r="AD17" s="33">
        <v>0</v>
      </c>
      <c r="AE17" s="33">
        <v>1</v>
      </c>
      <c r="AF17" s="33">
        <v>0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0</v>
      </c>
      <c r="AO17" s="33">
        <v>0</v>
      </c>
      <c r="AP17" s="33">
        <v>0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1"/>
      <c r="B18" s="54"/>
      <c r="C18" s="55"/>
      <c r="D18" s="57"/>
      <c r="E18" s="15"/>
      <c r="F18" s="58" t="s">
        <v>0</v>
      </c>
      <c r="G18" s="58"/>
      <c r="H18" s="58"/>
      <c r="I18" s="16"/>
      <c r="J18" s="18">
        <v>15</v>
      </c>
      <c r="K18" s="18">
        <v>15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2</v>
      </c>
      <c r="V18" s="18">
        <v>0</v>
      </c>
      <c r="W18" s="18">
        <v>0</v>
      </c>
      <c r="X18" s="18">
        <v>5</v>
      </c>
      <c r="Y18" s="18">
        <v>0</v>
      </c>
      <c r="Z18" s="18">
        <v>0</v>
      </c>
      <c r="AA18" s="18">
        <v>4</v>
      </c>
      <c r="AB18" s="18">
        <v>2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1"/>
      <c r="B19" s="54"/>
      <c r="C19" s="55"/>
      <c r="D19" s="57"/>
      <c r="E19" s="15"/>
      <c r="F19" s="58" t="s">
        <v>1</v>
      </c>
      <c r="G19" s="58"/>
      <c r="H19" s="58"/>
      <c r="I19" s="16"/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1"/>
      <c r="B20" s="48"/>
      <c r="C20" s="49"/>
      <c r="D20" s="47"/>
      <c r="E20" s="15"/>
      <c r="F20" s="45"/>
      <c r="G20" s="45"/>
      <c r="H20" s="45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1">
        <f>DATE(YEAR(A25)-1,5,1)</f>
        <v>43952</v>
      </c>
      <c r="B21" s="54" t="str">
        <f>IF(TEXT(A17,"ggg")=TEXT(A21,"ggg"),"",TEXT(A21,"ggg"))</f>
        <v/>
      </c>
      <c r="C21" s="55" t="str">
        <f>IF(TEXT(A21,"e")="1","元",TEXT(A21,"e"))</f>
        <v>2</v>
      </c>
      <c r="D21" s="56" t="str">
        <f>IF(TEXT(A17,"ggg")=TEXT(A21,"ggg"),"","年")</f>
        <v/>
      </c>
      <c r="E21" s="15"/>
      <c r="F21" s="58" t="s">
        <v>3</v>
      </c>
      <c r="G21" s="58"/>
      <c r="H21" s="58"/>
      <c r="I21" s="16"/>
      <c r="J21" s="18">
        <v>18</v>
      </c>
      <c r="K21" s="18">
        <v>17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5</v>
      </c>
      <c r="V21" s="18">
        <v>0</v>
      </c>
      <c r="W21" s="18">
        <v>0</v>
      </c>
      <c r="X21" s="18">
        <v>2</v>
      </c>
      <c r="Y21" s="18">
        <v>2</v>
      </c>
      <c r="Z21" s="18">
        <v>0</v>
      </c>
      <c r="AA21" s="18">
        <v>3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1"/>
      <c r="B22" s="54"/>
      <c r="C22" s="55"/>
      <c r="D22" s="57"/>
      <c r="E22" s="15"/>
      <c r="F22" s="58" t="s">
        <v>0</v>
      </c>
      <c r="G22" s="58"/>
      <c r="H22" s="58"/>
      <c r="I22" s="16"/>
      <c r="J22" s="33">
        <v>17</v>
      </c>
      <c r="K22" s="33">
        <v>16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5</v>
      </c>
      <c r="V22" s="33">
        <v>0</v>
      </c>
      <c r="W22" s="33">
        <v>0</v>
      </c>
      <c r="X22" s="33">
        <v>1</v>
      </c>
      <c r="Y22" s="33">
        <v>2</v>
      </c>
      <c r="Z22" s="33">
        <v>0</v>
      </c>
      <c r="AA22" s="33">
        <v>3</v>
      </c>
      <c r="AB22" s="33">
        <v>3</v>
      </c>
      <c r="AC22" s="33">
        <v>1</v>
      </c>
      <c r="AD22" s="33">
        <v>0</v>
      </c>
      <c r="AE22" s="33">
        <v>1</v>
      </c>
      <c r="AF22" s="33">
        <v>1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1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1"/>
      <c r="B23" s="54"/>
      <c r="C23" s="55"/>
      <c r="D23" s="57"/>
      <c r="E23" s="15"/>
      <c r="F23" s="58" t="s">
        <v>1</v>
      </c>
      <c r="G23" s="58"/>
      <c r="H23" s="58"/>
      <c r="I23" s="16"/>
      <c r="J23" s="18">
        <v>1</v>
      </c>
      <c r="K23" s="18">
        <v>1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1"/>
      <c r="B24" s="48"/>
      <c r="C24" s="49"/>
      <c r="D24" s="47"/>
      <c r="E24" s="15"/>
      <c r="F24" s="45"/>
      <c r="G24" s="45"/>
      <c r="H24" s="45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2">
        <v>44317</v>
      </c>
      <c r="B25" s="59" t="str">
        <f>IF(TEXT(A21,"ggg")=TEXT(A25,"ggg"),"",TEXT(A25,"ggg"))</f>
        <v/>
      </c>
      <c r="C25" s="60" t="str">
        <f>IF(TEXT(A25,"e")="1","元",TEXT(A25,"e"))</f>
        <v>3</v>
      </c>
      <c r="D25" s="60" t="str">
        <f>IF(TEXT(A21,"ggg")=TEXT(A25,"ggg"),"","年")</f>
        <v/>
      </c>
      <c r="E25" s="19"/>
      <c r="F25" s="82" t="s">
        <v>3</v>
      </c>
      <c r="G25" s="82"/>
      <c r="H25" s="82"/>
      <c r="I25" s="20"/>
      <c r="J25" s="34">
        <v>16</v>
      </c>
      <c r="K25" s="34">
        <v>15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4</v>
      </c>
      <c r="V25" s="34">
        <v>0</v>
      </c>
      <c r="W25" s="34">
        <v>0</v>
      </c>
      <c r="X25" s="34">
        <v>2</v>
      </c>
      <c r="Y25" s="34">
        <v>1</v>
      </c>
      <c r="Z25" s="34">
        <v>0</v>
      </c>
      <c r="AA25" s="34">
        <v>3</v>
      </c>
      <c r="AB25" s="34">
        <v>1</v>
      </c>
      <c r="AC25" s="34">
        <v>2</v>
      </c>
      <c r="AD25" s="34">
        <v>2</v>
      </c>
      <c r="AE25" s="34">
        <v>0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1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1"/>
      <c r="B26" s="59"/>
      <c r="C26" s="60"/>
      <c r="D26" s="60"/>
      <c r="E26" s="19"/>
      <c r="F26" s="82" t="s">
        <v>0</v>
      </c>
      <c r="G26" s="82"/>
      <c r="H26" s="82"/>
      <c r="I26" s="20"/>
      <c r="J26" s="34">
        <v>16</v>
      </c>
      <c r="K26" s="34">
        <v>15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4</v>
      </c>
      <c r="V26" s="34">
        <v>0</v>
      </c>
      <c r="W26" s="34">
        <v>0</v>
      </c>
      <c r="X26" s="34">
        <v>2</v>
      </c>
      <c r="Y26" s="34">
        <v>1</v>
      </c>
      <c r="Z26" s="34">
        <v>0</v>
      </c>
      <c r="AA26" s="34">
        <v>3</v>
      </c>
      <c r="AB26" s="34">
        <v>1</v>
      </c>
      <c r="AC26" s="34">
        <v>2</v>
      </c>
      <c r="AD26" s="34">
        <v>2</v>
      </c>
      <c r="AE26" s="34">
        <v>0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1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1"/>
      <c r="B27" s="59"/>
      <c r="C27" s="60"/>
      <c r="D27" s="60"/>
      <c r="E27" s="19"/>
      <c r="F27" s="82" t="s">
        <v>1</v>
      </c>
      <c r="G27" s="82"/>
      <c r="H27" s="82"/>
      <c r="I27" s="20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s="36" customFormat="1" ht="18" customHeight="1">
      <c r="A28" s="41"/>
      <c r="B28" s="50"/>
      <c r="C28" s="51"/>
      <c r="D28" s="51"/>
      <c r="E28" s="19"/>
      <c r="F28" s="46"/>
      <c r="G28" s="46"/>
      <c r="H28" s="46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</row>
    <row r="29" spans="1:53" ht="18.600000000000001" customHeight="1">
      <c r="A29" s="15"/>
      <c r="B29" s="82" t="s">
        <v>35</v>
      </c>
      <c r="C29" s="82"/>
      <c r="D29" s="82"/>
      <c r="E29" s="82"/>
      <c r="F29" s="82"/>
      <c r="G29" s="19"/>
      <c r="H29" s="38" t="s">
        <v>2</v>
      </c>
      <c r="I29" s="16"/>
      <c r="J29" s="34">
        <v>15</v>
      </c>
      <c r="K29" s="34">
        <v>14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4</v>
      </c>
      <c r="V29" s="34">
        <v>0</v>
      </c>
      <c r="W29" s="34">
        <v>0</v>
      </c>
      <c r="X29" s="34">
        <v>2</v>
      </c>
      <c r="Y29" s="34">
        <v>1</v>
      </c>
      <c r="Z29" s="34">
        <v>0</v>
      </c>
      <c r="AA29" s="34">
        <v>2</v>
      </c>
      <c r="AB29" s="34">
        <v>1</v>
      </c>
      <c r="AC29" s="34">
        <v>2</v>
      </c>
      <c r="AD29" s="34">
        <v>2</v>
      </c>
      <c r="AE29" s="34">
        <v>0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1</v>
      </c>
      <c r="AQ29" s="34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</row>
    <row r="30" spans="1:53" ht="18" customHeight="1">
      <c r="A30" s="15"/>
      <c r="B30" s="46"/>
      <c r="C30" s="46"/>
      <c r="D30" s="46"/>
      <c r="E30" s="46"/>
      <c r="F30" s="46"/>
      <c r="G30" s="19"/>
      <c r="H30" s="38"/>
      <c r="I30" s="16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17"/>
      <c r="AS30" s="17"/>
      <c r="AT30" s="17"/>
      <c r="AU30" s="17"/>
      <c r="AV30" s="17"/>
      <c r="AW30" s="17"/>
      <c r="AX30" s="17"/>
      <c r="AY30" s="17"/>
      <c r="AZ30" s="17"/>
    </row>
    <row r="31" spans="1:53" ht="18.600000000000001" customHeight="1">
      <c r="A31" s="15"/>
      <c r="B31" s="58" t="s">
        <v>36</v>
      </c>
      <c r="C31" s="58"/>
      <c r="D31" s="58"/>
      <c r="E31" s="58"/>
      <c r="F31" s="58"/>
      <c r="G31" s="15"/>
      <c r="H31" s="22" t="s">
        <v>2</v>
      </c>
      <c r="I31" s="16"/>
      <c r="J31" s="33">
        <v>3</v>
      </c>
      <c r="K31" s="33">
        <v>3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  <c r="AB31" s="33">
        <v>1</v>
      </c>
      <c r="AC31" s="33">
        <v>0</v>
      </c>
      <c r="AD31" s="33">
        <v>2</v>
      </c>
      <c r="AE31" s="33">
        <v>0</v>
      </c>
      <c r="AF31" s="33">
        <v>0</v>
      </c>
      <c r="AG31" s="33">
        <v>0</v>
      </c>
      <c r="AH31" s="33">
        <v>0</v>
      </c>
      <c r="AI31" s="33">
        <v>0</v>
      </c>
      <c r="AJ31" s="33">
        <v>0</v>
      </c>
      <c r="AK31" s="33">
        <v>0</v>
      </c>
      <c r="AL31" s="33">
        <v>0</v>
      </c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</row>
    <row r="32" spans="1:53" ht="18.600000000000001" customHeight="1">
      <c r="A32" s="15"/>
      <c r="B32" s="58" t="s">
        <v>37</v>
      </c>
      <c r="C32" s="58"/>
      <c r="D32" s="58"/>
      <c r="E32" s="58"/>
      <c r="F32" s="58"/>
      <c r="G32" s="15"/>
      <c r="H32" s="22" t="s">
        <v>2</v>
      </c>
      <c r="I32" s="16"/>
      <c r="J32" s="33">
        <v>4</v>
      </c>
      <c r="K32" s="33">
        <v>4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2</v>
      </c>
      <c r="V32" s="33">
        <v>0</v>
      </c>
      <c r="W32" s="33">
        <v>0</v>
      </c>
      <c r="X32" s="33">
        <v>1</v>
      </c>
      <c r="Y32" s="33">
        <v>0</v>
      </c>
      <c r="Z32" s="33">
        <v>0</v>
      </c>
      <c r="AA32" s="33">
        <v>0</v>
      </c>
      <c r="AB32" s="33">
        <v>0</v>
      </c>
      <c r="AC32" s="33">
        <v>1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  <c r="AP32" s="33">
        <v>0</v>
      </c>
      <c r="AQ32" s="33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</row>
    <row r="33" spans="1:53" ht="18.600000000000001" customHeight="1">
      <c r="A33" s="15"/>
      <c r="B33" s="58" t="s">
        <v>38</v>
      </c>
      <c r="C33" s="58"/>
      <c r="D33" s="58"/>
      <c r="E33" s="58"/>
      <c r="F33" s="58"/>
      <c r="G33" s="15"/>
      <c r="H33" s="22" t="s">
        <v>2</v>
      </c>
      <c r="I33" s="16"/>
      <c r="J33" s="33">
        <v>4</v>
      </c>
      <c r="K33" s="33">
        <v>3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2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1</v>
      </c>
      <c r="AB33" s="33">
        <v>0</v>
      </c>
      <c r="AC33" s="33">
        <v>0</v>
      </c>
      <c r="AD33" s="33">
        <v>0</v>
      </c>
      <c r="AE33" s="33">
        <v>0</v>
      </c>
      <c r="AF33" s="33">
        <v>1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1</v>
      </c>
      <c r="AQ33" s="33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</row>
    <row r="34" spans="1:53" ht="18.600000000000001" customHeight="1">
      <c r="A34" s="15"/>
      <c r="B34" s="58" t="s">
        <v>39</v>
      </c>
      <c r="C34" s="58"/>
      <c r="D34" s="58"/>
      <c r="E34" s="58"/>
      <c r="F34" s="58"/>
      <c r="G34" s="15"/>
      <c r="H34" s="22" t="s">
        <v>2</v>
      </c>
      <c r="I34" s="16"/>
      <c r="J34" s="33">
        <v>3</v>
      </c>
      <c r="K34" s="33">
        <v>3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1</v>
      </c>
      <c r="Z34" s="33">
        <v>0</v>
      </c>
      <c r="AA34" s="33">
        <v>1</v>
      </c>
      <c r="AB34" s="33">
        <v>0</v>
      </c>
      <c r="AC34" s="33">
        <v>1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  <c r="AP34" s="33">
        <v>0</v>
      </c>
      <c r="AQ34" s="33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</row>
    <row r="35" spans="1:53" ht="18.600000000000001" customHeight="1">
      <c r="A35" s="15"/>
      <c r="B35" s="58" t="s">
        <v>40</v>
      </c>
      <c r="C35" s="58"/>
      <c r="D35" s="58"/>
      <c r="E35" s="58"/>
      <c r="F35" s="58"/>
      <c r="G35" s="15"/>
      <c r="H35" s="22" t="s">
        <v>2</v>
      </c>
      <c r="I35" s="16"/>
      <c r="J35" s="33">
        <v>1</v>
      </c>
      <c r="K35" s="33">
        <v>1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1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  <c r="AF35" s="33">
        <v>0</v>
      </c>
      <c r="AG35" s="33">
        <v>0</v>
      </c>
      <c r="AH35" s="33">
        <v>0</v>
      </c>
      <c r="AI35" s="33">
        <v>0</v>
      </c>
      <c r="AJ35" s="33">
        <v>0</v>
      </c>
      <c r="AK35" s="33">
        <v>0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</row>
    <row r="36" spans="1:53" ht="18" customHeight="1">
      <c r="A36" s="15"/>
      <c r="B36" s="45"/>
      <c r="C36" s="45"/>
      <c r="D36" s="45"/>
      <c r="E36" s="45"/>
      <c r="F36" s="45"/>
      <c r="G36" s="15"/>
      <c r="H36" s="22"/>
      <c r="I36" s="16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17"/>
      <c r="AS36" s="17"/>
      <c r="AT36" s="17"/>
      <c r="AU36" s="17"/>
      <c r="AV36" s="17"/>
      <c r="AW36" s="17"/>
      <c r="AX36" s="17"/>
      <c r="AY36" s="17"/>
      <c r="AZ36" s="17"/>
    </row>
    <row r="37" spans="1:53" ht="18.600000000000001" customHeight="1">
      <c r="A37" s="15"/>
      <c r="B37" s="82" t="s">
        <v>41</v>
      </c>
      <c r="C37" s="82"/>
      <c r="D37" s="82"/>
      <c r="E37" s="82"/>
      <c r="F37" s="82"/>
      <c r="G37" s="19"/>
      <c r="H37" s="38" t="s">
        <v>2</v>
      </c>
      <c r="I37" s="16"/>
      <c r="J37" s="34">
        <v>1</v>
      </c>
      <c r="K37" s="34">
        <v>1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1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</row>
    <row r="38" spans="1:53" ht="18" customHeight="1">
      <c r="A38" s="15"/>
      <c r="B38" s="46"/>
      <c r="C38" s="46"/>
      <c r="D38" s="46"/>
      <c r="E38" s="46"/>
      <c r="F38" s="46"/>
      <c r="G38" s="19"/>
      <c r="H38" s="38"/>
      <c r="I38" s="16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17"/>
      <c r="AS38" s="17"/>
      <c r="AT38" s="17"/>
      <c r="AU38" s="17"/>
      <c r="AV38" s="17"/>
      <c r="AW38" s="17"/>
      <c r="AX38" s="17"/>
      <c r="AY38" s="17"/>
      <c r="AZ38" s="17"/>
    </row>
    <row r="39" spans="1:53" ht="18.600000000000001" customHeight="1">
      <c r="A39" s="15"/>
      <c r="B39" s="58" t="s">
        <v>42</v>
      </c>
      <c r="C39" s="58"/>
      <c r="D39" s="58"/>
      <c r="E39" s="58"/>
      <c r="F39" s="58"/>
      <c r="G39" s="15"/>
      <c r="H39" s="22" t="s">
        <v>2</v>
      </c>
      <c r="I39" s="16"/>
      <c r="J39" s="33">
        <v>1</v>
      </c>
      <c r="K39" s="33">
        <v>1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1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3">
        <v>0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  <c r="AP39" s="33">
        <v>0</v>
      </c>
      <c r="AQ39" s="33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</row>
    <row r="40" spans="1:53" ht="17.25" customHeight="1">
      <c r="A40" s="13"/>
      <c r="B40" s="64"/>
      <c r="C40" s="64"/>
      <c r="D40" s="65"/>
      <c r="E40" s="65"/>
      <c r="F40" s="65"/>
      <c r="G40" s="13"/>
      <c r="H40" s="28"/>
      <c r="I40" s="14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17"/>
    </row>
    <row r="41" spans="1:53"/>
    <row r="42" spans="1:53" ht="11.25" hidden="1" customHeight="1"/>
    <row r="43" spans="1:53" hidden="1"/>
    <row r="44" spans="1:53" hidden="1"/>
    <row r="45" spans="1:53" hidden="1"/>
    <row r="46" spans="1:53" hidden="1"/>
    <row r="47" spans="1:53" hidden="1"/>
    <row r="48" spans="1:53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</sheetData>
  <mergeCells count="65">
    <mergeCell ref="B37:F37"/>
    <mergeCell ref="B39:F39"/>
    <mergeCell ref="B29:F29"/>
    <mergeCell ref="B31:F31"/>
    <mergeCell ref="B32:F32"/>
    <mergeCell ref="B33:F33"/>
    <mergeCell ref="B34:F34"/>
    <mergeCell ref="B35:F35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B40:F40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C9:C11"/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</mergeCells>
  <phoneticPr fontId="37"/>
  <pageMargins left="0.62992125984251968" right="0.62992125984251968" top="0.39370078740157483" bottom="0.55118110236220474" header="0.43307086614173229" footer="0.51181102362204722"/>
  <pageSetup paperSize="9" scale="75" pageOrder="overThenDown" orientation="landscape" horizontalDpi="1200" verticalDpi="1200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21-00-21</vt:lpstr>
      <vt:lpstr>'21-00-21'!Print_Area</vt:lpstr>
      <vt:lpstr>'21-00-21'!Print_Titles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2022-06-10T00:55:25Z</cp:lastPrinted>
  <dcterms:created xsi:type="dcterms:W3CDTF">2011-11-16T02:59:35Z</dcterms:created>
  <dcterms:modified xsi:type="dcterms:W3CDTF">2022-07-11T09:00:04Z</dcterms:modified>
  <cp:category/>
</cp:coreProperties>
</file>