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31" sheetId="23" r:id="rId1"/>
  </sheets>
  <definedNames>
    <definedName name="_00" localSheetId="0">'22-00-31'!#REF!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'22-00-31'!$N:$N</definedName>
    <definedName name="Z_84B820AB_D6C1_11D6_A8EA_0040CA1D7CBB_.wvu.Cols" localSheetId="0" hidden="1">'22-00-31'!$N:$N</definedName>
    <definedName name="Z_84B820AC_D6C1_11D6_A8EA_0040CA1D7CBB_.wvu.Cols" localSheetId="0" hidden="1">'22-00-31'!$N:$N</definedName>
  </definedNames>
  <calcPr calcId="162913" calcMode="manual"/>
</workbook>
</file>

<file path=xl/calcChain.xml><?xml version="1.0" encoding="utf-8"?>
<calcChain xmlns="http://schemas.openxmlformats.org/spreadsheetml/2006/main">
  <c r="D35" i="23" l="1"/>
  <c r="D14" i="23"/>
  <c r="A34" i="23"/>
  <c r="D34" i="23" s="1"/>
  <c r="A13" i="23"/>
  <c r="C14" i="23" s="1"/>
  <c r="A12" i="23" l="1"/>
  <c r="A33" i="23"/>
  <c r="D13" i="23"/>
  <c r="C35" i="23"/>
  <c r="E35" i="23"/>
  <c r="E14" i="23"/>
  <c r="C34" i="23" l="1"/>
  <c r="D33" i="23"/>
  <c r="A32" i="23"/>
  <c r="E34" i="23"/>
  <c r="A11" i="23"/>
  <c r="C13" i="23"/>
  <c r="D12" i="23"/>
  <c r="E13" i="23"/>
  <c r="C12" i="23" l="1"/>
  <c r="D11" i="23"/>
  <c r="E12" i="23"/>
  <c r="A10" i="23"/>
  <c r="E33" i="23"/>
  <c r="D32" i="23"/>
  <c r="C33" i="23"/>
  <c r="A31" i="23"/>
  <c r="C31" i="23" l="1"/>
  <c r="C32" i="23"/>
  <c r="D31" i="23"/>
  <c r="E32" i="23"/>
  <c r="C10" i="23"/>
  <c r="E11" i="23"/>
  <c r="C11" i="23"/>
  <c r="D10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<sst xmlns="http://schemas.openxmlformats.org/spreadsheetml/2006/main" count="45" uniqueCount="35">
  <si>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</si>
  <si>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</si>
  <si>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</si>
  <si>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</si>
  <si>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</si>
  <si>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</si>
  <si>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</si>
  <si>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</si>
  <si>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</si>
  <si>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</si>
  <si>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</si>
  <si>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</si>
  <si>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</si>
  <si>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</si>
  <si>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</si>
  <si>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</si>
  <si>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</si>
  <si>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</si>
  <si>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</si>
  <si>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</si>
  <si>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</si>
  <si>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</si>
  <si>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</si>
  <si>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</si>
  <si>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</si>
  <si>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</si>
  <si>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</si>
  <si>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</si>
  <si>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</si>
  <si>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</si>
  <si>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</si>
  <si>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</si>
  <si>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</si>
  <si>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31　新 収 容 者 の 居 住 状 況 及 び 保 護 者 別　 不 良 集 団 関 係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</si>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</sst>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0" fontId="32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2" fillId="0" borderId="0" xfId="0" applyFont="1" applyFill="1" applyAlignment="1">
      <alignment horizontal="distributed" vertical="center" textRotation="5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textRotation="5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textRotation="5"/>
    </xf>
    <xf numFmtId="49" fontId="32" fillId="0" borderId="13" xfId="0" applyFont="1" applyFill="1" applyBorder="1" applyAlignment="1">
      <alignment horizontal="distributed" vertical="center"/>
    </xf>
    <xf numFmtId="49" fontId="32" fillId="0" borderId="17" xfId="0" applyFont="1" applyFill="1" applyBorder="1">
      <alignment vertical="center"/>
    </xf>
    <xf numFmtId="49" fontId="32" fillId="0" borderId="17" xfId="0" applyFont="1" applyFill="1" applyBorder="1" applyAlignment="1">
      <alignment horizontal="distributed" vertical="center" textRotation="5"/>
    </xf>
    <xf numFmtId="49" fontId="32" fillId="0" borderId="17" xfId="0" applyFont="1" applyFill="1" applyBorder="1" applyAlignment="1">
      <alignment horizontal="distributed" vertical="center"/>
    </xf>
    <xf numFmtId="49" fontId="32" fillId="0" borderId="18" xfId="0" applyFont="1" applyFill="1" applyBorder="1" applyAlignment="1">
      <alignment vertical="center"/>
    </xf>
    <xf numFmtId="182" fontId="32" fillId="0" borderId="23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distributed" vertical="center" textRotation="5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4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U51"/>
  <sheetViews>
    <sheetView showGridLines="0" tabSelected="1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328125" style="8" customWidth="1"/>
    <col min="2" max="2" width="2.36328125" style="8" customWidth="1"/>
    <col min="3" max="3" width="10.36328125" style="8" customWidth="1"/>
    <col min="4" max="5" width="7.81640625" style="8" customWidth="1"/>
    <col min="6" max="6" width="1" style="8" customWidth="1"/>
    <col min="7" max="12" width="13.81640625" style="8" customWidth="1"/>
    <col min="13" max="14" width="12.453125" style="8" customWidth="1"/>
    <col min="15" max="15" width="14.81640625" style="8" customWidth="1"/>
    <col min="16" max="16" width="12.1796875" style="8" customWidth="1"/>
    <col min="17" max="17" width="11.6328125" style="8" customWidth="1"/>
    <col min="18" max="21" width="12" style="8" customWidth="1"/>
    <col min="22" max="22" width="8.1796875" style="8" customWidth="1"/>
    <col min="23" max="24" width="9.36328125" style="8" customWidth="1"/>
    <col min="25" max="16384" width="0" style="8" hidden="1"/>
  </cols>
  <sheetData>
    <row r="1" spans="1:21" s="31" customFormat="1" ht="16.7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33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5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7" t="s">
        <v>25</v>
      </c>
      <c r="C5" s="77"/>
      <c r="D5" s="77"/>
      <c r="E5" s="77"/>
      <c r="F5" s="27"/>
      <c r="G5" s="74" t="s">
        <v>0</v>
      </c>
      <c r="H5" s="37"/>
      <c r="J5" s="76" t="s">
        <v>26</v>
      </c>
      <c r="K5" s="76"/>
      <c r="L5" s="76"/>
      <c r="N5" s="28"/>
      <c r="O5" s="72" t="s">
        <v>1</v>
      </c>
      <c r="P5" s="73"/>
      <c r="Q5" s="73"/>
      <c r="R5" s="73"/>
      <c r="S5" s="73"/>
      <c r="T5" s="73"/>
      <c r="U5" s="73"/>
    </row>
    <row r="6" spans="1:21" s="25" customFormat="1" ht="30" customHeight="1">
      <c r="A6" s="24"/>
      <c r="B6" s="78"/>
      <c r="C6" s="78"/>
      <c r="D6" s="78"/>
      <c r="E6" s="78"/>
      <c r="F6" s="29"/>
      <c r="G6" s="75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15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69" t="s">
        <v>7</v>
      </c>
      <c r="C9" s="69"/>
      <c r="D9" s="69"/>
      <c r="E9" s="69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43221</v>
      </c>
      <c r="B10" s="44"/>
      <c r="C10" s="63" t="str">
        <f>TEXT(A10,"ggg")</f>
        <v>平成</v>
      </c>
      <c r="D10" s="42" t="str">
        <f>IF(TEXT(A10,"e")="1","元",TEXT(A10,"e"))</f>
        <v>30</v>
      </c>
      <c r="E10" s="64" t="s">
        <v>34</v>
      </c>
      <c r="F10" s="13"/>
      <c r="G10" s="21">
        <v>2108</v>
      </c>
      <c r="H10" s="21">
        <v>1933</v>
      </c>
      <c r="I10" s="21">
        <v>93</v>
      </c>
      <c r="J10" s="21">
        <v>522</v>
      </c>
      <c r="K10" s="21">
        <v>97</v>
      </c>
      <c r="L10" s="21">
        <v>37</v>
      </c>
      <c r="M10" s="21">
        <v>1152</v>
      </c>
      <c r="N10" s="21">
        <v>32</v>
      </c>
      <c r="O10" s="21">
        <v>175</v>
      </c>
      <c r="P10" s="21">
        <v>8</v>
      </c>
      <c r="Q10" s="21">
        <v>44</v>
      </c>
      <c r="R10" s="21">
        <v>2</v>
      </c>
      <c r="S10" s="12">
        <v>10</v>
      </c>
      <c r="T10" s="12">
        <v>109</v>
      </c>
      <c r="U10" s="12">
        <v>2</v>
      </c>
    </row>
    <row r="11" spans="1:21" s="45" customFormat="1" ht="20.25" customHeight="1">
      <c r="A11" s="61">
        <f>DATE(YEAR(A12)-1,5,1)</f>
        <v>43586</v>
      </c>
      <c r="B11" s="44"/>
      <c r="C11" s="63" t="str">
        <f>IF(TEXT(A10,"ggg")=TEXT(A11,"ggg"),"",TEXT(A11,"ggg"))</f>
        <v>令和</v>
      </c>
      <c r="D11" s="42" t="str">
        <f>IF(TEXT(A11,"e")="1","元",TEXT(A11,"e"))</f>
        <v>元</v>
      </c>
      <c r="E11" s="64" t="str">
        <f>IF(TEXT(A10,"ggg")=TEXT(A11,"ggg"),"","年")</f>
        <v>年</v>
      </c>
      <c r="F11" s="13"/>
      <c r="G11" s="21">
        <v>1727</v>
      </c>
      <c r="H11" s="21">
        <v>1594</v>
      </c>
      <c r="I11" s="21">
        <v>92</v>
      </c>
      <c r="J11" s="21">
        <v>465</v>
      </c>
      <c r="K11" s="21">
        <v>66</v>
      </c>
      <c r="L11" s="21">
        <v>38</v>
      </c>
      <c r="M11" s="21">
        <v>910</v>
      </c>
      <c r="N11" s="21">
        <v>23</v>
      </c>
      <c r="O11" s="21">
        <v>133</v>
      </c>
      <c r="P11" s="21">
        <v>4</v>
      </c>
      <c r="Q11" s="21">
        <v>26</v>
      </c>
      <c r="R11" s="21">
        <v>2</v>
      </c>
      <c r="S11" s="12">
        <v>4</v>
      </c>
      <c r="T11" s="12">
        <v>95</v>
      </c>
      <c r="U11" s="12">
        <v>2</v>
      </c>
    </row>
    <row r="12" spans="1:21" s="45" customFormat="1" ht="20.25" customHeight="1">
      <c r="A12" s="61">
        <f>DATE(YEAR(A13)-1,5,1)</f>
        <v>43952</v>
      </c>
      <c r="B12" s="44"/>
      <c r="C12" s="63" t="str">
        <f>IF(TEXT(A11,"ggg")=TEXT(A12,"ggg"),"",TEXT(A12,"ggg"))</f>
        <v/>
      </c>
      <c r="D12" s="42" t="str">
        <f>IF(TEXT(A12,"e")="1","元",TEXT(A12,"e"))</f>
        <v>2</v>
      </c>
      <c r="E12" s="64" t="str">
        <f>IF(TEXT(A11,"ggg")=TEXT(A12,"ggg"),"","年")</f>
        <v/>
      </c>
      <c r="F12" s="13"/>
      <c r="G12" s="21">
        <v>1624</v>
      </c>
      <c r="H12" s="21">
        <v>1487</v>
      </c>
      <c r="I12" s="21">
        <v>74</v>
      </c>
      <c r="J12" s="21">
        <v>494</v>
      </c>
      <c r="K12" s="21">
        <v>85</v>
      </c>
      <c r="L12" s="21">
        <v>36</v>
      </c>
      <c r="M12" s="21">
        <v>766</v>
      </c>
      <c r="N12" s="21">
        <v>32</v>
      </c>
      <c r="O12" s="21">
        <v>137</v>
      </c>
      <c r="P12" s="21">
        <v>3</v>
      </c>
      <c r="Q12" s="21">
        <v>31</v>
      </c>
      <c r="R12" s="21">
        <v>1</v>
      </c>
      <c r="S12" s="12">
        <v>6</v>
      </c>
      <c r="T12" s="12">
        <v>96</v>
      </c>
      <c r="U12" s="12">
        <v>0</v>
      </c>
    </row>
    <row r="13" spans="1:21" s="45" customFormat="1" ht="20.25" customHeight="1">
      <c r="A13" s="61">
        <f>DATE(YEAR(A14)-1,5,1)</f>
        <v>44317</v>
      </c>
      <c r="B13" s="44"/>
      <c r="C13" s="63" t="str">
        <f>IF(TEXT(A12,"ggg")=TEXT(A13,"ggg"),"",TEXT(A13,"ggg"))</f>
        <v/>
      </c>
      <c r="D13" s="42" t="str">
        <f>IF(TEXT(A13,"e")="1","元",TEXT(A13,"e"))</f>
        <v>3</v>
      </c>
      <c r="E13" s="64" t="str">
        <f>IF(TEXT(A12,"ggg")=TEXT(A13,"ggg"),"","年")</f>
        <v/>
      </c>
      <c r="F13" s="13"/>
      <c r="G13" s="21">
        <v>1377</v>
      </c>
      <c r="H13" s="21">
        <v>1258</v>
      </c>
      <c r="I13" s="21">
        <v>61</v>
      </c>
      <c r="J13" s="21">
        <v>466</v>
      </c>
      <c r="K13" s="21">
        <v>77</v>
      </c>
      <c r="L13" s="21">
        <v>35</v>
      </c>
      <c r="M13" s="21">
        <v>597</v>
      </c>
      <c r="N13" s="12">
        <v>22</v>
      </c>
      <c r="O13" s="21">
        <v>119</v>
      </c>
      <c r="P13" s="21">
        <v>8</v>
      </c>
      <c r="Q13" s="21">
        <v>26</v>
      </c>
      <c r="R13" s="21">
        <v>1</v>
      </c>
      <c r="S13" s="12">
        <v>4</v>
      </c>
      <c r="T13" s="12">
        <v>78</v>
      </c>
      <c r="U13" s="12">
        <v>2</v>
      </c>
    </row>
    <row r="14" spans="1:21" s="48" customFormat="1" ht="20.25" customHeight="1">
      <c r="A14" s="62">
        <v>44682</v>
      </c>
      <c r="B14" s="46"/>
      <c r="C14" s="65" t="str">
        <f>IF(TEXT(A13,"ggg")=TEXT(A14,"ggg"),"",TEXT(A14,"ggg"))</f>
        <v/>
      </c>
      <c r="D14" s="66" t="str">
        <f>IF(TEXT(A14,"e")="1","元",TEXT(A14,"e"))</f>
        <v>4</v>
      </c>
      <c r="E14" s="66" t="str">
        <f>IF(TEXT(A13,"ggg")=TEXT(A14,"ggg"),"","年")</f>
        <v/>
      </c>
      <c r="F14" s="47"/>
      <c r="G14" s="23">
        <v>1332</v>
      </c>
      <c r="H14" s="23">
        <v>1203</v>
      </c>
      <c r="I14" s="23">
        <v>45</v>
      </c>
      <c r="J14" s="23">
        <v>410</v>
      </c>
      <c r="K14" s="23">
        <v>77</v>
      </c>
      <c r="L14" s="23">
        <v>27</v>
      </c>
      <c r="M14" s="23">
        <v>625</v>
      </c>
      <c r="N14" s="16">
        <v>19</v>
      </c>
      <c r="O14" s="23">
        <v>129</v>
      </c>
      <c r="P14" s="23">
        <v>3</v>
      </c>
      <c r="Q14" s="23">
        <v>24</v>
      </c>
      <c r="R14" s="23">
        <v>2</v>
      </c>
      <c r="S14" s="16">
        <v>3</v>
      </c>
      <c r="T14" s="16">
        <v>95</v>
      </c>
      <c r="U14" s="16">
        <v>2</v>
      </c>
    </row>
    <row r="15" spans="1:21" s="4" customFormat="1" ht="20.25" customHeight="1">
      <c r="A15" s="6"/>
      <c r="B15" s="44"/>
      <c r="C15" s="67" t="s">
        <v>31</v>
      </c>
      <c r="D15" s="67"/>
      <c r="E15" s="67"/>
      <c r="F15" s="11"/>
      <c r="G15" s="21">
        <v>977</v>
      </c>
      <c r="H15" s="21">
        <v>902</v>
      </c>
      <c r="I15" s="21">
        <v>42</v>
      </c>
      <c r="J15" s="21">
        <v>321</v>
      </c>
      <c r="K15" s="21">
        <v>58</v>
      </c>
      <c r="L15" s="21">
        <v>15</v>
      </c>
      <c r="M15" s="21">
        <v>456</v>
      </c>
      <c r="N15" s="12">
        <v>10</v>
      </c>
      <c r="O15" s="21">
        <v>75</v>
      </c>
      <c r="P15" s="21">
        <v>2</v>
      </c>
      <c r="Q15" s="21">
        <v>18</v>
      </c>
      <c r="R15" s="21">
        <v>1</v>
      </c>
      <c r="S15" s="12">
        <v>1</v>
      </c>
      <c r="T15" s="12">
        <v>53</v>
      </c>
      <c r="U15" s="12">
        <v>0</v>
      </c>
    </row>
    <row r="16" spans="1:21" s="4" customFormat="1" ht="20.25" customHeight="1">
      <c r="A16" s="6"/>
      <c r="B16" s="44"/>
      <c r="C16" s="67" t="s">
        <v>8</v>
      </c>
      <c r="D16" s="67"/>
      <c r="E16" s="67"/>
      <c r="F16" s="11"/>
      <c r="G16" s="21">
        <v>37</v>
      </c>
      <c r="H16" s="21">
        <v>27</v>
      </c>
      <c r="I16" s="21">
        <v>0</v>
      </c>
      <c r="J16" s="21">
        <v>12</v>
      </c>
      <c r="K16" s="21">
        <v>0</v>
      </c>
      <c r="L16" s="21">
        <v>1</v>
      </c>
      <c r="M16" s="21">
        <v>12</v>
      </c>
      <c r="N16" s="12">
        <v>2</v>
      </c>
      <c r="O16" s="21">
        <v>10</v>
      </c>
      <c r="P16" s="21">
        <v>0</v>
      </c>
      <c r="Q16" s="21">
        <v>2</v>
      </c>
      <c r="R16" s="21">
        <v>0</v>
      </c>
      <c r="S16" s="12">
        <v>0</v>
      </c>
      <c r="T16" s="12">
        <v>8</v>
      </c>
      <c r="U16" s="12">
        <v>0</v>
      </c>
    </row>
    <row r="17" spans="1:21" s="4" customFormat="1" ht="20.25" customHeight="1">
      <c r="A17" s="6"/>
      <c r="B17" s="44"/>
      <c r="C17" s="70" t="s">
        <v>9</v>
      </c>
      <c r="D17" s="70"/>
      <c r="E17" s="70"/>
      <c r="F17" s="11"/>
      <c r="G17" s="21">
        <v>99</v>
      </c>
      <c r="H17" s="21">
        <v>90</v>
      </c>
      <c r="I17" s="21">
        <v>0</v>
      </c>
      <c r="J17" s="21">
        <v>23</v>
      </c>
      <c r="K17" s="21">
        <v>8</v>
      </c>
      <c r="L17" s="21">
        <v>2</v>
      </c>
      <c r="M17" s="21">
        <v>57</v>
      </c>
      <c r="N17" s="12">
        <v>0</v>
      </c>
      <c r="O17" s="21">
        <v>9</v>
      </c>
      <c r="P17" s="21">
        <v>0</v>
      </c>
      <c r="Q17" s="21">
        <v>0</v>
      </c>
      <c r="R17" s="21">
        <v>0</v>
      </c>
      <c r="S17" s="12">
        <v>0</v>
      </c>
      <c r="T17" s="12">
        <v>9</v>
      </c>
      <c r="U17" s="12">
        <v>0</v>
      </c>
    </row>
    <row r="18" spans="1:21" s="4" customFormat="1" ht="20.25" customHeight="1">
      <c r="A18" s="6"/>
      <c r="B18" s="44"/>
      <c r="C18" s="67" t="s">
        <v>10</v>
      </c>
      <c r="D18" s="67"/>
      <c r="E18" s="67"/>
      <c r="F18" s="11"/>
      <c r="G18" s="21">
        <v>10</v>
      </c>
      <c r="H18" s="21">
        <v>10</v>
      </c>
      <c r="I18" s="21">
        <v>0</v>
      </c>
      <c r="J18" s="21">
        <v>4</v>
      </c>
      <c r="K18" s="21">
        <v>0</v>
      </c>
      <c r="L18" s="21">
        <v>0</v>
      </c>
      <c r="M18" s="21">
        <v>5</v>
      </c>
      <c r="N18" s="12">
        <v>1</v>
      </c>
      <c r="O18" s="21">
        <v>0</v>
      </c>
      <c r="P18" s="21">
        <v>0</v>
      </c>
      <c r="Q18" s="21">
        <v>0</v>
      </c>
      <c r="R18" s="21">
        <v>0</v>
      </c>
      <c r="S18" s="12">
        <v>0</v>
      </c>
      <c r="T18" s="12">
        <v>0</v>
      </c>
      <c r="U18" s="12">
        <v>0</v>
      </c>
    </row>
    <row r="19" spans="1:21" s="4" customFormat="1" ht="20.25" customHeight="1">
      <c r="A19" s="6"/>
      <c r="B19" s="44"/>
      <c r="C19" s="67" t="s">
        <v>11</v>
      </c>
      <c r="D19" s="67"/>
      <c r="E19" s="67"/>
      <c r="F19" s="11"/>
      <c r="G19" s="21">
        <v>5</v>
      </c>
      <c r="H19" s="21">
        <v>5</v>
      </c>
      <c r="I19" s="21">
        <v>0</v>
      </c>
      <c r="J19" s="21">
        <v>2</v>
      </c>
      <c r="K19" s="21">
        <v>0</v>
      </c>
      <c r="L19" s="21">
        <v>0</v>
      </c>
      <c r="M19" s="21">
        <v>3</v>
      </c>
      <c r="N19" s="12">
        <v>0</v>
      </c>
      <c r="O19" s="21">
        <v>0</v>
      </c>
      <c r="P19" s="21">
        <v>0</v>
      </c>
      <c r="Q19" s="21">
        <v>0</v>
      </c>
      <c r="R19" s="21">
        <v>0</v>
      </c>
      <c r="S19" s="12">
        <v>0</v>
      </c>
      <c r="T19" s="12">
        <v>0</v>
      </c>
      <c r="U19" s="12">
        <v>0</v>
      </c>
    </row>
    <row r="20" spans="1:21" s="4" customFormat="1" ht="20.25" customHeight="1">
      <c r="A20" s="6"/>
      <c r="B20" s="44"/>
      <c r="C20" s="67" t="s">
        <v>12</v>
      </c>
      <c r="D20" s="67"/>
      <c r="E20" s="67"/>
      <c r="F20" s="11"/>
      <c r="G20" s="21">
        <v>39</v>
      </c>
      <c r="H20" s="21">
        <v>29</v>
      </c>
      <c r="I20" s="21">
        <v>0</v>
      </c>
      <c r="J20" s="21">
        <v>12</v>
      </c>
      <c r="K20" s="21">
        <v>3</v>
      </c>
      <c r="L20" s="21">
        <v>2</v>
      </c>
      <c r="M20" s="21">
        <v>12</v>
      </c>
      <c r="N20" s="12">
        <v>0</v>
      </c>
      <c r="O20" s="21">
        <v>10</v>
      </c>
      <c r="P20" s="21">
        <v>0</v>
      </c>
      <c r="Q20" s="21">
        <v>1</v>
      </c>
      <c r="R20" s="21">
        <v>1</v>
      </c>
      <c r="S20" s="21">
        <v>0</v>
      </c>
      <c r="T20" s="21">
        <v>8</v>
      </c>
      <c r="U20" s="21">
        <v>0</v>
      </c>
    </row>
    <row r="21" spans="1:21" s="4" customFormat="1" ht="20.25" customHeight="1">
      <c r="A21" s="6"/>
      <c r="B21" s="44"/>
      <c r="C21" s="67" t="s">
        <v>13</v>
      </c>
      <c r="D21" s="67"/>
      <c r="E21" s="67"/>
      <c r="F21" s="11"/>
      <c r="G21" s="21">
        <v>49</v>
      </c>
      <c r="H21" s="21">
        <v>39</v>
      </c>
      <c r="I21" s="21">
        <v>2</v>
      </c>
      <c r="J21" s="21">
        <v>6</v>
      </c>
      <c r="K21" s="21">
        <v>0</v>
      </c>
      <c r="L21" s="21">
        <v>0</v>
      </c>
      <c r="M21" s="21">
        <v>29</v>
      </c>
      <c r="N21" s="12">
        <v>2</v>
      </c>
      <c r="O21" s="21">
        <v>10</v>
      </c>
      <c r="P21" s="21">
        <v>0</v>
      </c>
      <c r="Q21" s="21">
        <v>1</v>
      </c>
      <c r="R21" s="21">
        <v>0</v>
      </c>
      <c r="S21" s="21">
        <v>0</v>
      </c>
      <c r="T21" s="21">
        <v>9</v>
      </c>
      <c r="U21" s="21">
        <v>0</v>
      </c>
    </row>
    <row r="22" spans="1:21" s="4" customFormat="1" ht="20.25" customHeight="1">
      <c r="A22" s="6"/>
      <c r="B22" s="44"/>
      <c r="C22" s="67" t="s">
        <v>14</v>
      </c>
      <c r="D22" s="67"/>
      <c r="E22" s="67"/>
      <c r="F22" s="11"/>
      <c r="G22" s="21">
        <v>11</v>
      </c>
      <c r="H22" s="21">
        <v>8</v>
      </c>
      <c r="I22" s="21">
        <v>0</v>
      </c>
      <c r="J22" s="21">
        <v>6</v>
      </c>
      <c r="K22" s="21">
        <v>1</v>
      </c>
      <c r="L22" s="21">
        <v>0</v>
      </c>
      <c r="M22" s="21">
        <v>1</v>
      </c>
      <c r="N22" s="12">
        <v>0</v>
      </c>
      <c r="O22" s="21">
        <v>3</v>
      </c>
      <c r="P22" s="21">
        <v>0</v>
      </c>
      <c r="Q22" s="21">
        <v>1</v>
      </c>
      <c r="R22" s="21">
        <v>0</v>
      </c>
      <c r="S22" s="21">
        <v>1</v>
      </c>
      <c r="T22" s="21">
        <v>0</v>
      </c>
      <c r="U22" s="21">
        <v>1</v>
      </c>
    </row>
    <row r="23" spans="1:21" s="4" customFormat="1" ht="20.25" customHeight="1">
      <c r="A23" s="6"/>
      <c r="B23" s="44"/>
      <c r="C23" s="67" t="s">
        <v>15</v>
      </c>
      <c r="D23" s="67"/>
      <c r="E23" s="67"/>
      <c r="F23" s="11"/>
      <c r="G23" s="21">
        <v>28</v>
      </c>
      <c r="H23" s="21">
        <v>23</v>
      </c>
      <c r="I23" s="21">
        <v>0</v>
      </c>
      <c r="J23" s="21">
        <v>8</v>
      </c>
      <c r="K23" s="21">
        <v>2</v>
      </c>
      <c r="L23" s="21">
        <v>0</v>
      </c>
      <c r="M23" s="21">
        <v>13</v>
      </c>
      <c r="N23" s="12">
        <v>0</v>
      </c>
      <c r="O23" s="21">
        <v>5</v>
      </c>
      <c r="P23" s="21">
        <v>1</v>
      </c>
      <c r="Q23" s="21">
        <v>0</v>
      </c>
      <c r="R23" s="21">
        <v>0</v>
      </c>
      <c r="S23" s="21">
        <v>0</v>
      </c>
      <c r="T23" s="21">
        <v>3</v>
      </c>
      <c r="U23" s="21">
        <v>1</v>
      </c>
    </row>
    <row r="24" spans="1:21" s="4" customFormat="1" ht="20.25" customHeight="1">
      <c r="A24" s="6"/>
      <c r="B24" s="44"/>
      <c r="C24" s="67" t="s">
        <v>16</v>
      </c>
      <c r="D24" s="67"/>
      <c r="E24" s="67"/>
      <c r="F24" s="11"/>
      <c r="G24" s="21">
        <v>9</v>
      </c>
      <c r="H24" s="21">
        <v>9</v>
      </c>
      <c r="I24" s="21">
        <v>1</v>
      </c>
      <c r="J24" s="21">
        <v>1</v>
      </c>
      <c r="K24" s="21">
        <v>1</v>
      </c>
      <c r="L24" s="21">
        <v>1</v>
      </c>
      <c r="M24" s="21">
        <v>5</v>
      </c>
      <c r="N24" s="12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</row>
    <row r="25" spans="1:21" s="4" customFormat="1" ht="20.25" customHeight="1">
      <c r="A25" s="6"/>
      <c r="B25" s="44"/>
      <c r="C25" s="67" t="s">
        <v>17</v>
      </c>
      <c r="D25" s="67"/>
      <c r="E25" s="67"/>
      <c r="F25" s="11"/>
      <c r="G25" s="21">
        <v>61</v>
      </c>
      <c r="H25" s="21">
        <v>54</v>
      </c>
      <c r="I25" s="21">
        <v>0</v>
      </c>
      <c r="J25" s="21">
        <v>15</v>
      </c>
      <c r="K25" s="21">
        <v>4</v>
      </c>
      <c r="L25" s="21">
        <v>5</v>
      </c>
      <c r="M25" s="21">
        <v>28</v>
      </c>
      <c r="N25" s="12">
        <v>2</v>
      </c>
      <c r="O25" s="21">
        <v>7</v>
      </c>
      <c r="P25" s="21">
        <v>0</v>
      </c>
      <c r="Q25" s="21">
        <v>1</v>
      </c>
      <c r="R25" s="21">
        <v>0</v>
      </c>
      <c r="S25" s="21">
        <v>1</v>
      </c>
      <c r="T25" s="21">
        <v>5</v>
      </c>
      <c r="U25" s="21">
        <v>0</v>
      </c>
    </row>
    <row r="26" spans="1:21" s="4" customFormat="1" ht="20.25" customHeight="1">
      <c r="A26" s="6"/>
      <c r="B26" s="44"/>
      <c r="C26" s="67" t="s">
        <v>18</v>
      </c>
      <c r="D26" s="67"/>
      <c r="E26" s="67"/>
      <c r="F26" s="11"/>
      <c r="G26" s="21">
        <v>5</v>
      </c>
      <c r="H26" s="21">
        <v>5</v>
      </c>
      <c r="I26" s="21">
        <v>0</v>
      </c>
      <c r="J26" s="21">
        <v>0</v>
      </c>
      <c r="K26" s="21">
        <v>0</v>
      </c>
      <c r="L26" s="21">
        <v>0</v>
      </c>
      <c r="M26" s="21">
        <v>3</v>
      </c>
      <c r="N26" s="12">
        <v>2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</row>
    <row r="27" spans="1:21" s="4" customFormat="1" ht="20.25" customHeight="1">
      <c r="A27" s="6"/>
      <c r="B27" s="44"/>
      <c r="C27" s="67" t="s">
        <v>19</v>
      </c>
      <c r="D27" s="67"/>
      <c r="E27" s="67"/>
      <c r="F27" s="11"/>
      <c r="G27" s="21">
        <v>2</v>
      </c>
      <c r="H27" s="21">
        <v>2</v>
      </c>
      <c r="I27" s="21">
        <v>0</v>
      </c>
      <c r="J27" s="21">
        <v>0</v>
      </c>
      <c r="K27" s="21">
        <v>0</v>
      </c>
      <c r="L27" s="21">
        <v>1</v>
      </c>
      <c r="M27" s="21">
        <v>1</v>
      </c>
      <c r="N27" s="12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s="4" customFormat="1" ht="18.649999999999999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49999999999999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69" t="s">
        <v>29</v>
      </c>
      <c r="C30" s="69"/>
      <c r="D30" s="69"/>
      <c r="E30" s="69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43221</v>
      </c>
      <c r="B31" s="44"/>
      <c r="C31" s="63" t="str">
        <f>TEXT(A31,"ggg")</f>
        <v>平成</v>
      </c>
      <c r="D31" s="42" t="str">
        <f>IF(TEXT(A31,"e")="1","元",TEXT(A31,"e"))</f>
        <v>30</v>
      </c>
      <c r="E31" s="64" t="s">
        <v>34</v>
      </c>
      <c r="F31" s="11"/>
      <c r="G31" s="58">
        <v>2108</v>
      </c>
      <c r="H31" s="12">
        <v>1933</v>
      </c>
      <c r="I31" s="12">
        <v>93</v>
      </c>
      <c r="J31" s="12">
        <v>522</v>
      </c>
      <c r="K31" s="12">
        <v>97</v>
      </c>
      <c r="L31" s="12">
        <v>37</v>
      </c>
      <c r="M31" s="21">
        <v>1152</v>
      </c>
      <c r="N31" s="12">
        <v>32</v>
      </c>
      <c r="O31" s="21">
        <v>175</v>
      </c>
      <c r="P31" s="21">
        <v>8</v>
      </c>
      <c r="Q31" s="21">
        <v>44</v>
      </c>
      <c r="R31" s="21">
        <v>2</v>
      </c>
      <c r="S31" s="21">
        <v>10</v>
      </c>
      <c r="T31" s="21">
        <v>109</v>
      </c>
      <c r="U31" s="21">
        <v>2</v>
      </c>
    </row>
    <row r="32" spans="1:21" s="4" customFormat="1" ht="20.25" customHeight="1">
      <c r="A32" s="61">
        <f>DATE(YEAR(A33)-1,5,1)</f>
        <v>43586</v>
      </c>
      <c r="B32" s="44"/>
      <c r="C32" s="63" t="str">
        <f>IF(TEXT(A31,"ggg")=TEXT(A32,"ggg"),"",TEXT(A32,"ggg"))</f>
        <v>令和</v>
      </c>
      <c r="D32" s="42" t="str">
        <f>IF(TEXT(A32,"e")="1","元",TEXT(A32,"e"))</f>
        <v>元</v>
      </c>
      <c r="E32" s="64" t="str">
        <f>IF(TEXT(A31,"ggg")=TEXT(A32,"ggg"),"","年")</f>
        <v>年</v>
      </c>
      <c r="F32" s="11"/>
      <c r="G32" s="21">
        <v>1727</v>
      </c>
      <c r="H32" s="21">
        <v>1594</v>
      </c>
      <c r="I32" s="21">
        <v>92</v>
      </c>
      <c r="J32" s="21">
        <v>465</v>
      </c>
      <c r="K32" s="21">
        <v>66</v>
      </c>
      <c r="L32" s="21">
        <v>38</v>
      </c>
      <c r="M32" s="21">
        <v>910</v>
      </c>
      <c r="N32" s="12">
        <v>23</v>
      </c>
      <c r="O32" s="21">
        <v>133</v>
      </c>
      <c r="P32" s="21">
        <v>4</v>
      </c>
      <c r="Q32" s="21">
        <v>26</v>
      </c>
      <c r="R32" s="21">
        <v>2</v>
      </c>
      <c r="S32" s="21">
        <v>4</v>
      </c>
      <c r="T32" s="21">
        <v>95</v>
      </c>
      <c r="U32" s="21">
        <v>2</v>
      </c>
    </row>
    <row r="33" spans="1:21" s="4" customFormat="1" ht="20.25" customHeight="1">
      <c r="A33" s="61">
        <f>DATE(YEAR(A34)-1,5,1)</f>
        <v>43952</v>
      </c>
      <c r="B33" s="44"/>
      <c r="C33" s="63" t="str">
        <f>IF(TEXT(A32,"ggg")=TEXT(A33,"ggg"),"",TEXT(A33,"ggg"))</f>
        <v/>
      </c>
      <c r="D33" s="42" t="str">
        <f>IF(TEXT(A33,"e")="1","元",TEXT(A33,"e"))</f>
        <v>2</v>
      </c>
      <c r="E33" s="64" t="str">
        <f>IF(TEXT(A32,"ggg")=TEXT(A33,"ggg"),"","年")</f>
        <v/>
      </c>
      <c r="F33" s="11"/>
      <c r="G33" s="21">
        <v>1624</v>
      </c>
      <c r="H33" s="21">
        <v>1487</v>
      </c>
      <c r="I33" s="21">
        <v>74</v>
      </c>
      <c r="J33" s="21">
        <v>494</v>
      </c>
      <c r="K33" s="21">
        <v>85</v>
      </c>
      <c r="L33" s="21">
        <v>36</v>
      </c>
      <c r="M33" s="21">
        <v>766</v>
      </c>
      <c r="N33" s="12">
        <v>32</v>
      </c>
      <c r="O33" s="21">
        <v>137</v>
      </c>
      <c r="P33" s="21">
        <v>3</v>
      </c>
      <c r="Q33" s="21">
        <v>31</v>
      </c>
      <c r="R33" s="21">
        <v>1</v>
      </c>
      <c r="S33" s="21">
        <v>6</v>
      </c>
      <c r="T33" s="21">
        <v>96</v>
      </c>
      <c r="U33" s="21">
        <v>0</v>
      </c>
    </row>
    <row r="34" spans="1:21" s="4" customFormat="1" ht="20.25" customHeight="1">
      <c r="A34" s="61">
        <f>DATE(YEAR(A35)-1,5,1)</f>
        <v>44317</v>
      </c>
      <c r="B34" s="44"/>
      <c r="C34" s="63" t="str">
        <f>IF(TEXT(A33,"ggg")=TEXT(A34,"ggg"),"",TEXT(A34,"ggg"))</f>
        <v/>
      </c>
      <c r="D34" s="42" t="str">
        <f>IF(TEXT(A34,"e")="1","元",TEXT(A34,"e"))</f>
        <v>3</v>
      </c>
      <c r="E34" s="64" t="str">
        <f>IF(TEXT(A33,"ggg")=TEXT(A34,"ggg"),"","年")</f>
        <v/>
      </c>
      <c r="F34" s="11"/>
      <c r="G34" s="21">
        <v>1377</v>
      </c>
      <c r="H34" s="21">
        <v>1258</v>
      </c>
      <c r="I34" s="21">
        <v>61</v>
      </c>
      <c r="J34" s="21">
        <v>466</v>
      </c>
      <c r="K34" s="21">
        <v>77</v>
      </c>
      <c r="L34" s="21">
        <v>35</v>
      </c>
      <c r="M34" s="12">
        <v>597</v>
      </c>
      <c r="N34" s="12">
        <v>22</v>
      </c>
      <c r="O34" s="12">
        <v>119</v>
      </c>
      <c r="P34" s="12">
        <v>8</v>
      </c>
      <c r="Q34" s="12">
        <v>26</v>
      </c>
      <c r="R34" s="12">
        <v>1</v>
      </c>
      <c r="S34" s="12">
        <v>4</v>
      </c>
      <c r="T34" s="12">
        <v>78</v>
      </c>
      <c r="U34" s="12">
        <v>2</v>
      </c>
    </row>
    <row r="35" spans="1:21" s="43" customFormat="1" ht="20.25" customHeight="1">
      <c r="A35" s="62">
        <v>44682</v>
      </c>
      <c r="B35" s="46"/>
      <c r="C35" s="65" t="str">
        <f>IF(TEXT(A34,"ggg")=TEXT(A35,"ggg"),"",TEXT(A35,"ggg"))</f>
        <v/>
      </c>
      <c r="D35" s="66" t="str">
        <f>IF(TEXT(A35,"e")="1","元",TEXT(A35,"e"))</f>
        <v>4</v>
      </c>
      <c r="E35" s="66" t="str">
        <f>IF(TEXT(A34,"ggg")=TEXT(A35,"ggg"),"","年")</f>
        <v/>
      </c>
      <c r="F35" s="15"/>
      <c r="G35" s="16">
        <v>1332</v>
      </c>
      <c r="H35" s="16">
        <v>1203</v>
      </c>
      <c r="I35" s="16">
        <v>45</v>
      </c>
      <c r="J35" s="16">
        <v>410</v>
      </c>
      <c r="K35" s="16">
        <v>77</v>
      </c>
      <c r="L35" s="16">
        <v>27</v>
      </c>
      <c r="M35" s="23">
        <v>625</v>
      </c>
      <c r="N35" s="16">
        <v>19</v>
      </c>
      <c r="O35" s="23">
        <v>129</v>
      </c>
      <c r="P35" s="23">
        <v>3</v>
      </c>
      <c r="Q35" s="23">
        <v>24</v>
      </c>
      <c r="R35" s="23">
        <v>2</v>
      </c>
      <c r="S35" s="23">
        <v>3</v>
      </c>
      <c r="T35" s="23">
        <v>95</v>
      </c>
      <c r="U35" s="23">
        <v>2</v>
      </c>
    </row>
    <row r="36" spans="1:21" s="4" customFormat="1" ht="20.25" customHeight="1">
      <c r="A36" s="6"/>
      <c r="B36" s="44"/>
      <c r="C36" s="67" t="s">
        <v>20</v>
      </c>
      <c r="D36" s="67"/>
      <c r="E36" s="67"/>
      <c r="F36" s="11"/>
      <c r="G36" s="21">
        <v>440</v>
      </c>
      <c r="H36" s="21">
        <v>410</v>
      </c>
      <c r="I36" s="21">
        <v>18</v>
      </c>
      <c r="J36" s="21">
        <v>130</v>
      </c>
      <c r="K36" s="21">
        <v>26</v>
      </c>
      <c r="L36" s="21">
        <v>9</v>
      </c>
      <c r="M36" s="21">
        <v>222</v>
      </c>
      <c r="N36" s="12">
        <v>5</v>
      </c>
      <c r="O36" s="21">
        <v>30</v>
      </c>
      <c r="P36" s="21">
        <v>2</v>
      </c>
      <c r="Q36" s="21">
        <v>4</v>
      </c>
      <c r="R36" s="21">
        <v>0</v>
      </c>
      <c r="S36" s="21">
        <v>2</v>
      </c>
      <c r="T36" s="21">
        <v>22</v>
      </c>
      <c r="U36" s="21">
        <v>0</v>
      </c>
    </row>
    <row r="37" spans="1:21" s="4" customFormat="1" ht="20.25" customHeight="1">
      <c r="A37" s="6"/>
      <c r="B37" s="44"/>
      <c r="C37" s="67" t="s">
        <v>21</v>
      </c>
      <c r="D37" s="67"/>
      <c r="E37" s="67"/>
      <c r="F37" s="11"/>
      <c r="G37" s="21">
        <v>116</v>
      </c>
      <c r="H37" s="21">
        <v>105</v>
      </c>
      <c r="I37" s="21">
        <v>7</v>
      </c>
      <c r="J37" s="21">
        <v>33</v>
      </c>
      <c r="K37" s="21">
        <v>7</v>
      </c>
      <c r="L37" s="21">
        <v>3</v>
      </c>
      <c r="M37" s="21">
        <v>53</v>
      </c>
      <c r="N37" s="12">
        <v>2</v>
      </c>
      <c r="O37" s="21">
        <v>11</v>
      </c>
      <c r="P37" s="21">
        <v>0</v>
      </c>
      <c r="Q37" s="21">
        <v>0</v>
      </c>
      <c r="R37" s="21">
        <v>1</v>
      </c>
      <c r="S37" s="21">
        <v>0</v>
      </c>
      <c r="T37" s="21">
        <v>9</v>
      </c>
      <c r="U37" s="21">
        <v>1</v>
      </c>
    </row>
    <row r="38" spans="1:21" s="4" customFormat="1" ht="20.25" customHeight="1">
      <c r="A38" s="6"/>
      <c r="B38" s="44"/>
      <c r="C38" s="67" t="s">
        <v>22</v>
      </c>
      <c r="D38" s="67"/>
      <c r="E38" s="67"/>
      <c r="F38" s="11"/>
      <c r="G38" s="21">
        <v>517</v>
      </c>
      <c r="H38" s="21">
        <v>462</v>
      </c>
      <c r="I38" s="21">
        <v>13</v>
      </c>
      <c r="J38" s="21">
        <v>164</v>
      </c>
      <c r="K38" s="21">
        <v>33</v>
      </c>
      <c r="L38" s="21">
        <v>11</v>
      </c>
      <c r="M38" s="21">
        <v>233</v>
      </c>
      <c r="N38" s="12">
        <v>8</v>
      </c>
      <c r="O38" s="21">
        <v>55</v>
      </c>
      <c r="P38" s="21">
        <v>1</v>
      </c>
      <c r="Q38" s="21">
        <v>10</v>
      </c>
      <c r="R38" s="21">
        <v>0</v>
      </c>
      <c r="S38" s="21">
        <v>0</v>
      </c>
      <c r="T38" s="21">
        <v>43</v>
      </c>
      <c r="U38" s="21">
        <v>1</v>
      </c>
    </row>
    <row r="39" spans="1:21" s="4" customFormat="1" ht="20.25" customHeight="1">
      <c r="A39" s="6"/>
      <c r="B39" s="44"/>
      <c r="C39" s="67" t="s">
        <v>23</v>
      </c>
      <c r="D39" s="67"/>
      <c r="E39" s="67"/>
      <c r="F39" s="11"/>
      <c r="G39" s="21">
        <v>17</v>
      </c>
      <c r="H39" s="21">
        <v>12</v>
      </c>
      <c r="I39" s="21">
        <v>0</v>
      </c>
      <c r="J39" s="21">
        <v>6</v>
      </c>
      <c r="K39" s="21">
        <v>1</v>
      </c>
      <c r="L39" s="21">
        <v>0</v>
      </c>
      <c r="M39" s="21">
        <v>5</v>
      </c>
      <c r="N39" s="12">
        <v>0</v>
      </c>
      <c r="O39" s="21">
        <v>5</v>
      </c>
      <c r="P39" s="21">
        <v>0</v>
      </c>
      <c r="Q39" s="21">
        <v>2</v>
      </c>
      <c r="R39" s="21">
        <v>0</v>
      </c>
      <c r="S39" s="21">
        <v>0</v>
      </c>
      <c r="T39" s="21">
        <v>3</v>
      </c>
      <c r="U39" s="21">
        <v>0</v>
      </c>
    </row>
    <row r="40" spans="1:21" s="4" customFormat="1" ht="20.25" customHeight="1">
      <c r="A40" s="6"/>
      <c r="B40" s="44"/>
      <c r="C40" s="67" t="s">
        <v>24</v>
      </c>
      <c r="D40" s="67"/>
      <c r="E40" s="67"/>
      <c r="F40" s="11"/>
      <c r="G40" s="21">
        <v>167</v>
      </c>
      <c r="H40" s="21">
        <v>148</v>
      </c>
      <c r="I40" s="21">
        <v>6</v>
      </c>
      <c r="J40" s="21">
        <v>58</v>
      </c>
      <c r="K40" s="21">
        <v>8</v>
      </c>
      <c r="L40" s="21">
        <v>2</v>
      </c>
      <c r="M40" s="21">
        <v>71</v>
      </c>
      <c r="N40" s="12">
        <v>3</v>
      </c>
      <c r="O40" s="21">
        <v>19</v>
      </c>
      <c r="P40" s="21">
        <v>0</v>
      </c>
      <c r="Q40" s="21">
        <v>6</v>
      </c>
      <c r="R40" s="21">
        <v>1</v>
      </c>
      <c r="S40" s="21">
        <v>1</v>
      </c>
      <c r="T40" s="21">
        <v>11</v>
      </c>
      <c r="U40" s="21">
        <v>0</v>
      </c>
    </row>
    <row r="41" spans="1:21" s="4" customFormat="1" ht="20.25" customHeight="1">
      <c r="A41" s="6"/>
      <c r="B41" s="44"/>
      <c r="C41" s="67" t="s">
        <v>32</v>
      </c>
      <c r="D41" s="67"/>
      <c r="E41" s="67"/>
      <c r="F41" s="11"/>
      <c r="G41" s="21">
        <v>18</v>
      </c>
      <c r="H41" s="21">
        <v>18</v>
      </c>
      <c r="I41" s="21">
        <v>0</v>
      </c>
      <c r="J41" s="21">
        <v>8</v>
      </c>
      <c r="K41" s="21">
        <v>1</v>
      </c>
      <c r="L41" s="21">
        <v>1</v>
      </c>
      <c r="M41" s="21">
        <v>8</v>
      </c>
      <c r="N41" s="12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</row>
    <row r="42" spans="1:21" s="4" customFormat="1" ht="20.25" customHeight="1">
      <c r="B42" s="59"/>
      <c r="C42" s="68" t="s">
        <v>18</v>
      </c>
      <c r="D42" s="68"/>
      <c r="E42" s="68"/>
      <c r="F42" s="11"/>
      <c r="G42" s="21">
        <v>47</v>
      </c>
      <c r="H42" s="21">
        <v>38</v>
      </c>
      <c r="I42" s="21">
        <v>1</v>
      </c>
      <c r="J42" s="21">
        <v>11</v>
      </c>
      <c r="K42" s="21">
        <v>1</v>
      </c>
      <c r="L42" s="21">
        <v>1</v>
      </c>
      <c r="M42" s="12">
        <v>23</v>
      </c>
      <c r="N42" s="12">
        <v>1</v>
      </c>
      <c r="O42" s="12">
        <v>9</v>
      </c>
      <c r="P42" s="12">
        <v>0</v>
      </c>
      <c r="Q42" s="12">
        <v>2</v>
      </c>
      <c r="R42" s="12">
        <v>0</v>
      </c>
      <c r="S42" s="12">
        <v>0</v>
      </c>
      <c r="T42" s="12">
        <v>7</v>
      </c>
      <c r="U42" s="12">
        <v>0</v>
      </c>
    </row>
    <row r="43" spans="1:21" s="4" customFormat="1" ht="20.25" customHeight="1">
      <c r="B43" s="59"/>
      <c r="C43" s="68" t="s">
        <v>30</v>
      </c>
      <c r="D43" s="68"/>
      <c r="E43" s="68"/>
      <c r="F43" s="11"/>
      <c r="G43" s="12">
        <v>10</v>
      </c>
      <c r="H43" s="12">
        <v>10</v>
      </c>
      <c r="I43" s="12">
        <v>0</v>
      </c>
      <c r="J43" s="12">
        <v>0</v>
      </c>
      <c r="K43" s="12">
        <v>0</v>
      </c>
      <c r="L43" s="12">
        <v>0</v>
      </c>
      <c r="M43" s="12">
        <v>10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</row>
    <row r="44" spans="1:21" s="4" customFormat="1" ht="20.25" customHeight="1">
      <c r="B44" s="59"/>
      <c r="C44" s="68" t="s">
        <v>19</v>
      </c>
      <c r="D44" s="68"/>
      <c r="E44" s="6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15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20:E20"/>
    <mergeCell ref="A1:L1"/>
    <mergeCell ref="M1:U1"/>
    <mergeCell ref="O5:U5"/>
    <mergeCell ref="G5:G6"/>
    <mergeCell ref="J5:L5"/>
    <mergeCell ref="B9:E9"/>
    <mergeCell ref="B5:E6"/>
    <mergeCell ref="C15:E15"/>
    <mergeCell ref="C16:E16"/>
    <mergeCell ref="C17:E17"/>
    <mergeCell ref="C18:E18"/>
    <mergeCell ref="C19:E19"/>
    <mergeCell ref="C39:E39"/>
    <mergeCell ref="C21:E21"/>
    <mergeCell ref="C22:E22"/>
    <mergeCell ref="C23:E23"/>
    <mergeCell ref="C24:E24"/>
    <mergeCell ref="C25:E25"/>
    <mergeCell ref="C26:E26"/>
    <mergeCell ref="C27:E27"/>
    <mergeCell ref="B30:E30"/>
    <mergeCell ref="C36:E36"/>
    <mergeCell ref="C37:E37"/>
    <mergeCell ref="C38:E38"/>
    <mergeCell ref="C40:E40"/>
    <mergeCell ref="C41:E41"/>
    <mergeCell ref="C42:E42"/>
    <mergeCell ref="C43:E43"/>
    <mergeCell ref="C44:E4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2023-07-27T02:40:52Z</cp:lastPrinted>
  <dcterms:created xsi:type="dcterms:W3CDTF">2011-11-12T04:56:35Z</dcterms:created>
  <dcterms:modified xsi:type="dcterms:W3CDTF">2023-07-27T02:40:53Z</dcterms:modified>
  <cp:category/>
</cp:coreProperties>
</file>