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60" yWindow="120" windowWidth="17235" windowHeight="6915"/>
  </bookViews>
  <sheets>
    <sheet name="22-00-07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Print_Titles" localSheetId="0">'22-00-07'!$6:$6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 calcMode="manual"/>
</workbook>
</file>

<file path=xl/calcChain.xml><?xml version="1.0" encoding="utf-8"?>
<calcChain xmlns="http://schemas.openxmlformats.org/spreadsheetml/2006/main">
  <c r="G18" i="1" l="1"/>
  <c r="I12" i="1"/>
  <c r="H12" i="1"/>
  <c r="H13" i="1"/>
  <c r="H118" i="1" l="1"/>
  <c r="G65" i="1"/>
  <c r="G164" i="1"/>
  <c r="G140" i="1"/>
  <c r="G125" i="1"/>
  <c r="G109" i="1"/>
  <c r="N149" i="1"/>
  <c r="N148" i="1"/>
  <c r="N137" i="1"/>
  <c r="N136" i="1"/>
  <c r="N118" i="1"/>
  <c r="N117" i="1"/>
  <c r="N95" i="1"/>
  <c r="N94" i="1"/>
  <c r="N75" i="1"/>
  <c r="N74" i="1"/>
  <c r="N40" i="1"/>
  <c r="N39" i="1"/>
  <c r="N25" i="1"/>
  <c r="N24" i="1"/>
  <c r="N13" i="1"/>
  <c r="N12" i="1"/>
  <c r="N9" i="1" s="1"/>
  <c r="N8" i="1" s="1"/>
  <c r="N10" i="1"/>
  <c r="G31" i="1"/>
  <c r="U40" i="1" l="1"/>
  <c r="S40" i="1"/>
  <c r="S148" i="1"/>
  <c r="U148" i="1"/>
  <c r="U136" i="1"/>
  <c r="S136" i="1"/>
  <c r="S94" i="1"/>
  <c r="T94" i="1"/>
  <c r="U94" i="1"/>
  <c r="V24" i="1"/>
  <c r="U12" i="1"/>
  <c r="V39" i="1"/>
  <c r="U39" i="1"/>
  <c r="T39" i="1"/>
  <c r="S39" i="1"/>
  <c r="T24" i="1"/>
  <c r="S12" i="1"/>
  <c r="T95" i="1"/>
  <c r="S95" i="1"/>
  <c r="T75" i="1"/>
  <c r="T74" i="1"/>
  <c r="S74" i="1"/>
  <c r="S75" i="1"/>
  <c r="S24" i="1"/>
  <c r="S25" i="1"/>
  <c r="T25" i="1"/>
  <c r="T149" i="1"/>
  <c r="S149" i="1"/>
  <c r="T148" i="1"/>
  <c r="T137" i="1"/>
  <c r="S137" i="1"/>
  <c r="T136" i="1"/>
  <c r="T118" i="1"/>
  <c r="S118" i="1"/>
  <c r="S10" i="1" s="1"/>
  <c r="T117" i="1"/>
  <c r="S117" i="1"/>
  <c r="T40" i="1"/>
  <c r="T13" i="1"/>
  <c r="S13" i="1"/>
  <c r="T12" i="1"/>
  <c r="V12" i="1"/>
  <c r="U13" i="1"/>
  <c r="V13" i="1"/>
  <c r="U24" i="1"/>
  <c r="U25" i="1"/>
  <c r="V25" i="1"/>
  <c r="V40" i="1"/>
  <c r="U74" i="1"/>
  <c r="V74" i="1"/>
  <c r="U75" i="1"/>
  <c r="V75" i="1"/>
  <c r="V94" i="1"/>
  <c r="U95" i="1"/>
  <c r="V95" i="1"/>
  <c r="U117" i="1"/>
  <c r="V117" i="1"/>
  <c r="U118" i="1"/>
  <c r="V118" i="1"/>
  <c r="V136" i="1"/>
  <c r="U137" i="1"/>
  <c r="V137" i="1"/>
  <c r="V148" i="1"/>
  <c r="U149" i="1"/>
  <c r="V149" i="1"/>
  <c r="V9" i="1" l="1"/>
  <c r="U9" i="1"/>
  <c r="T9" i="1"/>
  <c r="S9" i="1"/>
  <c r="S8" i="1" s="1"/>
  <c r="V10" i="1"/>
  <c r="U10" i="1"/>
  <c r="U8" i="1" s="1"/>
  <c r="T10" i="1"/>
  <c r="T8" i="1" s="1"/>
  <c r="V8" i="1"/>
  <c r="G156" i="1" l="1"/>
  <c r="G101" i="1"/>
  <c r="G159" i="1"/>
  <c r="G129" i="1" l="1"/>
  <c r="G163" i="1" l="1"/>
  <c r="G160" i="1"/>
  <c r="G122" i="1" l="1"/>
  <c r="G80" i="1" l="1"/>
  <c r="G79" i="1"/>
  <c r="G78" i="1"/>
  <c r="G77" i="1"/>
  <c r="G98" i="1"/>
  <c r="G15" i="1" l="1"/>
  <c r="G47" i="1" l="1"/>
  <c r="G28" i="1"/>
  <c r="G165" i="1" l="1"/>
  <c r="G90" i="1"/>
  <c r="G22" i="1"/>
  <c r="G21" i="1"/>
  <c r="O12" i="1" l="1"/>
  <c r="P12" i="1"/>
  <c r="Q12" i="1"/>
  <c r="R12" i="1"/>
  <c r="W12" i="1"/>
  <c r="X12" i="1"/>
  <c r="Y12" i="1"/>
  <c r="Z12" i="1"/>
  <c r="AA12" i="1"/>
  <c r="AB12" i="1"/>
  <c r="AC12" i="1"/>
  <c r="AD12" i="1"/>
  <c r="M12" i="1"/>
  <c r="L12" i="1"/>
  <c r="K12" i="1"/>
  <c r="J12" i="1"/>
  <c r="H149" i="1" l="1"/>
  <c r="I149" i="1"/>
  <c r="J149" i="1"/>
  <c r="K149" i="1"/>
  <c r="L149" i="1"/>
  <c r="M149" i="1"/>
  <c r="O149" i="1"/>
  <c r="P149" i="1"/>
  <c r="Q149" i="1"/>
  <c r="R149" i="1"/>
  <c r="W149" i="1"/>
  <c r="X149" i="1"/>
  <c r="Y149" i="1"/>
  <c r="Z149" i="1"/>
  <c r="AA149" i="1"/>
  <c r="AB149" i="1"/>
  <c r="AC149" i="1"/>
  <c r="AD149" i="1"/>
  <c r="H148" i="1"/>
  <c r="I148" i="1"/>
  <c r="J148" i="1"/>
  <c r="K148" i="1"/>
  <c r="L148" i="1"/>
  <c r="M148" i="1"/>
  <c r="O148" i="1"/>
  <c r="P148" i="1"/>
  <c r="Q148" i="1"/>
  <c r="R148" i="1"/>
  <c r="W148" i="1"/>
  <c r="X148" i="1"/>
  <c r="Y148" i="1"/>
  <c r="Z148" i="1"/>
  <c r="AA148" i="1"/>
  <c r="AB148" i="1"/>
  <c r="AC148" i="1"/>
  <c r="AD148" i="1"/>
  <c r="H137" i="1"/>
  <c r="I137" i="1"/>
  <c r="J137" i="1"/>
  <c r="K137" i="1"/>
  <c r="L137" i="1"/>
  <c r="M137" i="1"/>
  <c r="O137" i="1"/>
  <c r="P137" i="1"/>
  <c r="Q137" i="1"/>
  <c r="R137" i="1"/>
  <c r="W137" i="1"/>
  <c r="X137" i="1"/>
  <c r="Y137" i="1"/>
  <c r="Z137" i="1"/>
  <c r="AA137" i="1"/>
  <c r="AB137" i="1"/>
  <c r="AC137" i="1"/>
  <c r="AD137" i="1"/>
  <c r="H136" i="1"/>
  <c r="I136" i="1"/>
  <c r="J136" i="1"/>
  <c r="K136" i="1"/>
  <c r="L136" i="1"/>
  <c r="M136" i="1"/>
  <c r="O136" i="1"/>
  <c r="P136" i="1"/>
  <c r="Q136" i="1"/>
  <c r="R136" i="1"/>
  <c r="W136" i="1"/>
  <c r="X136" i="1"/>
  <c r="Y136" i="1"/>
  <c r="Z136" i="1"/>
  <c r="AA136" i="1"/>
  <c r="AB136" i="1"/>
  <c r="AC136" i="1"/>
  <c r="AD136" i="1"/>
  <c r="I118" i="1"/>
  <c r="J118" i="1"/>
  <c r="K118" i="1"/>
  <c r="L118" i="1"/>
  <c r="M118" i="1"/>
  <c r="O118" i="1"/>
  <c r="P118" i="1"/>
  <c r="Q118" i="1"/>
  <c r="R118" i="1"/>
  <c r="W118" i="1"/>
  <c r="X118" i="1"/>
  <c r="Y118" i="1"/>
  <c r="Z118" i="1"/>
  <c r="AA118" i="1"/>
  <c r="AB118" i="1"/>
  <c r="AC118" i="1"/>
  <c r="AD118" i="1"/>
  <c r="H117" i="1"/>
  <c r="I117" i="1"/>
  <c r="J117" i="1"/>
  <c r="K117" i="1"/>
  <c r="L117" i="1"/>
  <c r="M117" i="1"/>
  <c r="O117" i="1"/>
  <c r="P117" i="1"/>
  <c r="Q117" i="1"/>
  <c r="R117" i="1"/>
  <c r="W117" i="1"/>
  <c r="X117" i="1"/>
  <c r="Y117" i="1"/>
  <c r="Z117" i="1"/>
  <c r="AA117" i="1"/>
  <c r="AB117" i="1"/>
  <c r="AC117" i="1"/>
  <c r="AD117" i="1"/>
  <c r="H95" i="1"/>
  <c r="I95" i="1"/>
  <c r="J95" i="1"/>
  <c r="K95" i="1"/>
  <c r="L95" i="1"/>
  <c r="M95" i="1"/>
  <c r="O95" i="1"/>
  <c r="P95" i="1"/>
  <c r="Q95" i="1"/>
  <c r="R95" i="1"/>
  <c r="W95" i="1"/>
  <c r="X95" i="1"/>
  <c r="Y95" i="1"/>
  <c r="Z95" i="1"/>
  <c r="AA95" i="1"/>
  <c r="AB95" i="1"/>
  <c r="AC95" i="1"/>
  <c r="AD95" i="1"/>
  <c r="H94" i="1"/>
  <c r="I94" i="1"/>
  <c r="J94" i="1"/>
  <c r="K94" i="1"/>
  <c r="L94" i="1"/>
  <c r="M94" i="1"/>
  <c r="O94" i="1"/>
  <c r="P94" i="1"/>
  <c r="Q94" i="1"/>
  <c r="R94" i="1"/>
  <c r="W94" i="1"/>
  <c r="X94" i="1"/>
  <c r="Y94" i="1"/>
  <c r="Z94" i="1"/>
  <c r="AA94" i="1"/>
  <c r="AB94" i="1"/>
  <c r="AC94" i="1"/>
  <c r="AD94" i="1"/>
  <c r="H74" i="1"/>
  <c r="I74" i="1"/>
  <c r="J74" i="1"/>
  <c r="K74" i="1"/>
  <c r="L74" i="1"/>
  <c r="M74" i="1"/>
  <c r="O74" i="1"/>
  <c r="P74" i="1"/>
  <c r="Q74" i="1"/>
  <c r="R74" i="1"/>
  <c r="W74" i="1"/>
  <c r="X74" i="1"/>
  <c r="Y74" i="1"/>
  <c r="Z74" i="1"/>
  <c r="AA74" i="1"/>
  <c r="AB74" i="1"/>
  <c r="AC74" i="1"/>
  <c r="AD74" i="1"/>
  <c r="H75" i="1"/>
  <c r="I75" i="1"/>
  <c r="J75" i="1"/>
  <c r="K75" i="1"/>
  <c r="L75" i="1"/>
  <c r="M75" i="1"/>
  <c r="O75" i="1"/>
  <c r="P75" i="1"/>
  <c r="Q75" i="1"/>
  <c r="R75" i="1"/>
  <c r="W75" i="1"/>
  <c r="X75" i="1"/>
  <c r="Y75" i="1"/>
  <c r="Z75" i="1"/>
  <c r="AA75" i="1"/>
  <c r="AB75" i="1"/>
  <c r="AC75" i="1"/>
  <c r="AD75" i="1"/>
  <c r="I40" i="1"/>
  <c r="J40" i="1"/>
  <c r="K40" i="1"/>
  <c r="L40" i="1"/>
  <c r="M40" i="1"/>
  <c r="O40" i="1"/>
  <c r="P40" i="1"/>
  <c r="Q40" i="1"/>
  <c r="R40" i="1"/>
  <c r="W40" i="1"/>
  <c r="X40" i="1"/>
  <c r="Y40" i="1"/>
  <c r="Z40" i="1"/>
  <c r="AA40" i="1"/>
  <c r="AB40" i="1"/>
  <c r="AC40" i="1"/>
  <c r="AD40" i="1"/>
  <c r="H39" i="1"/>
  <c r="I39" i="1"/>
  <c r="J39" i="1"/>
  <c r="K39" i="1"/>
  <c r="L39" i="1"/>
  <c r="M39" i="1"/>
  <c r="O39" i="1"/>
  <c r="P39" i="1"/>
  <c r="Q39" i="1"/>
  <c r="R39" i="1"/>
  <c r="W39" i="1"/>
  <c r="X39" i="1"/>
  <c r="Y39" i="1"/>
  <c r="Z39" i="1"/>
  <c r="AA39" i="1"/>
  <c r="AB39" i="1"/>
  <c r="AC39" i="1"/>
  <c r="AD39" i="1"/>
  <c r="I25" i="1"/>
  <c r="J25" i="1"/>
  <c r="K25" i="1"/>
  <c r="L25" i="1"/>
  <c r="M25" i="1"/>
  <c r="O25" i="1"/>
  <c r="P25" i="1"/>
  <c r="Q25" i="1"/>
  <c r="R25" i="1"/>
  <c r="W25" i="1"/>
  <c r="X25" i="1"/>
  <c r="Y25" i="1"/>
  <c r="Z25" i="1"/>
  <c r="AA25" i="1"/>
  <c r="AB25" i="1"/>
  <c r="AC25" i="1"/>
  <c r="AD25" i="1"/>
  <c r="H25" i="1"/>
  <c r="I24" i="1"/>
  <c r="I9" i="1" s="1"/>
  <c r="J24" i="1"/>
  <c r="J9" i="1" s="1"/>
  <c r="K24" i="1"/>
  <c r="L24" i="1"/>
  <c r="M24" i="1"/>
  <c r="O24" i="1"/>
  <c r="P24" i="1"/>
  <c r="Q24" i="1"/>
  <c r="R24" i="1"/>
  <c r="W24" i="1"/>
  <c r="X24" i="1"/>
  <c r="Y24" i="1"/>
  <c r="Z24" i="1"/>
  <c r="AA24" i="1"/>
  <c r="AB24" i="1"/>
  <c r="AC24" i="1"/>
  <c r="AD24" i="1"/>
  <c r="H24" i="1"/>
  <c r="H9" i="1" s="1"/>
  <c r="M13" i="1"/>
  <c r="O13" i="1"/>
  <c r="P13" i="1"/>
  <c r="Q13" i="1"/>
  <c r="R13" i="1"/>
  <c r="W13" i="1"/>
  <c r="X13" i="1"/>
  <c r="Y13" i="1"/>
  <c r="Z13" i="1"/>
  <c r="AA13" i="1"/>
  <c r="AB13" i="1"/>
  <c r="AC13" i="1"/>
  <c r="AD13" i="1"/>
  <c r="J13" i="1"/>
  <c r="K13" i="1"/>
  <c r="L13" i="1"/>
  <c r="I13" i="1"/>
  <c r="G127" i="1"/>
  <c r="G82" i="1"/>
  <c r="G37" i="1"/>
  <c r="G155" i="1"/>
  <c r="G89" i="1"/>
  <c r="G68" i="1"/>
  <c r="G34" i="1"/>
  <c r="G35" i="1"/>
  <c r="G36" i="1"/>
  <c r="G167" i="1"/>
  <c r="G166" i="1"/>
  <c r="G162" i="1"/>
  <c r="G161" i="1"/>
  <c r="G158" i="1"/>
  <c r="G157" i="1"/>
  <c r="G154" i="1"/>
  <c r="G153" i="1"/>
  <c r="G152" i="1"/>
  <c r="G151" i="1"/>
  <c r="G146" i="1"/>
  <c r="G145" i="1"/>
  <c r="G144" i="1"/>
  <c r="G143" i="1"/>
  <c r="G142" i="1"/>
  <c r="G141" i="1"/>
  <c r="G139" i="1"/>
  <c r="G134" i="1"/>
  <c r="G133" i="1"/>
  <c r="G132" i="1"/>
  <c r="G131" i="1"/>
  <c r="G130" i="1"/>
  <c r="G128" i="1"/>
  <c r="G126" i="1"/>
  <c r="G124" i="1"/>
  <c r="G123" i="1"/>
  <c r="G121" i="1"/>
  <c r="G120" i="1"/>
  <c r="G115" i="1"/>
  <c r="G114" i="1"/>
  <c r="G113" i="1"/>
  <c r="G112" i="1"/>
  <c r="G111" i="1"/>
  <c r="G110" i="1"/>
  <c r="G108" i="1"/>
  <c r="G107" i="1"/>
  <c r="G106" i="1"/>
  <c r="G105" i="1"/>
  <c r="G104" i="1"/>
  <c r="G103" i="1"/>
  <c r="G102" i="1"/>
  <c r="G100" i="1"/>
  <c r="G99" i="1"/>
  <c r="G97" i="1"/>
  <c r="G92" i="1"/>
  <c r="G91" i="1"/>
  <c r="G88" i="1"/>
  <c r="G87" i="1"/>
  <c r="G86" i="1"/>
  <c r="G85" i="1"/>
  <c r="G84" i="1"/>
  <c r="G83" i="1"/>
  <c r="G81" i="1"/>
  <c r="G72" i="1"/>
  <c r="G71" i="1"/>
  <c r="G70" i="1"/>
  <c r="G69" i="1"/>
  <c r="G67" i="1"/>
  <c r="G66" i="1"/>
  <c r="G64" i="1"/>
  <c r="G63" i="1"/>
  <c r="G62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6" i="1"/>
  <c r="G45" i="1"/>
  <c r="G44" i="1"/>
  <c r="G43" i="1"/>
  <c r="G42" i="1"/>
  <c r="G33" i="1"/>
  <c r="G32" i="1"/>
  <c r="G30" i="1"/>
  <c r="G29" i="1"/>
  <c r="G27" i="1"/>
  <c r="G16" i="1"/>
  <c r="G13" i="1" s="1"/>
  <c r="G17" i="1"/>
  <c r="G19" i="1"/>
  <c r="G2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G12" i="1" l="1"/>
  <c r="G118" i="1"/>
  <c r="G148" i="1"/>
  <c r="O10" i="1"/>
  <c r="W10" i="1"/>
  <c r="P10" i="1"/>
  <c r="AC10" i="1"/>
  <c r="AC9" i="1"/>
  <c r="AA9" i="1"/>
  <c r="W9" i="1"/>
  <c r="AB9" i="1"/>
  <c r="Z9" i="1"/>
  <c r="X9" i="1"/>
  <c r="P9" i="1"/>
  <c r="P8" i="1" s="1"/>
  <c r="Y10" i="1"/>
  <c r="Y9" i="1"/>
  <c r="Q10" i="1"/>
  <c r="Q9" i="1"/>
  <c r="L10" i="1"/>
  <c r="J10" i="1"/>
  <c r="J8" i="1" s="1"/>
  <c r="Z10" i="1"/>
  <c r="K9" i="1"/>
  <c r="AA10" i="1"/>
  <c r="K10" i="1"/>
  <c r="R10" i="1"/>
  <c r="AD9" i="1"/>
  <c r="R9" i="1"/>
  <c r="M9" i="1"/>
  <c r="I10" i="1"/>
  <c r="I8" i="1" s="1"/>
  <c r="G24" i="1"/>
  <c r="G25" i="1"/>
  <c r="G39" i="1"/>
  <c r="G74" i="1"/>
  <c r="G94" i="1"/>
  <c r="G117" i="1"/>
  <c r="G136" i="1"/>
  <c r="G149" i="1"/>
  <c r="O9" i="1"/>
  <c r="L9" i="1"/>
  <c r="L8" i="1" s="1"/>
  <c r="AB10" i="1"/>
  <c r="X10" i="1"/>
  <c r="M10" i="1"/>
  <c r="G95" i="1"/>
  <c r="G75" i="1"/>
  <c r="G137" i="1"/>
  <c r="AD10" i="1"/>
  <c r="G9" i="1" l="1"/>
  <c r="O8" i="1"/>
  <c r="Z8" i="1"/>
  <c r="AA8" i="1"/>
  <c r="R8" i="1"/>
  <c r="AB8" i="1"/>
  <c r="W8" i="1"/>
  <c r="AC8" i="1"/>
  <c r="X8" i="1"/>
  <c r="Q8" i="1"/>
  <c r="AD8" i="1"/>
  <c r="Y8" i="1"/>
  <c r="K8" i="1"/>
  <c r="M8" i="1"/>
  <c r="H40" i="1"/>
  <c r="H10" i="1" s="1"/>
  <c r="H8" i="1" s="1"/>
  <c r="G61" i="1"/>
  <c r="G40" i="1" s="1"/>
  <c r="G10" i="1" s="1"/>
  <c r="G8" i="1" l="1"/>
</calcChain>
</file>

<file path=xl/sharedStrings.xml><?xml version="1.0" encoding="utf-8"?>
<sst xmlns="http://schemas.openxmlformats.org/spreadsheetml/2006/main" count="270" uniqueCount="128">
  <si>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</si>
  <si>
    <t>属　性　及　び　犯　罪　傾　向　の　進　度</t>
    <rPh sb="0" eb="1">
      <t>ゾク</t>
    </rPh>
    <rPh sb="2" eb="3">
      <t>セイ</t>
    </rPh>
    <rPh sb="4" eb="5">
      <t>オヨ</t>
    </rPh>
    <rPh sb="8" eb="9">
      <t>ハン</t>
    </rPh>
    <rPh sb="10" eb="11">
      <t>ツミ</t>
    </rPh>
    <rPh sb="12" eb="13">
      <t>ナダレ</t>
    </rPh>
    <rPh sb="14" eb="15">
      <t>ムカイ</t>
    </rPh>
    <rPh sb="18" eb="19">
      <t>ススム</t>
    </rPh>
    <rPh sb="20" eb="21">
      <t>ド</t>
    </rPh>
    <phoneticPr fontId="5"/>
  </si>
  <si>
    <t>施設名</t>
    <rPh sb="0" eb="2">
      <t>シセツ</t>
    </rPh>
    <rPh sb="2" eb="3">
      <t>メイ</t>
    </rPh>
    <phoneticPr fontId="5"/>
  </si>
  <si>
    <t>総数</t>
    <rPh sb="0" eb="2">
      <t>ソウスウ</t>
    </rPh>
    <phoneticPr fontId="5"/>
  </si>
  <si>
    <t>Ａ
ＷＡ</t>
  </si>
  <si>
    <t>Ｂ
ＷＢ</t>
  </si>
  <si>
    <t>ＦＡ
ＷＦＡ</t>
  </si>
  <si>
    <t>ＦＢ
ＷＦＢ</t>
  </si>
  <si>
    <t>ＩＡ
ＷＩＡ</t>
  </si>
  <si>
    <t>ＩＢ
ＷＩＢ</t>
  </si>
  <si>
    <t>ＪＡ
ＷＪＡ</t>
  </si>
  <si>
    <t>ＪＢ
ＷＪＢ</t>
  </si>
  <si>
    <t>ＬＡ
ＷＬＡ</t>
  </si>
  <si>
    <t>ＬＢ
ＷＬＢ</t>
  </si>
  <si>
    <t>ＹＡ
ＷＹＡ</t>
  </si>
  <si>
    <t>ＹＢ
ＷＹＢ</t>
  </si>
  <si>
    <t>ＭＡ
ＭＷＡ</t>
  </si>
  <si>
    <t>ＭＢ
ＭＷＢ</t>
  </si>
  <si>
    <t>ＰＡ
ＰＷＡ</t>
  </si>
  <si>
    <t>ＰＢ
ＰＷＢ</t>
  </si>
  <si>
    <t>Jｔ
JｔＷ</t>
  </si>
  <si>
    <t>ＤＡ
ＤＷＡ</t>
  </si>
  <si>
    <t>ＤＢ
ＤＷＢ</t>
  </si>
  <si>
    <t>未決定</t>
    <rPh sb="0" eb="3">
      <t>ミケッテイ</t>
    </rPh>
    <phoneticPr fontId="5"/>
  </si>
  <si>
    <t>総数</t>
  </si>
  <si>
    <t>男</t>
  </si>
  <si>
    <t>女</t>
  </si>
  <si>
    <t>札幌矯正管区</t>
  </si>
  <si>
    <t>札幌</t>
  </si>
  <si>
    <t>月形</t>
    <rPh sb="0" eb="1">
      <t>ツキ</t>
    </rPh>
    <rPh sb="1" eb="2">
      <t>カタチ</t>
    </rPh>
    <phoneticPr fontId="5"/>
  </si>
  <si>
    <t>函館</t>
    <rPh sb="0" eb="2">
      <t>ハコダテ</t>
    </rPh>
    <phoneticPr fontId="5"/>
  </si>
  <si>
    <t>（少年）</t>
  </si>
  <si>
    <t>仙台矯正管区</t>
  </si>
  <si>
    <t>青森</t>
  </si>
  <si>
    <t>宮城</t>
  </si>
  <si>
    <t>福島</t>
  </si>
  <si>
    <t>東京矯正管区</t>
  </si>
  <si>
    <t>水戸</t>
    <rPh sb="0" eb="2">
      <t>ミト</t>
    </rPh>
    <phoneticPr fontId="5"/>
  </si>
  <si>
    <t>栃木</t>
    <rPh sb="0" eb="2">
      <t>トチギ</t>
    </rPh>
    <phoneticPr fontId="5"/>
  </si>
  <si>
    <t>黒羽</t>
  </si>
  <si>
    <t>喜連川</t>
    <rPh sb="0" eb="1">
      <t>キ</t>
    </rPh>
    <rPh sb="1" eb="2">
      <t>ヅ</t>
    </rPh>
    <rPh sb="2" eb="3">
      <t>カワ</t>
    </rPh>
    <phoneticPr fontId="5"/>
  </si>
  <si>
    <t>（社会）</t>
    <rPh sb="1" eb="3">
      <t>シャカイ</t>
    </rPh>
    <phoneticPr fontId="5"/>
  </si>
  <si>
    <t>前橋</t>
  </si>
  <si>
    <t>千葉</t>
  </si>
  <si>
    <t>市原</t>
  </si>
  <si>
    <t>（医療）</t>
  </si>
  <si>
    <t>府中</t>
  </si>
  <si>
    <t>横浜</t>
  </si>
  <si>
    <t>新潟</t>
  </si>
  <si>
    <t>長野</t>
  </si>
  <si>
    <t>静岡</t>
  </si>
  <si>
    <t>川越</t>
  </si>
  <si>
    <t>東京（拘置所）</t>
    <rPh sb="0" eb="1">
      <t>ヒガシ</t>
    </rPh>
    <rPh sb="1" eb="2">
      <t>キョウ</t>
    </rPh>
    <phoneticPr fontId="5"/>
  </si>
  <si>
    <t>立川（拘置所）</t>
    <rPh sb="0" eb="1">
      <t>タテ</t>
    </rPh>
    <rPh sb="1" eb="2">
      <t>カワ</t>
    </rPh>
    <phoneticPr fontId="5"/>
  </si>
  <si>
    <t>名古屋矯正管区</t>
  </si>
  <si>
    <t>岐阜</t>
  </si>
  <si>
    <t>笠松</t>
    <rPh sb="0" eb="2">
      <t>カサマツ</t>
    </rPh>
    <phoneticPr fontId="5"/>
  </si>
  <si>
    <t>岡崎</t>
    <phoneticPr fontId="5"/>
  </si>
  <si>
    <t>大阪矯正管区</t>
  </si>
  <si>
    <t>京都</t>
    <rPh sb="0" eb="2">
      <t>キョウト</t>
    </rPh>
    <phoneticPr fontId="5"/>
  </si>
  <si>
    <t>大阪</t>
  </si>
  <si>
    <t>加古川</t>
  </si>
  <si>
    <t>播磨</t>
    <rPh sb="0" eb="1">
      <t>バン</t>
    </rPh>
    <rPh sb="1" eb="2">
      <t>オサム</t>
    </rPh>
    <phoneticPr fontId="5"/>
  </si>
  <si>
    <t>和歌山</t>
    <rPh sb="0" eb="3">
      <t>ワカヤマ</t>
    </rPh>
    <phoneticPr fontId="5"/>
  </si>
  <si>
    <t>京都（拘置所）</t>
    <rPh sb="0" eb="1">
      <t>キョウ</t>
    </rPh>
    <rPh sb="1" eb="2">
      <t>ミヤコ</t>
    </rPh>
    <phoneticPr fontId="5"/>
  </si>
  <si>
    <t>大阪（拘置所）</t>
    <rPh sb="0" eb="1">
      <t>ダイ</t>
    </rPh>
    <rPh sb="1" eb="2">
      <t>サカ</t>
    </rPh>
    <phoneticPr fontId="5"/>
  </si>
  <si>
    <t>神戸（拘置所）</t>
    <rPh sb="0" eb="1">
      <t>カミ</t>
    </rPh>
    <rPh sb="1" eb="2">
      <t>ト</t>
    </rPh>
    <phoneticPr fontId="5"/>
  </si>
  <si>
    <t>広島矯正管区</t>
  </si>
  <si>
    <t>岩国</t>
  </si>
  <si>
    <t>美祢</t>
    <rPh sb="0" eb="1">
      <t>ビ</t>
    </rPh>
    <rPh sb="1" eb="2">
      <t>ネ</t>
    </rPh>
    <phoneticPr fontId="5"/>
  </si>
  <si>
    <t>広島（拘置所）</t>
    <rPh sb="0" eb="1">
      <t>ヒロ</t>
    </rPh>
    <rPh sb="1" eb="2">
      <t>シマ</t>
    </rPh>
    <phoneticPr fontId="5"/>
  </si>
  <si>
    <t>高松矯正管区</t>
  </si>
  <si>
    <t>高松</t>
  </si>
  <si>
    <t>松山</t>
  </si>
  <si>
    <t>高知</t>
  </si>
  <si>
    <t>福岡矯正管区</t>
  </si>
  <si>
    <t>北九州</t>
  </si>
  <si>
    <t>麓</t>
  </si>
  <si>
    <t>大分</t>
  </si>
  <si>
    <t>福岡（拘置所）</t>
    <rPh sb="0" eb="1">
      <t>フク</t>
    </rPh>
    <rPh sb="1" eb="2">
      <t>オカ</t>
    </rPh>
    <phoneticPr fontId="5"/>
  </si>
  <si>
    <t>少年院</t>
  </si>
  <si>
    <t>（男</t>
    <phoneticPr fontId="3"/>
  </si>
  <si>
    <t>（女</t>
    <rPh sb="1" eb="2">
      <t>オンナ</t>
    </rPh>
    <phoneticPr fontId="3"/>
  </si>
  <si>
    <t>男</t>
    <phoneticPr fontId="3"/>
  </si>
  <si>
    <t>女</t>
    <rPh sb="0" eb="1">
      <t>オンナ</t>
    </rPh>
    <phoneticPr fontId="3"/>
  </si>
  <si>
    <t>松本</t>
    <rPh sb="0" eb="2">
      <t>マツモト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</si>
  <si>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</si>
  <si>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</si>
  <si>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熊本</t>
    <rPh sb="0" eb="2">
      <t>クマモト</t>
    </rPh>
    <phoneticPr fontId="3"/>
  </si>
  <si>
    <t>鹿児島</t>
    <rPh sb="0" eb="3">
      <t>カゴシマ</t>
    </rPh>
    <phoneticPr fontId="3"/>
  </si>
  <si>
    <t>名古屋</t>
    <phoneticPr fontId="3"/>
  </si>
  <si>
    <t>島根あさひ</t>
    <rPh sb="0" eb="1">
      <t>シマ</t>
    </rPh>
    <rPh sb="1" eb="2">
      <t>ネ</t>
    </rPh>
    <phoneticPr fontId="5"/>
  </si>
  <si>
    <t>(社会)</t>
  </si>
  <si>
    <t>旭川</t>
    <rPh sb="0" eb="2">
      <t>アサヒカワ</t>
    </rPh>
    <phoneticPr fontId="3"/>
  </si>
  <si>
    <t>福岡</t>
    <rPh sb="0" eb="2">
      <t>フクオカ</t>
    </rPh>
    <phoneticPr fontId="3"/>
  </si>
  <si>
    <t>東日本</t>
    <rPh sb="0" eb="3">
      <t>ヒガシニホン</t>
    </rPh>
    <phoneticPr fontId="3"/>
  </si>
  <si>
    <t>女</t>
    <phoneticPr fontId="3"/>
  </si>
  <si>
    <t>網走</t>
    <rPh sb="0" eb="2">
      <t>アバシリ</t>
    </rPh>
    <phoneticPr fontId="3"/>
  </si>
  <si>
    <t>山形</t>
    <rPh sb="0" eb="2">
      <t>ヤマガタ</t>
    </rPh>
    <phoneticPr fontId="3"/>
  </si>
  <si>
    <t>三重</t>
    <rPh sb="0" eb="2">
      <t>ミエ</t>
    </rPh>
    <phoneticPr fontId="3"/>
  </si>
  <si>
    <t>神戸</t>
    <rPh sb="0" eb="2">
      <t>コウベ</t>
    </rPh>
    <phoneticPr fontId="5"/>
  </si>
  <si>
    <t>広島</t>
    <rPh sb="0" eb="2">
      <t>ヒロシマ</t>
    </rPh>
    <phoneticPr fontId="3"/>
  </si>
  <si>
    <t>長崎</t>
    <rPh sb="0" eb="2">
      <t>ナガサキ</t>
    </rPh>
    <phoneticPr fontId="3"/>
  </si>
  <si>
    <t>（男</t>
    <rPh sb="1" eb="2">
      <t>オトコ</t>
    </rPh>
    <phoneticPr fontId="3"/>
  </si>
  <si>
    <t>名古屋（拘置所）</t>
    <rPh sb="0" eb="3">
      <t>ナゴヤ</t>
    </rPh>
    <phoneticPr fontId="5"/>
  </si>
  <si>
    <t>（少年）</t>
    <rPh sb="1" eb="3">
      <t>ショウネン</t>
    </rPh>
    <phoneticPr fontId="3"/>
  </si>
  <si>
    <t>盛岡</t>
    <rPh sb="0" eb="2">
      <t>モリオカ</t>
    </rPh>
    <phoneticPr fontId="3"/>
  </si>
  <si>
    <t>福井</t>
    <rPh sb="0" eb="2">
      <t>フクイ</t>
    </rPh>
    <phoneticPr fontId="3"/>
  </si>
  <si>
    <t>富山</t>
    <rPh sb="0" eb="2">
      <t>トヤマ</t>
    </rPh>
    <phoneticPr fontId="3"/>
  </si>
  <si>
    <t>佐賀</t>
    <rPh sb="0" eb="2">
      <t>サガ</t>
    </rPh>
    <phoneticPr fontId="3"/>
  </si>
  <si>
    <t>-</t>
    <phoneticPr fontId="3"/>
  </si>
  <si>
    <t>秋田</t>
    <rPh sb="0" eb="2">
      <t>アキタ</t>
    </rPh>
    <phoneticPr fontId="3"/>
  </si>
  <si>
    <t>女</t>
    <rPh sb="0" eb="1">
      <t>ジョ</t>
    </rPh>
    <phoneticPr fontId="3"/>
  </si>
  <si>
    <t>甲府</t>
    <rPh sb="0" eb="2">
      <t>コウフ</t>
    </rPh>
    <phoneticPr fontId="3"/>
  </si>
  <si>
    <t>(男</t>
    <phoneticPr fontId="3"/>
  </si>
  <si>
    <t>姫路</t>
    <rPh sb="0" eb="2">
      <t>ヒメジ</t>
    </rPh>
    <phoneticPr fontId="3"/>
  </si>
  <si>
    <t>（少年）</t>
    <rPh sb="1" eb="3">
      <t>ショウネン</t>
    </rPh>
    <phoneticPr fontId="3"/>
  </si>
  <si>
    <t>金沢</t>
    <rPh sb="0" eb="2">
      <t>カナザワ</t>
    </rPh>
    <phoneticPr fontId="3"/>
  </si>
  <si>
    <t>岡山</t>
    <rPh sb="0" eb="2">
      <t>オカヤマ</t>
    </rPh>
    <phoneticPr fontId="3"/>
  </si>
  <si>
    <t>徳島</t>
    <rPh sb="0" eb="2">
      <t>トクシマ</t>
    </rPh>
    <phoneticPr fontId="3"/>
  </si>
  <si>
    <t>（男</t>
    <phoneticPr fontId="3"/>
  </si>
  <si>
    <t>宮崎</t>
    <rPh sb="0" eb="2">
      <t>ミヤザキ</t>
    </rPh>
    <phoneticPr fontId="3"/>
  </si>
  <si>
    <t>沖縄</t>
    <rPh sb="0" eb="2">
      <t>オキナワ</t>
    </rPh>
    <phoneticPr fontId="3"/>
  </si>
  <si>
    <t>帯広</t>
    <rPh sb="0" eb="2">
      <t>オビヒロ</t>
    </rPh>
    <phoneticPr fontId="3"/>
  </si>
  <si>
    <t>山口</t>
    <rPh sb="0" eb="2">
      <t>ヤマグチ</t>
    </rPh>
    <phoneticPr fontId="3"/>
  </si>
  <si>
    <t>ＹｊＡ　
ＷＹｊＡ</t>
  </si>
  <si>
    <t>ＹｊＢ　
ＷＹｊＢ</t>
  </si>
  <si>
    <t>ＵＡ
ＷＵＡ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</si>
</sst>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2" fillId="0" borderId="0"/>
  </cellStyleXfs>
  <cellXfs count="67">
    <xf numFmtId="0" fontId="0" fillId="0" borderId="0" xfId="0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1" fillId="0" borderId="1" xfId="3" applyFont="1" applyFill="1" applyBorder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Fill="1" applyAlignment="1">
      <alignment horizontal="center"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right"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distributed" vertical="center" justifyLastLine="1"/>
    </xf>
    <xf numFmtId="0" fontId="1" fillId="0" borderId="3" xfId="3" applyFont="1" applyFill="1" applyBorder="1" applyAlignment="1">
      <alignment horizontal="distributed" vertical="center" justifyLastLine="1"/>
    </xf>
    <xf numFmtId="0" fontId="1" fillId="0" borderId="4" xfId="3" applyFont="1" applyFill="1" applyBorder="1" applyAlignment="1">
      <alignment horizontal="center" vertical="center" wrapText="1" justifyLastLine="1"/>
    </xf>
    <xf numFmtId="0" fontId="1" fillId="0" borderId="3" xfId="3" applyFont="1" applyFill="1" applyBorder="1" applyAlignment="1">
      <alignment horizontal="center" vertical="center" wrapText="1" justifyLastLine="1"/>
    </xf>
    <xf numFmtId="0" fontId="1" fillId="0" borderId="5" xfId="3" applyFont="1" applyFill="1" applyBorder="1" applyAlignment="1">
      <alignment horizontal="center" vertical="center" justifyLastLine="1"/>
    </xf>
    <xf numFmtId="0" fontId="1" fillId="0" borderId="0" xfId="3" applyFont="1" applyFill="1" applyBorder="1" applyAlignment="1">
      <alignment horizontal="distributed" vertical="center" justifyLastLine="1"/>
    </xf>
    <xf numFmtId="0" fontId="6" fillId="0" borderId="0" xfId="3" applyFont="1" applyFill="1" applyBorder="1" applyAlignment="1">
      <alignment horizontal="distributed" vertical="center" justifyLastLine="1"/>
    </xf>
    <xf numFmtId="0" fontId="7" fillId="0" borderId="0" xfId="3" applyFont="1" applyFill="1" applyBorder="1">
      <alignment vertical="center"/>
    </xf>
    <xf numFmtId="0" fontId="7" fillId="0" borderId="0" xfId="3" applyFont="1" applyFill="1" applyBorder="1" applyAlignment="1">
      <alignment horizontal="right" vertical="center"/>
    </xf>
    <xf numFmtId="0" fontId="6" fillId="0" borderId="0" xfId="3" applyFont="1" applyFill="1" applyBorder="1">
      <alignment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8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6" fillId="0" borderId="1" xfId="3" applyFont="1" applyFill="1" applyBorder="1">
      <alignment vertical="center"/>
    </xf>
    <xf numFmtId="0" fontId="6" fillId="0" borderId="1" xfId="3" applyFont="1" applyFill="1" applyBorder="1" applyAlignment="1">
      <alignment horizontal="distributed" vertical="center"/>
    </xf>
    <xf numFmtId="0" fontId="1" fillId="0" borderId="0" xfId="3" applyFont="1" applyFill="1">
      <alignment vertical="center"/>
    </xf>
    <xf numFmtId="0" fontId="1" fillId="0" borderId="0" xfId="3" applyFont="1" applyFill="1" applyBorder="1">
      <alignment vertical="center"/>
    </xf>
    <xf numFmtId="176" fontId="6" fillId="0" borderId="7" xfId="3" applyNumberFormat="1" applyFont="1" applyFill="1" applyBorder="1" applyAlignment="1">
      <alignment horizontal="right" vertical="center"/>
    </xf>
    <xf numFmtId="176" fontId="6" fillId="0" borderId="1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Alignment="1">
      <alignment horizontal="right" vertical="center"/>
    </xf>
    <xf numFmtId="0" fontId="6" fillId="0" borderId="0" xfId="3" applyFont="1" applyFill="1" applyBorder="1" applyAlignment="1">
      <alignment horizontal="left" vertical="center" shrinkToFit="1"/>
    </xf>
    <xf numFmtId="0" fontId="6" fillId="0" borderId="0" xfId="3" applyFont="1" applyFill="1" applyBorder="1" applyAlignment="1">
      <alignment horizontal="center" vertical="center"/>
    </xf>
    <xf numFmtId="41" fontId="6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vertical="center"/>
    </xf>
    <xf numFmtId="0" fontId="11" fillId="0" borderId="0" xfId="3" applyFont="1" applyFill="1" applyBorder="1">
      <alignment vertical="center"/>
    </xf>
    <xf numFmtId="0" fontId="11" fillId="0" borderId="0" xfId="3" applyFont="1" applyFill="1" applyBorder="1" applyAlignment="1">
      <alignment horizontal="right" vertical="center"/>
    </xf>
    <xf numFmtId="41" fontId="11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>
      <alignment vertical="center"/>
    </xf>
    <xf numFmtId="0" fontId="10" fillId="0" borderId="0" xfId="3" applyFont="1" applyFill="1" applyBorder="1" applyAlignment="1">
      <alignment horizontal="right" vertical="center"/>
    </xf>
    <xf numFmtId="0" fontId="10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" fillId="0" borderId="0" xfId="3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distributed" vertical="center" justifyLastLine="1"/>
    </xf>
    <xf numFmtId="41" fontId="7" fillId="0" borderId="8" xfId="3" applyNumberFormat="1" applyFont="1" applyFill="1" applyBorder="1" applyAlignment="1">
      <alignment horizontal="right" vertical="center"/>
    </xf>
    <xf numFmtId="41" fontId="7" fillId="0" borderId="6" xfId="3" applyNumberFormat="1" applyFont="1" applyFill="1" applyBorder="1" applyAlignment="1">
      <alignment horizontal="right" vertical="center"/>
    </xf>
    <xf numFmtId="41" fontId="6" fillId="0" borderId="6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6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0" fontId="0" fillId="0" borderId="0" xfId="0" applyAlignment="1">
      <alignment horizontal="center" vertical="center"/>
    </xf>
  </cellXfs>
  <cellStyles count="6">
    <cellStyle name="桁区切り 2" xfId="1"/>
    <cellStyle name="桁区切り 2 2" xfId="2"/>
    <cellStyle name="標準" xfId="0" builtinId="0"/>
    <cellStyle name="標準 2" xfId="3"/>
    <cellStyle name="標準 3" xfId="4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9525</xdr:rowOff>
    </xdr:from>
    <xdr:to>
      <xdr:col>4</xdr:col>
      <xdr:colOff>47625</xdr:colOff>
      <xdr:row>12</xdr:row>
      <xdr:rowOff>161925</xdr:rowOff>
    </xdr:to>
    <xdr:sp macro="" textlink="">
      <xdr:nvSpPr>
        <xdr:cNvPr id="20569" name="AutoShape 1"/>
        <xdr:cNvSpPr>
          <a:spLocks/>
        </xdr:cNvSpPr>
      </xdr:nvSpPr>
      <xdr:spPr bwMode="auto">
        <a:xfrm>
          <a:off x="1323975" y="2667000"/>
          <a:ext cx="133350" cy="3524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38100</xdr:rowOff>
    </xdr:from>
    <xdr:to>
      <xdr:col>4</xdr:col>
      <xdr:colOff>19050</xdr:colOff>
      <xdr:row>15</xdr:row>
      <xdr:rowOff>180975</xdr:rowOff>
    </xdr:to>
    <xdr:sp macro="" textlink="">
      <xdr:nvSpPr>
        <xdr:cNvPr id="20570" name="AutoShape 2"/>
        <xdr:cNvSpPr>
          <a:spLocks/>
        </xdr:cNvSpPr>
      </xdr:nvSpPr>
      <xdr:spPr bwMode="auto">
        <a:xfrm>
          <a:off x="1333500" y="3295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28</xdr:row>
      <xdr:rowOff>38100</xdr:rowOff>
    </xdr:from>
    <xdr:to>
      <xdr:col>4</xdr:col>
      <xdr:colOff>19050</xdr:colOff>
      <xdr:row>29</xdr:row>
      <xdr:rowOff>180975</xdr:rowOff>
    </xdr:to>
    <xdr:sp macro="" textlink="">
      <xdr:nvSpPr>
        <xdr:cNvPr id="20571" name="AutoShape 6"/>
        <xdr:cNvSpPr>
          <a:spLocks/>
        </xdr:cNvSpPr>
      </xdr:nvSpPr>
      <xdr:spPr bwMode="auto">
        <a:xfrm>
          <a:off x="1333500" y="58959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</xdr:row>
      <xdr:rowOff>19050</xdr:rowOff>
    </xdr:from>
    <xdr:to>
      <xdr:col>4</xdr:col>
      <xdr:colOff>47625</xdr:colOff>
      <xdr:row>24</xdr:row>
      <xdr:rowOff>161925</xdr:rowOff>
    </xdr:to>
    <xdr:sp macro="" textlink="">
      <xdr:nvSpPr>
        <xdr:cNvPr id="20572" name="AutoShape 8"/>
        <xdr:cNvSpPr>
          <a:spLocks/>
        </xdr:cNvSpPr>
      </xdr:nvSpPr>
      <xdr:spPr bwMode="auto">
        <a:xfrm>
          <a:off x="1304925" y="5076825"/>
          <a:ext cx="152400" cy="34290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34</xdr:row>
      <xdr:rowOff>38100</xdr:rowOff>
    </xdr:from>
    <xdr:to>
      <xdr:col>4</xdr:col>
      <xdr:colOff>19050</xdr:colOff>
      <xdr:row>35</xdr:row>
      <xdr:rowOff>180975</xdr:rowOff>
    </xdr:to>
    <xdr:sp macro="" textlink="">
      <xdr:nvSpPr>
        <xdr:cNvPr id="20573" name="AutoShape 11"/>
        <xdr:cNvSpPr>
          <a:spLocks/>
        </xdr:cNvSpPr>
      </xdr:nvSpPr>
      <xdr:spPr bwMode="auto">
        <a:xfrm>
          <a:off x="1333500" y="7096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38</xdr:row>
      <xdr:rowOff>47625</xdr:rowOff>
    </xdr:from>
    <xdr:to>
      <xdr:col>4</xdr:col>
      <xdr:colOff>47625</xdr:colOff>
      <xdr:row>39</xdr:row>
      <xdr:rowOff>161925</xdr:rowOff>
    </xdr:to>
    <xdr:sp macro="" textlink="">
      <xdr:nvSpPr>
        <xdr:cNvPr id="20574" name="AutoShape 13"/>
        <xdr:cNvSpPr>
          <a:spLocks/>
        </xdr:cNvSpPr>
      </xdr:nvSpPr>
      <xdr:spPr bwMode="auto">
        <a:xfrm>
          <a:off x="1295400" y="8105775"/>
          <a:ext cx="161925" cy="314325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70</xdr:row>
      <xdr:rowOff>38100</xdr:rowOff>
    </xdr:from>
    <xdr:to>
      <xdr:col>4</xdr:col>
      <xdr:colOff>19050</xdr:colOff>
      <xdr:row>71</xdr:row>
      <xdr:rowOff>180975</xdr:rowOff>
    </xdr:to>
    <xdr:sp macro="" textlink="">
      <xdr:nvSpPr>
        <xdr:cNvPr id="20575" name="AutoShape 15"/>
        <xdr:cNvSpPr>
          <a:spLocks/>
        </xdr:cNvSpPr>
      </xdr:nvSpPr>
      <xdr:spPr bwMode="auto">
        <a:xfrm>
          <a:off x="1333500" y="14697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68</xdr:row>
      <xdr:rowOff>38100</xdr:rowOff>
    </xdr:from>
    <xdr:to>
      <xdr:col>4</xdr:col>
      <xdr:colOff>19050</xdr:colOff>
      <xdr:row>69</xdr:row>
      <xdr:rowOff>180975</xdr:rowOff>
    </xdr:to>
    <xdr:sp macro="" textlink="">
      <xdr:nvSpPr>
        <xdr:cNvPr id="20576" name="AutoShape 16"/>
        <xdr:cNvSpPr>
          <a:spLocks/>
        </xdr:cNvSpPr>
      </xdr:nvSpPr>
      <xdr:spPr bwMode="auto">
        <a:xfrm>
          <a:off x="1333500" y="14297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64</xdr:row>
      <xdr:rowOff>38100</xdr:rowOff>
    </xdr:from>
    <xdr:to>
      <xdr:col>4</xdr:col>
      <xdr:colOff>19050</xdr:colOff>
      <xdr:row>65</xdr:row>
      <xdr:rowOff>180975</xdr:rowOff>
    </xdr:to>
    <xdr:sp macro="" textlink="">
      <xdr:nvSpPr>
        <xdr:cNvPr id="20577" name="AutoShape 18"/>
        <xdr:cNvSpPr>
          <a:spLocks/>
        </xdr:cNvSpPr>
      </xdr:nvSpPr>
      <xdr:spPr bwMode="auto">
        <a:xfrm>
          <a:off x="1333500" y="134969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55</xdr:row>
      <xdr:rowOff>38100</xdr:rowOff>
    </xdr:from>
    <xdr:to>
      <xdr:col>4</xdr:col>
      <xdr:colOff>19050</xdr:colOff>
      <xdr:row>56</xdr:row>
      <xdr:rowOff>180975</xdr:rowOff>
    </xdr:to>
    <xdr:sp macro="" textlink="">
      <xdr:nvSpPr>
        <xdr:cNvPr id="20578" name="AutoShape 22"/>
        <xdr:cNvSpPr>
          <a:spLocks/>
        </xdr:cNvSpPr>
      </xdr:nvSpPr>
      <xdr:spPr bwMode="auto">
        <a:xfrm>
          <a:off x="1333500" y="11496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52</xdr:row>
      <xdr:rowOff>38100</xdr:rowOff>
    </xdr:from>
    <xdr:to>
      <xdr:col>4</xdr:col>
      <xdr:colOff>19050</xdr:colOff>
      <xdr:row>53</xdr:row>
      <xdr:rowOff>180975</xdr:rowOff>
    </xdr:to>
    <xdr:sp macro="" textlink="">
      <xdr:nvSpPr>
        <xdr:cNvPr id="20579" name="AutoShape 23"/>
        <xdr:cNvSpPr>
          <a:spLocks/>
        </xdr:cNvSpPr>
      </xdr:nvSpPr>
      <xdr:spPr bwMode="auto">
        <a:xfrm>
          <a:off x="1333500" y="10896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49</xdr:row>
      <xdr:rowOff>38100</xdr:rowOff>
    </xdr:from>
    <xdr:to>
      <xdr:col>4</xdr:col>
      <xdr:colOff>19050</xdr:colOff>
      <xdr:row>50</xdr:row>
      <xdr:rowOff>180975</xdr:rowOff>
    </xdr:to>
    <xdr:sp macro="" textlink="">
      <xdr:nvSpPr>
        <xdr:cNvPr id="20580" name="AutoShape 24"/>
        <xdr:cNvSpPr>
          <a:spLocks/>
        </xdr:cNvSpPr>
      </xdr:nvSpPr>
      <xdr:spPr bwMode="auto">
        <a:xfrm>
          <a:off x="1333500" y="102965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47</xdr:row>
      <xdr:rowOff>38100</xdr:rowOff>
    </xdr:from>
    <xdr:to>
      <xdr:col>4</xdr:col>
      <xdr:colOff>19050</xdr:colOff>
      <xdr:row>48</xdr:row>
      <xdr:rowOff>180975</xdr:rowOff>
    </xdr:to>
    <xdr:sp macro="" textlink="">
      <xdr:nvSpPr>
        <xdr:cNvPr id="20581" name="AutoShape 25"/>
        <xdr:cNvSpPr>
          <a:spLocks/>
        </xdr:cNvSpPr>
      </xdr:nvSpPr>
      <xdr:spPr bwMode="auto">
        <a:xfrm>
          <a:off x="1333500" y="9896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73</xdr:row>
      <xdr:rowOff>66675</xdr:rowOff>
    </xdr:from>
    <xdr:to>
      <xdr:col>4</xdr:col>
      <xdr:colOff>47625</xdr:colOff>
      <xdr:row>74</xdr:row>
      <xdr:rowOff>152400</xdr:rowOff>
    </xdr:to>
    <xdr:sp macro="" textlink="">
      <xdr:nvSpPr>
        <xdr:cNvPr id="20583" name="AutoShape 28"/>
        <xdr:cNvSpPr>
          <a:spLocks/>
        </xdr:cNvSpPr>
      </xdr:nvSpPr>
      <xdr:spPr bwMode="auto">
        <a:xfrm>
          <a:off x="1333500" y="15325725"/>
          <a:ext cx="123825" cy="285750"/>
        </a:xfrm>
        <a:prstGeom prst="leftBrace">
          <a:avLst>
            <a:gd name="adj1" fmla="val 1713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90</xdr:row>
      <xdr:rowOff>38100</xdr:rowOff>
    </xdr:from>
    <xdr:to>
      <xdr:col>4</xdr:col>
      <xdr:colOff>19050</xdr:colOff>
      <xdr:row>91</xdr:row>
      <xdr:rowOff>180975</xdr:rowOff>
    </xdr:to>
    <xdr:sp macro="" textlink="">
      <xdr:nvSpPr>
        <xdr:cNvPr id="20584" name="AutoShape 30"/>
        <xdr:cNvSpPr>
          <a:spLocks/>
        </xdr:cNvSpPr>
      </xdr:nvSpPr>
      <xdr:spPr bwMode="auto">
        <a:xfrm>
          <a:off x="1333500" y="18497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82</xdr:row>
      <xdr:rowOff>38100</xdr:rowOff>
    </xdr:from>
    <xdr:to>
      <xdr:col>4</xdr:col>
      <xdr:colOff>19050</xdr:colOff>
      <xdr:row>83</xdr:row>
      <xdr:rowOff>180975</xdr:rowOff>
    </xdr:to>
    <xdr:sp macro="" textlink="">
      <xdr:nvSpPr>
        <xdr:cNvPr id="20585" name="AutoShape 32"/>
        <xdr:cNvSpPr>
          <a:spLocks/>
        </xdr:cNvSpPr>
      </xdr:nvSpPr>
      <xdr:spPr bwMode="auto">
        <a:xfrm>
          <a:off x="1333500" y="170973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93</xdr:row>
      <xdr:rowOff>9525</xdr:rowOff>
    </xdr:from>
    <xdr:to>
      <xdr:col>4</xdr:col>
      <xdr:colOff>47625</xdr:colOff>
      <xdr:row>94</xdr:row>
      <xdr:rowOff>161925</xdr:rowOff>
    </xdr:to>
    <xdr:sp macro="" textlink="">
      <xdr:nvSpPr>
        <xdr:cNvPr id="20587" name="AutoShape 35"/>
        <xdr:cNvSpPr>
          <a:spLocks/>
        </xdr:cNvSpPr>
      </xdr:nvSpPr>
      <xdr:spPr bwMode="auto">
        <a:xfrm>
          <a:off x="1285875" y="1906905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113</xdr:row>
      <xdr:rowOff>38100</xdr:rowOff>
    </xdr:from>
    <xdr:to>
      <xdr:col>4</xdr:col>
      <xdr:colOff>19050</xdr:colOff>
      <xdr:row>114</xdr:row>
      <xdr:rowOff>180975</xdr:rowOff>
    </xdr:to>
    <xdr:sp macro="" textlink="">
      <xdr:nvSpPr>
        <xdr:cNvPr id="20588" name="AutoShape 36"/>
        <xdr:cNvSpPr>
          <a:spLocks/>
        </xdr:cNvSpPr>
      </xdr:nvSpPr>
      <xdr:spPr bwMode="auto">
        <a:xfrm>
          <a:off x="1333500" y="23098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111</xdr:row>
      <xdr:rowOff>38100</xdr:rowOff>
    </xdr:from>
    <xdr:to>
      <xdr:col>4</xdr:col>
      <xdr:colOff>19050</xdr:colOff>
      <xdr:row>112</xdr:row>
      <xdr:rowOff>180975</xdr:rowOff>
    </xdr:to>
    <xdr:sp macro="" textlink="">
      <xdr:nvSpPr>
        <xdr:cNvPr id="20589" name="AutoShape 37"/>
        <xdr:cNvSpPr>
          <a:spLocks/>
        </xdr:cNvSpPr>
      </xdr:nvSpPr>
      <xdr:spPr bwMode="auto">
        <a:xfrm>
          <a:off x="1333500" y="22698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20590" name="AutoShape 38"/>
        <xdr:cNvSpPr>
          <a:spLocks/>
        </xdr:cNvSpPr>
      </xdr:nvSpPr>
      <xdr:spPr bwMode="auto">
        <a:xfrm>
          <a:off x="1333500" y="22298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103</xdr:row>
      <xdr:rowOff>38100</xdr:rowOff>
    </xdr:from>
    <xdr:to>
      <xdr:col>4</xdr:col>
      <xdr:colOff>19050</xdr:colOff>
      <xdr:row>104</xdr:row>
      <xdr:rowOff>180975</xdr:rowOff>
    </xdr:to>
    <xdr:sp macro="" textlink="">
      <xdr:nvSpPr>
        <xdr:cNvPr id="20591" name="AutoShape 41"/>
        <xdr:cNvSpPr>
          <a:spLocks/>
        </xdr:cNvSpPr>
      </xdr:nvSpPr>
      <xdr:spPr bwMode="auto">
        <a:xfrm>
          <a:off x="1333500" y="21297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100</xdr:row>
      <xdr:rowOff>38100</xdr:rowOff>
    </xdr:from>
    <xdr:to>
      <xdr:col>4</xdr:col>
      <xdr:colOff>19050</xdr:colOff>
      <xdr:row>101</xdr:row>
      <xdr:rowOff>180975</xdr:rowOff>
    </xdr:to>
    <xdr:sp macro="" textlink="">
      <xdr:nvSpPr>
        <xdr:cNvPr id="20592" name="AutoShape 43"/>
        <xdr:cNvSpPr>
          <a:spLocks/>
        </xdr:cNvSpPr>
      </xdr:nvSpPr>
      <xdr:spPr bwMode="auto">
        <a:xfrm>
          <a:off x="1333500" y="206978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98</xdr:row>
      <xdr:rowOff>38100</xdr:rowOff>
    </xdr:from>
    <xdr:to>
      <xdr:col>4</xdr:col>
      <xdr:colOff>19050</xdr:colOff>
      <xdr:row>99</xdr:row>
      <xdr:rowOff>180975</xdr:rowOff>
    </xdr:to>
    <xdr:sp macro="" textlink="">
      <xdr:nvSpPr>
        <xdr:cNvPr id="20593" name="AutoShape 44"/>
        <xdr:cNvSpPr>
          <a:spLocks/>
        </xdr:cNvSpPr>
      </xdr:nvSpPr>
      <xdr:spPr bwMode="auto">
        <a:xfrm>
          <a:off x="1333500" y="202977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116</xdr:row>
      <xdr:rowOff>57150</xdr:rowOff>
    </xdr:from>
    <xdr:to>
      <xdr:col>4</xdr:col>
      <xdr:colOff>47625</xdr:colOff>
      <xdr:row>117</xdr:row>
      <xdr:rowOff>161925</xdr:rowOff>
    </xdr:to>
    <xdr:sp macro="" textlink="">
      <xdr:nvSpPr>
        <xdr:cNvPr id="20594" name="AutoShape 46"/>
        <xdr:cNvSpPr>
          <a:spLocks/>
        </xdr:cNvSpPr>
      </xdr:nvSpPr>
      <xdr:spPr bwMode="auto">
        <a:xfrm>
          <a:off x="1314450" y="23717250"/>
          <a:ext cx="142875" cy="3048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132</xdr:row>
      <xdr:rowOff>38100</xdr:rowOff>
    </xdr:from>
    <xdr:to>
      <xdr:col>4</xdr:col>
      <xdr:colOff>19050</xdr:colOff>
      <xdr:row>133</xdr:row>
      <xdr:rowOff>180975</xdr:rowOff>
    </xdr:to>
    <xdr:sp macro="" textlink="">
      <xdr:nvSpPr>
        <xdr:cNvPr id="20595" name="AutoShape 47"/>
        <xdr:cNvSpPr>
          <a:spLocks/>
        </xdr:cNvSpPr>
      </xdr:nvSpPr>
      <xdr:spPr bwMode="auto">
        <a:xfrm>
          <a:off x="1333500" y="26898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130</xdr:row>
      <xdr:rowOff>38100</xdr:rowOff>
    </xdr:from>
    <xdr:to>
      <xdr:col>4</xdr:col>
      <xdr:colOff>19050</xdr:colOff>
      <xdr:row>131</xdr:row>
      <xdr:rowOff>180975</xdr:rowOff>
    </xdr:to>
    <xdr:sp macro="" textlink="">
      <xdr:nvSpPr>
        <xdr:cNvPr id="20596" name="AutoShape 48"/>
        <xdr:cNvSpPr>
          <a:spLocks/>
        </xdr:cNvSpPr>
      </xdr:nvSpPr>
      <xdr:spPr bwMode="auto">
        <a:xfrm>
          <a:off x="1333500" y="26498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135</xdr:row>
      <xdr:rowOff>9525</xdr:rowOff>
    </xdr:from>
    <xdr:to>
      <xdr:col>4</xdr:col>
      <xdr:colOff>47625</xdr:colOff>
      <xdr:row>136</xdr:row>
      <xdr:rowOff>161925</xdr:rowOff>
    </xdr:to>
    <xdr:sp macro="" textlink="">
      <xdr:nvSpPr>
        <xdr:cNvPr id="20598" name="AutoShape 52"/>
        <xdr:cNvSpPr>
          <a:spLocks/>
        </xdr:cNvSpPr>
      </xdr:nvSpPr>
      <xdr:spPr bwMode="auto">
        <a:xfrm>
          <a:off x="1285875" y="2747010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144</xdr:row>
      <xdr:rowOff>38100</xdr:rowOff>
    </xdr:from>
    <xdr:to>
      <xdr:col>4</xdr:col>
      <xdr:colOff>19050</xdr:colOff>
      <xdr:row>145</xdr:row>
      <xdr:rowOff>180975</xdr:rowOff>
    </xdr:to>
    <xdr:sp macro="" textlink="">
      <xdr:nvSpPr>
        <xdr:cNvPr id="20599" name="AutoShape 54"/>
        <xdr:cNvSpPr>
          <a:spLocks/>
        </xdr:cNvSpPr>
      </xdr:nvSpPr>
      <xdr:spPr bwMode="auto">
        <a:xfrm>
          <a:off x="1333500" y="29298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142</xdr:row>
      <xdr:rowOff>38100</xdr:rowOff>
    </xdr:from>
    <xdr:to>
      <xdr:col>4</xdr:col>
      <xdr:colOff>19050</xdr:colOff>
      <xdr:row>143</xdr:row>
      <xdr:rowOff>180975</xdr:rowOff>
    </xdr:to>
    <xdr:sp macro="" textlink="">
      <xdr:nvSpPr>
        <xdr:cNvPr id="20600" name="AutoShape 55"/>
        <xdr:cNvSpPr>
          <a:spLocks/>
        </xdr:cNvSpPr>
      </xdr:nvSpPr>
      <xdr:spPr bwMode="auto">
        <a:xfrm>
          <a:off x="1333500" y="288988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147</xdr:row>
      <xdr:rowOff>47625</xdr:rowOff>
    </xdr:from>
    <xdr:to>
      <xdr:col>4</xdr:col>
      <xdr:colOff>47625</xdr:colOff>
      <xdr:row>148</xdr:row>
      <xdr:rowOff>161925</xdr:rowOff>
    </xdr:to>
    <xdr:sp macro="" textlink="">
      <xdr:nvSpPr>
        <xdr:cNvPr id="20601" name="AutoShape 56"/>
        <xdr:cNvSpPr>
          <a:spLocks/>
        </xdr:cNvSpPr>
      </xdr:nvSpPr>
      <xdr:spPr bwMode="auto">
        <a:xfrm>
          <a:off x="1266825" y="29908500"/>
          <a:ext cx="190500" cy="314325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150</xdr:row>
      <xdr:rowOff>38100</xdr:rowOff>
    </xdr:from>
    <xdr:to>
      <xdr:col>4</xdr:col>
      <xdr:colOff>19050</xdr:colOff>
      <xdr:row>151</xdr:row>
      <xdr:rowOff>180975</xdr:rowOff>
    </xdr:to>
    <xdr:sp macro="" textlink="">
      <xdr:nvSpPr>
        <xdr:cNvPr id="20602" name="AutoShape 57"/>
        <xdr:cNvSpPr>
          <a:spLocks/>
        </xdr:cNvSpPr>
      </xdr:nvSpPr>
      <xdr:spPr bwMode="auto">
        <a:xfrm>
          <a:off x="1333500" y="304990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165</xdr:row>
      <xdr:rowOff>38100</xdr:rowOff>
    </xdr:from>
    <xdr:to>
      <xdr:col>4</xdr:col>
      <xdr:colOff>19050</xdr:colOff>
      <xdr:row>166</xdr:row>
      <xdr:rowOff>180975</xdr:rowOff>
    </xdr:to>
    <xdr:sp macro="" textlink="">
      <xdr:nvSpPr>
        <xdr:cNvPr id="20603" name="AutoShape 58"/>
        <xdr:cNvSpPr>
          <a:spLocks/>
        </xdr:cNvSpPr>
      </xdr:nvSpPr>
      <xdr:spPr bwMode="auto">
        <a:xfrm>
          <a:off x="1333500" y="33899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41</xdr:row>
      <xdr:rowOff>38100</xdr:rowOff>
    </xdr:from>
    <xdr:to>
      <xdr:col>4</xdr:col>
      <xdr:colOff>19050</xdr:colOff>
      <xdr:row>42</xdr:row>
      <xdr:rowOff>180975</xdr:rowOff>
    </xdr:to>
    <xdr:sp macro="" textlink="">
      <xdr:nvSpPr>
        <xdr:cNvPr id="20606" name="AutoShape 26"/>
        <xdr:cNvSpPr>
          <a:spLocks/>
        </xdr:cNvSpPr>
      </xdr:nvSpPr>
      <xdr:spPr bwMode="auto">
        <a:xfrm>
          <a:off x="1333500" y="8696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62</xdr:row>
      <xdr:rowOff>38100</xdr:rowOff>
    </xdr:from>
    <xdr:to>
      <xdr:col>4</xdr:col>
      <xdr:colOff>19050</xdr:colOff>
      <xdr:row>63</xdr:row>
      <xdr:rowOff>180975</xdr:rowOff>
    </xdr:to>
    <xdr:sp macro="" textlink="">
      <xdr:nvSpPr>
        <xdr:cNvPr id="20607" name="AutoShape 18"/>
        <xdr:cNvSpPr>
          <a:spLocks/>
        </xdr:cNvSpPr>
      </xdr:nvSpPr>
      <xdr:spPr bwMode="auto">
        <a:xfrm>
          <a:off x="1333500" y="13096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86</xdr:row>
      <xdr:rowOff>38100</xdr:rowOff>
    </xdr:from>
    <xdr:to>
      <xdr:col>4</xdr:col>
      <xdr:colOff>19050</xdr:colOff>
      <xdr:row>87</xdr:row>
      <xdr:rowOff>180975</xdr:rowOff>
    </xdr:to>
    <xdr:sp macro="" textlink="">
      <xdr:nvSpPr>
        <xdr:cNvPr id="20608" name="AutoShape 32"/>
        <xdr:cNvSpPr>
          <a:spLocks/>
        </xdr:cNvSpPr>
      </xdr:nvSpPr>
      <xdr:spPr bwMode="auto">
        <a:xfrm>
          <a:off x="1333500" y="17897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57</xdr:row>
      <xdr:rowOff>38100</xdr:rowOff>
    </xdr:from>
    <xdr:to>
      <xdr:col>4</xdr:col>
      <xdr:colOff>19050</xdr:colOff>
      <xdr:row>58</xdr:row>
      <xdr:rowOff>180975</xdr:rowOff>
    </xdr:to>
    <xdr:sp macro="" textlink="">
      <xdr:nvSpPr>
        <xdr:cNvPr id="20611" name="AutoShape 22"/>
        <xdr:cNvSpPr>
          <a:spLocks/>
        </xdr:cNvSpPr>
      </xdr:nvSpPr>
      <xdr:spPr bwMode="auto">
        <a:xfrm>
          <a:off x="1333500" y="118967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140</xdr:row>
      <xdr:rowOff>38100</xdr:rowOff>
    </xdr:from>
    <xdr:to>
      <xdr:col>4</xdr:col>
      <xdr:colOff>19050</xdr:colOff>
      <xdr:row>141</xdr:row>
      <xdr:rowOff>180975</xdr:rowOff>
    </xdr:to>
    <xdr:sp macro="" textlink="">
      <xdr:nvSpPr>
        <xdr:cNvPr id="20615" name="AutoShape 55"/>
        <xdr:cNvSpPr>
          <a:spLocks/>
        </xdr:cNvSpPr>
      </xdr:nvSpPr>
      <xdr:spPr bwMode="auto">
        <a:xfrm>
          <a:off x="1333500" y="2849880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155</xdr:row>
      <xdr:rowOff>38100</xdr:rowOff>
    </xdr:from>
    <xdr:to>
      <xdr:col>4</xdr:col>
      <xdr:colOff>19050</xdr:colOff>
      <xdr:row>156</xdr:row>
      <xdr:rowOff>180975</xdr:rowOff>
    </xdr:to>
    <xdr:sp macro="" textlink="">
      <xdr:nvSpPr>
        <xdr:cNvPr id="20617" name="AutoShape 57"/>
        <xdr:cNvSpPr>
          <a:spLocks/>
        </xdr:cNvSpPr>
      </xdr:nvSpPr>
      <xdr:spPr bwMode="auto">
        <a:xfrm>
          <a:off x="1333500" y="31899225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66</xdr:row>
      <xdr:rowOff>38100</xdr:rowOff>
    </xdr:from>
    <xdr:to>
      <xdr:col>4</xdr:col>
      <xdr:colOff>19050</xdr:colOff>
      <xdr:row>67</xdr:row>
      <xdr:rowOff>180975</xdr:rowOff>
    </xdr:to>
    <xdr:sp macro="" textlink="">
      <xdr:nvSpPr>
        <xdr:cNvPr id="20618" name="AutoShape 18"/>
        <xdr:cNvSpPr>
          <a:spLocks/>
        </xdr:cNvSpPr>
      </xdr:nvSpPr>
      <xdr:spPr bwMode="auto">
        <a:xfrm>
          <a:off x="1333500" y="138969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80</xdr:row>
      <xdr:rowOff>38100</xdr:rowOff>
    </xdr:from>
    <xdr:to>
      <xdr:col>4</xdr:col>
      <xdr:colOff>19050</xdr:colOff>
      <xdr:row>81</xdr:row>
      <xdr:rowOff>180975</xdr:rowOff>
    </xdr:to>
    <xdr:sp macro="" textlink="">
      <xdr:nvSpPr>
        <xdr:cNvPr id="20622" name="AutoShape 32"/>
        <xdr:cNvSpPr>
          <a:spLocks/>
        </xdr:cNvSpPr>
      </xdr:nvSpPr>
      <xdr:spPr bwMode="auto">
        <a:xfrm>
          <a:off x="1333500" y="1669732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125</xdr:row>
      <xdr:rowOff>38100</xdr:rowOff>
    </xdr:from>
    <xdr:to>
      <xdr:col>4</xdr:col>
      <xdr:colOff>19050</xdr:colOff>
      <xdr:row>126</xdr:row>
      <xdr:rowOff>180975</xdr:rowOff>
    </xdr:to>
    <xdr:sp macro="" textlink="">
      <xdr:nvSpPr>
        <xdr:cNvPr id="20626" name="AutoShape 50"/>
        <xdr:cNvSpPr>
          <a:spLocks/>
        </xdr:cNvSpPr>
      </xdr:nvSpPr>
      <xdr:spPr bwMode="auto">
        <a:xfrm>
          <a:off x="1333500" y="2549842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163</xdr:row>
      <xdr:rowOff>38100</xdr:rowOff>
    </xdr:from>
    <xdr:to>
      <xdr:col>4</xdr:col>
      <xdr:colOff>19050</xdr:colOff>
      <xdr:row>164</xdr:row>
      <xdr:rowOff>180975</xdr:rowOff>
    </xdr:to>
    <xdr:sp macro="" textlink="">
      <xdr:nvSpPr>
        <xdr:cNvPr id="20630" name="AutoShape 57"/>
        <xdr:cNvSpPr>
          <a:spLocks/>
        </xdr:cNvSpPr>
      </xdr:nvSpPr>
      <xdr:spPr bwMode="auto">
        <a:xfrm>
          <a:off x="1333500" y="334994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20</xdr:row>
      <xdr:rowOff>38100</xdr:rowOff>
    </xdr:from>
    <xdr:to>
      <xdr:col>4</xdr:col>
      <xdr:colOff>19050</xdr:colOff>
      <xdr:row>21</xdr:row>
      <xdr:rowOff>180975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1328457" y="3321424"/>
          <a:ext cx="91328" cy="34458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38100</xdr:rowOff>
    </xdr:from>
    <xdr:to>
      <xdr:col>4</xdr:col>
      <xdr:colOff>19050</xdr:colOff>
      <xdr:row>27</xdr:row>
      <xdr:rowOff>180975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328457" y="6145306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45</xdr:row>
      <xdr:rowOff>38100</xdr:rowOff>
    </xdr:from>
    <xdr:to>
      <xdr:col>4</xdr:col>
      <xdr:colOff>19050</xdr:colOff>
      <xdr:row>46</xdr:row>
      <xdr:rowOff>180975</xdr:rowOff>
    </xdr:to>
    <xdr:sp macro="" textlink="">
      <xdr:nvSpPr>
        <xdr:cNvPr id="67" name="AutoShape 25"/>
        <xdr:cNvSpPr>
          <a:spLocks/>
        </xdr:cNvSpPr>
      </xdr:nvSpPr>
      <xdr:spPr bwMode="auto">
        <a:xfrm>
          <a:off x="1328457" y="9776012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88</xdr:row>
      <xdr:rowOff>38100</xdr:rowOff>
    </xdr:from>
    <xdr:to>
      <xdr:col>4</xdr:col>
      <xdr:colOff>19050</xdr:colOff>
      <xdr:row>89</xdr:row>
      <xdr:rowOff>180975</xdr:rowOff>
    </xdr:to>
    <xdr:sp macro="" textlink="">
      <xdr:nvSpPr>
        <xdr:cNvPr id="68" name="AutoShape 30"/>
        <xdr:cNvSpPr>
          <a:spLocks/>
        </xdr:cNvSpPr>
      </xdr:nvSpPr>
      <xdr:spPr bwMode="auto">
        <a:xfrm>
          <a:off x="1328457" y="18045953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96</xdr:row>
      <xdr:rowOff>38100</xdr:rowOff>
    </xdr:from>
    <xdr:to>
      <xdr:col>4</xdr:col>
      <xdr:colOff>19050</xdr:colOff>
      <xdr:row>97</xdr:row>
      <xdr:rowOff>180975</xdr:rowOff>
    </xdr:to>
    <xdr:sp macro="" textlink="">
      <xdr:nvSpPr>
        <xdr:cNvPr id="69" name="AutoShape 45"/>
        <xdr:cNvSpPr>
          <a:spLocks/>
        </xdr:cNvSpPr>
      </xdr:nvSpPr>
      <xdr:spPr bwMode="auto">
        <a:xfrm>
          <a:off x="1328457" y="19256188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30</xdr:row>
      <xdr:rowOff>19050</xdr:rowOff>
    </xdr:from>
    <xdr:to>
      <xdr:col>4</xdr:col>
      <xdr:colOff>9525</xdr:colOff>
      <xdr:row>31</xdr:row>
      <xdr:rowOff>161925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476375" y="6343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32</xdr:row>
      <xdr:rowOff>47625</xdr:rowOff>
    </xdr:from>
    <xdr:to>
      <xdr:col>4</xdr:col>
      <xdr:colOff>19050</xdr:colOff>
      <xdr:row>33</xdr:row>
      <xdr:rowOff>190500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485900" y="67722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59</xdr:row>
      <xdr:rowOff>38100</xdr:rowOff>
    </xdr:from>
    <xdr:to>
      <xdr:col>4</xdr:col>
      <xdr:colOff>19050</xdr:colOff>
      <xdr:row>60</xdr:row>
      <xdr:rowOff>180975</xdr:rowOff>
    </xdr:to>
    <xdr:sp macro="" textlink="">
      <xdr:nvSpPr>
        <xdr:cNvPr id="57" name="AutoShape 22"/>
        <xdr:cNvSpPr>
          <a:spLocks/>
        </xdr:cNvSpPr>
      </xdr:nvSpPr>
      <xdr:spPr bwMode="auto">
        <a:xfrm>
          <a:off x="1485900" y="125634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107</xdr:row>
      <xdr:rowOff>38100</xdr:rowOff>
    </xdr:from>
    <xdr:to>
      <xdr:col>4</xdr:col>
      <xdr:colOff>19050</xdr:colOff>
      <xdr:row>108</xdr:row>
      <xdr:rowOff>180975</xdr:rowOff>
    </xdr:to>
    <xdr:sp macro="" textlink="">
      <xdr:nvSpPr>
        <xdr:cNvPr id="58" name="AutoShape 43"/>
        <xdr:cNvSpPr>
          <a:spLocks/>
        </xdr:cNvSpPr>
      </xdr:nvSpPr>
      <xdr:spPr bwMode="auto">
        <a:xfrm>
          <a:off x="1485900" y="199644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76</xdr:row>
      <xdr:rowOff>38100</xdr:rowOff>
    </xdr:from>
    <xdr:to>
      <xdr:col>4</xdr:col>
      <xdr:colOff>19050</xdr:colOff>
      <xdr:row>77</xdr:row>
      <xdr:rowOff>180975</xdr:rowOff>
    </xdr:to>
    <xdr:sp macro="" textlink="">
      <xdr:nvSpPr>
        <xdr:cNvPr id="59" name="AutoShape 32"/>
        <xdr:cNvSpPr>
          <a:spLocks/>
        </xdr:cNvSpPr>
      </xdr:nvSpPr>
      <xdr:spPr bwMode="auto">
        <a:xfrm>
          <a:off x="1485900" y="15963900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78</xdr:row>
      <xdr:rowOff>38100</xdr:rowOff>
    </xdr:from>
    <xdr:to>
      <xdr:col>4</xdr:col>
      <xdr:colOff>19050</xdr:colOff>
      <xdr:row>79</xdr:row>
      <xdr:rowOff>180975</xdr:rowOff>
    </xdr:to>
    <xdr:sp macro="" textlink="">
      <xdr:nvSpPr>
        <xdr:cNvPr id="60" name="AutoShape 32"/>
        <xdr:cNvSpPr>
          <a:spLocks/>
        </xdr:cNvSpPr>
      </xdr:nvSpPr>
      <xdr:spPr bwMode="auto">
        <a:xfrm>
          <a:off x="1485900" y="16363950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120</xdr:row>
      <xdr:rowOff>38100</xdr:rowOff>
    </xdr:from>
    <xdr:to>
      <xdr:col>4</xdr:col>
      <xdr:colOff>19050</xdr:colOff>
      <xdr:row>121</xdr:row>
      <xdr:rowOff>180975</xdr:rowOff>
    </xdr:to>
    <xdr:sp macro="" textlink="">
      <xdr:nvSpPr>
        <xdr:cNvPr id="61" name="AutoShape 50"/>
        <xdr:cNvSpPr>
          <a:spLocks/>
        </xdr:cNvSpPr>
      </xdr:nvSpPr>
      <xdr:spPr bwMode="auto">
        <a:xfrm>
          <a:off x="1485900" y="25165050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123</xdr:row>
      <xdr:rowOff>38100</xdr:rowOff>
    </xdr:from>
    <xdr:to>
      <xdr:col>4</xdr:col>
      <xdr:colOff>19050</xdr:colOff>
      <xdr:row>124</xdr:row>
      <xdr:rowOff>180975</xdr:rowOff>
    </xdr:to>
    <xdr:sp macro="" textlink="">
      <xdr:nvSpPr>
        <xdr:cNvPr id="62" name="AutoShape 50"/>
        <xdr:cNvSpPr>
          <a:spLocks/>
        </xdr:cNvSpPr>
      </xdr:nvSpPr>
      <xdr:spPr bwMode="auto">
        <a:xfrm>
          <a:off x="1485900" y="2536507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138</xdr:row>
      <xdr:rowOff>38100</xdr:rowOff>
    </xdr:from>
    <xdr:to>
      <xdr:col>4</xdr:col>
      <xdr:colOff>19050</xdr:colOff>
      <xdr:row>139</xdr:row>
      <xdr:rowOff>180975</xdr:rowOff>
    </xdr:to>
    <xdr:sp macro="" textlink="">
      <xdr:nvSpPr>
        <xdr:cNvPr id="63" name="AutoShape 55"/>
        <xdr:cNvSpPr>
          <a:spLocks/>
        </xdr:cNvSpPr>
      </xdr:nvSpPr>
      <xdr:spPr bwMode="auto">
        <a:xfrm>
          <a:off x="1485900" y="2816542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158</xdr:row>
      <xdr:rowOff>38100</xdr:rowOff>
    </xdr:from>
    <xdr:to>
      <xdr:col>4</xdr:col>
      <xdr:colOff>19050</xdr:colOff>
      <xdr:row>159</xdr:row>
      <xdr:rowOff>180975</xdr:rowOff>
    </xdr:to>
    <xdr:sp macro="" textlink="">
      <xdr:nvSpPr>
        <xdr:cNvPr id="66" name="AutoShape 57"/>
        <xdr:cNvSpPr>
          <a:spLocks/>
        </xdr:cNvSpPr>
      </xdr:nvSpPr>
      <xdr:spPr bwMode="auto">
        <a:xfrm>
          <a:off x="1485900" y="321659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161</xdr:row>
      <xdr:rowOff>38100</xdr:rowOff>
    </xdr:from>
    <xdr:to>
      <xdr:col>4</xdr:col>
      <xdr:colOff>19050</xdr:colOff>
      <xdr:row>162</xdr:row>
      <xdr:rowOff>180975</xdr:rowOff>
    </xdr:to>
    <xdr:sp macro="" textlink="">
      <xdr:nvSpPr>
        <xdr:cNvPr id="70" name="AutoShape 57"/>
        <xdr:cNvSpPr>
          <a:spLocks/>
        </xdr:cNvSpPr>
      </xdr:nvSpPr>
      <xdr:spPr bwMode="auto">
        <a:xfrm>
          <a:off x="1485900" y="3176587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127</xdr:row>
      <xdr:rowOff>38100</xdr:rowOff>
    </xdr:from>
    <xdr:to>
      <xdr:col>4</xdr:col>
      <xdr:colOff>19050</xdr:colOff>
      <xdr:row>128</xdr:row>
      <xdr:rowOff>180975</xdr:rowOff>
    </xdr:to>
    <xdr:sp macro="" textlink="">
      <xdr:nvSpPr>
        <xdr:cNvPr id="72" name="AutoShape 50"/>
        <xdr:cNvSpPr>
          <a:spLocks/>
        </xdr:cNvSpPr>
      </xdr:nvSpPr>
      <xdr:spPr bwMode="auto">
        <a:xfrm>
          <a:off x="1485900" y="25565100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Y361"/>
  <sheetViews>
    <sheetView showGridLines="0" tabSelected="1" view="pageBreakPreview" zoomScale="85" zoomScaleNormal="145" zoomScaleSheetLayoutView="85" workbookViewId="0">
      <pane xSplit="15" ySplit="7" topLeftCell="P8" activePane="bottomRight" state="frozen"/>
      <selection pane="topRight" activeCell="O1" sqref="O1"/>
      <selection pane="bottomLeft" activeCell="A8" sqref="A8"/>
      <selection pane="bottomRight" activeCell="B6" sqref="B6:E6"/>
    </sheetView>
  </sheetViews>
  <sheetFormatPr defaultColWidth="0" defaultRowHeight="0" customHeight="1" zeroHeight="1" x14ac:dyDescent="0.15"/>
  <cols>
    <col min="1" max="1" width="0.75" style="29" customWidth="1"/>
    <col min="2" max="2" width="11.625" style="29" customWidth="1"/>
    <col min="3" max="3" width="6.75" style="29" customWidth="1"/>
    <col min="4" max="4" width="1.375" style="29" customWidth="1"/>
    <col min="5" max="5" width="3" style="29" bestFit="1" customWidth="1"/>
    <col min="6" max="6" width="4.375" style="29" hidden="1" customWidth="1"/>
    <col min="7" max="7" width="9.625" style="30" customWidth="1"/>
    <col min="8" max="9" width="9.625" style="29" customWidth="1"/>
    <col min="10" max="10" width="8.125" style="29" customWidth="1"/>
    <col min="11" max="16" width="7.625" style="29" customWidth="1"/>
    <col min="17" max="19" width="8.125" style="29" customWidth="1"/>
    <col min="20" max="20" width="7.625" style="29" customWidth="1"/>
    <col min="21" max="21" width="8.125" style="29" customWidth="1"/>
    <col min="22" max="29" width="7.625" style="29" customWidth="1"/>
    <col min="30" max="30" width="8.125" style="29" customWidth="1"/>
    <col min="31" max="16384" width="7" style="30" hidden="1"/>
  </cols>
  <sheetData>
    <row r="1" spans="1:259" ht="10.5" customHeight="1" x14ac:dyDescent="0.15"/>
    <row r="2" spans="1:259" ht="10.5" customHeight="1" x14ac:dyDescent="0.15"/>
    <row r="3" spans="1:259" s="3" customFormat="1" ht="27" customHeight="1" x14ac:dyDescent="0.15">
      <c r="A3" s="65" t="s">
        <v>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1" t="s">
        <v>1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2"/>
      <c r="AF3" s="2"/>
      <c r="AG3" s="2"/>
    </row>
    <row r="4" spans="1:259" s="8" customFormat="1" ht="10.5" customHeight="1" x14ac:dyDescent="0.15">
      <c r="A4" s="4"/>
      <c r="B4" s="4"/>
      <c r="C4" s="4"/>
      <c r="D4" s="4"/>
      <c r="E4" s="4"/>
      <c r="F4" s="4"/>
      <c r="G4" s="46"/>
      <c r="H4" s="5"/>
      <c r="I4" s="5"/>
      <c r="J4" s="5"/>
      <c r="K4" s="5"/>
      <c r="L4" s="6"/>
      <c r="M4" s="5"/>
      <c r="N4" s="7"/>
      <c r="O4" s="7"/>
      <c r="P4" s="7"/>
      <c r="Q4" s="7"/>
      <c r="R4" s="7"/>
      <c r="S4" s="7"/>
      <c r="T4" s="7"/>
      <c r="U4" s="7"/>
      <c r="V4" s="7"/>
      <c r="W4" s="4"/>
      <c r="X4" s="7"/>
      <c r="Y4" s="7"/>
      <c r="Z4" s="7"/>
      <c r="AA4" s="7"/>
      <c r="AB4" s="7"/>
      <c r="AC4" s="7"/>
      <c r="AD4" s="7"/>
    </row>
    <row r="5" spans="1:259" s="8" customFormat="1" ht="2.1" customHeight="1" x14ac:dyDescent="0.15">
      <c r="A5" s="7"/>
      <c r="B5" s="7"/>
      <c r="C5" s="7"/>
      <c r="D5" s="7"/>
      <c r="E5" s="7"/>
      <c r="F5" s="7"/>
      <c r="G5" s="9"/>
      <c r="H5" s="9"/>
      <c r="I5" s="10"/>
      <c r="J5" s="9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X5" s="11"/>
      <c r="Y5" s="11"/>
      <c r="Z5" s="11"/>
      <c r="AA5" s="11"/>
      <c r="AB5" s="11"/>
      <c r="AC5" s="11"/>
      <c r="AD5" s="11"/>
    </row>
    <row r="6" spans="1:259" s="17" customFormat="1" ht="60" customHeight="1" x14ac:dyDescent="0.15">
      <c r="A6" s="12"/>
      <c r="B6" s="63" t="s">
        <v>2</v>
      </c>
      <c r="C6" s="63"/>
      <c r="D6" s="63"/>
      <c r="E6" s="63"/>
      <c r="F6" s="13"/>
      <c r="G6" s="47" t="s">
        <v>3</v>
      </c>
      <c r="H6" s="14" t="s">
        <v>4</v>
      </c>
      <c r="I6" s="14" t="s">
        <v>5</v>
      </c>
      <c r="J6" s="14" t="s">
        <v>6</v>
      </c>
      <c r="K6" s="14" t="s">
        <v>7</v>
      </c>
      <c r="L6" s="14" t="s">
        <v>8</v>
      </c>
      <c r="M6" s="14" t="s">
        <v>9</v>
      </c>
      <c r="N6" s="14" t="s">
        <v>127</v>
      </c>
      <c r="O6" s="14" t="s">
        <v>10</v>
      </c>
      <c r="P6" s="15" t="s">
        <v>11</v>
      </c>
      <c r="Q6" s="14" t="s">
        <v>12</v>
      </c>
      <c r="R6" s="14" t="s">
        <v>13</v>
      </c>
      <c r="S6" s="14" t="s">
        <v>125</v>
      </c>
      <c r="T6" s="14" t="s">
        <v>126</v>
      </c>
      <c r="U6" s="14" t="s">
        <v>14</v>
      </c>
      <c r="V6" s="14" t="s">
        <v>15</v>
      </c>
      <c r="W6" s="14" t="s">
        <v>16</v>
      </c>
      <c r="X6" s="14" t="s">
        <v>17</v>
      </c>
      <c r="Y6" s="14" t="s">
        <v>18</v>
      </c>
      <c r="Z6" s="14" t="s">
        <v>19</v>
      </c>
      <c r="AA6" s="14" t="s">
        <v>20</v>
      </c>
      <c r="AB6" s="14" t="s">
        <v>21</v>
      </c>
      <c r="AC6" s="14" t="s">
        <v>22</v>
      </c>
      <c r="AD6" s="16" t="s">
        <v>23</v>
      </c>
    </row>
    <row r="7" spans="1:259" s="18" customFormat="1" ht="15.75" customHeight="1" x14ac:dyDescent="0.15">
      <c r="G7" s="48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</row>
    <row r="8" spans="1:259" s="40" customFormat="1" ht="15.75" customHeight="1" x14ac:dyDescent="0.15">
      <c r="A8" s="39"/>
      <c r="B8" s="60" t="s">
        <v>24</v>
      </c>
      <c r="C8" s="60"/>
      <c r="D8" s="60"/>
      <c r="E8" s="60"/>
      <c r="F8" s="19"/>
      <c r="G8" s="49">
        <f>SUM(G9,G10)</f>
        <v>35842</v>
      </c>
      <c r="H8" s="33">
        <f>SUM(H9,H10)</f>
        <v>9133</v>
      </c>
      <c r="I8" s="33">
        <f>SUM(I9,I10)</f>
        <v>15141</v>
      </c>
      <c r="J8" s="33">
        <f>SUM(J9,J10)</f>
        <v>1278</v>
      </c>
      <c r="K8" s="33">
        <f t="shared" ref="K8:AD8" si="0">SUM(K9,K10)</f>
        <v>123</v>
      </c>
      <c r="L8" s="33">
        <f t="shared" si="0"/>
        <v>95</v>
      </c>
      <c r="M8" s="33">
        <f t="shared" si="0"/>
        <v>5</v>
      </c>
      <c r="N8" s="33">
        <f t="shared" ref="N8" si="1">SUM(N9,N10)</f>
        <v>39</v>
      </c>
      <c r="O8" s="33">
        <f t="shared" si="0"/>
        <v>1</v>
      </c>
      <c r="P8" s="33">
        <f t="shared" si="0"/>
        <v>0</v>
      </c>
      <c r="Q8" s="33">
        <f t="shared" si="0"/>
        <v>2472</v>
      </c>
      <c r="R8" s="33">
        <f t="shared" si="0"/>
        <v>1829</v>
      </c>
      <c r="S8" s="33">
        <f t="shared" ref="S8:T8" si="2">SUM(S9,S10)</f>
        <v>41</v>
      </c>
      <c r="T8" s="33">
        <f t="shared" si="2"/>
        <v>7</v>
      </c>
      <c r="U8" s="33">
        <f>SUM(U9,U10)</f>
        <v>1257</v>
      </c>
      <c r="V8" s="33">
        <f t="shared" si="0"/>
        <v>282</v>
      </c>
      <c r="W8" s="33">
        <f t="shared" si="0"/>
        <v>95</v>
      </c>
      <c r="X8" s="33">
        <f t="shared" si="0"/>
        <v>80</v>
      </c>
      <c r="Y8" s="33">
        <f t="shared" si="0"/>
        <v>105</v>
      </c>
      <c r="Z8" s="33">
        <f t="shared" si="0"/>
        <v>150</v>
      </c>
      <c r="AA8" s="33">
        <f t="shared" si="0"/>
        <v>0</v>
      </c>
      <c r="AB8" s="33">
        <f t="shared" si="0"/>
        <v>0</v>
      </c>
      <c r="AC8" s="33">
        <f t="shared" si="0"/>
        <v>1</v>
      </c>
      <c r="AD8" s="33">
        <f t="shared" si="0"/>
        <v>3708</v>
      </c>
    </row>
    <row r="9" spans="1:259" s="40" customFormat="1" ht="15.75" customHeight="1" x14ac:dyDescent="0.15">
      <c r="A9" s="39"/>
      <c r="B9" s="64" t="s">
        <v>25</v>
      </c>
      <c r="C9" s="64"/>
      <c r="D9" s="64"/>
      <c r="E9" s="64"/>
      <c r="F9" s="19"/>
      <c r="G9" s="49">
        <f t="shared" ref="G9:AD9" si="3">SUM(G12,G24,G39,G74,G94,G117,G136,G148)</f>
        <v>32687</v>
      </c>
      <c r="H9" s="33">
        <f t="shared" si="3"/>
        <v>8097</v>
      </c>
      <c r="I9" s="33">
        <f t="shared" si="3"/>
        <v>13993</v>
      </c>
      <c r="J9" s="33">
        <f t="shared" si="3"/>
        <v>1059</v>
      </c>
      <c r="K9" s="33">
        <f t="shared" si="3"/>
        <v>110</v>
      </c>
      <c r="L9" s="33">
        <f t="shared" si="3"/>
        <v>92</v>
      </c>
      <c r="M9" s="33">
        <f t="shared" si="3"/>
        <v>5</v>
      </c>
      <c r="N9" s="33">
        <f t="shared" si="3"/>
        <v>18</v>
      </c>
      <c r="O9" s="33">
        <f t="shared" si="3"/>
        <v>1</v>
      </c>
      <c r="P9" s="33">
        <f t="shared" si="3"/>
        <v>0</v>
      </c>
      <c r="Q9" s="33">
        <f t="shared" si="3"/>
        <v>2284</v>
      </c>
      <c r="R9" s="33">
        <f t="shared" si="3"/>
        <v>1807</v>
      </c>
      <c r="S9" s="33">
        <f t="shared" si="3"/>
        <v>40</v>
      </c>
      <c r="T9" s="33">
        <f t="shared" si="3"/>
        <v>7</v>
      </c>
      <c r="U9" s="33">
        <f t="shared" si="3"/>
        <v>1136</v>
      </c>
      <c r="V9" s="33">
        <f t="shared" si="3"/>
        <v>274</v>
      </c>
      <c r="W9" s="33">
        <f t="shared" si="3"/>
        <v>74</v>
      </c>
      <c r="X9" s="33">
        <f t="shared" si="3"/>
        <v>55</v>
      </c>
      <c r="Y9" s="33">
        <f t="shared" si="3"/>
        <v>89</v>
      </c>
      <c r="Z9" s="33">
        <f t="shared" si="3"/>
        <v>136</v>
      </c>
      <c r="AA9" s="33">
        <f t="shared" si="3"/>
        <v>0</v>
      </c>
      <c r="AB9" s="33">
        <f t="shared" si="3"/>
        <v>0</v>
      </c>
      <c r="AC9" s="33">
        <f t="shared" si="3"/>
        <v>1</v>
      </c>
      <c r="AD9" s="33">
        <f t="shared" si="3"/>
        <v>3409</v>
      </c>
    </row>
    <row r="10" spans="1:259" s="40" customFormat="1" ht="15.75" customHeight="1" x14ac:dyDescent="0.15">
      <c r="A10" s="39"/>
      <c r="B10" s="64" t="s">
        <v>96</v>
      </c>
      <c r="C10" s="64"/>
      <c r="D10" s="64"/>
      <c r="E10" s="64"/>
      <c r="F10" s="19"/>
      <c r="G10" s="49">
        <f t="shared" ref="G10:AD10" si="4">SUM(G13,G25,G40,G75,G95,G118,G137,G149)</f>
        <v>3155</v>
      </c>
      <c r="H10" s="33">
        <f t="shared" si="4"/>
        <v>1036</v>
      </c>
      <c r="I10" s="33">
        <f t="shared" si="4"/>
        <v>1148</v>
      </c>
      <c r="J10" s="33">
        <f t="shared" si="4"/>
        <v>219</v>
      </c>
      <c r="K10" s="33">
        <f t="shared" si="4"/>
        <v>13</v>
      </c>
      <c r="L10" s="33">
        <f t="shared" si="4"/>
        <v>3</v>
      </c>
      <c r="M10" s="33">
        <f t="shared" si="4"/>
        <v>0</v>
      </c>
      <c r="N10" s="33">
        <f t="shared" si="4"/>
        <v>21</v>
      </c>
      <c r="O10" s="33">
        <f t="shared" si="4"/>
        <v>0</v>
      </c>
      <c r="P10" s="33">
        <f t="shared" si="4"/>
        <v>0</v>
      </c>
      <c r="Q10" s="33">
        <f t="shared" si="4"/>
        <v>188</v>
      </c>
      <c r="R10" s="33">
        <f t="shared" si="4"/>
        <v>22</v>
      </c>
      <c r="S10" s="33">
        <f t="shared" si="4"/>
        <v>1</v>
      </c>
      <c r="T10" s="33">
        <f t="shared" si="4"/>
        <v>0</v>
      </c>
      <c r="U10" s="33">
        <f t="shared" si="4"/>
        <v>121</v>
      </c>
      <c r="V10" s="33">
        <f t="shared" si="4"/>
        <v>8</v>
      </c>
      <c r="W10" s="33">
        <f t="shared" si="4"/>
        <v>21</v>
      </c>
      <c r="X10" s="33">
        <f t="shared" si="4"/>
        <v>25</v>
      </c>
      <c r="Y10" s="33">
        <f t="shared" si="4"/>
        <v>16</v>
      </c>
      <c r="Z10" s="33">
        <f t="shared" si="4"/>
        <v>14</v>
      </c>
      <c r="AA10" s="33">
        <f t="shared" si="4"/>
        <v>0</v>
      </c>
      <c r="AB10" s="33">
        <f t="shared" si="4"/>
        <v>0</v>
      </c>
      <c r="AC10" s="33">
        <f t="shared" si="4"/>
        <v>0</v>
      </c>
      <c r="AD10" s="33">
        <f t="shared" si="4"/>
        <v>299</v>
      </c>
      <c r="AE10" s="41">
        <f t="shared" ref="AE10:CP10" si="5">AE13+AE25+AE40+AE75+AE95+AE118+AE137+AE149</f>
        <v>0</v>
      </c>
      <c r="AF10" s="41">
        <f t="shared" si="5"/>
        <v>0</v>
      </c>
      <c r="AG10" s="41">
        <f t="shared" si="5"/>
        <v>0</v>
      </c>
      <c r="AH10" s="41">
        <f t="shared" si="5"/>
        <v>0</v>
      </c>
      <c r="AI10" s="41">
        <f t="shared" si="5"/>
        <v>0</v>
      </c>
      <c r="AJ10" s="41">
        <f t="shared" si="5"/>
        <v>0</v>
      </c>
      <c r="AK10" s="41">
        <f t="shared" si="5"/>
        <v>0</v>
      </c>
      <c r="AL10" s="41">
        <f t="shared" si="5"/>
        <v>0</v>
      </c>
      <c r="AM10" s="41">
        <f t="shared" si="5"/>
        <v>0</v>
      </c>
      <c r="AN10" s="41">
        <f t="shared" si="5"/>
        <v>0</v>
      </c>
      <c r="AO10" s="41">
        <f t="shared" si="5"/>
        <v>0</v>
      </c>
      <c r="AP10" s="41">
        <f t="shared" si="5"/>
        <v>0</v>
      </c>
      <c r="AQ10" s="41">
        <f t="shared" si="5"/>
        <v>0</v>
      </c>
      <c r="AR10" s="41">
        <f t="shared" si="5"/>
        <v>0</v>
      </c>
      <c r="AS10" s="41">
        <f t="shared" si="5"/>
        <v>0</v>
      </c>
      <c r="AT10" s="41">
        <f t="shared" si="5"/>
        <v>0</v>
      </c>
      <c r="AU10" s="41">
        <f t="shared" si="5"/>
        <v>0</v>
      </c>
      <c r="AV10" s="41">
        <f t="shared" si="5"/>
        <v>0</v>
      </c>
      <c r="AW10" s="41">
        <f t="shared" si="5"/>
        <v>0</v>
      </c>
      <c r="AX10" s="41">
        <f t="shared" si="5"/>
        <v>0</v>
      </c>
      <c r="AY10" s="41">
        <f t="shared" si="5"/>
        <v>0</v>
      </c>
      <c r="AZ10" s="41">
        <f t="shared" si="5"/>
        <v>0</v>
      </c>
      <c r="BA10" s="41">
        <f t="shared" si="5"/>
        <v>0</v>
      </c>
      <c r="BB10" s="41">
        <f t="shared" si="5"/>
        <v>0</v>
      </c>
      <c r="BC10" s="41">
        <f t="shared" si="5"/>
        <v>0</v>
      </c>
      <c r="BD10" s="41">
        <f t="shared" si="5"/>
        <v>0</v>
      </c>
      <c r="BE10" s="41">
        <f t="shared" si="5"/>
        <v>0</v>
      </c>
      <c r="BF10" s="41">
        <f t="shared" si="5"/>
        <v>0</v>
      </c>
      <c r="BG10" s="41">
        <f t="shared" si="5"/>
        <v>0</v>
      </c>
      <c r="BH10" s="41">
        <f t="shared" si="5"/>
        <v>0</v>
      </c>
      <c r="BI10" s="41">
        <f t="shared" si="5"/>
        <v>0</v>
      </c>
      <c r="BJ10" s="41">
        <f t="shared" si="5"/>
        <v>0</v>
      </c>
      <c r="BK10" s="41">
        <f t="shared" si="5"/>
        <v>0</v>
      </c>
      <c r="BL10" s="41">
        <f t="shared" si="5"/>
        <v>0</v>
      </c>
      <c r="BM10" s="41">
        <f t="shared" si="5"/>
        <v>0</v>
      </c>
      <c r="BN10" s="41">
        <f t="shared" si="5"/>
        <v>0</v>
      </c>
      <c r="BO10" s="41">
        <f t="shared" si="5"/>
        <v>0</v>
      </c>
      <c r="BP10" s="41">
        <f t="shared" si="5"/>
        <v>0</v>
      </c>
      <c r="BQ10" s="41">
        <f t="shared" si="5"/>
        <v>0</v>
      </c>
      <c r="BR10" s="41">
        <f t="shared" si="5"/>
        <v>0</v>
      </c>
      <c r="BS10" s="41">
        <f t="shared" si="5"/>
        <v>0</v>
      </c>
      <c r="BT10" s="41">
        <f t="shared" si="5"/>
        <v>0</v>
      </c>
      <c r="BU10" s="41">
        <f t="shared" si="5"/>
        <v>0</v>
      </c>
      <c r="BV10" s="41">
        <f t="shared" si="5"/>
        <v>0</v>
      </c>
      <c r="BW10" s="41">
        <f t="shared" si="5"/>
        <v>0</v>
      </c>
      <c r="BX10" s="41">
        <f t="shared" si="5"/>
        <v>0</v>
      </c>
      <c r="BY10" s="41">
        <f t="shared" si="5"/>
        <v>0</v>
      </c>
      <c r="BZ10" s="41">
        <f t="shared" si="5"/>
        <v>0</v>
      </c>
      <c r="CA10" s="41">
        <f t="shared" si="5"/>
        <v>0</v>
      </c>
      <c r="CB10" s="41">
        <f t="shared" si="5"/>
        <v>0</v>
      </c>
      <c r="CC10" s="41">
        <f t="shared" si="5"/>
        <v>0</v>
      </c>
      <c r="CD10" s="41">
        <f t="shared" si="5"/>
        <v>0</v>
      </c>
      <c r="CE10" s="41">
        <f t="shared" si="5"/>
        <v>0</v>
      </c>
      <c r="CF10" s="41">
        <f t="shared" si="5"/>
        <v>0</v>
      </c>
      <c r="CG10" s="41">
        <f t="shared" si="5"/>
        <v>0</v>
      </c>
      <c r="CH10" s="41">
        <f t="shared" si="5"/>
        <v>0</v>
      </c>
      <c r="CI10" s="41">
        <f t="shared" si="5"/>
        <v>0</v>
      </c>
      <c r="CJ10" s="41">
        <f t="shared" si="5"/>
        <v>0</v>
      </c>
      <c r="CK10" s="41">
        <f t="shared" si="5"/>
        <v>0</v>
      </c>
      <c r="CL10" s="41">
        <f t="shared" si="5"/>
        <v>0</v>
      </c>
      <c r="CM10" s="41">
        <f t="shared" si="5"/>
        <v>0</v>
      </c>
      <c r="CN10" s="41">
        <f t="shared" si="5"/>
        <v>0</v>
      </c>
      <c r="CO10" s="41">
        <f t="shared" si="5"/>
        <v>0</v>
      </c>
      <c r="CP10" s="41">
        <f t="shared" si="5"/>
        <v>0</v>
      </c>
      <c r="CQ10" s="41">
        <f t="shared" ref="CQ10:FB10" si="6">CQ13+CQ25+CQ40+CQ75+CQ95+CQ118+CQ137+CQ149</f>
        <v>0</v>
      </c>
      <c r="CR10" s="41">
        <f t="shared" si="6"/>
        <v>0</v>
      </c>
      <c r="CS10" s="41">
        <f t="shared" si="6"/>
        <v>0</v>
      </c>
      <c r="CT10" s="41">
        <f t="shared" si="6"/>
        <v>0</v>
      </c>
      <c r="CU10" s="41">
        <f t="shared" si="6"/>
        <v>0</v>
      </c>
      <c r="CV10" s="41">
        <f t="shared" si="6"/>
        <v>0</v>
      </c>
      <c r="CW10" s="41">
        <f t="shared" si="6"/>
        <v>0</v>
      </c>
      <c r="CX10" s="41">
        <f t="shared" si="6"/>
        <v>0</v>
      </c>
      <c r="CY10" s="41">
        <f t="shared" si="6"/>
        <v>0</v>
      </c>
      <c r="CZ10" s="41">
        <f t="shared" si="6"/>
        <v>0</v>
      </c>
      <c r="DA10" s="41">
        <f t="shared" si="6"/>
        <v>0</v>
      </c>
      <c r="DB10" s="41">
        <f t="shared" si="6"/>
        <v>0</v>
      </c>
      <c r="DC10" s="41">
        <f t="shared" si="6"/>
        <v>0</v>
      </c>
      <c r="DD10" s="41">
        <f t="shared" si="6"/>
        <v>0</v>
      </c>
      <c r="DE10" s="41">
        <f t="shared" si="6"/>
        <v>0</v>
      </c>
      <c r="DF10" s="41">
        <f t="shared" si="6"/>
        <v>0</v>
      </c>
      <c r="DG10" s="41">
        <f t="shared" si="6"/>
        <v>0</v>
      </c>
      <c r="DH10" s="41">
        <f t="shared" si="6"/>
        <v>0</v>
      </c>
      <c r="DI10" s="41">
        <f t="shared" si="6"/>
        <v>0</v>
      </c>
      <c r="DJ10" s="41">
        <f t="shared" si="6"/>
        <v>0</v>
      </c>
      <c r="DK10" s="41">
        <f t="shared" si="6"/>
        <v>0</v>
      </c>
      <c r="DL10" s="41">
        <f t="shared" si="6"/>
        <v>0</v>
      </c>
      <c r="DM10" s="41">
        <f t="shared" si="6"/>
        <v>0</v>
      </c>
      <c r="DN10" s="41">
        <f t="shared" si="6"/>
        <v>0</v>
      </c>
      <c r="DO10" s="41">
        <f t="shared" si="6"/>
        <v>0</v>
      </c>
      <c r="DP10" s="41">
        <f t="shared" si="6"/>
        <v>0</v>
      </c>
      <c r="DQ10" s="41">
        <f t="shared" si="6"/>
        <v>0</v>
      </c>
      <c r="DR10" s="41">
        <f t="shared" si="6"/>
        <v>0</v>
      </c>
      <c r="DS10" s="41">
        <f t="shared" si="6"/>
        <v>0</v>
      </c>
      <c r="DT10" s="41">
        <f t="shared" si="6"/>
        <v>0</v>
      </c>
      <c r="DU10" s="41">
        <f t="shared" si="6"/>
        <v>0</v>
      </c>
      <c r="DV10" s="41">
        <f t="shared" si="6"/>
        <v>0</v>
      </c>
      <c r="DW10" s="41">
        <f t="shared" si="6"/>
        <v>0</v>
      </c>
      <c r="DX10" s="41">
        <f t="shared" si="6"/>
        <v>0</v>
      </c>
      <c r="DY10" s="41">
        <f t="shared" si="6"/>
        <v>0</v>
      </c>
      <c r="DZ10" s="41">
        <f t="shared" si="6"/>
        <v>0</v>
      </c>
      <c r="EA10" s="41">
        <f t="shared" si="6"/>
        <v>0</v>
      </c>
      <c r="EB10" s="41">
        <f t="shared" si="6"/>
        <v>0</v>
      </c>
      <c r="EC10" s="41">
        <f t="shared" si="6"/>
        <v>0</v>
      </c>
      <c r="ED10" s="41">
        <f t="shared" si="6"/>
        <v>0</v>
      </c>
      <c r="EE10" s="41">
        <f t="shared" si="6"/>
        <v>0</v>
      </c>
      <c r="EF10" s="41">
        <f t="shared" si="6"/>
        <v>0</v>
      </c>
      <c r="EG10" s="41">
        <f t="shared" si="6"/>
        <v>0</v>
      </c>
      <c r="EH10" s="41">
        <f t="shared" si="6"/>
        <v>0</v>
      </c>
      <c r="EI10" s="41">
        <f t="shared" si="6"/>
        <v>0</v>
      </c>
      <c r="EJ10" s="41">
        <f t="shared" si="6"/>
        <v>0</v>
      </c>
      <c r="EK10" s="41">
        <f t="shared" si="6"/>
        <v>0</v>
      </c>
      <c r="EL10" s="41">
        <f t="shared" si="6"/>
        <v>0</v>
      </c>
      <c r="EM10" s="41">
        <f t="shared" si="6"/>
        <v>0</v>
      </c>
      <c r="EN10" s="41">
        <f t="shared" si="6"/>
        <v>0</v>
      </c>
      <c r="EO10" s="41">
        <f t="shared" si="6"/>
        <v>0</v>
      </c>
      <c r="EP10" s="41">
        <f t="shared" si="6"/>
        <v>0</v>
      </c>
      <c r="EQ10" s="41">
        <f t="shared" si="6"/>
        <v>0</v>
      </c>
      <c r="ER10" s="41">
        <f t="shared" si="6"/>
        <v>0</v>
      </c>
      <c r="ES10" s="41">
        <f t="shared" si="6"/>
        <v>0</v>
      </c>
      <c r="ET10" s="41">
        <f t="shared" si="6"/>
        <v>0</v>
      </c>
      <c r="EU10" s="41">
        <f t="shared" si="6"/>
        <v>0</v>
      </c>
      <c r="EV10" s="41">
        <f t="shared" si="6"/>
        <v>0</v>
      </c>
      <c r="EW10" s="41">
        <f t="shared" si="6"/>
        <v>0</v>
      </c>
      <c r="EX10" s="41">
        <f t="shared" si="6"/>
        <v>0</v>
      </c>
      <c r="EY10" s="41">
        <f t="shared" si="6"/>
        <v>0</v>
      </c>
      <c r="EZ10" s="41">
        <f t="shared" si="6"/>
        <v>0</v>
      </c>
      <c r="FA10" s="41">
        <f t="shared" si="6"/>
        <v>0</v>
      </c>
      <c r="FB10" s="41">
        <f t="shared" si="6"/>
        <v>0</v>
      </c>
      <c r="FC10" s="41">
        <f t="shared" ref="FC10:HN10" si="7">FC13+FC25+FC40+FC75+FC95+FC118+FC137+FC149</f>
        <v>0</v>
      </c>
      <c r="FD10" s="41">
        <f t="shared" si="7"/>
        <v>0</v>
      </c>
      <c r="FE10" s="41">
        <f t="shared" si="7"/>
        <v>0</v>
      </c>
      <c r="FF10" s="41">
        <f t="shared" si="7"/>
        <v>0</v>
      </c>
      <c r="FG10" s="41">
        <f t="shared" si="7"/>
        <v>0</v>
      </c>
      <c r="FH10" s="41">
        <f t="shared" si="7"/>
        <v>0</v>
      </c>
      <c r="FI10" s="41">
        <f t="shared" si="7"/>
        <v>0</v>
      </c>
      <c r="FJ10" s="41">
        <f t="shared" si="7"/>
        <v>0</v>
      </c>
      <c r="FK10" s="41">
        <f t="shared" si="7"/>
        <v>0</v>
      </c>
      <c r="FL10" s="41">
        <f t="shared" si="7"/>
        <v>0</v>
      </c>
      <c r="FM10" s="41">
        <f t="shared" si="7"/>
        <v>0</v>
      </c>
      <c r="FN10" s="41">
        <f t="shared" si="7"/>
        <v>0</v>
      </c>
      <c r="FO10" s="41">
        <f t="shared" si="7"/>
        <v>0</v>
      </c>
      <c r="FP10" s="41">
        <f t="shared" si="7"/>
        <v>0</v>
      </c>
      <c r="FQ10" s="41">
        <f t="shared" si="7"/>
        <v>0</v>
      </c>
      <c r="FR10" s="41">
        <f t="shared" si="7"/>
        <v>0</v>
      </c>
      <c r="FS10" s="41">
        <f t="shared" si="7"/>
        <v>0</v>
      </c>
      <c r="FT10" s="41">
        <f t="shared" si="7"/>
        <v>0</v>
      </c>
      <c r="FU10" s="41">
        <f t="shared" si="7"/>
        <v>0</v>
      </c>
      <c r="FV10" s="41">
        <f t="shared" si="7"/>
        <v>0</v>
      </c>
      <c r="FW10" s="41">
        <f t="shared" si="7"/>
        <v>0</v>
      </c>
      <c r="FX10" s="41">
        <f t="shared" si="7"/>
        <v>0</v>
      </c>
      <c r="FY10" s="41">
        <f t="shared" si="7"/>
        <v>0</v>
      </c>
      <c r="FZ10" s="41">
        <f t="shared" si="7"/>
        <v>0</v>
      </c>
      <c r="GA10" s="41">
        <f t="shared" si="7"/>
        <v>0</v>
      </c>
      <c r="GB10" s="41">
        <f t="shared" si="7"/>
        <v>0</v>
      </c>
      <c r="GC10" s="41">
        <f t="shared" si="7"/>
        <v>0</v>
      </c>
      <c r="GD10" s="41">
        <f t="shared" si="7"/>
        <v>0</v>
      </c>
      <c r="GE10" s="41">
        <f t="shared" si="7"/>
        <v>0</v>
      </c>
      <c r="GF10" s="41">
        <f t="shared" si="7"/>
        <v>0</v>
      </c>
      <c r="GG10" s="41">
        <f t="shared" si="7"/>
        <v>0</v>
      </c>
      <c r="GH10" s="41">
        <f t="shared" si="7"/>
        <v>0</v>
      </c>
      <c r="GI10" s="41">
        <f t="shared" si="7"/>
        <v>0</v>
      </c>
      <c r="GJ10" s="41">
        <f t="shared" si="7"/>
        <v>0</v>
      </c>
      <c r="GK10" s="41">
        <f t="shared" si="7"/>
        <v>0</v>
      </c>
      <c r="GL10" s="41">
        <f t="shared" si="7"/>
        <v>0</v>
      </c>
      <c r="GM10" s="41">
        <f t="shared" si="7"/>
        <v>0</v>
      </c>
      <c r="GN10" s="41">
        <f t="shared" si="7"/>
        <v>0</v>
      </c>
      <c r="GO10" s="41">
        <f t="shared" si="7"/>
        <v>0</v>
      </c>
      <c r="GP10" s="41">
        <f t="shared" si="7"/>
        <v>0</v>
      </c>
      <c r="GQ10" s="41">
        <f t="shared" si="7"/>
        <v>0</v>
      </c>
      <c r="GR10" s="41">
        <f t="shared" si="7"/>
        <v>0</v>
      </c>
      <c r="GS10" s="41">
        <f t="shared" si="7"/>
        <v>0</v>
      </c>
      <c r="GT10" s="41">
        <f t="shared" si="7"/>
        <v>0</v>
      </c>
      <c r="GU10" s="41">
        <f t="shared" si="7"/>
        <v>0</v>
      </c>
      <c r="GV10" s="41">
        <f t="shared" si="7"/>
        <v>0</v>
      </c>
      <c r="GW10" s="41">
        <f t="shared" si="7"/>
        <v>0</v>
      </c>
      <c r="GX10" s="41">
        <f t="shared" si="7"/>
        <v>0</v>
      </c>
      <c r="GY10" s="41">
        <f t="shared" si="7"/>
        <v>0</v>
      </c>
      <c r="GZ10" s="41">
        <f t="shared" si="7"/>
        <v>0</v>
      </c>
      <c r="HA10" s="41">
        <f t="shared" si="7"/>
        <v>0</v>
      </c>
      <c r="HB10" s="41">
        <f t="shared" si="7"/>
        <v>0</v>
      </c>
      <c r="HC10" s="41">
        <f t="shared" si="7"/>
        <v>0</v>
      </c>
      <c r="HD10" s="41">
        <f t="shared" si="7"/>
        <v>0</v>
      </c>
      <c r="HE10" s="41">
        <f t="shared" si="7"/>
        <v>0</v>
      </c>
      <c r="HF10" s="41">
        <f t="shared" si="7"/>
        <v>0</v>
      </c>
      <c r="HG10" s="41">
        <f t="shared" si="7"/>
        <v>0</v>
      </c>
      <c r="HH10" s="41">
        <f t="shared" si="7"/>
        <v>0</v>
      </c>
      <c r="HI10" s="41">
        <f t="shared" si="7"/>
        <v>0</v>
      </c>
      <c r="HJ10" s="41">
        <f t="shared" si="7"/>
        <v>0</v>
      </c>
      <c r="HK10" s="41">
        <f t="shared" si="7"/>
        <v>0</v>
      </c>
      <c r="HL10" s="41">
        <f t="shared" si="7"/>
        <v>0</v>
      </c>
      <c r="HM10" s="41">
        <f t="shared" si="7"/>
        <v>0</v>
      </c>
      <c r="HN10" s="41">
        <f t="shared" si="7"/>
        <v>0</v>
      </c>
      <c r="HO10" s="41">
        <f t="shared" ref="HO10:IY10" si="8">HO13+HO25+HO40+HO75+HO95+HO118+HO137+HO149</f>
        <v>0</v>
      </c>
      <c r="HP10" s="41">
        <f t="shared" si="8"/>
        <v>0</v>
      </c>
      <c r="HQ10" s="41">
        <f t="shared" si="8"/>
        <v>0</v>
      </c>
      <c r="HR10" s="41">
        <f t="shared" si="8"/>
        <v>0</v>
      </c>
      <c r="HS10" s="41">
        <f t="shared" si="8"/>
        <v>0</v>
      </c>
      <c r="HT10" s="41">
        <f t="shared" si="8"/>
        <v>0</v>
      </c>
      <c r="HU10" s="41">
        <f t="shared" si="8"/>
        <v>0</v>
      </c>
      <c r="HV10" s="41">
        <f t="shared" si="8"/>
        <v>0</v>
      </c>
      <c r="HW10" s="41">
        <f t="shared" si="8"/>
        <v>0</v>
      </c>
      <c r="HX10" s="41">
        <f t="shared" si="8"/>
        <v>0</v>
      </c>
      <c r="HY10" s="41">
        <f t="shared" si="8"/>
        <v>0</v>
      </c>
      <c r="HZ10" s="41">
        <f t="shared" si="8"/>
        <v>0</v>
      </c>
      <c r="IA10" s="41">
        <f t="shared" si="8"/>
        <v>0</v>
      </c>
      <c r="IB10" s="41">
        <f t="shared" si="8"/>
        <v>0</v>
      </c>
      <c r="IC10" s="41">
        <f t="shared" si="8"/>
        <v>0</v>
      </c>
      <c r="ID10" s="41">
        <f t="shared" si="8"/>
        <v>0</v>
      </c>
      <c r="IE10" s="41">
        <f t="shared" si="8"/>
        <v>0</v>
      </c>
      <c r="IF10" s="41">
        <f t="shared" si="8"/>
        <v>0</v>
      </c>
      <c r="IG10" s="41">
        <f t="shared" si="8"/>
        <v>0</v>
      </c>
      <c r="IH10" s="41">
        <f t="shared" si="8"/>
        <v>0</v>
      </c>
      <c r="II10" s="41">
        <f t="shared" si="8"/>
        <v>0</v>
      </c>
      <c r="IJ10" s="41">
        <f t="shared" si="8"/>
        <v>0</v>
      </c>
      <c r="IK10" s="41">
        <f t="shared" si="8"/>
        <v>0</v>
      </c>
      <c r="IL10" s="41">
        <f t="shared" si="8"/>
        <v>0</v>
      </c>
      <c r="IM10" s="41">
        <f t="shared" si="8"/>
        <v>0</v>
      </c>
      <c r="IN10" s="41">
        <f t="shared" si="8"/>
        <v>0</v>
      </c>
      <c r="IO10" s="41">
        <f t="shared" si="8"/>
        <v>0</v>
      </c>
      <c r="IP10" s="41">
        <f t="shared" si="8"/>
        <v>0</v>
      </c>
      <c r="IQ10" s="41">
        <f t="shared" si="8"/>
        <v>0</v>
      </c>
      <c r="IR10" s="41">
        <f t="shared" si="8"/>
        <v>0</v>
      </c>
      <c r="IS10" s="41">
        <f t="shared" si="8"/>
        <v>0</v>
      </c>
      <c r="IT10" s="41">
        <f t="shared" si="8"/>
        <v>0</v>
      </c>
      <c r="IU10" s="41">
        <f t="shared" si="8"/>
        <v>0</v>
      </c>
      <c r="IV10" s="41">
        <f t="shared" si="8"/>
        <v>0</v>
      </c>
      <c r="IW10" s="41">
        <f t="shared" si="8"/>
        <v>0</v>
      </c>
      <c r="IX10" s="41">
        <f t="shared" si="8"/>
        <v>0</v>
      </c>
      <c r="IY10" s="41">
        <f t="shared" si="8"/>
        <v>0</v>
      </c>
    </row>
    <row r="11" spans="1:259" s="20" customFormat="1" ht="15.75" customHeight="1" x14ac:dyDescent="0.15">
      <c r="A11" s="19"/>
      <c r="B11" s="19"/>
      <c r="C11" s="19"/>
      <c r="D11" s="19"/>
      <c r="E11" s="19"/>
      <c r="F11" s="19"/>
      <c r="G11" s="49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</row>
    <row r="12" spans="1:259" s="40" customFormat="1" ht="15.75" customHeight="1" x14ac:dyDescent="0.15">
      <c r="A12" s="39"/>
      <c r="B12" s="60" t="s">
        <v>27</v>
      </c>
      <c r="C12" s="60"/>
      <c r="D12" s="19"/>
      <c r="E12" s="20" t="s">
        <v>25</v>
      </c>
      <c r="F12" s="19"/>
      <c r="G12" s="49">
        <f t="shared" ref="G12:AD12" si="9">SUMIF($E15:$E22,"*男*",G15:G22)</f>
        <v>2896</v>
      </c>
      <c r="H12" s="51">
        <f t="shared" si="9"/>
        <v>481</v>
      </c>
      <c r="I12" s="51">
        <f t="shared" si="9"/>
        <v>1852</v>
      </c>
      <c r="J12" s="51">
        <f t="shared" si="9"/>
        <v>3</v>
      </c>
      <c r="K12" s="51">
        <f t="shared" si="9"/>
        <v>0</v>
      </c>
      <c r="L12" s="51">
        <f t="shared" si="9"/>
        <v>2</v>
      </c>
      <c r="M12" s="51">
        <f t="shared" si="9"/>
        <v>0</v>
      </c>
      <c r="N12" s="33">
        <f t="shared" si="9"/>
        <v>0</v>
      </c>
      <c r="O12" s="33">
        <f t="shared" si="9"/>
        <v>1</v>
      </c>
      <c r="P12" s="33">
        <f t="shared" si="9"/>
        <v>0</v>
      </c>
      <c r="Q12" s="33">
        <f t="shared" si="9"/>
        <v>10</v>
      </c>
      <c r="R12" s="33">
        <f t="shared" si="9"/>
        <v>164</v>
      </c>
      <c r="S12" s="33">
        <f t="shared" si="9"/>
        <v>1</v>
      </c>
      <c r="T12" s="33">
        <f t="shared" si="9"/>
        <v>0</v>
      </c>
      <c r="U12" s="33">
        <f t="shared" si="9"/>
        <v>126</v>
      </c>
      <c r="V12" s="33">
        <f t="shared" si="9"/>
        <v>0</v>
      </c>
      <c r="W12" s="33">
        <f t="shared" si="9"/>
        <v>0</v>
      </c>
      <c r="X12" s="33">
        <f t="shared" si="9"/>
        <v>0</v>
      </c>
      <c r="Y12" s="33">
        <f t="shared" si="9"/>
        <v>3</v>
      </c>
      <c r="Z12" s="33">
        <f t="shared" si="9"/>
        <v>13</v>
      </c>
      <c r="AA12" s="33">
        <f t="shared" si="9"/>
        <v>0</v>
      </c>
      <c r="AB12" s="33">
        <f t="shared" si="9"/>
        <v>0</v>
      </c>
      <c r="AC12" s="33">
        <f t="shared" si="9"/>
        <v>0</v>
      </c>
      <c r="AD12" s="33">
        <f t="shared" si="9"/>
        <v>240</v>
      </c>
    </row>
    <row r="13" spans="1:259" s="40" customFormat="1" ht="15.75" customHeight="1" x14ac:dyDescent="0.15">
      <c r="A13" s="39"/>
      <c r="B13" s="60"/>
      <c r="C13" s="60"/>
      <c r="D13" s="19"/>
      <c r="E13" s="20" t="s">
        <v>26</v>
      </c>
      <c r="F13" s="19"/>
      <c r="G13" s="49">
        <f t="shared" ref="G13:AD13" si="10">SUMIF($E15:$E22,"*女*",G15:G22)</f>
        <v>257</v>
      </c>
      <c r="H13" s="33">
        <f t="shared" si="10"/>
        <v>86</v>
      </c>
      <c r="I13" s="33">
        <f t="shared" si="10"/>
        <v>127</v>
      </c>
      <c r="J13" s="33">
        <f t="shared" si="10"/>
        <v>0</v>
      </c>
      <c r="K13" s="33">
        <f t="shared" si="10"/>
        <v>0</v>
      </c>
      <c r="L13" s="33">
        <f t="shared" si="10"/>
        <v>0</v>
      </c>
      <c r="M13" s="33">
        <f t="shared" si="10"/>
        <v>0</v>
      </c>
      <c r="N13" s="33">
        <f t="shared" si="10"/>
        <v>0</v>
      </c>
      <c r="O13" s="33">
        <f t="shared" si="10"/>
        <v>0</v>
      </c>
      <c r="P13" s="33">
        <f t="shared" si="10"/>
        <v>0</v>
      </c>
      <c r="Q13" s="33">
        <f t="shared" si="10"/>
        <v>15</v>
      </c>
      <c r="R13" s="33">
        <f t="shared" si="10"/>
        <v>0</v>
      </c>
      <c r="S13" s="33">
        <f t="shared" si="10"/>
        <v>0</v>
      </c>
      <c r="T13" s="33">
        <f t="shared" si="10"/>
        <v>0</v>
      </c>
      <c r="U13" s="33">
        <f t="shared" si="10"/>
        <v>14</v>
      </c>
      <c r="V13" s="33">
        <f t="shared" si="10"/>
        <v>1</v>
      </c>
      <c r="W13" s="33">
        <f t="shared" si="10"/>
        <v>0</v>
      </c>
      <c r="X13" s="33">
        <f t="shared" si="10"/>
        <v>0</v>
      </c>
      <c r="Y13" s="33">
        <f t="shared" si="10"/>
        <v>0</v>
      </c>
      <c r="Z13" s="33">
        <f t="shared" si="10"/>
        <v>0</v>
      </c>
      <c r="AA13" s="33">
        <f t="shared" si="10"/>
        <v>0</v>
      </c>
      <c r="AB13" s="33">
        <f t="shared" si="10"/>
        <v>0</v>
      </c>
      <c r="AC13" s="33">
        <f t="shared" si="10"/>
        <v>0</v>
      </c>
      <c r="AD13" s="33">
        <f t="shared" si="10"/>
        <v>14</v>
      </c>
    </row>
    <row r="14" spans="1:259" s="22" customFormat="1" ht="15.75" customHeight="1" x14ac:dyDescent="0.15">
      <c r="A14" s="21"/>
      <c r="B14" s="21"/>
      <c r="C14" s="21"/>
      <c r="D14" s="21"/>
      <c r="E14" s="21"/>
      <c r="F14" s="21"/>
      <c r="G14" s="49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</row>
    <row r="15" spans="1:259" s="22" customFormat="1" ht="15.75" customHeight="1" x14ac:dyDescent="0.15">
      <c r="A15" s="21"/>
      <c r="B15" s="56" t="s">
        <v>28</v>
      </c>
      <c r="C15" s="56"/>
      <c r="D15" s="21"/>
      <c r="E15" s="22" t="s">
        <v>25</v>
      </c>
      <c r="F15" s="21"/>
      <c r="G15" s="50">
        <f t="shared" ref="G15:G20" si="11">SUM(H15:AD15)</f>
        <v>758</v>
      </c>
      <c r="H15" s="36">
        <v>5</v>
      </c>
      <c r="I15" s="36">
        <v>609</v>
      </c>
      <c r="J15" s="36">
        <v>3</v>
      </c>
      <c r="K15" s="36" t="s">
        <v>110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2</v>
      </c>
      <c r="R15" s="36">
        <v>3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3</v>
      </c>
      <c r="Z15" s="36">
        <v>13</v>
      </c>
      <c r="AA15" s="36">
        <v>0</v>
      </c>
      <c r="AB15" s="36">
        <v>0</v>
      </c>
      <c r="AC15" s="36">
        <v>0</v>
      </c>
      <c r="AD15" s="36">
        <v>120</v>
      </c>
    </row>
    <row r="16" spans="1:259" s="22" customFormat="1" ht="15.75" customHeight="1" x14ac:dyDescent="0.15">
      <c r="A16" s="21"/>
      <c r="B16" s="56"/>
      <c r="C16" s="56"/>
      <c r="D16" s="21"/>
      <c r="E16" s="22" t="s">
        <v>26</v>
      </c>
      <c r="F16" s="21"/>
      <c r="G16" s="50">
        <f t="shared" si="11"/>
        <v>257</v>
      </c>
      <c r="H16" s="36">
        <v>86</v>
      </c>
      <c r="I16" s="36">
        <v>127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15</v>
      </c>
      <c r="R16" s="36">
        <v>0</v>
      </c>
      <c r="S16" s="36">
        <v>0</v>
      </c>
      <c r="T16" s="36">
        <v>0</v>
      </c>
      <c r="U16" s="36">
        <v>14</v>
      </c>
      <c r="V16" s="36">
        <v>1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14</v>
      </c>
    </row>
    <row r="17" spans="1:30" s="22" customFormat="1" ht="15.75" customHeight="1" x14ac:dyDescent="0.15">
      <c r="A17" s="21"/>
      <c r="B17" s="56" t="s">
        <v>93</v>
      </c>
      <c r="C17" s="56"/>
      <c r="D17" s="21"/>
      <c r="E17" s="22" t="s">
        <v>81</v>
      </c>
      <c r="F17" s="21"/>
      <c r="G17" s="50">
        <f t="shared" si="11"/>
        <v>198</v>
      </c>
      <c r="H17" s="36">
        <v>0</v>
      </c>
      <c r="I17" s="36">
        <v>26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161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11</v>
      </c>
    </row>
    <row r="18" spans="1:30" s="22" customFormat="1" ht="15.75" customHeight="1" x14ac:dyDescent="0.15">
      <c r="A18" s="21"/>
      <c r="B18" s="56" t="s">
        <v>123</v>
      </c>
      <c r="C18" s="56"/>
      <c r="D18" s="21"/>
      <c r="E18" s="22" t="s">
        <v>81</v>
      </c>
      <c r="F18" s="21"/>
      <c r="G18" s="50">
        <f>SUM(H18:AD18)</f>
        <v>361</v>
      </c>
      <c r="H18" s="36">
        <v>186</v>
      </c>
      <c r="I18" s="36">
        <v>151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 t="s">
        <v>110</v>
      </c>
      <c r="AC18" s="36">
        <v>0</v>
      </c>
      <c r="AD18" s="36">
        <v>24</v>
      </c>
    </row>
    <row r="19" spans="1:30" s="22" customFormat="1" ht="15.75" customHeight="1" x14ac:dyDescent="0.15">
      <c r="A19" s="21"/>
      <c r="B19" s="58" t="s">
        <v>97</v>
      </c>
      <c r="C19" s="58"/>
      <c r="D19" s="21"/>
      <c r="E19" s="22" t="s">
        <v>81</v>
      </c>
      <c r="F19" s="21"/>
      <c r="G19" s="50">
        <f t="shared" si="11"/>
        <v>544</v>
      </c>
      <c r="H19" s="36">
        <v>0</v>
      </c>
      <c r="I19" s="36">
        <v>513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31</v>
      </c>
    </row>
    <row r="20" spans="1:30" s="22" customFormat="1" ht="15.75" customHeight="1" x14ac:dyDescent="0.15">
      <c r="A20" s="21"/>
      <c r="B20" s="56" t="s">
        <v>29</v>
      </c>
      <c r="C20" s="56"/>
      <c r="D20" s="21"/>
      <c r="E20" s="22" t="s">
        <v>81</v>
      </c>
      <c r="F20" s="21"/>
      <c r="G20" s="50">
        <f t="shared" si="11"/>
        <v>597</v>
      </c>
      <c r="H20" s="36">
        <v>0</v>
      </c>
      <c r="I20" s="36">
        <v>553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 t="s">
        <v>110</v>
      </c>
      <c r="AA20" s="36">
        <v>0</v>
      </c>
      <c r="AB20" s="36">
        <v>0</v>
      </c>
      <c r="AC20" s="36">
        <v>0</v>
      </c>
      <c r="AD20" s="36">
        <v>44</v>
      </c>
    </row>
    <row r="21" spans="1:30" s="22" customFormat="1" ht="15.75" customHeight="1" x14ac:dyDescent="0.15">
      <c r="A21" s="21"/>
      <c r="B21" s="56" t="s">
        <v>30</v>
      </c>
      <c r="C21" s="59" t="s">
        <v>31</v>
      </c>
      <c r="D21" s="21"/>
      <c r="E21" s="22" t="s">
        <v>25</v>
      </c>
      <c r="F21" s="21"/>
      <c r="G21" s="50">
        <f>SUM(H21:AD21)</f>
        <v>438</v>
      </c>
      <c r="H21" s="36">
        <v>290</v>
      </c>
      <c r="I21" s="36">
        <v>0</v>
      </c>
      <c r="J21" s="36">
        <v>0</v>
      </c>
      <c r="K21" s="36">
        <v>0</v>
      </c>
      <c r="L21" s="36">
        <v>2</v>
      </c>
      <c r="M21" s="36">
        <v>0</v>
      </c>
      <c r="N21" s="36">
        <v>0</v>
      </c>
      <c r="O21" s="36">
        <v>1</v>
      </c>
      <c r="P21" s="36">
        <v>0</v>
      </c>
      <c r="Q21" s="36">
        <v>8</v>
      </c>
      <c r="R21" s="36">
        <v>0</v>
      </c>
      <c r="S21" s="36">
        <v>1</v>
      </c>
      <c r="T21" s="36">
        <v>0</v>
      </c>
      <c r="U21" s="36">
        <v>126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10</v>
      </c>
    </row>
    <row r="22" spans="1:30" s="22" customFormat="1" ht="15.75" customHeight="1" x14ac:dyDescent="0.15">
      <c r="A22" s="21"/>
      <c r="B22" s="61"/>
      <c r="C22" s="66"/>
      <c r="D22" s="21"/>
      <c r="E22" s="22" t="s">
        <v>26</v>
      </c>
      <c r="F22" s="21"/>
      <c r="G22" s="50">
        <f t="shared" ref="G22" si="12">SUM(H22:AD22)</f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</row>
    <row r="23" spans="1:30" s="22" customFormat="1" ht="15.75" customHeight="1" x14ac:dyDescent="0.15">
      <c r="A23" s="21"/>
      <c r="B23" s="23"/>
      <c r="C23" s="24"/>
      <c r="D23" s="21"/>
      <c r="F23" s="21"/>
      <c r="G23" s="49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s="20" customFormat="1" ht="15.75" customHeight="1" x14ac:dyDescent="0.15">
      <c r="A24" s="19"/>
      <c r="B24" s="60" t="s">
        <v>32</v>
      </c>
      <c r="C24" s="60"/>
      <c r="D24" s="19"/>
      <c r="E24" s="20" t="s">
        <v>25</v>
      </c>
      <c r="F24" s="19"/>
      <c r="G24" s="49">
        <f t="shared" ref="G24:AD24" si="13">SUMIF($E27:$E37,"*男*",G27:G37)</f>
        <v>3082</v>
      </c>
      <c r="H24" s="33">
        <f t="shared" si="13"/>
        <v>424</v>
      </c>
      <c r="I24" s="33">
        <f t="shared" si="13"/>
        <v>1459</v>
      </c>
      <c r="J24" s="33">
        <f t="shared" si="13"/>
        <v>7</v>
      </c>
      <c r="K24" s="33">
        <f t="shared" si="13"/>
        <v>0</v>
      </c>
      <c r="L24" s="33">
        <f t="shared" si="13"/>
        <v>13</v>
      </c>
      <c r="M24" s="33">
        <f t="shared" si="13"/>
        <v>0</v>
      </c>
      <c r="N24" s="33">
        <f t="shared" ref="N24" si="14">SUMIF($E27:$E37,"*男*",N27:N37)</f>
        <v>0</v>
      </c>
      <c r="O24" s="33">
        <f t="shared" si="13"/>
        <v>0</v>
      </c>
      <c r="P24" s="33">
        <f t="shared" si="13"/>
        <v>0</v>
      </c>
      <c r="Q24" s="33">
        <f t="shared" si="13"/>
        <v>546</v>
      </c>
      <c r="R24" s="33">
        <f t="shared" si="13"/>
        <v>350</v>
      </c>
      <c r="S24" s="33">
        <f t="shared" ref="S24" si="15">SUMIF($E27:$E37,"*男*",S27:S37)</f>
        <v>0</v>
      </c>
      <c r="T24" s="33">
        <f>SUMIF($E27:$E37,"*男*",T27:T37)</f>
        <v>1</v>
      </c>
      <c r="U24" s="33">
        <f t="shared" si="13"/>
        <v>1</v>
      </c>
      <c r="V24" s="33">
        <f>SUMIF($E27:$E37,"*男*",V27:V37)</f>
        <v>73</v>
      </c>
      <c r="W24" s="33">
        <f t="shared" si="13"/>
        <v>0</v>
      </c>
      <c r="X24" s="33">
        <f t="shared" si="13"/>
        <v>0</v>
      </c>
      <c r="Y24" s="33">
        <f t="shared" si="13"/>
        <v>2</v>
      </c>
      <c r="Z24" s="33">
        <f t="shared" si="13"/>
        <v>6</v>
      </c>
      <c r="AA24" s="33">
        <f t="shared" si="13"/>
        <v>0</v>
      </c>
      <c r="AB24" s="33">
        <f t="shared" si="13"/>
        <v>0</v>
      </c>
      <c r="AC24" s="33">
        <f t="shared" si="13"/>
        <v>0</v>
      </c>
      <c r="AD24" s="33">
        <f t="shared" si="13"/>
        <v>200</v>
      </c>
    </row>
    <row r="25" spans="1:30" s="20" customFormat="1" ht="15.75" customHeight="1" x14ac:dyDescent="0.15">
      <c r="A25" s="19"/>
      <c r="B25" s="60"/>
      <c r="C25" s="60"/>
      <c r="D25" s="19"/>
      <c r="E25" s="20" t="s">
        <v>26</v>
      </c>
      <c r="F25" s="19"/>
      <c r="G25" s="49">
        <f t="shared" ref="G25:AD25" si="16">SUMIF($E27:$E37,"*女*",G27:G37)</f>
        <v>352</v>
      </c>
      <c r="H25" s="33">
        <f t="shared" si="16"/>
        <v>131</v>
      </c>
      <c r="I25" s="33">
        <f t="shared" si="16"/>
        <v>146</v>
      </c>
      <c r="J25" s="33">
        <f t="shared" si="16"/>
        <v>12</v>
      </c>
      <c r="K25" s="33">
        <f t="shared" si="16"/>
        <v>1</v>
      </c>
      <c r="L25" s="33">
        <f t="shared" si="16"/>
        <v>1</v>
      </c>
      <c r="M25" s="33">
        <f t="shared" si="16"/>
        <v>0</v>
      </c>
      <c r="N25" s="33">
        <f t="shared" ref="N25" si="17">SUMIF($E27:$E37,"*女*",N27:N37)</f>
        <v>0</v>
      </c>
      <c r="O25" s="33">
        <f t="shared" si="16"/>
        <v>0</v>
      </c>
      <c r="P25" s="33">
        <f t="shared" si="16"/>
        <v>0</v>
      </c>
      <c r="Q25" s="33">
        <f t="shared" si="16"/>
        <v>30</v>
      </c>
      <c r="R25" s="33">
        <f t="shared" si="16"/>
        <v>4</v>
      </c>
      <c r="S25" s="33">
        <f t="shared" ref="S25:T25" si="18">SUMIF($E27:$E37,"*女*",S27:S37)</f>
        <v>0</v>
      </c>
      <c r="T25" s="33">
        <f t="shared" si="18"/>
        <v>0</v>
      </c>
      <c r="U25" s="33">
        <f t="shared" si="16"/>
        <v>10</v>
      </c>
      <c r="V25" s="33">
        <f t="shared" si="16"/>
        <v>0</v>
      </c>
      <c r="W25" s="33">
        <f t="shared" si="16"/>
        <v>0</v>
      </c>
      <c r="X25" s="33">
        <f t="shared" si="16"/>
        <v>0</v>
      </c>
      <c r="Y25" s="33">
        <f t="shared" si="16"/>
        <v>0</v>
      </c>
      <c r="Z25" s="33">
        <f t="shared" si="16"/>
        <v>0</v>
      </c>
      <c r="AA25" s="33">
        <f t="shared" si="16"/>
        <v>0</v>
      </c>
      <c r="AB25" s="33">
        <f t="shared" si="16"/>
        <v>0</v>
      </c>
      <c r="AC25" s="33">
        <f t="shared" si="16"/>
        <v>0</v>
      </c>
      <c r="AD25" s="33">
        <f t="shared" si="16"/>
        <v>17</v>
      </c>
    </row>
    <row r="26" spans="1:30" s="22" customFormat="1" ht="15.75" customHeight="1" x14ac:dyDescent="0.15">
      <c r="A26" s="21"/>
      <c r="B26" s="23"/>
      <c r="C26" s="23"/>
      <c r="D26" s="21"/>
      <c r="E26" s="21"/>
      <c r="F26" s="21"/>
      <c r="G26" s="50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</row>
    <row r="27" spans="1:30" s="22" customFormat="1" ht="15.75" customHeight="1" x14ac:dyDescent="0.15">
      <c r="A27" s="21"/>
      <c r="B27" s="58" t="s">
        <v>33</v>
      </c>
      <c r="C27" s="58"/>
      <c r="D27" s="21"/>
      <c r="E27" s="22" t="s">
        <v>25</v>
      </c>
      <c r="F27" s="21"/>
      <c r="G27" s="50">
        <f t="shared" ref="G27:G37" si="19">SUM(H27:AD27)</f>
        <v>322</v>
      </c>
      <c r="H27" s="36">
        <v>0</v>
      </c>
      <c r="I27" s="36">
        <v>314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8</v>
      </c>
    </row>
    <row r="28" spans="1:30" s="22" customFormat="1" ht="15.75" customHeight="1" x14ac:dyDescent="0.15">
      <c r="A28" s="21"/>
      <c r="B28" s="61"/>
      <c r="C28" s="61"/>
      <c r="D28" s="21"/>
      <c r="E28" s="22" t="s">
        <v>26</v>
      </c>
      <c r="F28" s="21"/>
      <c r="G28" s="50">
        <f>SUM(H28:AD28)</f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</row>
    <row r="29" spans="1:30" s="22" customFormat="1" ht="15.75" customHeight="1" x14ac:dyDescent="0.15">
      <c r="A29" s="21"/>
      <c r="B29" s="58" t="s">
        <v>34</v>
      </c>
      <c r="C29" s="58"/>
      <c r="D29" s="21"/>
      <c r="E29" s="22" t="s">
        <v>25</v>
      </c>
      <c r="F29" s="21"/>
      <c r="G29" s="50">
        <f t="shared" si="19"/>
        <v>501</v>
      </c>
      <c r="H29" s="36">
        <v>0</v>
      </c>
      <c r="I29" s="36">
        <v>93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349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2</v>
      </c>
      <c r="Z29" s="36">
        <v>6</v>
      </c>
      <c r="AA29" s="36">
        <v>0</v>
      </c>
      <c r="AB29" s="36">
        <v>0</v>
      </c>
      <c r="AC29" s="36">
        <v>0</v>
      </c>
      <c r="AD29" s="36">
        <v>51</v>
      </c>
    </row>
    <row r="30" spans="1:30" s="22" customFormat="1" ht="15.75" customHeight="1" x14ac:dyDescent="0.15">
      <c r="A30" s="21"/>
      <c r="B30" s="58"/>
      <c r="C30" s="58"/>
      <c r="D30" s="21"/>
      <c r="E30" s="22" t="s">
        <v>26</v>
      </c>
      <c r="F30" s="21"/>
      <c r="G30" s="50">
        <f t="shared" si="19"/>
        <v>3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3</v>
      </c>
    </row>
    <row r="31" spans="1:30" s="22" customFormat="1" ht="15.75" customHeight="1" x14ac:dyDescent="0.15">
      <c r="A31" s="21"/>
      <c r="B31" s="58" t="s">
        <v>111</v>
      </c>
      <c r="C31" s="58"/>
      <c r="D31" s="21"/>
      <c r="E31" s="22" t="s">
        <v>83</v>
      </c>
      <c r="F31" s="21"/>
      <c r="G31" s="50">
        <f>SUM(H31:AD31)</f>
        <v>264</v>
      </c>
      <c r="H31" s="36">
        <v>0</v>
      </c>
      <c r="I31" s="36">
        <v>240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24</v>
      </c>
    </row>
    <row r="32" spans="1:30" s="22" customFormat="1" ht="15.75" customHeight="1" x14ac:dyDescent="0.15">
      <c r="A32" s="21"/>
      <c r="B32" s="58"/>
      <c r="C32" s="58"/>
      <c r="D32" s="21"/>
      <c r="E32" s="22" t="s">
        <v>112</v>
      </c>
      <c r="F32" s="21"/>
      <c r="G32" s="50">
        <f t="shared" si="19"/>
        <v>2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2</v>
      </c>
    </row>
    <row r="33" spans="1:259" s="22" customFormat="1" ht="15.75" customHeight="1" x14ac:dyDescent="0.15">
      <c r="A33" s="21"/>
      <c r="B33" s="58" t="s">
        <v>98</v>
      </c>
      <c r="C33" s="58"/>
      <c r="D33" s="21"/>
      <c r="E33" s="22" t="s">
        <v>25</v>
      </c>
      <c r="F33" s="21"/>
      <c r="G33" s="50">
        <f t="shared" si="19"/>
        <v>1031</v>
      </c>
      <c r="H33" s="36">
        <v>424</v>
      </c>
      <c r="I33" s="36">
        <v>4</v>
      </c>
      <c r="J33" s="36">
        <v>0</v>
      </c>
      <c r="K33" s="36">
        <v>0</v>
      </c>
      <c r="L33" s="36">
        <v>13</v>
      </c>
      <c r="M33" s="36">
        <v>0</v>
      </c>
      <c r="N33" s="36">
        <v>0</v>
      </c>
      <c r="O33" s="36">
        <v>0</v>
      </c>
      <c r="P33" s="36">
        <v>0</v>
      </c>
      <c r="Q33" s="36">
        <v>546</v>
      </c>
      <c r="R33" s="36">
        <v>0</v>
      </c>
      <c r="S33" s="36">
        <v>0</v>
      </c>
      <c r="T33" s="36">
        <v>0</v>
      </c>
      <c r="U33" s="36">
        <v>1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43</v>
      </c>
    </row>
    <row r="34" spans="1:259" s="22" customFormat="1" ht="15.75" customHeight="1" x14ac:dyDescent="0.15">
      <c r="A34" s="21"/>
      <c r="B34" s="62"/>
      <c r="C34" s="62"/>
      <c r="D34" s="21"/>
      <c r="E34" s="22" t="s">
        <v>84</v>
      </c>
      <c r="F34" s="21"/>
      <c r="G34" s="50">
        <f t="shared" si="19"/>
        <v>1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1</v>
      </c>
    </row>
    <row r="35" spans="1:259" s="22" customFormat="1" ht="15.75" customHeight="1" x14ac:dyDescent="0.15">
      <c r="A35" s="21"/>
      <c r="B35" s="58" t="s">
        <v>35</v>
      </c>
      <c r="C35" s="58"/>
      <c r="D35" s="21"/>
      <c r="E35" s="22" t="s">
        <v>25</v>
      </c>
      <c r="F35" s="21"/>
      <c r="G35" s="50">
        <f t="shared" si="19"/>
        <v>824</v>
      </c>
      <c r="H35" s="36">
        <v>0</v>
      </c>
      <c r="I35" s="36">
        <v>754</v>
      </c>
      <c r="J35" s="36">
        <v>7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63</v>
      </c>
    </row>
    <row r="36" spans="1:259" s="22" customFormat="1" ht="15.75" customHeight="1" x14ac:dyDescent="0.15">
      <c r="A36" s="21"/>
      <c r="B36" s="58"/>
      <c r="C36" s="58"/>
      <c r="D36" s="21"/>
      <c r="E36" s="22" t="s">
        <v>26</v>
      </c>
      <c r="F36" s="21"/>
      <c r="G36" s="50">
        <f t="shared" si="19"/>
        <v>346</v>
      </c>
      <c r="H36" s="36">
        <v>131</v>
      </c>
      <c r="I36" s="36">
        <v>146</v>
      </c>
      <c r="J36" s="36">
        <v>12</v>
      </c>
      <c r="K36" s="36">
        <v>1</v>
      </c>
      <c r="L36" s="36">
        <v>1</v>
      </c>
      <c r="M36" s="36">
        <v>0</v>
      </c>
      <c r="N36" s="36">
        <v>0</v>
      </c>
      <c r="O36" s="36">
        <v>0</v>
      </c>
      <c r="P36" s="36">
        <v>0</v>
      </c>
      <c r="Q36" s="36">
        <v>30</v>
      </c>
      <c r="R36" s="36">
        <v>4</v>
      </c>
      <c r="S36" s="36">
        <v>0</v>
      </c>
      <c r="T36" s="36">
        <v>0</v>
      </c>
      <c r="U36" s="36">
        <v>10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11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0</v>
      </c>
      <c r="AR36" s="36">
        <v>0</v>
      </c>
      <c r="AS36" s="36">
        <v>0</v>
      </c>
      <c r="AT36" s="36">
        <v>0</v>
      </c>
      <c r="AU36" s="36">
        <v>0</v>
      </c>
      <c r="AV36" s="36">
        <v>0</v>
      </c>
      <c r="AW36" s="36">
        <v>0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0</v>
      </c>
      <c r="BF36" s="36">
        <v>0</v>
      </c>
      <c r="BG36" s="36">
        <v>0</v>
      </c>
      <c r="BH36" s="36">
        <v>0</v>
      </c>
      <c r="BI36" s="36">
        <v>0</v>
      </c>
      <c r="BJ36" s="36">
        <v>0</v>
      </c>
      <c r="BK36" s="36">
        <v>0</v>
      </c>
      <c r="BL36" s="36">
        <v>0</v>
      </c>
      <c r="BM36" s="36">
        <v>0</v>
      </c>
      <c r="BN36" s="36">
        <v>0</v>
      </c>
      <c r="BO36" s="36">
        <v>0</v>
      </c>
      <c r="BP36" s="36">
        <v>0</v>
      </c>
      <c r="BQ36" s="36">
        <v>0</v>
      </c>
      <c r="BR36" s="36">
        <v>0</v>
      </c>
      <c r="BS36" s="36">
        <v>0</v>
      </c>
      <c r="BT36" s="36">
        <v>0</v>
      </c>
      <c r="BU36" s="36">
        <v>0</v>
      </c>
      <c r="BV36" s="36">
        <v>0</v>
      </c>
      <c r="BW36" s="36">
        <v>0</v>
      </c>
      <c r="BX36" s="36">
        <v>0</v>
      </c>
      <c r="BY36" s="36">
        <v>0</v>
      </c>
      <c r="BZ36" s="36">
        <v>0</v>
      </c>
      <c r="CA36" s="36">
        <v>0</v>
      </c>
      <c r="CB36" s="36">
        <v>0</v>
      </c>
      <c r="CC36" s="36">
        <v>0</v>
      </c>
      <c r="CD36" s="36">
        <v>0</v>
      </c>
      <c r="CE36" s="36">
        <v>0</v>
      </c>
      <c r="CF36" s="36">
        <v>0</v>
      </c>
      <c r="CG36" s="36">
        <v>0</v>
      </c>
      <c r="CH36" s="36">
        <v>0</v>
      </c>
      <c r="CI36" s="36">
        <v>0</v>
      </c>
      <c r="CJ36" s="36">
        <v>0</v>
      </c>
      <c r="CK36" s="36">
        <v>0</v>
      </c>
      <c r="CL36" s="36">
        <v>0</v>
      </c>
      <c r="CM36" s="36">
        <v>0</v>
      </c>
      <c r="CN36" s="36">
        <v>0</v>
      </c>
      <c r="CO36" s="36">
        <v>0</v>
      </c>
      <c r="CP36" s="36">
        <v>0</v>
      </c>
      <c r="CQ36" s="36">
        <v>0</v>
      </c>
      <c r="CR36" s="36">
        <v>0</v>
      </c>
      <c r="CS36" s="36">
        <v>0</v>
      </c>
      <c r="CT36" s="36">
        <v>0</v>
      </c>
      <c r="CU36" s="36">
        <v>0</v>
      </c>
      <c r="CV36" s="36">
        <v>0</v>
      </c>
      <c r="CW36" s="36">
        <v>0</v>
      </c>
      <c r="CX36" s="36">
        <v>0</v>
      </c>
      <c r="CY36" s="36">
        <v>0</v>
      </c>
      <c r="CZ36" s="36">
        <v>0</v>
      </c>
      <c r="DA36" s="36">
        <v>0</v>
      </c>
      <c r="DB36" s="36">
        <v>0</v>
      </c>
      <c r="DC36" s="36">
        <v>0</v>
      </c>
      <c r="DD36" s="36">
        <v>0</v>
      </c>
      <c r="DE36" s="36">
        <v>0</v>
      </c>
      <c r="DF36" s="36">
        <v>0</v>
      </c>
      <c r="DG36" s="36">
        <v>0</v>
      </c>
      <c r="DH36" s="36">
        <v>0</v>
      </c>
      <c r="DI36" s="36">
        <v>0</v>
      </c>
      <c r="DJ36" s="36">
        <v>0</v>
      </c>
      <c r="DK36" s="36">
        <v>0</v>
      </c>
      <c r="DL36" s="36">
        <v>0</v>
      </c>
      <c r="DM36" s="36">
        <v>0</v>
      </c>
      <c r="DN36" s="36">
        <v>0</v>
      </c>
      <c r="DO36" s="36">
        <v>0</v>
      </c>
      <c r="DP36" s="36">
        <v>0</v>
      </c>
      <c r="DQ36" s="36">
        <v>0</v>
      </c>
      <c r="DR36" s="36">
        <v>0</v>
      </c>
      <c r="DS36" s="36">
        <v>0</v>
      </c>
      <c r="DT36" s="36">
        <v>0</v>
      </c>
      <c r="DU36" s="36">
        <v>0</v>
      </c>
      <c r="DV36" s="36">
        <v>0</v>
      </c>
      <c r="DW36" s="36">
        <v>0</v>
      </c>
      <c r="DX36" s="36">
        <v>0</v>
      </c>
      <c r="DY36" s="36">
        <v>0</v>
      </c>
      <c r="DZ36" s="36">
        <v>0</v>
      </c>
      <c r="EA36" s="36">
        <v>0</v>
      </c>
      <c r="EB36" s="36">
        <v>0</v>
      </c>
      <c r="EC36" s="36">
        <v>0</v>
      </c>
      <c r="ED36" s="36">
        <v>0</v>
      </c>
      <c r="EE36" s="36">
        <v>0</v>
      </c>
      <c r="EF36" s="36">
        <v>0</v>
      </c>
      <c r="EG36" s="36">
        <v>0</v>
      </c>
      <c r="EH36" s="36">
        <v>0</v>
      </c>
      <c r="EI36" s="36">
        <v>0</v>
      </c>
      <c r="EJ36" s="36">
        <v>0</v>
      </c>
      <c r="EK36" s="36">
        <v>0</v>
      </c>
      <c r="EL36" s="36">
        <v>0</v>
      </c>
      <c r="EM36" s="36">
        <v>0</v>
      </c>
      <c r="EN36" s="36">
        <v>0</v>
      </c>
      <c r="EO36" s="36">
        <v>0</v>
      </c>
      <c r="EP36" s="36">
        <v>0</v>
      </c>
      <c r="EQ36" s="36">
        <v>0</v>
      </c>
      <c r="ER36" s="36">
        <v>0</v>
      </c>
      <c r="ES36" s="36">
        <v>0</v>
      </c>
      <c r="ET36" s="36">
        <v>0</v>
      </c>
      <c r="EU36" s="36">
        <v>0</v>
      </c>
      <c r="EV36" s="36">
        <v>0</v>
      </c>
      <c r="EW36" s="36">
        <v>0</v>
      </c>
      <c r="EX36" s="36">
        <v>0</v>
      </c>
      <c r="EY36" s="36">
        <v>0</v>
      </c>
      <c r="EZ36" s="36">
        <v>0</v>
      </c>
      <c r="FA36" s="36">
        <v>0</v>
      </c>
      <c r="FB36" s="36">
        <v>0</v>
      </c>
      <c r="FC36" s="36">
        <v>0</v>
      </c>
      <c r="FD36" s="36">
        <v>0</v>
      </c>
      <c r="FE36" s="36">
        <v>0</v>
      </c>
      <c r="FF36" s="36">
        <v>0</v>
      </c>
      <c r="FG36" s="36">
        <v>0</v>
      </c>
      <c r="FH36" s="36">
        <v>0</v>
      </c>
      <c r="FI36" s="36">
        <v>0</v>
      </c>
      <c r="FJ36" s="36">
        <v>0</v>
      </c>
      <c r="FK36" s="36">
        <v>0</v>
      </c>
      <c r="FL36" s="36">
        <v>0</v>
      </c>
      <c r="FM36" s="36">
        <v>0</v>
      </c>
      <c r="FN36" s="36">
        <v>0</v>
      </c>
      <c r="FO36" s="36">
        <v>0</v>
      </c>
      <c r="FP36" s="36">
        <v>0</v>
      </c>
      <c r="FQ36" s="36">
        <v>0</v>
      </c>
      <c r="FR36" s="36">
        <v>0</v>
      </c>
      <c r="FS36" s="36">
        <v>0</v>
      </c>
      <c r="FT36" s="36">
        <v>0</v>
      </c>
      <c r="FU36" s="36">
        <v>0</v>
      </c>
      <c r="FV36" s="36">
        <v>0</v>
      </c>
      <c r="FW36" s="36">
        <v>0</v>
      </c>
      <c r="FX36" s="36">
        <v>0</v>
      </c>
      <c r="FY36" s="36">
        <v>0</v>
      </c>
      <c r="FZ36" s="36">
        <v>0</v>
      </c>
      <c r="GA36" s="36">
        <v>0</v>
      </c>
      <c r="GB36" s="36">
        <v>0</v>
      </c>
      <c r="GC36" s="36">
        <v>0</v>
      </c>
      <c r="GD36" s="36">
        <v>0</v>
      </c>
      <c r="GE36" s="36">
        <v>0</v>
      </c>
      <c r="GF36" s="36">
        <v>0</v>
      </c>
      <c r="GG36" s="36">
        <v>0</v>
      </c>
      <c r="GH36" s="36">
        <v>0</v>
      </c>
      <c r="GI36" s="36">
        <v>0</v>
      </c>
      <c r="GJ36" s="36">
        <v>0</v>
      </c>
      <c r="GK36" s="36">
        <v>0</v>
      </c>
      <c r="GL36" s="36">
        <v>0</v>
      </c>
      <c r="GM36" s="36">
        <v>0</v>
      </c>
      <c r="GN36" s="36">
        <v>0</v>
      </c>
      <c r="GO36" s="36">
        <v>0</v>
      </c>
      <c r="GP36" s="36">
        <v>0</v>
      </c>
      <c r="GQ36" s="36">
        <v>0</v>
      </c>
      <c r="GR36" s="36">
        <v>0</v>
      </c>
      <c r="GS36" s="36">
        <v>0</v>
      </c>
      <c r="GT36" s="36">
        <v>0</v>
      </c>
      <c r="GU36" s="36">
        <v>0</v>
      </c>
      <c r="GV36" s="36">
        <v>0</v>
      </c>
      <c r="GW36" s="36">
        <v>0</v>
      </c>
      <c r="GX36" s="36">
        <v>0</v>
      </c>
      <c r="GY36" s="36">
        <v>0</v>
      </c>
      <c r="GZ36" s="36">
        <v>0</v>
      </c>
      <c r="HA36" s="36">
        <v>0</v>
      </c>
      <c r="HB36" s="36">
        <v>0</v>
      </c>
      <c r="HC36" s="36">
        <v>0</v>
      </c>
      <c r="HD36" s="36">
        <v>0</v>
      </c>
      <c r="HE36" s="36">
        <v>0</v>
      </c>
      <c r="HF36" s="36">
        <v>0</v>
      </c>
      <c r="HG36" s="36">
        <v>0</v>
      </c>
      <c r="HH36" s="36">
        <v>0</v>
      </c>
      <c r="HI36" s="36">
        <v>0</v>
      </c>
      <c r="HJ36" s="36">
        <v>0</v>
      </c>
      <c r="HK36" s="36">
        <v>0</v>
      </c>
      <c r="HL36" s="36">
        <v>0</v>
      </c>
      <c r="HM36" s="36">
        <v>0</v>
      </c>
      <c r="HN36" s="36">
        <v>0</v>
      </c>
      <c r="HO36" s="36">
        <v>0</v>
      </c>
      <c r="HP36" s="36">
        <v>0</v>
      </c>
      <c r="HQ36" s="36">
        <v>0</v>
      </c>
      <c r="HR36" s="36">
        <v>0</v>
      </c>
      <c r="HS36" s="36">
        <v>0</v>
      </c>
      <c r="HT36" s="36">
        <v>0</v>
      </c>
      <c r="HU36" s="36">
        <v>0</v>
      </c>
      <c r="HV36" s="36">
        <v>0</v>
      </c>
      <c r="HW36" s="36">
        <v>0</v>
      </c>
      <c r="HX36" s="36">
        <v>0</v>
      </c>
      <c r="HY36" s="36">
        <v>0</v>
      </c>
      <c r="HZ36" s="36">
        <v>0</v>
      </c>
      <c r="IA36" s="36">
        <v>0</v>
      </c>
      <c r="IB36" s="36">
        <v>0</v>
      </c>
      <c r="IC36" s="36">
        <v>0</v>
      </c>
      <c r="ID36" s="36">
        <v>0</v>
      </c>
      <c r="IE36" s="36">
        <v>0</v>
      </c>
      <c r="IF36" s="36">
        <v>0</v>
      </c>
      <c r="IG36" s="36">
        <v>0</v>
      </c>
      <c r="IH36" s="36">
        <v>0</v>
      </c>
      <c r="II36" s="36">
        <v>0</v>
      </c>
      <c r="IJ36" s="36">
        <v>0</v>
      </c>
      <c r="IK36" s="36">
        <v>0</v>
      </c>
      <c r="IL36" s="36">
        <v>0</v>
      </c>
      <c r="IM36" s="36">
        <v>0</v>
      </c>
      <c r="IN36" s="36">
        <v>0</v>
      </c>
      <c r="IO36" s="36">
        <v>0</v>
      </c>
      <c r="IP36" s="36">
        <v>0</v>
      </c>
      <c r="IQ36" s="36">
        <v>0</v>
      </c>
      <c r="IR36" s="36">
        <v>0</v>
      </c>
      <c r="IS36" s="36">
        <v>0</v>
      </c>
      <c r="IT36" s="36">
        <v>0</v>
      </c>
      <c r="IU36" s="36">
        <v>0</v>
      </c>
      <c r="IV36" s="36">
        <v>0</v>
      </c>
      <c r="IW36" s="36">
        <v>0</v>
      </c>
      <c r="IX36" s="36">
        <v>0</v>
      </c>
      <c r="IY36" s="36">
        <v>0</v>
      </c>
    </row>
    <row r="37" spans="1:259" s="22" customFormat="1" ht="15.75" customHeight="1" x14ac:dyDescent="0.15">
      <c r="A37" s="21"/>
      <c r="B37" s="52" t="s">
        <v>106</v>
      </c>
      <c r="C37" s="53" t="s">
        <v>31</v>
      </c>
      <c r="D37" s="21"/>
      <c r="E37" s="22" t="s">
        <v>81</v>
      </c>
      <c r="F37" s="21"/>
      <c r="G37" s="50">
        <f t="shared" si="19"/>
        <v>140</v>
      </c>
      <c r="H37" s="36">
        <v>0</v>
      </c>
      <c r="I37" s="36">
        <v>54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1</v>
      </c>
      <c r="S37" s="36">
        <v>0</v>
      </c>
      <c r="T37" s="36">
        <v>1</v>
      </c>
      <c r="U37" s="36">
        <v>0</v>
      </c>
      <c r="V37" s="36">
        <v>73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11</v>
      </c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/>
      <c r="EB37" s="36"/>
      <c r="EC37" s="36"/>
      <c r="ED37" s="36"/>
      <c r="EE37" s="36"/>
      <c r="EF37" s="36"/>
      <c r="EG37" s="36"/>
      <c r="EH37" s="36"/>
      <c r="EI37" s="36"/>
      <c r="EJ37" s="36"/>
      <c r="EK37" s="36"/>
      <c r="EL37" s="36"/>
      <c r="EM37" s="36"/>
      <c r="EN37" s="36"/>
      <c r="EO37" s="36"/>
      <c r="EP37" s="36"/>
      <c r="EQ37" s="36"/>
      <c r="ER37" s="36"/>
      <c r="ES37" s="36"/>
      <c r="ET37" s="36"/>
      <c r="EU37" s="36"/>
      <c r="EV37" s="36"/>
      <c r="EW37" s="36"/>
      <c r="EX37" s="36"/>
      <c r="EY37" s="36"/>
      <c r="EZ37" s="36"/>
      <c r="FA37" s="36"/>
      <c r="FB37" s="36"/>
      <c r="FC37" s="36"/>
      <c r="FD37" s="36"/>
      <c r="FE37" s="36"/>
      <c r="FF37" s="36"/>
      <c r="FG37" s="36"/>
      <c r="FH37" s="36"/>
      <c r="FI37" s="36"/>
      <c r="FJ37" s="36"/>
      <c r="FK37" s="36"/>
      <c r="FL37" s="36"/>
      <c r="FM37" s="36"/>
      <c r="FN37" s="36"/>
      <c r="FO37" s="36"/>
      <c r="FP37" s="36"/>
      <c r="FQ37" s="36"/>
      <c r="FR37" s="36"/>
      <c r="FS37" s="36"/>
      <c r="FT37" s="36"/>
      <c r="FU37" s="36"/>
      <c r="FV37" s="36"/>
      <c r="FW37" s="36"/>
      <c r="FX37" s="36"/>
      <c r="FY37" s="36"/>
      <c r="FZ37" s="36"/>
      <c r="GA37" s="36"/>
      <c r="GB37" s="36"/>
      <c r="GC37" s="36"/>
      <c r="GD37" s="36"/>
      <c r="GE37" s="36"/>
      <c r="GF37" s="36"/>
      <c r="GG37" s="36"/>
      <c r="GH37" s="36"/>
      <c r="GI37" s="36"/>
      <c r="GJ37" s="36"/>
      <c r="GK37" s="36"/>
      <c r="GL37" s="36"/>
      <c r="GM37" s="36"/>
      <c r="GN37" s="36"/>
      <c r="GO37" s="36"/>
      <c r="GP37" s="36"/>
      <c r="GQ37" s="36"/>
      <c r="GR37" s="36"/>
      <c r="GS37" s="36"/>
      <c r="GT37" s="36"/>
      <c r="GU37" s="36"/>
      <c r="GV37" s="36"/>
      <c r="GW37" s="36"/>
      <c r="GX37" s="36"/>
      <c r="GY37" s="36"/>
      <c r="GZ37" s="36"/>
      <c r="HA37" s="36"/>
      <c r="HB37" s="36"/>
      <c r="HC37" s="36"/>
      <c r="HD37" s="36"/>
      <c r="HE37" s="36"/>
      <c r="HF37" s="36"/>
      <c r="HG37" s="36"/>
      <c r="HH37" s="36"/>
      <c r="HI37" s="36"/>
      <c r="HJ37" s="36"/>
      <c r="HK37" s="36"/>
      <c r="HL37" s="36"/>
      <c r="HM37" s="36"/>
      <c r="HN37" s="36"/>
      <c r="HO37" s="36"/>
      <c r="HP37" s="36"/>
      <c r="HQ37" s="36"/>
      <c r="HR37" s="36"/>
      <c r="HS37" s="36"/>
      <c r="HT37" s="36"/>
      <c r="HU37" s="36"/>
      <c r="HV37" s="36"/>
      <c r="HW37" s="36"/>
      <c r="HX37" s="36"/>
      <c r="HY37" s="36"/>
      <c r="HZ37" s="36"/>
      <c r="IA37" s="36"/>
      <c r="IB37" s="36"/>
      <c r="IC37" s="36"/>
      <c r="ID37" s="36"/>
      <c r="IE37" s="36"/>
      <c r="IF37" s="36"/>
      <c r="IG37" s="36"/>
      <c r="IH37" s="36"/>
      <c r="II37" s="36"/>
      <c r="IJ37" s="36"/>
      <c r="IK37" s="36"/>
      <c r="IL37" s="36"/>
      <c r="IM37" s="36"/>
      <c r="IN37" s="36"/>
      <c r="IO37" s="36"/>
      <c r="IP37" s="36"/>
      <c r="IQ37" s="36"/>
      <c r="IR37" s="36"/>
      <c r="IS37" s="36"/>
      <c r="IT37" s="36"/>
      <c r="IU37" s="36"/>
      <c r="IV37" s="36"/>
      <c r="IW37" s="36"/>
      <c r="IX37" s="36"/>
      <c r="IY37" s="36"/>
    </row>
    <row r="38" spans="1:259" s="22" customFormat="1" ht="15.75" customHeight="1" x14ac:dyDescent="0.15">
      <c r="A38" s="21"/>
      <c r="B38" s="25"/>
      <c r="C38" s="26"/>
      <c r="D38" s="21"/>
      <c r="F38" s="21"/>
      <c r="G38" s="50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</row>
    <row r="39" spans="1:259" s="20" customFormat="1" ht="15.75" customHeight="1" x14ac:dyDescent="0.15">
      <c r="A39" s="19"/>
      <c r="B39" s="60" t="s">
        <v>36</v>
      </c>
      <c r="C39" s="60"/>
      <c r="D39" s="19"/>
      <c r="E39" s="20" t="s">
        <v>25</v>
      </c>
      <c r="F39" s="19"/>
      <c r="G39" s="49">
        <f t="shared" ref="G39:AD39" si="20">SUMIF($E42:$E72,"*男*",G42:G72)</f>
        <v>9268</v>
      </c>
      <c r="H39" s="33">
        <f t="shared" si="20"/>
        <v>2569</v>
      </c>
      <c r="I39" s="33">
        <f t="shared" si="20"/>
        <v>3203</v>
      </c>
      <c r="J39" s="33">
        <f t="shared" si="20"/>
        <v>600</v>
      </c>
      <c r="K39" s="33">
        <f t="shared" si="20"/>
        <v>56</v>
      </c>
      <c r="L39" s="33">
        <f t="shared" si="20"/>
        <v>36</v>
      </c>
      <c r="M39" s="33">
        <f t="shared" si="20"/>
        <v>2</v>
      </c>
      <c r="N39" s="33">
        <f t="shared" ref="N39" si="21">SUMIF($E42:$E72,"*男*",N42:N72)</f>
        <v>18</v>
      </c>
      <c r="O39" s="33">
        <f t="shared" si="20"/>
        <v>0</v>
      </c>
      <c r="P39" s="33">
        <f t="shared" si="20"/>
        <v>0</v>
      </c>
      <c r="Q39" s="33">
        <f t="shared" si="20"/>
        <v>884</v>
      </c>
      <c r="R39" s="33">
        <f t="shared" si="20"/>
        <v>156</v>
      </c>
      <c r="S39" s="33">
        <f>SUMIF($E42:$E72,"*男*",S42:S72)</f>
        <v>27</v>
      </c>
      <c r="T39" s="33">
        <f>SUMIF($E42:$E72,"*男*",T42:T72)</f>
        <v>6</v>
      </c>
      <c r="U39" s="33">
        <f>SUMIF($E42:$E72,"*男*",U42:U72)</f>
        <v>394</v>
      </c>
      <c r="V39" s="33">
        <f>SUMIF($E42:$E72,"*男*",V42:V72)</f>
        <v>89</v>
      </c>
      <c r="W39" s="33">
        <f t="shared" si="20"/>
        <v>22</v>
      </c>
      <c r="X39" s="33">
        <f t="shared" si="20"/>
        <v>13</v>
      </c>
      <c r="Y39" s="33">
        <f t="shared" si="20"/>
        <v>62</v>
      </c>
      <c r="Z39" s="33">
        <f t="shared" si="20"/>
        <v>76</v>
      </c>
      <c r="AA39" s="33">
        <f t="shared" si="20"/>
        <v>0</v>
      </c>
      <c r="AB39" s="33">
        <f t="shared" si="20"/>
        <v>0</v>
      </c>
      <c r="AC39" s="33">
        <f t="shared" si="20"/>
        <v>0</v>
      </c>
      <c r="AD39" s="33">
        <f t="shared" si="20"/>
        <v>1055</v>
      </c>
    </row>
    <row r="40" spans="1:259" s="20" customFormat="1" ht="15.75" customHeight="1" x14ac:dyDescent="0.15">
      <c r="A40" s="19"/>
      <c r="B40" s="60"/>
      <c r="C40" s="60"/>
      <c r="D40" s="19"/>
      <c r="E40" s="20" t="s">
        <v>26</v>
      </c>
      <c r="F40" s="19"/>
      <c r="G40" s="49">
        <f t="shared" ref="G40:AD40" si="22">SUMIF($E42:$E72,"*女*",G42:G72)</f>
        <v>723</v>
      </c>
      <c r="H40" s="33">
        <f t="shared" si="22"/>
        <v>169</v>
      </c>
      <c r="I40" s="33">
        <f t="shared" si="22"/>
        <v>138</v>
      </c>
      <c r="J40" s="33">
        <f t="shared" si="22"/>
        <v>162</v>
      </c>
      <c r="K40" s="33">
        <f t="shared" si="22"/>
        <v>7</v>
      </c>
      <c r="L40" s="33">
        <f t="shared" si="22"/>
        <v>1</v>
      </c>
      <c r="M40" s="33">
        <f t="shared" si="22"/>
        <v>0</v>
      </c>
      <c r="N40" s="33">
        <f t="shared" ref="N40" si="23">SUMIF($E42:$E72,"*女*",N42:N72)</f>
        <v>0</v>
      </c>
      <c r="O40" s="33">
        <f t="shared" si="22"/>
        <v>0</v>
      </c>
      <c r="P40" s="33">
        <f t="shared" si="22"/>
        <v>0</v>
      </c>
      <c r="Q40" s="33">
        <f t="shared" si="22"/>
        <v>48</v>
      </c>
      <c r="R40" s="33">
        <f t="shared" si="22"/>
        <v>5</v>
      </c>
      <c r="S40" s="33">
        <f>SUMIF($E42:$E72,"*女*",S42:S72)</f>
        <v>1</v>
      </c>
      <c r="T40" s="33">
        <f t="shared" ref="T40" si="24">SUMIF($E42:$E72,"*女*",T42:T72)</f>
        <v>0</v>
      </c>
      <c r="U40" s="33">
        <f>SUMIF($E42:$E72,"*女*",U42:U72)</f>
        <v>19</v>
      </c>
      <c r="V40" s="33">
        <f t="shared" si="22"/>
        <v>1</v>
      </c>
      <c r="W40" s="33">
        <f t="shared" si="22"/>
        <v>17</v>
      </c>
      <c r="X40" s="33">
        <f t="shared" si="22"/>
        <v>19</v>
      </c>
      <c r="Y40" s="33">
        <f t="shared" si="22"/>
        <v>12</v>
      </c>
      <c r="Z40" s="33">
        <f t="shared" si="22"/>
        <v>14</v>
      </c>
      <c r="AA40" s="33">
        <f t="shared" si="22"/>
        <v>0</v>
      </c>
      <c r="AB40" s="33">
        <f t="shared" si="22"/>
        <v>0</v>
      </c>
      <c r="AC40" s="33">
        <f t="shared" si="22"/>
        <v>0</v>
      </c>
      <c r="AD40" s="33">
        <f t="shared" si="22"/>
        <v>110</v>
      </c>
    </row>
    <row r="41" spans="1:259" s="22" customFormat="1" ht="15.75" customHeight="1" x14ac:dyDescent="0.15">
      <c r="A41" s="21"/>
      <c r="B41" s="23"/>
      <c r="C41" s="23"/>
      <c r="D41" s="21"/>
      <c r="F41" s="21"/>
      <c r="G41" s="50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</row>
    <row r="42" spans="1:259" s="22" customFormat="1" ht="15.75" customHeight="1" x14ac:dyDescent="0.15">
      <c r="A42" s="21"/>
      <c r="B42" s="56" t="s">
        <v>37</v>
      </c>
      <c r="C42" s="56"/>
      <c r="D42" s="21"/>
      <c r="E42" s="22" t="s">
        <v>25</v>
      </c>
      <c r="G42" s="50">
        <f t="shared" ref="G42:G72" si="25">SUM(H42:AD42)</f>
        <v>427</v>
      </c>
      <c r="H42" s="36">
        <v>0</v>
      </c>
      <c r="I42" s="36">
        <v>343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84</v>
      </c>
    </row>
    <row r="43" spans="1:259" s="22" customFormat="1" ht="15.75" customHeight="1" x14ac:dyDescent="0.15">
      <c r="A43" s="21"/>
      <c r="B43" s="56"/>
      <c r="C43" s="56"/>
      <c r="D43" s="21"/>
      <c r="E43" s="22" t="s">
        <v>26</v>
      </c>
      <c r="G43" s="50">
        <f t="shared" si="25"/>
        <v>6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6</v>
      </c>
    </row>
    <row r="44" spans="1:259" s="22" customFormat="1" ht="15.75" customHeight="1" x14ac:dyDescent="0.15">
      <c r="A44" s="21"/>
      <c r="B44" s="56" t="s">
        <v>38</v>
      </c>
      <c r="C44" s="56"/>
      <c r="D44" s="21"/>
      <c r="E44" s="22" t="s">
        <v>82</v>
      </c>
      <c r="F44" s="21"/>
      <c r="G44" s="50">
        <f t="shared" si="25"/>
        <v>538</v>
      </c>
      <c r="H44" s="36">
        <v>146</v>
      </c>
      <c r="I44" s="36">
        <v>134</v>
      </c>
      <c r="J44" s="36">
        <v>162</v>
      </c>
      <c r="K44" s="36">
        <v>7</v>
      </c>
      <c r="L44" s="36">
        <v>1</v>
      </c>
      <c r="M44" s="36">
        <v>0</v>
      </c>
      <c r="N44" s="36">
        <v>0</v>
      </c>
      <c r="O44" s="36">
        <v>0</v>
      </c>
      <c r="P44" s="36">
        <v>0</v>
      </c>
      <c r="Q44" s="36">
        <v>48</v>
      </c>
      <c r="R44" s="36">
        <v>5</v>
      </c>
      <c r="S44" s="36">
        <v>1</v>
      </c>
      <c r="T44" s="36">
        <v>0</v>
      </c>
      <c r="U44" s="36">
        <v>15</v>
      </c>
      <c r="V44" s="36">
        <v>1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18</v>
      </c>
    </row>
    <row r="45" spans="1:259" s="22" customFormat="1" ht="15.75" customHeight="1" x14ac:dyDescent="0.15">
      <c r="A45" s="21"/>
      <c r="B45" s="56" t="s">
        <v>39</v>
      </c>
      <c r="C45" s="61"/>
      <c r="D45" s="21"/>
      <c r="F45" s="21"/>
      <c r="G45" s="50">
        <f t="shared" si="25"/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</row>
    <row r="46" spans="1:259" s="22" customFormat="1" ht="15.75" customHeight="1" x14ac:dyDescent="0.15">
      <c r="A46" s="21"/>
      <c r="B46" s="56" t="s">
        <v>40</v>
      </c>
      <c r="C46" s="59" t="s">
        <v>41</v>
      </c>
      <c r="D46" s="21"/>
      <c r="E46" s="22" t="s">
        <v>25</v>
      </c>
      <c r="F46" s="21"/>
      <c r="G46" s="50">
        <f t="shared" si="25"/>
        <v>1278</v>
      </c>
      <c r="H46" s="36">
        <v>1165</v>
      </c>
      <c r="I46" s="36">
        <v>1</v>
      </c>
      <c r="J46" s="36">
        <v>0</v>
      </c>
      <c r="K46" s="36">
        <v>0</v>
      </c>
      <c r="L46" s="36">
        <v>2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110</v>
      </c>
    </row>
    <row r="47" spans="1:259" s="22" customFormat="1" ht="15.75" customHeight="1" x14ac:dyDescent="0.15">
      <c r="A47" s="21"/>
      <c r="B47" s="56"/>
      <c r="C47" s="59"/>
      <c r="D47" s="21"/>
      <c r="E47" s="22" t="s">
        <v>26</v>
      </c>
      <c r="F47" s="21"/>
      <c r="G47" s="50">
        <f>SUM(H47:AD47)</f>
        <v>16</v>
      </c>
      <c r="H47" s="36">
        <v>6</v>
      </c>
      <c r="I47" s="36">
        <v>2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8</v>
      </c>
    </row>
    <row r="48" spans="1:259" s="22" customFormat="1" ht="15.75" customHeight="1" x14ac:dyDescent="0.15">
      <c r="A48" s="21"/>
      <c r="B48" s="56" t="s">
        <v>42</v>
      </c>
      <c r="C48" s="56"/>
      <c r="D48" s="21"/>
      <c r="E48" s="22" t="s">
        <v>25</v>
      </c>
      <c r="F48" s="21"/>
      <c r="G48" s="50">
        <f t="shared" si="25"/>
        <v>563</v>
      </c>
      <c r="H48" s="36">
        <v>0</v>
      </c>
      <c r="I48" s="36">
        <v>483</v>
      </c>
      <c r="J48" s="36">
        <v>43</v>
      </c>
      <c r="K48" s="36">
        <v>4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33</v>
      </c>
    </row>
    <row r="49" spans="1:30" s="22" customFormat="1" ht="15.75" customHeight="1" x14ac:dyDescent="0.15">
      <c r="A49" s="21"/>
      <c r="B49" s="56"/>
      <c r="C49" s="56"/>
      <c r="D49" s="21"/>
      <c r="E49" s="22" t="s">
        <v>26</v>
      </c>
      <c r="F49" s="21"/>
      <c r="G49" s="50">
        <f t="shared" si="25"/>
        <v>3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3</v>
      </c>
    </row>
    <row r="50" spans="1:30" s="22" customFormat="1" ht="15.75" customHeight="1" x14ac:dyDescent="0.15">
      <c r="A50" s="21"/>
      <c r="B50" s="58" t="s">
        <v>43</v>
      </c>
      <c r="C50" s="58"/>
      <c r="D50" s="21"/>
      <c r="E50" s="22" t="s">
        <v>25</v>
      </c>
      <c r="F50" s="21"/>
      <c r="G50" s="50">
        <f t="shared" si="25"/>
        <v>730</v>
      </c>
      <c r="H50" s="36">
        <v>39</v>
      </c>
      <c r="I50" s="36">
        <v>3</v>
      </c>
      <c r="J50" s="36">
        <v>7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604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77</v>
      </c>
    </row>
    <row r="51" spans="1:30" s="22" customFormat="1" ht="15.75" customHeight="1" x14ac:dyDescent="0.15">
      <c r="A51" s="21"/>
      <c r="B51" s="58"/>
      <c r="C51" s="58"/>
      <c r="D51" s="21"/>
      <c r="E51" s="22" t="s">
        <v>26</v>
      </c>
      <c r="F51" s="21"/>
      <c r="G51" s="50">
        <f t="shared" si="25"/>
        <v>5</v>
      </c>
      <c r="H51" s="36">
        <v>2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3</v>
      </c>
    </row>
    <row r="52" spans="1:30" s="22" customFormat="1" ht="15.75" customHeight="1" x14ac:dyDescent="0.15">
      <c r="A52" s="21"/>
      <c r="B52" s="58" t="s">
        <v>44</v>
      </c>
      <c r="C52" s="58"/>
      <c r="D52" s="21"/>
      <c r="E52" s="22" t="s">
        <v>81</v>
      </c>
      <c r="F52" s="21"/>
      <c r="G52" s="50">
        <f t="shared" si="25"/>
        <v>105</v>
      </c>
      <c r="H52" s="36">
        <v>66</v>
      </c>
      <c r="I52" s="36">
        <v>0</v>
      </c>
      <c r="J52" s="36">
        <v>0</v>
      </c>
      <c r="K52" s="36">
        <v>0</v>
      </c>
      <c r="L52" s="36">
        <v>26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3</v>
      </c>
      <c r="T52" s="36">
        <v>0</v>
      </c>
      <c r="U52" s="36">
        <v>10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</row>
    <row r="53" spans="1:30" s="22" customFormat="1" ht="15.75" customHeight="1" x14ac:dyDescent="0.15">
      <c r="A53" s="21"/>
      <c r="B53" s="56" t="s">
        <v>95</v>
      </c>
      <c r="C53" s="59" t="s">
        <v>45</v>
      </c>
      <c r="D53" s="21"/>
      <c r="E53" s="22" t="s">
        <v>25</v>
      </c>
      <c r="F53" s="21"/>
      <c r="G53" s="50">
        <f t="shared" si="25"/>
        <v>187</v>
      </c>
      <c r="H53" s="36">
        <v>32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22</v>
      </c>
      <c r="X53" s="36">
        <v>13</v>
      </c>
      <c r="Y53" s="36">
        <v>50</v>
      </c>
      <c r="Z53" s="36">
        <v>64</v>
      </c>
      <c r="AA53" s="36">
        <v>0</v>
      </c>
      <c r="AB53" s="36">
        <v>0</v>
      </c>
      <c r="AC53" s="36">
        <v>0</v>
      </c>
      <c r="AD53" s="36">
        <v>6</v>
      </c>
    </row>
    <row r="54" spans="1:30" s="22" customFormat="1" ht="15.75" customHeight="1" x14ac:dyDescent="0.15">
      <c r="A54" s="21"/>
      <c r="B54" s="56"/>
      <c r="C54" s="59"/>
      <c r="D54" s="21"/>
      <c r="E54" s="22" t="s">
        <v>26</v>
      </c>
      <c r="F54" s="21"/>
      <c r="G54" s="50">
        <f t="shared" si="25"/>
        <v>71</v>
      </c>
      <c r="H54" s="36">
        <v>5</v>
      </c>
      <c r="I54" s="36">
        <v>1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2</v>
      </c>
      <c r="V54" s="36">
        <v>0</v>
      </c>
      <c r="W54" s="36">
        <v>17</v>
      </c>
      <c r="X54" s="36">
        <v>19</v>
      </c>
      <c r="Y54" s="36">
        <v>12</v>
      </c>
      <c r="Z54" s="36">
        <v>14</v>
      </c>
      <c r="AA54" s="36">
        <v>0</v>
      </c>
      <c r="AB54" s="36">
        <v>0</v>
      </c>
      <c r="AC54" s="36">
        <v>0</v>
      </c>
      <c r="AD54" s="36">
        <v>1</v>
      </c>
    </row>
    <row r="55" spans="1:30" s="22" customFormat="1" ht="15.75" customHeight="1" x14ac:dyDescent="0.15">
      <c r="A55" s="21"/>
      <c r="B55" s="56" t="s">
        <v>46</v>
      </c>
      <c r="C55" s="56"/>
      <c r="D55" s="21"/>
      <c r="E55" s="22" t="s">
        <v>81</v>
      </c>
      <c r="F55" s="21"/>
      <c r="G55" s="50">
        <f t="shared" si="25"/>
        <v>1498</v>
      </c>
      <c r="H55" s="36">
        <v>11</v>
      </c>
      <c r="I55" s="36">
        <v>1095</v>
      </c>
      <c r="J55" s="36">
        <v>337</v>
      </c>
      <c r="K55" s="36">
        <v>27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1</v>
      </c>
      <c r="R55" s="36">
        <v>9</v>
      </c>
      <c r="S55" s="36">
        <v>0</v>
      </c>
      <c r="T55" s="36">
        <v>0</v>
      </c>
      <c r="U55" s="36">
        <v>0</v>
      </c>
      <c r="V55" s="36">
        <v>1</v>
      </c>
      <c r="W55" s="36">
        <v>0</v>
      </c>
      <c r="X55" s="36">
        <v>0</v>
      </c>
      <c r="Y55" s="36">
        <v>11</v>
      </c>
      <c r="Z55" s="36">
        <v>6</v>
      </c>
      <c r="AA55" s="36">
        <v>0</v>
      </c>
      <c r="AB55" s="36">
        <v>0</v>
      </c>
      <c r="AC55" s="36">
        <v>0</v>
      </c>
      <c r="AD55" s="36">
        <v>0</v>
      </c>
    </row>
    <row r="56" spans="1:30" s="22" customFormat="1" ht="15.75" customHeight="1" x14ac:dyDescent="0.15">
      <c r="A56" s="21"/>
      <c r="B56" s="56" t="s">
        <v>47</v>
      </c>
      <c r="C56" s="56"/>
      <c r="D56" s="21"/>
      <c r="E56" s="22" t="s">
        <v>25</v>
      </c>
      <c r="F56" s="21"/>
      <c r="G56" s="50">
        <f t="shared" si="25"/>
        <v>1028</v>
      </c>
      <c r="H56" s="36">
        <v>128</v>
      </c>
      <c r="I56" s="36">
        <v>503</v>
      </c>
      <c r="J56" s="36">
        <v>100</v>
      </c>
      <c r="K56" s="36">
        <v>16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141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1</v>
      </c>
      <c r="AA56" s="36">
        <v>0</v>
      </c>
      <c r="AB56" s="36">
        <v>0</v>
      </c>
      <c r="AC56" s="36">
        <v>0</v>
      </c>
      <c r="AD56" s="36">
        <v>139</v>
      </c>
    </row>
    <row r="57" spans="1:30" s="22" customFormat="1" ht="15.75" customHeight="1" x14ac:dyDescent="0.15">
      <c r="A57" s="21"/>
      <c r="B57" s="56"/>
      <c r="C57" s="56"/>
      <c r="D57" s="21"/>
      <c r="E57" s="22" t="s">
        <v>26</v>
      </c>
      <c r="F57" s="21"/>
      <c r="G57" s="50">
        <f t="shared" si="25"/>
        <v>11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2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9</v>
      </c>
    </row>
    <row r="58" spans="1:30" s="22" customFormat="1" ht="15.75" customHeight="1" x14ac:dyDescent="0.15">
      <c r="A58" s="21"/>
      <c r="B58" s="56" t="s">
        <v>48</v>
      </c>
      <c r="C58" s="56"/>
      <c r="D58" s="21"/>
      <c r="E58" s="22" t="s">
        <v>25</v>
      </c>
      <c r="F58" s="21"/>
      <c r="G58" s="50">
        <f t="shared" si="25"/>
        <v>506</v>
      </c>
      <c r="H58" s="36">
        <v>0</v>
      </c>
      <c r="I58" s="36">
        <v>419</v>
      </c>
      <c r="J58" s="36">
        <v>30</v>
      </c>
      <c r="K58" s="36">
        <v>5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52</v>
      </c>
    </row>
    <row r="59" spans="1:30" s="22" customFormat="1" ht="15.75" customHeight="1" x14ac:dyDescent="0.15">
      <c r="A59" s="21"/>
      <c r="B59" s="57"/>
      <c r="C59" s="57"/>
      <c r="D59" s="21"/>
      <c r="E59" s="22" t="s">
        <v>26</v>
      </c>
      <c r="F59" s="21"/>
      <c r="G59" s="50">
        <f t="shared" si="25"/>
        <v>5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5</v>
      </c>
    </row>
    <row r="60" spans="1:30" s="22" customFormat="1" ht="15.75" customHeight="1" x14ac:dyDescent="0.15">
      <c r="A60" s="21"/>
      <c r="B60" s="56" t="s">
        <v>113</v>
      </c>
      <c r="C60" s="56"/>
      <c r="D60" s="21"/>
      <c r="E60" s="22" t="s">
        <v>25</v>
      </c>
      <c r="F60" s="21"/>
      <c r="G60" s="50">
        <f t="shared" si="25"/>
        <v>310</v>
      </c>
      <c r="H60" s="36">
        <v>1</v>
      </c>
      <c r="I60" s="36">
        <v>255</v>
      </c>
      <c r="J60" s="36">
        <v>35</v>
      </c>
      <c r="K60" s="36">
        <v>4</v>
      </c>
      <c r="L60" s="36">
        <v>0</v>
      </c>
      <c r="M60" s="36">
        <v>2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13</v>
      </c>
    </row>
    <row r="61" spans="1:30" s="22" customFormat="1" ht="15.75" customHeight="1" x14ac:dyDescent="0.15">
      <c r="A61" s="21"/>
      <c r="B61" s="62"/>
      <c r="C61" s="62"/>
      <c r="D61" s="21"/>
      <c r="E61" s="22" t="s">
        <v>26</v>
      </c>
      <c r="F61" s="21"/>
      <c r="G61" s="50">
        <f t="shared" ref="G61" si="26">SUM(H61:AD61)</f>
        <v>4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4</v>
      </c>
    </row>
    <row r="62" spans="1:30" s="22" customFormat="1" ht="15.75" customHeight="1" x14ac:dyDescent="0.15">
      <c r="A62" s="21"/>
      <c r="B62" s="56" t="s">
        <v>49</v>
      </c>
      <c r="C62" s="56"/>
      <c r="D62" s="21"/>
      <c r="E62" s="22" t="s">
        <v>114</v>
      </c>
      <c r="F62" s="21"/>
      <c r="G62" s="50">
        <f t="shared" si="25"/>
        <v>771</v>
      </c>
      <c r="H62" s="36">
        <v>459</v>
      </c>
      <c r="I62" s="36">
        <v>0</v>
      </c>
      <c r="J62" s="36">
        <v>0</v>
      </c>
      <c r="K62" s="36">
        <v>0</v>
      </c>
      <c r="L62" s="36">
        <v>4</v>
      </c>
      <c r="M62" s="36">
        <v>0</v>
      </c>
      <c r="N62" s="36">
        <v>0</v>
      </c>
      <c r="O62" s="36">
        <v>0</v>
      </c>
      <c r="P62" s="36">
        <v>0</v>
      </c>
      <c r="Q62" s="36">
        <v>273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35</v>
      </c>
    </row>
    <row r="63" spans="1:30" s="22" customFormat="1" ht="15.75" customHeight="1" x14ac:dyDescent="0.15">
      <c r="A63" s="21"/>
      <c r="B63" s="56" t="s">
        <v>50</v>
      </c>
      <c r="C63" s="56"/>
      <c r="D63" s="21"/>
      <c r="E63" s="22" t="s">
        <v>25</v>
      </c>
      <c r="F63" s="21"/>
      <c r="G63" s="50">
        <f t="shared" si="25"/>
        <v>399</v>
      </c>
      <c r="H63" s="36">
        <v>299</v>
      </c>
      <c r="I63" s="36">
        <v>1</v>
      </c>
      <c r="J63" s="36">
        <v>45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54</v>
      </c>
    </row>
    <row r="64" spans="1:30" s="22" customFormat="1" ht="15.75" customHeight="1" x14ac:dyDescent="0.15">
      <c r="A64" s="21"/>
      <c r="B64" s="56"/>
      <c r="C64" s="56"/>
      <c r="D64" s="21"/>
      <c r="E64" s="22" t="s">
        <v>26</v>
      </c>
      <c r="F64" s="21"/>
      <c r="G64" s="50">
        <f t="shared" si="25"/>
        <v>2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2</v>
      </c>
    </row>
    <row r="65" spans="1:30" s="22" customFormat="1" ht="15.75" customHeight="1" x14ac:dyDescent="0.15">
      <c r="A65" s="21"/>
      <c r="B65" s="58" t="s">
        <v>51</v>
      </c>
      <c r="C65" s="55" t="s">
        <v>31</v>
      </c>
      <c r="D65" s="21"/>
      <c r="E65" s="22" t="s">
        <v>25</v>
      </c>
      <c r="F65" s="21"/>
      <c r="G65" s="50">
        <f>SUM(H65:AD65)</f>
        <v>817</v>
      </c>
      <c r="H65" s="36">
        <v>148</v>
      </c>
      <c r="I65" s="36">
        <v>1</v>
      </c>
      <c r="J65" s="36">
        <v>2</v>
      </c>
      <c r="K65" s="36">
        <v>0</v>
      </c>
      <c r="L65" s="36">
        <v>4</v>
      </c>
      <c r="M65" s="36">
        <v>0</v>
      </c>
      <c r="N65" s="36">
        <v>18</v>
      </c>
      <c r="O65" s="36">
        <v>0</v>
      </c>
      <c r="P65" s="36">
        <v>0</v>
      </c>
      <c r="Q65" s="36">
        <v>0</v>
      </c>
      <c r="R65" s="36">
        <v>0</v>
      </c>
      <c r="S65" s="36">
        <v>24</v>
      </c>
      <c r="T65" s="36">
        <v>0</v>
      </c>
      <c r="U65" s="36">
        <v>384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236</v>
      </c>
    </row>
    <row r="66" spans="1:30" s="22" customFormat="1" ht="15.75" customHeight="1" x14ac:dyDescent="0.15">
      <c r="A66" s="21"/>
      <c r="B66" s="58"/>
      <c r="C66" s="55"/>
      <c r="D66" s="21"/>
      <c r="E66" s="22" t="s">
        <v>26</v>
      </c>
      <c r="F66" s="21"/>
      <c r="G66" s="50">
        <f t="shared" si="25"/>
        <v>9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9</v>
      </c>
    </row>
    <row r="67" spans="1:30" s="22" customFormat="1" ht="15.75" customHeight="1" x14ac:dyDescent="0.15">
      <c r="A67" s="21"/>
      <c r="B67" s="58" t="s">
        <v>85</v>
      </c>
      <c r="C67" s="55" t="s">
        <v>31</v>
      </c>
      <c r="D67" s="21"/>
      <c r="E67" s="22" t="s">
        <v>25</v>
      </c>
      <c r="F67" s="21"/>
      <c r="G67" s="50">
        <f t="shared" si="25"/>
        <v>144</v>
      </c>
      <c r="H67" s="36">
        <v>4</v>
      </c>
      <c r="I67" s="36">
        <v>29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6">
        <v>6</v>
      </c>
      <c r="R67" s="36">
        <v>5</v>
      </c>
      <c r="S67" s="36">
        <v>0</v>
      </c>
      <c r="T67" s="36">
        <v>6</v>
      </c>
      <c r="U67" s="36">
        <v>0</v>
      </c>
      <c r="V67" s="36">
        <v>88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6</v>
      </c>
    </row>
    <row r="68" spans="1:30" s="22" customFormat="1" ht="15.75" customHeight="1" x14ac:dyDescent="0.15">
      <c r="A68" s="21"/>
      <c r="B68" s="58"/>
      <c r="C68" s="55"/>
      <c r="D68" s="21"/>
      <c r="E68" s="22" t="s">
        <v>26</v>
      </c>
      <c r="F68" s="21"/>
      <c r="G68" s="50">
        <f t="shared" si="25"/>
        <v>4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4</v>
      </c>
    </row>
    <row r="69" spans="1:30" s="22" customFormat="1" ht="15.75" customHeight="1" x14ac:dyDescent="0.15">
      <c r="A69" s="21"/>
      <c r="B69" s="56" t="s">
        <v>52</v>
      </c>
      <c r="C69" s="56"/>
      <c r="D69" s="21"/>
      <c r="E69" s="22" t="s">
        <v>25</v>
      </c>
      <c r="F69" s="21"/>
      <c r="G69" s="50">
        <f t="shared" si="25"/>
        <v>365</v>
      </c>
      <c r="H69" s="36">
        <v>216</v>
      </c>
      <c r="I69" s="36">
        <v>3</v>
      </c>
      <c r="J69" s="36">
        <v>1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145</v>
      </c>
    </row>
    <row r="70" spans="1:30" s="22" customFormat="1" ht="15.75" customHeight="1" x14ac:dyDescent="0.15">
      <c r="A70" s="21"/>
      <c r="B70" s="56"/>
      <c r="C70" s="56"/>
      <c r="D70" s="21"/>
      <c r="E70" s="22" t="s">
        <v>26</v>
      </c>
      <c r="F70" s="21"/>
      <c r="G70" s="50">
        <f t="shared" si="25"/>
        <v>38</v>
      </c>
      <c r="H70" s="36">
        <v>9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29</v>
      </c>
    </row>
    <row r="71" spans="1:30" s="22" customFormat="1" ht="15.75" customHeight="1" x14ac:dyDescent="0.15">
      <c r="A71" s="21"/>
      <c r="B71" s="56" t="s">
        <v>53</v>
      </c>
      <c r="C71" s="56"/>
      <c r="D71" s="21"/>
      <c r="E71" s="22" t="s">
        <v>25</v>
      </c>
      <c r="F71" s="21"/>
      <c r="G71" s="50">
        <f t="shared" si="25"/>
        <v>140</v>
      </c>
      <c r="H71" s="36">
        <v>1</v>
      </c>
      <c r="I71" s="36">
        <v>67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1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1</v>
      </c>
      <c r="Z71" s="36">
        <v>5</v>
      </c>
      <c r="AA71" s="36">
        <v>0</v>
      </c>
      <c r="AB71" s="36">
        <v>0</v>
      </c>
      <c r="AC71" s="36">
        <v>0</v>
      </c>
      <c r="AD71" s="36">
        <v>65</v>
      </c>
    </row>
    <row r="72" spans="1:30" s="22" customFormat="1" ht="15.75" customHeight="1" x14ac:dyDescent="0.15">
      <c r="A72" s="21"/>
      <c r="B72" s="56"/>
      <c r="C72" s="56"/>
      <c r="D72" s="21"/>
      <c r="E72" s="22" t="s">
        <v>26</v>
      </c>
      <c r="F72" s="21"/>
      <c r="G72" s="50">
        <f t="shared" si="25"/>
        <v>11</v>
      </c>
      <c r="H72" s="36">
        <v>1</v>
      </c>
      <c r="I72" s="36">
        <v>1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9</v>
      </c>
    </row>
    <row r="73" spans="1:30" s="43" customFormat="1" ht="15.75" customHeight="1" x14ac:dyDescent="0.15">
      <c r="A73" s="21"/>
      <c r="B73" s="38"/>
      <c r="C73" s="38"/>
      <c r="D73" s="42"/>
      <c r="F73" s="42"/>
      <c r="G73" s="50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</row>
    <row r="74" spans="1:30" s="20" customFormat="1" ht="15.75" customHeight="1" x14ac:dyDescent="0.15">
      <c r="A74" s="19"/>
      <c r="B74" s="60" t="s">
        <v>54</v>
      </c>
      <c r="C74" s="60"/>
      <c r="D74" s="19"/>
      <c r="E74" s="20" t="s">
        <v>25</v>
      </c>
      <c r="F74" s="19"/>
      <c r="G74" s="49">
        <f t="shared" ref="G74:AD74" si="27">SUMIF($E77:$E92,"*男*",G77:G92)</f>
        <v>3368</v>
      </c>
      <c r="H74" s="33">
        <f t="shared" si="27"/>
        <v>892</v>
      </c>
      <c r="I74" s="33">
        <f t="shared" si="27"/>
        <v>1574</v>
      </c>
      <c r="J74" s="33">
        <f t="shared" si="27"/>
        <v>143</v>
      </c>
      <c r="K74" s="33">
        <f t="shared" si="27"/>
        <v>26</v>
      </c>
      <c r="L74" s="33">
        <f t="shared" si="27"/>
        <v>7</v>
      </c>
      <c r="M74" s="33">
        <f t="shared" si="27"/>
        <v>0</v>
      </c>
      <c r="N74" s="33">
        <f t="shared" ref="N74" si="28">SUMIF($E77:$E92,"*男*",N77:N92)</f>
        <v>0</v>
      </c>
      <c r="O74" s="33">
        <f t="shared" si="27"/>
        <v>0</v>
      </c>
      <c r="P74" s="33">
        <f t="shared" si="27"/>
        <v>0</v>
      </c>
      <c r="Q74" s="33">
        <f t="shared" si="27"/>
        <v>4</v>
      </c>
      <c r="R74" s="33">
        <f t="shared" si="27"/>
        <v>370</v>
      </c>
      <c r="S74" s="33">
        <f>SUMIF($E77:$E92,"*男*",S77:S92)</f>
        <v>0</v>
      </c>
      <c r="T74" s="33">
        <f>SUMIF($E77:$E92,"*男*",T77:T92)</f>
        <v>0</v>
      </c>
      <c r="U74" s="33">
        <f t="shared" si="27"/>
        <v>3</v>
      </c>
      <c r="V74" s="33">
        <f t="shared" si="27"/>
        <v>1</v>
      </c>
      <c r="W74" s="33">
        <f t="shared" si="27"/>
        <v>22</v>
      </c>
      <c r="X74" s="33">
        <f t="shared" si="27"/>
        <v>26</v>
      </c>
      <c r="Y74" s="33">
        <f t="shared" si="27"/>
        <v>3</v>
      </c>
      <c r="Z74" s="33">
        <f t="shared" si="27"/>
        <v>9</v>
      </c>
      <c r="AA74" s="33">
        <f t="shared" si="27"/>
        <v>0</v>
      </c>
      <c r="AB74" s="33">
        <f t="shared" si="27"/>
        <v>0</v>
      </c>
      <c r="AC74" s="33">
        <f t="shared" si="27"/>
        <v>0</v>
      </c>
      <c r="AD74" s="33">
        <f t="shared" si="27"/>
        <v>288</v>
      </c>
    </row>
    <row r="75" spans="1:30" s="20" customFormat="1" ht="15.75" customHeight="1" x14ac:dyDescent="0.15">
      <c r="A75" s="19"/>
      <c r="B75" s="60"/>
      <c r="C75" s="60"/>
      <c r="D75" s="19"/>
      <c r="E75" s="20" t="s">
        <v>26</v>
      </c>
      <c r="F75" s="19"/>
      <c r="G75" s="49">
        <f t="shared" ref="G75:AD75" si="29">SUMIF($E77:$E92,"*女*",G77:G92)</f>
        <v>537</v>
      </c>
      <c r="H75" s="33">
        <f t="shared" si="29"/>
        <v>161</v>
      </c>
      <c r="I75" s="33">
        <f t="shared" si="29"/>
        <v>297</v>
      </c>
      <c r="J75" s="33">
        <f t="shared" si="29"/>
        <v>0</v>
      </c>
      <c r="K75" s="33">
        <f t="shared" si="29"/>
        <v>0</v>
      </c>
      <c r="L75" s="33">
        <f t="shared" si="29"/>
        <v>0</v>
      </c>
      <c r="M75" s="33">
        <f t="shared" si="29"/>
        <v>0</v>
      </c>
      <c r="N75" s="33">
        <f t="shared" ref="N75" si="30">SUMIF($E77:$E92,"*女*",N77:N92)</f>
        <v>0</v>
      </c>
      <c r="O75" s="33">
        <f t="shared" si="29"/>
        <v>0</v>
      </c>
      <c r="P75" s="33">
        <f t="shared" si="29"/>
        <v>0</v>
      </c>
      <c r="Q75" s="33">
        <f t="shared" si="29"/>
        <v>30</v>
      </c>
      <c r="R75" s="33">
        <f t="shared" si="29"/>
        <v>0</v>
      </c>
      <c r="S75" s="33">
        <f>SUMIF($E77:$E92,"*女*",S77:S92)</f>
        <v>0</v>
      </c>
      <c r="T75" s="33">
        <f>SUMIF($E77:$E92,"*女*",T77:T92)</f>
        <v>0</v>
      </c>
      <c r="U75" s="33">
        <f t="shared" si="29"/>
        <v>15</v>
      </c>
      <c r="V75" s="33">
        <f t="shared" si="29"/>
        <v>4</v>
      </c>
      <c r="W75" s="33">
        <f t="shared" si="29"/>
        <v>0</v>
      </c>
      <c r="X75" s="33">
        <f t="shared" si="29"/>
        <v>0</v>
      </c>
      <c r="Y75" s="33">
        <f t="shared" si="29"/>
        <v>0</v>
      </c>
      <c r="Z75" s="33">
        <f t="shared" si="29"/>
        <v>0</v>
      </c>
      <c r="AA75" s="33">
        <f t="shared" si="29"/>
        <v>0</v>
      </c>
      <c r="AB75" s="33">
        <f t="shared" si="29"/>
        <v>0</v>
      </c>
      <c r="AC75" s="33">
        <f t="shared" si="29"/>
        <v>0</v>
      </c>
      <c r="AD75" s="33">
        <f t="shared" si="29"/>
        <v>30</v>
      </c>
    </row>
    <row r="76" spans="1:30" s="43" customFormat="1" ht="15.75" customHeight="1" x14ac:dyDescent="0.15">
      <c r="A76" s="19"/>
      <c r="B76" s="37"/>
      <c r="C76" s="37"/>
      <c r="D76" s="42"/>
      <c r="F76" s="42"/>
      <c r="G76" s="50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</row>
    <row r="77" spans="1:30" s="22" customFormat="1" ht="15.75" customHeight="1" x14ac:dyDescent="0.15">
      <c r="A77" s="21"/>
      <c r="B77" s="56" t="s">
        <v>108</v>
      </c>
      <c r="C77" s="56"/>
      <c r="D77" s="21"/>
      <c r="E77" s="22" t="s">
        <v>25</v>
      </c>
      <c r="F77" s="21"/>
      <c r="G77" s="50">
        <f t="shared" ref="G77" si="31">SUM(H77:AD77)</f>
        <v>276</v>
      </c>
      <c r="H77" s="36">
        <v>0</v>
      </c>
      <c r="I77" s="36">
        <v>273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1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2</v>
      </c>
    </row>
    <row r="78" spans="1:30" s="22" customFormat="1" ht="15.75" customHeight="1" x14ac:dyDescent="0.15">
      <c r="A78" s="21"/>
      <c r="B78" s="56"/>
      <c r="C78" s="56"/>
      <c r="D78" s="21"/>
      <c r="E78" s="22" t="s">
        <v>26</v>
      </c>
      <c r="F78" s="21"/>
      <c r="G78" s="50">
        <f>SUM(H78:AD78)</f>
        <v>2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2</v>
      </c>
    </row>
    <row r="79" spans="1:30" s="22" customFormat="1" ht="15.75" customHeight="1" x14ac:dyDescent="0.15">
      <c r="A79" s="21"/>
      <c r="B79" s="56" t="s">
        <v>117</v>
      </c>
      <c r="C79" s="56"/>
      <c r="D79" s="21"/>
      <c r="E79" s="22" t="s">
        <v>25</v>
      </c>
      <c r="F79" s="21"/>
      <c r="G79" s="50">
        <f t="shared" ref="G79" si="32">SUM(H79:AD79)</f>
        <v>349</v>
      </c>
      <c r="H79" s="36">
        <v>0</v>
      </c>
      <c r="I79" s="36">
        <v>314</v>
      </c>
      <c r="J79" s="36">
        <v>13</v>
      </c>
      <c r="K79" s="36">
        <v>5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17</v>
      </c>
    </row>
    <row r="80" spans="1:30" s="22" customFormat="1" ht="15.75" customHeight="1" x14ac:dyDescent="0.15">
      <c r="A80" s="21"/>
      <c r="B80" s="56"/>
      <c r="C80" s="56"/>
      <c r="D80" s="21"/>
      <c r="E80" s="22" t="s">
        <v>26</v>
      </c>
      <c r="F80" s="21"/>
      <c r="G80" s="50">
        <f>SUM(H80:AD80)</f>
        <v>2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2</v>
      </c>
    </row>
    <row r="81" spans="1:30" s="22" customFormat="1" ht="15.75" customHeight="1" x14ac:dyDescent="0.15">
      <c r="A81" s="21"/>
      <c r="B81" s="56" t="s">
        <v>107</v>
      </c>
      <c r="C81" s="56"/>
      <c r="D81" s="21"/>
      <c r="E81" s="22" t="s">
        <v>25</v>
      </c>
      <c r="F81" s="21"/>
      <c r="G81" s="50">
        <f t="shared" ref="G81:G92" si="33">SUM(H81:AD81)</f>
        <v>274</v>
      </c>
      <c r="H81" s="36">
        <v>246</v>
      </c>
      <c r="I81" s="36">
        <v>6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4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18</v>
      </c>
    </row>
    <row r="82" spans="1:30" s="22" customFormat="1" ht="15.75" customHeight="1" x14ac:dyDescent="0.15">
      <c r="A82" s="21"/>
      <c r="B82" s="56"/>
      <c r="C82" s="56"/>
      <c r="D82" s="21"/>
      <c r="E82" s="22" t="s">
        <v>26</v>
      </c>
      <c r="F82" s="21"/>
      <c r="G82" s="50">
        <f>SUM(H82:AD82)</f>
        <v>2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2</v>
      </c>
    </row>
    <row r="83" spans="1:30" s="22" customFormat="1" ht="15.75" customHeight="1" x14ac:dyDescent="0.15">
      <c r="A83" s="21"/>
      <c r="B83" s="56" t="s">
        <v>55</v>
      </c>
      <c r="C83" s="56"/>
      <c r="D83" s="21"/>
      <c r="E83" s="22" t="s">
        <v>25</v>
      </c>
      <c r="F83" s="21"/>
      <c r="G83" s="50">
        <f t="shared" si="33"/>
        <v>472</v>
      </c>
      <c r="H83" s="36">
        <v>0</v>
      </c>
      <c r="I83" s="36">
        <v>55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370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47</v>
      </c>
    </row>
    <row r="84" spans="1:30" s="22" customFormat="1" ht="15.75" customHeight="1" x14ac:dyDescent="0.15">
      <c r="A84" s="21"/>
      <c r="B84" s="56"/>
      <c r="C84" s="56"/>
      <c r="D84" s="21"/>
      <c r="E84" s="22" t="s">
        <v>26</v>
      </c>
      <c r="F84" s="21"/>
      <c r="G84" s="50">
        <f t="shared" si="33"/>
        <v>5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5</v>
      </c>
    </row>
    <row r="85" spans="1:30" s="22" customFormat="1" ht="15.75" customHeight="1" x14ac:dyDescent="0.15">
      <c r="A85" s="21"/>
      <c r="B85" s="56" t="s">
        <v>56</v>
      </c>
      <c r="C85" s="56"/>
      <c r="D85" s="21"/>
      <c r="E85" s="22" t="s">
        <v>82</v>
      </c>
      <c r="F85" s="21"/>
      <c r="G85" s="50">
        <f t="shared" si="33"/>
        <v>330</v>
      </c>
      <c r="H85" s="36">
        <v>105</v>
      </c>
      <c r="I85" s="36">
        <v>185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27</v>
      </c>
      <c r="R85" s="36">
        <v>0</v>
      </c>
      <c r="S85" s="36">
        <v>0</v>
      </c>
      <c r="T85" s="36">
        <v>0</v>
      </c>
      <c r="U85" s="36">
        <v>9</v>
      </c>
      <c r="V85" s="36">
        <v>4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</row>
    <row r="86" spans="1:30" s="22" customFormat="1" ht="15.75" customHeight="1" x14ac:dyDescent="0.15">
      <c r="A86" s="21"/>
      <c r="B86" s="23" t="s">
        <v>57</v>
      </c>
      <c r="C86" s="35" t="s">
        <v>45</v>
      </c>
      <c r="D86" s="21"/>
      <c r="E86" s="22" t="s">
        <v>81</v>
      </c>
      <c r="F86" s="21"/>
      <c r="G86" s="50">
        <f t="shared" si="33"/>
        <v>78</v>
      </c>
      <c r="H86" s="36">
        <v>37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19</v>
      </c>
      <c r="X86" s="36">
        <v>20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2</v>
      </c>
    </row>
    <row r="87" spans="1:30" s="22" customFormat="1" ht="15.75" customHeight="1" x14ac:dyDescent="0.15">
      <c r="A87" s="21"/>
      <c r="B87" s="56" t="s">
        <v>90</v>
      </c>
      <c r="C87" s="56"/>
      <c r="D87" s="21"/>
      <c r="E87" s="22" t="s">
        <v>25</v>
      </c>
      <c r="F87" s="21"/>
      <c r="G87" s="50">
        <f t="shared" si="33"/>
        <v>1209</v>
      </c>
      <c r="H87" s="36">
        <v>2</v>
      </c>
      <c r="I87" s="36">
        <v>925</v>
      </c>
      <c r="J87" s="36">
        <v>130</v>
      </c>
      <c r="K87" s="36">
        <v>21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1</v>
      </c>
      <c r="X87" s="36">
        <v>6</v>
      </c>
      <c r="Y87" s="36">
        <v>3</v>
      </c>
      <c r="Z87" s="36">
        <v>9</v>
      </c>
      <c r="AA87" s="36">
        <v>0</v>
      </c>
      <c r="AB87" s="36">
        <v>0</v>
      </c>
      <c r="AC87" s="36">
        <v>0</v>
      </c>
      <c r="AD87" s="36">
        <v>112</v>
      </c>
    </row>
    <row r="88" spans="1:30" s="22" customFormat="1" ht="15.75" customHeight="1" x14ac:dyDescent="0.15">
      <c r="A88" s="21"/>
      <c r="B88" s="56"/>
      <c r="C88" s="56"/>
      <c r="D88" s="21"/>
      <c r="E88" s="22" t="s">
        <v>26</v>
      </c>
      <c r="F88" s="21"/>
      <c r="G88" s="50">
        <f t="shared" si="33"/>
        <v>180</v>
      </c>
      <c r="H88" s="36">
        <v>55</v>
      </c>
      <c r="I88" s="36">
        <v>111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3</v>
      </c>
      <c r="R88" s="36">
        <v>0</v>
      </c>
      <c r="S88" s="36">
        <v>0</v>
      </c>
      <c r="T88" s="36">
        <v>0</v>
      </c>
      <c r="U88" s="36">
        <v>6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5</v>
      </c>
    </row>
    <row r="89" spans="1:30" s="21" customFormat="1" ht="15.75" customHeight="1" x14ac:dyDescent="0.15">
      <c r="B89" s="56" t="s">
        <v>99</v>
      </c>
      <c r="C89" s="56"/>
      <c r="E89" s="22" t="s">
        <v>83</v>
      </c>
      <c r="G89" s="50">
        <f>SUM(H89:AD89)</f>
        <v>568</v>
      </c>
      <c r="H89" s="36">
        <v>539</v>
      </c>
      <c r="I89" s="36">
        <v>0</v>
      </c>
      <c r="J89" s="36">
        <v>0</v>
      </c>
      <c r="K89" s="36">
        <v>0</v>
      </c>
      <c r="L89" s="36">
        <v>7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3</v>
      </c>
      <c r="V89" s="36">
        <v>0</v>
      </c>
      <c r="W89" s="36">
        <v>2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17</v>
      </c>
    </row>
    <row r="90" spans="1:30" s="21" customFormat="1" ht="15.75" customHeight="1" x14ac:dyDescent="0.15">
      <c r="B90" s="56"/>
      <c r="C90" s="56"/>
      <c r="E90" s="22" t="s">
        <v>26</v>
      </c>
      <c r="G90" s="50">
        <f t="shared" ref="G90" si="34">SUM(H90:AD90)</f>
        <v>2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2</v>
      </c>
    </row>
    <row r="91" spans="1:30" s="21" customFormat="1" ht="15.75" customHeight="1" x14ac:dyDescent="0.15">
      <c r="B91" s="56" t="s">
        <v>104</v>
      </c>
      <c r="C91" s="56"/>
      <c r="E91" s="22" t="s">
        <v>25</v>
      </c>
      <c r="G91" s="50">
        <f t="shared" si="33"/>
        <v>142</v>
      </c>
      <c r="H91" s="36">
        <v>68</v>
      </c>
      <c r="I91" s="36">
        <v>1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73</v>
      </c>
    </row>
    <row r="92" spans="1:30" s="21" customFormat="1" ht="15.75" customHeight="1" x14ac:dyDescent="0.15">
      <c r="B92" s="56"/>
      <c r="C92" s="56"/>
      <c r="E92" s="22" t="s">
        <v>26</v>
      </c>
      <c r="G92" s="50">
        <f t="shared" si="33"/>
        <v>14</v>
      </c>
      <c r="H92" s="36">
        <v>1</v>
      </c>
      <c r="I92" s="36">
        <v>1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12</v>
      </c>
    </row>
    <row r="93" spans="1:30" s="42" customFormat="1" ht="15.75" customHeight="1" x14ac:dyDescent="0.15">
      <c r="A93" s="21"/>
      <c r="B93" s="38"/>
      <c r="C93" s="38"/>
      <c r="E93" s="43"/>
      <c r="G93" s="50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</row>
    <row r="94" spans="1:30" s="19" customFormat="1" ht="15.75" customHeight="1" x14ac:dyDescent="0.15">
      <c r="B94" s="60" t="s">
        <v>58</v>
      </c>
      <c r="C94" s="60"/>
      <c r="E94" s="20" t="s">
        <v>25</v>
      </c>
      <c r="G94" s="49">
        <f t="shared" ref="G94:AD94" si="35">SUMIF($E97:$E115,"*男*",G97:G115)</f>
        <v>5267</v>
      </c>
      <c r="H94" s="33">
        <f t="shared" si="35"/>
        <v>1245</v>
      </c>
      <c r="I94" s="33">
        <f t="shared" si="35"/>
        <v>2485</v>
      </c>
      <c r="J94" s="33">
        <f t="shared" si="35"/>
        <v>250</v>
      </c>
      <c r="K94" s="33">
        <f t="shared" si="35"/>
        <v>23</v>
      </c>
      <c r="L94" s="33">
        <f t="shared" si="35"/>
        <v>23</v>
      </c>
      <c r="M94" s="33">
        <f t="shared" si="35"/>
        <v>1</v>
      </c>
      <c r="N94" s="33">
        <f t="shared" ref="N94" si="36">SUMIF($E97:$E115,"*男*",N97:N115)</f>
        <v>0</v>
      </c>
      <c r="O94" s="33">
        <f t="shared" si="35"/>
        <v>0</v>
      </c>
      <c r="P94" s="33">
        <f t="shared" si="35"/>
        <v>0</v>
      </c>
      <c r="Q94" s="33">
        <f t="shared" si="35"/>
        <v>27</v>
      </c>
      <c r="R94" s="33">
        <f t="shared" si="35"/>
        <v>95</v>
      </c>
      <c r="S94" s="33">
        <f>SUMIF($E97:$E115,"*男*",S97:S115)</f>
        <v>8</v>
      </c>
      <c r="T94" s="33">
        <f>SUMIF($E97:$E115,"*男*",T97:T115)</f>
        <v>0</v>
      </c>
      <c r="U94" s="33">
        <f>SUMIF($E97:$E115,"*男*",U97:U115)</f>
        <v>83</v>
      </c>
      <c r="V94" s="33">
        <f t="shared" si="35"/>
        <v>105</v>
      </c>
      <c r="W94" s="33">
        <f t="shared" si="35"/>
        <v>3</v>
      </c>
      <c r="X94" s="33">
        <f t="shared" si="35"/>
        <v>0</v>
      </c>
      <c r="Y94" s="33">
        <f t="shared" si="35"/>
        <v>16</v>
      </c>
      <c r="Z94" s="33">
        <f t="shared" si="35"/>
        <v>22</v>
      </c>
      <c r="AA94" s="33">
        <f t="shared" si="35"/>
        <v>0</v>
      </c>
      <c r="AB94" s="33">
        <f t="shared" si="35"/>
        <v>0</v>
      </c>
      <c r="AC94" s="33">
        <f t="shared" si="35"/>
        <v>1</v>
      </c>
      <c r="AD94" s="33">
        <f t="shared" si="35"/>
        <v>880</v>
      </c>
    </row>
    <row r="95" spans="1:30" s="19" customFormat="1" ht="15.75" customHeight="1" x14ac:dyDescent="0.15">
      <c r="B95" s="60"/>
      <c r="C95" s="60"/>
      <c r="E95" s="20" t="s">
        <v>26</v>
      </c>
      <c r="G95" s="49">
        <f t="shared" ref="G95:AD95" si="37">SUMIF($E97:$E115,"*女*",G97:G115)</f>
        <v>501</v>
      </c>
      <c r="H95" s="33">
        <f t="shared" si="37"/>
        <v>130</v>
      </c>
      <c r="I95" s="33">
        <f t="shared" si="37"/>
        <v>189</v>
      </c>
      <c r="J95" s="33">
        <f t="shared" si="37"/>
        <v>45</v>
      </c>
      <c r="K95" s="33">
        <f t="shared" si="37"/>
        <v>5</v>
      </c>
      <c r="L95" s="33">
        <f t="shared" si="37"/>
        <v>1</v>
      </c>
      <c r="M95" s="33">
        <f t="shared" si="37"/>
        <v>0</v>
      </c>
      <c r="N95" s="33">
        <f t="shared" ref="N95" si="38">SUMIF($E97:$E115,"*女*",N97:N115)</f>
        <v>0</v>
      </c>
      <c r="O95" s="33">
        <f t="shared" si="37"/>
        <v>0</v>
      </c>
      <c r="P95" s="33">
        <f t="shared" si="37"/>
        <v>0</v>
      </c>
      <c r="Q95" s="33">
        <f t="shared" si="37"/>
        <v>29</v>
      </c>
      <c r="R95" s="33">
        <f t="shared" si="37"/>
        <v>9</v>
      </c>
      <c r="S95" s="33">
        <f>SUMIF($E97:$E115,"*女*",S97:S115)</f>
        <v>0</v>
      </c>
      <c r="T95" s="33">
        <f>SUMIF($E97:$E115,"*女*",T97:T115)</f>
        <v>0</v>
      </c>
      <c r="U95" s="33">
        <f t="shared" si="37"/>
        <v>13</v>
      </c>
      <c r="V95" s="33">
        <f t="shared" si="37"/>
        <v>1</v>
      </c>
      <c r="W95" s="33">
        <f t="shared" si="37"/>
        <v>0</v>
      </c>
      <c r="X95" s="33">
        <f t="shared" si="37"/>
        <v>0</v>
      </c>
      <c r="Y95" s="33">
        <f t="shared" si="37"/>
        <v>3</v>
      </c>
      <c r="Z95" s="33">
        <f t="shared" si="37"/>
        <v>0</v>
      </c>
      <c r="AA95" s="33">
        <f t="shared" si="37"/>
        <v>0</v>
      </c>
      <c r="AB95" s="33">
        <f t="shared" si="37"/>
        <v>0</v>
      </c>
      <c r="AC95" s="33">
        <f t="shared" si="37"/>
        <v>0</v>
      </c>
      <c r="AD95" s="33">
        <f t="shared" si="37"/>
        <v>76</v>
      </c>
    </row>
    <row r="96" spans="1:30" s="42" customFormat="1" ht="15.75" customHeight="1" x14ac:dyDescent="0.15">
      <c r="A96" s="19"/>
      <c r="B96" s="37"/>
      <c r="C96" s="37"/>
      <c r="E96" s="43"/>
      <c r="G96" s="50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</row>
    <row r="97" spans="1:30" s="21" customFormat="1" ht="15.75" customHeight="1" x14ac:dyDescent="0.15">
      <c r="B97" s="56" t="s">
        <v>59</v>
      </c>
      <c r="C97" s="56"/>
      <c r="E97" s="22" t="s">
        <v>83</v>
      </c>
      <c r="G97" s="50">
        <f t="shared" ref="G97:G115" si="39">SUM(H97:AD97)</f>
        <v>934</v>
      </c>
      <c r="H97" s="36">
        <v>11</v>
      </c>
      <c r="I97" s="36">
        <v>806</v>
      </c>
      <c r="J97" s="36">
        <v>38</v>
      </c>
      <c r="K97" s="36">
        <v>4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1</v>
      </c>
      <c r="AA97" s="36">
        <v>0</v>
      </c>
      <c r="AB97" s="36">
        <v>0</v>
      </c>
      <c r="AC97" s="36">
        <v>0</v>
      </c>
      <c r="AD97" s="36">
        <v>74</v>
      </c>
    </row>
    <row r="98" spans="1:30" s="21" customFormat="1" ht="15.75" customHeight="1" x14ac:dyDescent="0.15">
      <c r="B98" s="56"/>
      <c r="C98" s="56"/>
      <c r="E98" s="22" t="s">
        <v>26</v>
      </c>
      <c r="G98" s="50">
        <f>SUM(H98:AD98)</f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</row>
    <row r="99" spans="1:30" s="21" customFormat="1" ht="15.75" customHeight="1" x14ac:dyDescent="0.15">
      <c r="B99" s="58" t="s">
        <v>60</v>
      </c>
      <c r="C99" s="58"/>
      <c r="E99" s="22" t="s">
        <v>25</v>
      </c>
      <c r="G99" s="50">
        <f t="shared" si="39"/>
        <v>1543</v>
      </c>
      <c r="H99" s="36">
        <v>3</v>
      </c>
      <c r="I99" s="36">
        <v>852</v>
      </c>
      <c r="J99" s="36">
        <v>172</v>
      </c>
      <c r="K99" s="36">
        <v>7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23</v>
      </c>
      <c r="R99" s="36">
        <v>3</v>
      </c>
      <c r="S99" s="36">
        <v>0</v>
      </c>
      <c r="T99" s="36">
        <v>0</v>
      </c>
      <c r="U99" s="36">
        <v>0</v>
      </c>
      <c r="V99" s="36">
        <v>2</v>
      </c>
      <c r="W99" s="36">
        <v>0</v>
      </c>
      <c r="X99" s="36">
        <v>0</v>
      </c>
      <c r="Y99" s="36">
        <v>1</v>
      </c>
      <c r="Z99" s="36">
        <v>1</v>
      </c>
      <c r="AA99" s="36">
        <v>0</v>
      </c>
      <c r="AB99" s="36">
        <v>0</v>
      </c>
      <c r="AC99" s="36">
        <v>1</v>
      </c>
      <c r="AD99" s="36">
        <v>478</v>
      </c>
    </row>
    <row r="100" spans="1:30" s="21" customFormat="1" ht="15.75" customHeight="1" x14ac:dyDescent="0.15">
      <c r="B100" s="58"/>
      <c r="C100" s="58"/>
      <c r="E100" s="22" t="s">
        <v>26</v>
      </c>
      <c r="G100" s="50">
        <f t="shared" si="39"/>
        <v>4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4</v>
      </c>
    </row>
    <row r="101" spans="1:30" s="21" customFormat="1" ht="15.75" customHeight="1" x14ac:dyDescent="0.15">
      <c r="B101" s="58" t="s">
        <v>60</v>
      </c>
      <c r="C101" s="55" t="s">
        <v>45</v>
      </c>
      <c r="E101" s="22" t="s">
        <v>25</v>
      </c>
      <c r="G101" s="50">
        <f>SUM(H101:AD101)</f>
        <v>67</v>
      </c>
      <c r="H101" s="36">
        <v>29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3</v>
      </c>
      <c r="X101" s="36">
        <v>0</v>
      </c>
      <c r="Y101" s="36">
        <v>13</v>
      </c>
      <c r="Z101" s="36">
        <v>20</v>
      </c>
      <c r="AA101" s="36">
        <v>0</v>
      </c>
      <c r="AB101" s="36">
        <v>0</v>
      </c>
      <c r="AC101" s="36">
        <v>0</v>
      </c>
      <c r="AD101" s="36">
        <v>2</v>
      </c>
    </row>
    <row r="102" spans="1:30" s="21" customFormat="1" ht="15.75" customHeight="1" x14ac:dyDescent="0.15">
      <c r="B102" s="58"/>
      <c r="C102" s="55"/>
      <c r="E102" s="22" t="s">
        <v>26</v>
      </c>
      <c r="G102" s="50">
        <f t="shared" si="39"/>
        <v>4</v>
      </c>
      <c r="H102" s="36">
        <v>1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3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</row>
    <row r="103" spans="1:30" s="21" customFormat="1" ht="15.75" customHeight="1" x14ac:dyDescent="0.15">
      <c r="B103" s="56" t="s">
        <v>100</v>
      </c>
      <c r="C103" s="56"/>
      <c r="E103" s="22" t="s">
        <v>81</v>
      </c>
      <c r="G103" s="50">
        <f t="shared" si="39"/>
        <v>967</v>
      </c>
      <c r="H103" s="36">
        <v>6</v>
      </c>
      <c r="I103" s="36">
        <v>779</v>
      </c>
      <c r="J103" s="36">
        <v>38</v>
      </c>
      <c r="K103" s="36">
        <v>12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3</v>
      </c>
      <c r="R103" s="36">
        <v>92</v>
      </c>
      <c r="S103" s="36">
        <v>0</v>
      </c>
      <c r="T103" s="36">
        <v>0</v>
      </c>
      <c r="U103" s="36">
        <v>2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35</v>
      </c>
    </row>
    <row r="104" spans="1:30" s="21" customFormat="1" ht="15.75" customHeight="1" x14ac:dyDescent="0.15">
      <c r="B104" s="56" t="s">
        <v>61</v>
      </c>
      <c r="C104" s="56"/>
      <c r="E104" s="22" t="s">
        <v>25</v>
      </c>
      <c r="G104" s="50">
        <f t="shared" si="39"/>
        <v>599</v>
      </c>
      <c r="H104" s="36">
        <v>451</v>
      </c>
      <c r="I104" s="36">
        <v>1</v>
      </c>
      <c r="J104" s="36">
        <v>2</v>
      </c>
      <c r="K104" s="36">
        <v>0</v>
      </c>
      <c r="L104" s="36">
        <v>23</v>
      </c>
      <c r="M104" s="36">
        <v>1</v>
      </c>
      <c r="N104" s="36">
        <v>0</v>
      </c>
      <c r="O104" s="36">
        <v>0</v>
      </c>
      <c r="P104" s="36">
        <v>0</v>
      </c>
      <c r="Q104" s="36">
        <v>1</v>
      </c>
      <c r="R104" s="36">
        <v>0</v>
      </c>
      <c r="S104" s="36">
        <v>8</v>
      </c>
      <c r="T104" s="36">
        <v>0</v>
      </c>
      <c r="U104" s="36">
        <v>81</v>
      </c>
      <c r="V104" s="36">
        <v>1</v>
      </c>
      <c r="W104" s="36">
        <v>0</v>
      </c>
      <c r="X104" s="36">
        <v>0</v>
      </c>
      <c r="Y104" s="36">
        <v>2</v>
      </c>
      <c r="Z104" s="36">
        <v>0</v>
      </c>
      <c r="AA104" s="36">
        <v>0</v>
      </c>
      <c r="AB104" s="36">
        <v>0</v>
      </c>
      <c r="AC104" s="36">
        <v>0</v>
      </c>
      <c r="AD104" s="36">
        <v>28</v>
      </c>
    </row>
    <row r="105" spans="1:30" s="21" customFormat="1" ht="15.75" customHeight="1" x14ac:dyDescent="0.15">
      <c r="B105" s="56"/>
      <c r="C105" s="56"/>
      <c r="E105" s="22" t="s">
        <v>26</v>
      </c>
      <c r="G105" s="50">
        <f t="shared" si="39"/>
        <v>144</v>
      </c>
      <c r="H105" s="36">
        <v>38</v>
      </c>
      <c r="I105" s="36">
        <v>85</v>
      </c>
      <c r="J105" s="36">
        <v>0</v>
      </c>
      <c r="K105" s="36">
        <v>0</v>
      </c>
      <c r="L105" s="36">
        <v>1</v>
      </c>
      <c r="M105" s="36">
        <v>0</v>
      </c>
      <c r="N105" s="36">
        <v>0</v>
      </c>
      <c r="O105" s="36">
        <v>0</v>
      </c>
      <c r="P105" s="36">
        <v>0</v>
      </c>
      <c r="Q105" s="36">
        <v>5</v>
      </c>
      <c r="R105" s="36">
        <v>1</v>
      </c>
      <c r="S105" s="36">
        <v>0</v>
      </c>
      <c r="T105" s="36">
        <v>0</v>
      </c>
      <c r="U105" s="36">
        <v>6</v>
      </c>
      <c r="V105" s="36">
        <v>1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7</v>
      </c>
    </row>
    <row r="106" spans="1:30" s="21" customFormat="1" ht="15.75" customHeight="1" x14ac:dyDescent="0.15">
      <c r="B106" s="23" t="s">
        <v>62</v>
      </c>
      <c r="C106" s="35" t="s">
        <v>41</v>
      </c>
      <c r="E106" s="22" t="s">
        <v>81</v>
      </c>
      <c r="G106" s="50">
        <f t="shared" si="39"/>
        <v>550</v>
      </c>
      <c r="H106" s="36">
        <v>532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18</v>
      </c>
    </row>
    <row r="107" spans="1:30" s="21" customFormat="1" ht="15.75" customHeight="1" x14ac:dyDescent="0.15">
      <c r="B107" s="56" t="s">
        <v>63</v>
      </c>
      <c r="C107" s="56"/>
      <c r="E107" s="22" t="s">
        <v>82</v>
      </c>
      <c r="G107" s="50">
        <f t="shared" si="39"/>
        <v>295</v>
      </c>
      <c r="H107" s="36">
        <v>84</v>
      </c>
      <c r="I107" s="36">
        <v>104</v>
      </c>
      <c r="J107" s="36">
        <v>45</v>
      </c>
      <c r="K107" s="36">
        <v>5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23</v>
      </c>
      <c r="R107" s="36">
        <v>8</v>
      </c>
      <c r="S107" s="36">
        <v>0</v>
      </c>
      <c r="T107" s="36">
        <v>0</v>
      </c>
      <c r="U107" s="36">
        <v>7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19</v>
      </c>
    </row>
    <row r="108" spans="1:30" s="22" customFormat="1" ht="15.75" customHeight="1" x14ac:dyDescent="0.15">
      <c r="A108" s="21"/>
      <c r="B108" s="58" t="s">
        <v>115</v>
      </c>
      <c r="C108" s="55" t="s">
        <v>116</v>
      </c>
      <c r="D108" s="21"/>
      <c r="E108" s="22" t="s">
        <v>25</v>
      </c>
      <c r="F108" s="21"/>
      <c r="G108" s="50">
        <f t="shared" si="39"/>
        <v>168</v>
      </c>
      <c r="H108" s="36">
        <v>1</v>
      </c>
      <c r="I108" s="36">
        <v>46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102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19</v>
      </c>
    </row>
    <row r="109" spans="1:30" s="22" customFormat="1" ht="15.75" customHeight="1" x14ac:dyDescent="0.15">
      <c r="A109" s="21"/>
      <c r="B109" s="58"/>
      <c r="C109" s="55"/>
      <c r="D109" s="21"/>
      <c r="E109" s="22" t="s">
        <v>26</v>
      </c>
      <c r="F109" s="21"/>
      <c r="G109" s="50">
        <f>SUM(H109:AD109)</f>
        <v>1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1</v>
      </c>
    </row>
    <row r="110" spans="1:30" s="21" customFormat="1" ht="15.75" customHeight="1" x14ac:dyDescent="0.15">
      <c r="B110" s="56" t="s">
        <v>64</v>
      </c>
      <c r="C110" s="56"/>
      <c r="E110" s="22" t="s">
        <v>25</v>
      </c>
      <c r="G110" s="50">
        <f t="shared" si="39"/>
        <v>99</v>
      </c>
      <c r="H110" s="36">
        <v>46</v>
      </c>
      <c r="I110" s="36">
        <v>1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52</v>
      </c>
    </row>
    <row r="111" spans="1:30" s="21" customFormat="1" ht="15.75" customHeight="1" x14ac:dyDescent="0.15">
      <c r="B111" s="56"/>
      <c r="C111" s="56"/>
      <c r="E111" s="22" t="s">
        <v>26</v>
      </c>
      <c r="G111" s="50">
        <f t="shared" si="39"/>
        <v>15</v>
      </c>
      <c r="H111" s="36">
        <v>1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1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13</v>
      </c>
    </row>
    <row r="112" spans="1:30" s="21" customFormat="1" ht="15.75" customHeight="1" x14ac:dyDescent="0.15">
      <c r="B112" s="56" t="s">
        <v>65</v>
      </c>
      <c r="C112" s="56"/>
      <c r="E112" s="22" t="s">
        <v>25</v>
      </c>
      <c r="G112" s="50">
        <f t="shared" si="39"/>
        <v>257</v>
      </c>
      <c r="H112" s="36">
        <v>122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135</v>
      </c>
    </row>
    <row r="113" spans="1:30" s="21" customFormat="1" ht="15.75" customHeight="1" x14ac:dyDescent="0.15">
      <c r="B113" s="56"/>
      <c r="C113" s="56"/>
      <c r="E113" s="22" t="s">
        <v>26</v>
      </c>
      <c r="G113" s="50">
        <f t="shared" si="39"/>
        <v>25</v>
      </c>
      <c r="H113" s="36">
        <v>5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20</v>
      </c>
    </row>
    <row r="114" spans="1:30" s="21" customFormat="1" ht="15.75" customHeight="1" x14ac:dyDescent="0.15">
      <c r="B114" s="56" t="s">
        <v>66</v>
      </c>
      <c r="C114" s="56"/>
      <c r="E114" s="22" t="s">
        <v>25</v>
      </c>
      <c r="G114" s="50">
        <f t="shared" si="39"/>
        <v>83</v>
      </c>
      <c r="H114" s="36">
        <v>44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39</v>
      </c>
    </row>
    <row r="115" spans="1:30" s="21" customFormat="1" ht="15.75" customHeight="1" x14ac:dyDescent="0.15">
      <c r="B115" s="56"/>
      <c r="C115" s="56"/>
      <c r="E115" s="22" t="s">
        <v>26</v>
      </c>
      <c r="G115" s="50">
        <f t="shared" si="39"/>
        <v>13</v>
      </c>
      <c r="H115" s="36">
        <v>1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12</v>
      </c>
    </row>
    <row r="116" spans="1:30" s="42" customFormat="1" ht="15.75" customHeight="1" x14ac:dyDescent="0.15">
      <c r="A116" s="21"/>
      <c r="B116" s="44"/>
      <c r="C116" s="44"/>
      <c r="E116" s="43"/>
      <c r="G116" s="50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</row>
    <row r="117" spans="1:30" s="19" customFormat="1" ht="15.75" customHeight="1" x14ac:dyDescent="0.15">
      <c r="B117" s="60" t="s">
        <v>67</v>
      </c>
      <c r="C117" s="60"/>
      <c r="E117" s="20" t="s">
        <v>25</v>
      </c>
      <c r="G117" s="49">
        <f t="shared" ref="G117:AD117" si="40">SUMIF($E120:$E134,"*男*",G120:G134)</f>
        <v>3430</v>
      </c>
      <c r="H117" s="33">
        <f t="shared" si="40"/>
        <v>1285</v>
      </c>
      <c r="I117" s="33">
        <f t="shared" si="40"/>
        <v>1071</v>
      </c>
      <c r="J117" s="33">
        <f t="shared" si="40"/>
        <v>22</v>
      </c>
      <c r="K117" s="33">
        <f t="shared" si="40"/>
        <v>1</v>
      </c>
      <c r="L117" s="33">
        <f t="shared" si="40"/>
        <v>4</v>
      </c>
      <c r="M117" s="33">
        <f t="shared" si="40"/>
        <v>0</v>
      </c>
      <c r="N117" s="33">
        <f t="shared" ref="N117" si="41">SUMIF($E120:$E134,"*男*",N120:N134)</f>
        <v>0</v>
      </c>
      <c r="O117" s="33">
        <f t="shared" si="40"/>
        <v>0</v>
      </c>
      <c r="P117" s="33">
        <f t="shared" si="40"/>
        <v>0</v>
      </c>
      <c r="Q117" s="33">
        <f t="shared" si="40"/>
        <v>455</v>
      </c>
      <c r="R117" s="33">
        <f t="shared" si="40"/>
        <v>3</v>
      </c>
      <c r="S117" s="33">
        <f t="shared" ref="S117:T117" si="42">SUMIF($E120:$E134,"*男*",S120:S134)</f>
        <v>0</v>
      </c>
      <c r="T117" s="33">
        <f t="shared" si="42"/>
        <v>0</v>
      </c>
      <c r="U117" s="33">
        <f t="shared" si="40"/>
        <v>334</v>
      </c>
      <c r="V117" s="33">
        <f t="shared" si="40"/>
        <v>0</v>
      </c>
      <c r="W117" s="33">
        <f t="shared" si="40"/>
        <v>0</v>
      </c>
      <c r="X117" s="33">
        <f t="shared" si="40"/>
        <v>1</v>
      </c>
      <c r="Y117" s="33">
        <f t="shared" si="40"/>
        <v>2</v>
      </c>
      <c r="Z117" s="33">
        <f t="shared" si="40"/>
        <v>0</v>
      </c>
      <c r="AA117" s="33">
        <f t="shared" si="40"/>
        <v>0</v>
      </c>
      <c r="AB117" s="33">
        <f t="shared" si="40"/>
        <v>0</v>
      </c>
      <c r="AC117" s="33">
        <f t="shared" si="40"/>
        <v>0</v>
      </c>
      <c r="AD117" s="33">
        <f t="shared" si="40"/>
        <v>252</v>
      </c>
    </row>
    <row r="118" spans="1:30" s="19" customFormat="1" ht="15.75" customHeight="1" x14ac:dyDescent="0.15">
      <c r="B118" s="60"/>
      <c r="C118" s="60"/>
      <c r="E118" s="20" t="s">
        <v>26</v>
      </c>
      <c r="G118" s="49">
        <f>SUMIF($E120:$E134,"*女*",G120:G134)</f>
        <v>487</v>
      </c>
      <c r="H118" s="33">
        <f>SUMIF($E120:$E134,"*女*",H120:H134)</f>
        <v>259</v>
      </c>
      <c r="I118" s="33">
        <f t="shared" ref="I118:AD118" si="43">SUMIF($E120:$E134,"*女*",I120:I134)</f>
        <v>116</v>
      </c>
      <c r="J118" s="33">
        <f t="shared" si="43"/>
        <v>0</v>
      </c>
      <c r="K118" s="33">
        <f t="shared" si="43"/>
        <v>0</v>
      </c>
      <c r="L118" s="33">
        <f t="shared" si="43"/>
        <v>0</v>
      </c>
      <c r="M118" s="33">
        <f t="shared" si="43"/>
        <v>0</v>
      </c>
      <c r="N118" s="33">
        <f t="shared" ref="N118" si="44">SUMIF($E120:$E134,"*女*",N120:N134)</f>
        <v>21</v>
      </c>
      <c r="O118" s="33">
        <f t="shared" si="43"/>
        <v>0</v>
      </c>
      <c r="P118" s="33">
        <f t="shared" si="43"/>
        <v>0</v>
      </c>
      <c r="Q118" s="33">
        <f t="shared" si="43"/>
        <v>12</v>
      </c>
      <c r="R118" s="33">
        <f t="shared" si="43"/>
        <v>3</v>
      </c>
      <c r="S118" s="33">
        <f t="shared" ref="S118:T118" si="45">SUMIF($E120:$E134,"*女*",S120:S134)</f>
        <v>0</v>
      </c>
      <c r="T118" s="33">
        <f t="shared" si="45"/>
        <v>0</v>
      </c>
      <c r="U118" s="33">
        <f t="shared" si="43"/>
        <v>45</v>
      </c>
      <c r="V118" s="33">
        <f t="shared" si="43"/>
        <v>1</v>
      </c>
      <c r="W118" s="33">
        <f t="shared" si="43"/>
        <v>0</v>
      </c>
      <c r="X118" s="33">
        <f t="shared" si="43"/>
        <v>0</v>
      </c>
      <c r="Y118" s="33">
        <f t="shared" si="43"/>
        <v>1</v>
      </c>
      <c r="Z118" s="33">
        <f t="shared" si="43"/>
        <v>0</v>
      </c>
      <c r="AA118" s="33">
        <f t="shared" si="43"/>
        <v>0</v>
      </c>
      <c r="AB118" s="33">
        <f t="shared" si="43"/>
        <v>0</v>
      </c>
      <c r="AC118" s="33">
        <f t="shared" si="43"/>
        <v>0</v>
      </c>
      <c r="AD118" s="33">
        <f t="shared" si="43"/>
        <v>29</v>
      </c>
    </row>
    <row r="119" spans="1:30" s="42" customFormat="1" ht="15.75" customHeight="1" x14ac:dyDescent="0.15">
      <c r="A119" s="19"/>
      <c r="B119" s="37"/>
      <c r="C119" s="37"/>
      <c r="E119" s="43"/>
      <c r="G119" s="50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</row>
    <row r="120" spans="1:30" s="21" customFormat="1" ht="15.75" customHeight="1" x14ac:dyDescent="0.15">
      <c r="B120" s="56" t="s">
        <v>86</v>
      </c>
      <c r="C120" s="56"/>
      <c r="E120" s="22" t="s">
        <v>81</v>
      </c>
      <c r="G120" s="50">
        <f t="shared" ref="G120:G134" si="46">SUM(H120:AD120)</f>
        <v>246</v>
      </c>
      <c r="H120" s="36">
        <v>0</v>
      </c>
      <c r="I120" s="36">
        <v>231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15</v>
      </c>
    </row>
    <row r="121" spans="1:30" s="21" customFormat="1" ht="15.75" customHeight="1" x14ac:dyDescent="0.15">
      <c r="B121" s="56" t="s">
        <v>87</v>
      </c>
      <c r="C121" s="56"/>
      <c r="E121" s="22" t="s">
        <v>25</v>
      </c>
      <c r="G121" s="50">
        <f t="shared" si="46"/>
        <v>385</v>
      </c>
      <c r="H121" s="36">
        <v>0</v>
      </c>
      <c r="I121" s="36">
        <v>365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20</v>
      </c>
    </row>
    <row r="122" spans="1:30" s="21" customFormat="1" ht="15.75" customHeight="1" x14ac:dyDescent="0.15">
      <c r="B122" s="56"/>
      <c r="C122" s="56"/>
      <c r="E122" s="22" t="s">
        <v>26</v>
      </c>
      <c r="G122" s="50">
        <f t="shared" si="46"/>
        <v>1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1</v>
      </c>
    </row>
    <row r="123" spans="1:30" s="21" customFormat="1" ht="15.75" customHeight="1" x14ac:dyDescent="0.15">
      <c r="B123" s="54" t="s">
        <v>91</v>
      </c>
      <c r="C123" s="34" t="s">
        <v>92</v>
      </c>
      <c r="E123" s="22" t="s">
        <v>81</v>
      </c>
      <c r="G123" s="50">
        <f t="shared" si="46"/>
        <v>926</v>
      </c>
      <c r="H123" s="36">
        <v>634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252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40</v>
      </c>
    </row>
    <row r="124" spans="1:30" s="21" customFormat="1" ht="15.75" customHeight="1" x14ac:dyDescent="0.15">
      <c r="B124" s="56" t="s">
        <v>118</v>
      </c>
      <c r="C124" s="56"/>
      <c r="E124" s="22" t="s">
        <v>25</v>
      </c>
      <c r="G124" s="50">
        <f t="shared" si="46"/>
        <v>477</v>
      </c>
      <c r="H124" s="36">
        <v>2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430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45</v>
      </c>
    </row>
    <row r="125" spans="1:30" s="21" customFormat="1" ht="15.75" customHeight="1" x14ac:dyDescent="0.15">
      <c r="B125" s="56"/>
      <c r="C125" s="56"/>
      <c r="E125" s="22" t="s">
        <v>26</v>
      </c>
      <c r="G125" s="50">
        <f>SUM(H125:AD125)</f>
        <v>2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2</v>
      </c>
    </row>
    <row r="126" spans="1:30" s="21" customFormat="1" ht="15.75" customHeight="1" x14ac:dyDescent="0.15">
      <c r="B126" s="56" t="s">
        <v>101</v>
      </c>
      <c r="C126" s="56"/>
      <c r="E126" s="22" t="s">
        <v>25</v>
      </c>
      <c r="G126" s="50">
        <f t="shared" si="46"/>
        <v>733</v>
      </c>
      <c r="H126" s="36">
        <v>174</v>
      </c>
      <c r="I126" s="36">
        <v>463</v>
      </c>
      <c r="J126" s="36">
        <v>22</v>
      </c>
      <c r="K126" s="36">
        <v>1</v>
      </c>
      <c r="L126" s="36">
        <v>4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3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1</v>
      </c>
      <c r="Y126" s="36">
        <v>2</v>
      </c>
      <c r="Z126" s="36">
        <v>0</v>
      </c>
      <c r="AA126" s="36">
        <v>0</v>
      </c>
      <c r="AB126" s="36">
        <v>0</v>
      </c>
      <c r="AC126" s="36">
        <v>0</v>
      </c>
      <c r="AD126" s="36">
        <v>63</v>
      </c>
    </row>
    <row r="127" spans="1:30" s="21" customFormat="1" ht="15.75" customHeight="1" x14ac:dyDescent="0.15">
      <c r="B127" s="56"/>
      <c r="C127" s="56"/>
      <c r="E127" s="22" t="s">
        <v>26</v>
      </c>
      <c r="G127" s="50">
        <f>SUM(H127:AD127)</f>
        <v>2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2</v>
      </c>
    </row>
    <row r="128" spans="1:30" s="21" customFormat="1" ht="15.75" customHeight="1" x14ac:dyDescent="0.15">
      <c r="B128" s="56" t="s">
        <v>124</v>
      </c>
      <c r="C128" s="56"/>
      <c r="E128" s="22" t="s">
        <v>25</v>
      </c>
      <c r="G128" s="50">
        <f t="shared" si="46"/>
        <v>368</v>
      </c>
      <c r="H128" s="36">
        <v>296</v>
      </c>
      <c r="I128" s="36">
        <v>12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0</v>
      </c>
      <c r="Q128" s="36">
        <v>25</v>
      </c>
      <c r="R128" s="36">
        <v>0</v>
      </c>
      <c r="S128" s="36">
        <v>0</v>
      </c>
      <c r="T128" s="36">
        <v>0</v>
      </c>
      <c r="U128" s="36">
        <v>2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33</v>
      </c>
    </row>
    <row r="129" spans="1:30" s="21" customFormat="1" ht="15.75" customHeight="1" x14ac:dyDescent="0.15">
      <c r="B129" s="56"/>
      <c r="C129" s="56"/>
      <c r="E129" s="22" t="s">
        <v>26</v>
      </c>
      <c r="G129" s="50">
        <f>SUM(H129:AD129)</f>
        <v>1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1</v>
      </c>
    </row>
    <row r="130" spans="1:30" s="21" customFormat="1" ht="15.75" customHeight="1" x14ac:dyDescent="0.15">
      <c r="B130" s="56" t="s">
        <v>68</v>
      </c>
      <c r="C130" s="56"/>
      <c r="E130" s="22" t="s">
        <v>82</v>
      </c>
      <c r="G130" s="50">
        <f t="shared" si="46"/>
        <v>221</v>
      </c>
      <c r="H130" s="36">
        <v>80</v>
      </c>
      <c r="I130" s="36">
        <v>116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12</v>
      </c>
      <c r="R130" s="36">
        <v>3</v>
      </c>
      <c r="S130" s="36">
        <v>0</v>
      </c>
      <c r="T130" s="36">
        <v>0</v>
      </c>
      <c r="U130" s="36">
        <v>6</v>
      </c>
      <c r="V130" s="36">
        <v>1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3</v>
      </c>
    </row>
    <row r="131" spans="1:30" s="21" customFormat="1" ht="15.75" customHeight="1" x14ac:dyDescent="0.15">
      <c r="B131" s="56" t="s">
        <v>69</v>
      </c>
      <c r="C131" s="59" t="s">
        <v>41</v>
      </c>
      <c r="E131" s="22" t="s">
        <v>25</v>
      </c>
      <c r="G131" s="50">
        <f t="shared" si="46"/>
        <v>250</v>
      </c>
      <c r="H131" s="36">
        <v>153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80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17</v>
      </c>
    </row>
    <row r="132" spans="1:30" s="21" customFormat="1" ht="15.75" customHeight="1" x14ac:dyDescent="0.15">
      <c r="B132" s="56"/>
      <c r="C132" s="59"/>
      <c r="E132" s="22" t="s">
        <v>26</v>
      </c>
      <c r="G132" s="50">
        <f t="shared" si="46"/>
        <v>254</v>
      </c>
      <c r="H132" s="36">
        <v>178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21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39</v>
      </c>
      <c r="V132" s="36">
        <v>0</v>
      </c>
      <c r="W132" s="36">
        <v>0</v>
      </c>
      <c r="X132" s="36">
        <v>0</v>
      </c>
      <c r="Y132" s="36">
        <v>1</v>
      </c>
      <c r="Z132" s="36">
        <v>0</v>
      </c>
      <c r="AA132" s="36">
        <v>0</v>
      </c>
      <c r="AB132" s="36">
        <v>0</v>
      </c>
      <c r="AC132" s="36">
        <v>0</v>
      </c>
      <c r="AD132" s="36">
        <v>15</v>
      </c>
    </row>
    <row r="133" spans="1:30" s="21" customFormat="1" ht="15.75" customHeight="1" x14ac:dyDescent="0.15">
      <c r="B133" s="58" t="s">
        <v>70</v>
      </c>
      <c r="C133" s="58"/>
      <c r="E133" s="22" t="s">
        <v>25</v>
      </c>
      <c r="G133" s="50">
        <f t="shared" si="46"/>
        <v>45</v>
      </c>
      <c r="H133" s="36">
        <v>26</v>
      </c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19</v>
      </c>
    </row>
    <row r="134" spans="1:30" s="21" customFormat="1" ht="15.75" customHeight="1" x14ac:dyDescent="0.15">
      <c r="B134" s="58"/>
      <c r="C134" s="58"/>
      <c r="E134" s="22" t="s">
        <v>26</v>
      </c>
      <c r="G134" s="50">
        <f t="shared" si="46"/>
        <v>6</v>
      </c>
      <c r="H134" s="36">
        <v>1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5</v>
      </c>
    </row>
    <row r="135" spans="1:30" s="42" customFormat="1" ht="15.75" customHeight="1" x14ac:dyDescent="0.15">
      <c r="A135" s="21"/>
      <c r="B135" s="38"/>
      <c r="C135" s="38"/>
      <c r="E135" s="43"/>
      <c r="G135" s="50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</row>
    <row r="136" spans="1:30" s="19" customFormat="1" ht="15.75" customHeight="1" x14ac:dyDescent="0.15">
      <c r="B136" s="60" t="s">
        <v>71</v>
      </c>
      <c r="C136" s="60"/>
      <c r="E136" s="20" t="s">
        <v>25</v>
      </c>
      <c r="G136" s="49">
        <f t="shared" ref="G136:AD136" si="47">SUMIF($E139:$E146,"*男*",G139:G146)</f>
        <v>1657</v>
      </c>
      <c r="H136" s="33">
        <f t="shared" si="47"/>
        <v>378</v>
      </c>
      <c r="I136" s="33">
        <f t="shared" si="47"/>
        <v>612</v>
      </c>
      <c r="J136" s="33">
        <f t="shared" si="47"/>
        <v>5</v>
      </c>
      <c r="K136" s="33">
        <f t="shared" si="47"/>
        <v>0</v>
      </c>
      <c r="L136" s="33">
        <f t="shared" si="47"/>
        <v>4</v>
      </c>
      <c r="M136" s="33">
        <f t="shared" si="47"/>
        <v>1</v>
      </c>
      <c r="N136" s="33">
        <f t="shared" ref="N136" si="48">SUMIF($E139:$E146,"*男*",N139:N146)</f>
        <v>0</v>
      </c>
      <c r="O136" s="33">
        <f t="shared" si="47"/>
        <v>0</v>
      </c>
      <c r="P136" s="33">
        <f t="shared" si="47"/>
        <v>0</v>
      </c>
      <c r="Q136" s="33">
        <f t="shared" si="47"/>
        <v>3</v>
      </c>
      <c r="R136" s="33">
        <f t="shared" si="47"/>
        <v>410</v>
      </c>
      <c r="S136" s="33">
        <f>SUMIF($E139:$E146,"*男*",S139:S146)</f>
        <v>1</v>
      </c>
      <c r="T136" s="33">
        <f t="shared" ref="T136" si="49">SUMIF($E139:$E146,"*男*",T139:T146)</f>
        <v>0</v>
      </c>
      <c r="U136" s="33">
        <f>SUMIF($E139:$E146,"*男*",U139:U146)</f>
        <v>123</v>
      </c>
      <c r="V136" s="33">
        <f t="shared" si="47"/>
        <v>2</v>
      </c>
      <c r="W136" s="33">
        <f t="shared" si="47"/>
        <v>0</v>
      </c>
      <c r="X136" s="33">
        <f t="shared" si="47"/>
        <v>0</v>
      </c>
      <c r="Y136" s="33">
        <f t="shared" si="47"/>
        <v>0</v>
      </c>
      <c r="Z136" s="33">
        <f t="shared" si="47"/>
        <v>2</v>
      </c>
      <c r="AA136" s="33">
        <f t="shared" si="47"/>
        <v>0</v>
      </c>
      <c r="AB136" s="33">
        <f t="shared" si="47"/>
        <v>0</v>
      </c>
      <c r="AC136" s="33">
        <f t="shared" si="47"/>
        <v>0</v>
      </c>
      <c r="AD136" s="33">
        <f t="shared" si="47"/>
        <v>116</v>
      </c>
    </row>
    <row r="137" spans="1:30" s="19" customFormat="1" ht="15.75" customHeight="1" x14ac:dyDescent="0.15">
      <c r="B137" s="60"/>
      <c r="C137" s="60"/>
      <c r="E137" s="20" t="s">
        <v>26</v>
      </c>
      <c r="G137" s="49">
        <f t="shared" ref="G137:AD137" si="50">SUMIF($E139:$E146,"*女*",G139:G146)</f>
        <v>64</v>
      </c>
      <c r="H137" s="33">
        <f t="shared" si="50"/>
        <v>29</v>
      </c>
      <c r="I137" s="33">
        <f t="shared" si="50"/>
        <v>27</v>
      </c>
      <c r="J137" s="33">
        <f t="shared" si="50"/>
        <v>0</v>
      </c>
      <c r="K137" s="33">
        <f t="shared" si="50"/>
        <v>0</v>
      </c>
      <c r="L137" s="33">
        <f t="shared" si="50"/>
        <v>0</v>
      </c>
      <c r="M137" s="33">
        <f t="shared" si="50"/>
        <v>0</v>
      </c>
      <c r="N137" s="33">
        <f t="shared" ref="N137" si="51">SUMIF($E139:$E146,"*女*",N139:N146)</f>
        <v>0</v>
      </c>
      <c r="O137" s="33">
        <f t="shared" si="50"/>
        <v>0</v>
      </c>
      <c r="P137" s="33">
        <f t="shared" si="50"/>
        <v>0</v>
      </c>
      <c r="Q137" s="33">
        <f t="shared" si="50"/>
        <v>1</v>
      </c>
      <c r="R137" s="33">
        <f t="shared" si="50"/>
        <v>0</v>
      </c>
      <c r="S137" s="33">
        <f t="shared" ref="S137:T137" si="52">SUMIF($E139:$E146,"*女*",S139:S146)</f>
        <v>0</v>
      </c>
      <c r="T137" s="33">
        <f t="shared" si="52"/>
        <v>0</v>
      </c>
      <c r="U137" s="33">
        <f t="shared" si="50"/>
        <v>1</v>
      </c>
      <c r="V137" s="33">
        <f t="shared" si="50"/>
        <v>0</v>
      </c>
      <c r="W137" s="33">
        <f t="shared" si="50"/>
        <v>0</v>
      </c>
      <c r="X137" s="33">
        <f t="shared" si="50"/>
        <v>0</v>
      </c>
      <c r="Y137" s="33">
        <f t="shared" si="50"/>
        <v>0</v>
      </c>
      <c r="Z137" s="33">
        <f t="shared" si="50"/>
        <v>0</v>
      </c>
      <c r="AA137" s="33">
        <f t="shared" si="50"/>
        <v>0</v>
      </c>
      <c r="AB137" s="33">
        <f t="shared" si="50"/>
        <v>0</v>
      </c>
      <c r="AC137" s="33">
        <f t="shared" si="50"/>
        <v>0</v>
      </c>
      <c r="AD137" s="33">
        <f t="shared" si="50"/>
        <v>6</v>
      </c>
    </row>
    <row r="138" spans="1:30" s="42" customFormat="1" ht="15.75" customHeight="1" x14ac:dyDescent="0.15">
      <c r="A138" s="21"/>
      <c r="B138" s="44"/>
      <c r="C138" s="44"/>
      <c r="E138" s="43"/>
      <c r="G138" s="50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</row>
    <row r="139" spans="1:30" s="21" customFormat="1" ht="15.75" customHeight="1" x14ac:dyDescent="0.15">
      <c r="B139" s="56" t="s">
        <v>119</v>
      </c>
      <c r="C139" s="56"/>
      <c r="E139" s="22" t="s">
        <v>25</v>
      </c>
      <c r="G139" s="50">
        <f t="shared" ref="G139:G146" si="53">SUM(H139:AD139)</f>
        <v>454</v>
      </c>
      <c r="H139" s="36">
        <v>0</v>
      </c>
      <c r="I139" s="36">
        <v>44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409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0</v>
      </c>
      <c r="Z139" s="36">
        <v>0</v>
      </c>
      <c r="AA139" s="36">
        <v>0</v>
      </c>
      <c r="AB139" s="36">
        <v>0</v>
      </c>
      <c r="AC139" s="36">
        <v>0</v>
      </c>
      <c r="AD139" s="36">
        <v>1</v>
      </c>
    </row>
    <row r="140" spans="1:30" s="21" customFormat="1" ht="15.75" customHeight="1" x14ac:dyDescent="0.15">
      <c r="B140" s="57"/>
      <c r="C140" s="57"/>
      <c r="E140" s="22" t="s">
        <v>26</v>
      </c>
      <c r="G140" s="50">
        <f>SUM(H140:AD140)</f>
        <v>1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1</v>
      </c>
    </row>
    <row r="141" spans="1:30" s="21" customFormat="1" ht="15.75" customHeight="1" x14ac:dyDescent="0.15">
      <c r="B141" s="56" t="s">
        <v>72</v>
      </c>
      <c r="C141" s="56"/>
      <c r="E141" s="22" t="s">
        <v>25</v>
      </c>
      <c r="G141" s="50">
        <f t="shared" si="53"/>
        <v>477</v>
      </c>
      <c r="H141" s="36">
        <v>2</v>
      </c>
      <c r="I141" s="36">
        <v>394</v>
      </c>
      <c r="J141" s="36">
        <v>5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1</v>
      </c>
      <c r="R141" s="36">
        <v>0</v>
      </c>
      <c r="S141" s="36">
        <v>0</v>
      </c>
      <c r="T141" s="36">
        <v>0</v>
      </c>
      <c r="U141" s="36">
        <v>0</v>
      </c>
      <c r="V141" s="36">
        <v>1</v>
      </c>
      <c r="W141" s="36">
        <v>0</v>
      </c>
      <c r="X141" s="36">
        <v>0</v>
      </c>
      <c r="Y141" s="36">
        <v>0</v>
      </c>
      <c r="Z141" s="36">
        <v>2</v>
      </c>
      <c r="AA141" s="36">
        <v>0</v>
      </c>
      <c r="AB141" s="36">
        <v>0</v>
      </c>
      <c r="AC141" s="36">
        <v>0</v>
      </c>
      <c r="AD141" s="36">
        <v>72</v>
      </c>
    </row>
    <row r="142" spans="1:30" s="21" customFormat="1" ht="15.75" customHeight="1" x14ac:dyDescent="0.15">
      <c r="B142" s="57"/>
      <c r="C142" s="57"/>
      <c r="E142" s="22" t="s">
        <v>26</v>
      </c>
      <c r="G142" s="50">
        <f t="shared" si="53"/>
        <v>1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0</v>
      </c>
      <c r="Z142" s="36">
        <v>0</v>
      </c>
      <c r="AA142" s="36">
        <v>0</v>
      </c>
      <c r="AB142" s="36">
        <v>0</v>
      </c>
      <c r="AC142" s="36">
        <v>0</v>
      </c>
      <c r="AD142" s="36">
        <v>1</v>
      </c>
    </row>
    <row r="143" spans="1:30" s="21" customFormat="1" ht="15.75" customHeight="1" x14ac:dyDescent="0.15">
      <c r="B143" s="56" t="s">
        <v>73</v>
      </c>
      <c r="C143" s="56"/>
      <c r="E143" s="22" t="s">
        <v>25</v>
      </c>
      <c r="G143" s="50">
        <f t="shared" si="53"/>
        <v>526</v>
      </c>
      <c r="H143" s="36">
        <v>376</v>
      </c>
      <c r="I143" s="36">
        <v>3</v>
      </c>
      <c r="J143" s="36">
        <v>0</v>
      </c>
      <c r="K143" s="36">
        <v>0</v>
      </c>
      <c r="L143" s="36">
        <v>4</v>
      </c>
      <c r="M143" s="36">
        <v>1</v>
      </c>
      <c r="N143" s="36">
        <v>0</v>
      </c>
      <c r="O143" s="36">
        <v>0</v>
      </c>
      <c r="P143" s="36">
        <v>0</v>
      </c>
      <c r="Q143" s="36">
        <v>2</v>
      </c>
      <c r="R143" s="36">
        <v>1</v>
      </c>
      <c r="S143" s="36">
        <v>1</v>
      </c>
      <c r="T143" s="36">
        <v>0</v>
      </c>
      <c r="U143" s="36">
        <v>123</v>
      </c>
      <c r="V143" s="36">
        <v>1</v>
      </c>
      <c r="W143" s="36">
        <v>0</v>
      </c>
      <c r="X143" s="36">
        <v>0</v>
      </c>
      <c r="Y143" s="36">
        <v>0</v>
      </c>
      <c r="Z143" s="36">
        <v>0</v>
      </c>
      <c r="AA143" s="36">
        <v>0</v>
      </c>
      <c r="AB143" s="36">
        <v>0</v>
      </c>
      <c r="AC143" s="36">
        <v>0</v>
      </c>
      <c r="AD143" s="36">
        <v>14</v>
      </c>
    </row>
    <row r="144" spans="1:30" s="21" customFormat="1" ht="15.75" customHeight="1" x14ac:dyDescent="0.15">
      <c r="B144" s="56"/>
      <c r="C144" s="56"/>
      <c r="E144" s="22" t="s">
        <v>26</v>
      </c>
      <c r="G144" s="50">
        <f t="shared" si="53"/>
        <v>61</v>
      </c>
      <c r="H144" s="36">
        <v>29</v>
      </c>
      <c r="I144" s="36">
        <v>27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1</v>
      </c>
      <c r="R144" s="36">
        <v>0</v>
      </c>
      <c r="S144" s="36">
        <v>0</v>
      </c>
      <c r="T144" s="36">
        <v>0</v>
      </c>
      <c r="U144" s="36">
        <v>1</v>
      </c>
      <c r="V144" s="36">
        <v>0</v>
      </c>
      <c r="W144" s="36">
        <v>0</v>
      </c>
      <c r="X144" s="36">
        <v>0</v>
      </c>
      <c r="Y144" s="36">
        <v>0</v>
      </c>
      <c r="Z144" s="36">
        <v>0</v>
      </c>
      <c r="AA144" s="36">
        <v>0</v>
      </c>
      <c r="AB144" s="36">
        <v>0</v>
      </c>
      <c r="AC144" s="36">
        <v>0</v>
      </c>
      <c r="AD144" s="36">
        <v>3</v>
      </c>
    </row>
    <row r="145" spans="1:30" s="21" customFormat="1" ht="15.75" customHeight="1" x14ac:dyDescent="0.15">
      <c r="B145" s="58" t="s">
        <v>74</v>
      </c>
      <c r="C145" s="58"/>
      <c r="E145" s="22" t="s">
        <v>25</v>
      </c>
      <c r="G145" s="50">
        <f t="shared" si="53"/>
        <v>200</v>
      </c>
      <c r="H145" s="36">
        <v>0</v>
      </c>
      <c r="I145" s="36">
        <v>171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29</v>
      </c>
    </row>
    <row r="146" spans="1:30" s="21" customFormat="1" ht="15.75" customHeight="1" x14ac:dyDescent="0.15">
      <c r="B146" s="58"/>
      <c r="C146" s="58"/>
      <c r="E146" s="22" t="s">
        <v>26</v>
      </c>
      <c r="G146" s="50">
        <f t="shared" si="53"/>
        <v>1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1</v>
      </c>
    </row>
    <row r="147" spans="1:30" s="42" customFormat="1" ht="15.75" customHeight="1" x14ac:dyDescent="0.15">
      <c r="A147" s="21"/>
      <c r="B147" s="44"/>
      <c r="C147" s="44"/>
      <c r="E147" s="43"/>
      <c r="G147" s="50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</row>
    <row r="148" spans="1:30" s="19" customFormat="1" ht="15.75" customHeight="1" x14ac:dyDescent="0.15">
      <c r="B148" s="60" t="s">
        <v>75</v>
      </c>
      <c r="C148" s="60"/>
      <c r="E148" s="20" t="s">
        <v>25</v>
      </c>
      <c r="G148" s="49">
        <f>SUMIF($E151:$E167,"*男*",G151:G167)</f>
        <v>3719</v>
      </c>
      <c r="H148" s="33">
        <f t="shared" ref="H148:AD148" si="54">SUMIF($E151:$E167,"*男*",H151:H167)</f>
        <v>823</v>
      </c>
      <c r="I148" s="33">
        <f t="shared" si="54"/>
        <v>1737</v>
      </c>
      <c r="J148" s="33">
        <f t="shared" si="54"/>
        <v>29</v>
      </c>
      <c r="K148" s="33">
        <f t="shared" si="54"/>
        <v>4</v>
      </c>
      <c r="L148" s="33">
        <f t="shared" si="54"/>
        <v>3</v>
      </c>
      <c r="M148" s="33">
        <f t="shared" si="54"/>
        <v>1</v>
      </c>
      <c r="N148" s="33">
        <f t="shared" ref="N148" si="55">SUMIF($E151:$E167,"*男*",N151:N167)</f>
        <v>0</v>
      </c>
      <c r="O148" s="33">
        <f t="shared" si="54"/>
        <v>0</v>
      </c>
      <c r="P148" s="33">
        <f t="shared" si="54"/>
        <v>0</v>
      </c>
      <c r="Q148" s="33">
        <f t="shared" si="54"/>
        <v>355</v>
      </c>
      <c r="R148" s="33">
        <f t="shared" si="54"/>
        <v>259</v>
      </c>
      <c r="S148" s="33">
        <f>SUMIF($E151:$E167,"*男*",S151:S167)</f>
        <v>3</v>
      </c>
      <c r="T148" s="33">
        <f t="shared" ref="T148" si="56">SUMIF($E151:$E167,"*男*",T151:T167)</f>
        <v>0</v>
      </c>
      <c r="U148" s="33">
        <f>SUMIF($E151:$E167,"*男*",U151:U167)</f>
        <v>72</v>
      </c>
      <c r="V148" s="33">
        <f t="shared" si="54"/>
        <v>4</v>
      </c>
      <c r="W148" s="33">
        <f t="shared" si="54"/>
        <v>27</v>
      </c>
      <c r="X148" s="33">
        <f t="shared" si="54"/>
        <v>15</v>
      </c>
      <c r="Y148" s="33">
        <f t="shared" si="54"/>
        <v>1</v>
      </c>
      <c r="Z148" s="33">
        <f t="shared" si="54"/>
        <v>8</v>
      </c>
      <c r="AA148" s="33">
        <f t="shared" si="54"/>
        <v>0</v>
      </c>
      <c r="AB148" s="33">
        <f t="shared" si="54"/>
        <v>0</v>
      </c>
      <c r="AC148" s="33">
        <f t="shared" si="54"/>
        <v>0</v>
      </c>
      <c r="AD148" s="33">
        <f t="shared" si="54"/>
        <v>378</v>
      </c>
    </row>
    <row r="149" spans="1:30" s="19" customFormat="1" ht="15.75" customHeight="1" x14ac:dyDescent="0.15">
      <c r="B149" s="60"/>
      <c r="C149" s="60"/>
      <c r="E149" s="20" t="s">
        <v>26</v>
      </c>
      <c r="G149" s="49">
        <f t="shared" ref="G149:AD149" si="57">SUMIF($E151:$E167,"*女*",G151:G167)</f>
        <v>234</v>
      </c>
      <c r="H149" s="33">
        <f t="shared" si="57"/>
        <v>71</v>
      </c>
      <c r="I149" s="33">
        <f t="shared" si="57"/>
        <v>108</v>
      </c>
      <c r="J149" s="33">
        <f t="shared" si="57"/>
        <v>0</v>
      </c>
      <c r="K149" s="33">
        <f t="shared" si="57"/>
        <v>0</v>
      </c>
      <c r="L149" s="33">
        <f t="shared" si="57"/>
        <v>0</v>
      </c>
      <c r="M149" s="33">
        <f t="shared" si="57"/>
        <v>0</v>
      </c>
      <c r="N149" s="33">
        <f t="shared" ref="N149" si="58">SUMIF($E151:$E167,"*女*",N151:N167)</f>
        <v>0</v>
      </c>
      <c r="O149" s="33">
        <f t="shared" si="57"/>
        <v>0</v>
      </c>
      <c r="P149" s="33">
        <f t="shared" si="57"/>
        <v>0</v>
      </c>
      <c r="Q149" s="33">
        <f t="shared" si="57"/>
        <v>23</v>
      </c>
      <c r="R149" s="33">
        <f t="shared" si="57"/>
        <v>1</v>
      </c>
      <c r="S149" s="33">
        <f t="shared" ref="S149:T149" si="59">SUMIF($E151:$E167,"*女*",S151:S167)</f>
        <v>0</v>
      </c>
      <c r="T149" s="33">
        <f t="shared" si="59"/>
        <v>0</v>
      </c>
      <c r="U149" s="33">
        <f t="shared" si="57"/>
        <v>4</v>
      </c>
      <c r="V149" s="33">
        <f t="shared" si="57"/>
        <v>0</v>
      </c>
      <c r="W149" s="33">
        <f t="shared" si="57"/>
        <v>4</v>
      </c>
      <c r="X149" s="33">
        <f t="shared" si="57"/>
        <v>6</v>
      </c>
      <c r="Y149" s="33">
        <f t="shared" si="57"/>
        <v>0</v>
      </c>
      <c r="Z149" s="33">
        <f t="shared" si="57"/>
        <v>0</v>
      </c>
      <c r="AA149" s="33">
        <f t="shared" si="57"/>
        <v>0</v>
      </c>
      <c r="AB149" s="33">
        <f t="shared" si="57"/>
        <v>0</v>
      </c>
      <c r="AC149" s="33">
        <f t="shared" si="57"/>
        <v>0</v>
      </c>
      <c r="AD149" s="33">
        <f t="shared" si="57"/>
        <v>17</v>
      </c>
    </row>
    <row r="150" spans="1:30" s="42" customFormat="1" ht="15.75" customHeight="1" x14ac:dyDescent="0.15">
      <c r="A150" s="21"/>
      <c r="B150" s="38"/>
      <c r="C150" s="38"/>
      <c r="E150" s="43"/>
      <c r="G150" s="50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</row>
    <row r="151" spans="1:30" s="21" customFormat="1" ht="15.75" customHeight="1" x14ac:dyDescent="0.15">
      <c r="B151" s="56" t="s">
        <v>76</v>
      </c>
      <c r="C151" s="59" t="s">
        <v>45</v>
      </c>
      <c r="E151" s="22" t="s">
        <v>25</v>
      </c>
      <c r="G151" s="50">
        <f t="shared" ref="G151:G167" si="60">SUM(H151:AD151)</f>
        <v>84</v>
      </c>
      <c r="H151" s="36">
        <v>42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36">
        <v>1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27</v>
      </c>
      <c r="X151" s="36">
        <v>14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</row>
    <row r="152" spans="1:30" s="21" customFormat="1" ht="15.75" customHeight="1" x14ac:dyDescent="0.15">
      <c r="B152" s="56"/>
      <c r="C152" s="59"/>
      <c r="E152" s="22" t="s">
        <v>26</v>
      </c>
      <c r="G152" s="50">
        <f t="shared" si="60"/>
        <v>16</v>
      </c>
      <c r="H152" s="36">
        <v>2</v>
      </c>
      <c r="I152" s="36">
        <v>4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4</v>
      </c>
      <c r="X152" s="36">
        <v>6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</row>
    <row r="153" spans="1:30" s="21" customFormat="1" ht="15.75" customHeight="1" x14ac:dyDescent="0.15">
      <c r="B153" s="56" t="s">
        <v>94</v>
      </c>
      <c r="C153" s="56"/>
      <c r="E153" s="22" t="s">
        <v>120</v>
      </c>
      <c r="G153" s="50">
        <f t="shared" si="60"/>
        <v>826</v>
      </c>
      <c r="H153" s="36">
        <v>1</v>
      </c>
      <c r="I153" s="36">
        <v>679</v>
      </c>
      <c r="J153" s="36">
        <v>24</v>
      </c>
      <c r="K153" s="36">
        <v>4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2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1</v>
      </c>
      <c r="Y153" s="36">
        <v>1</v>
      </c>
      <c r="Z153" s="36">
        <v>7</v>
      </c>
      <c r="AA153" s="36">
        <v>0</v>
      </c>
      <c r="AB153" s="36">
        <v>0</v>
      </c>
      <c r="AC153" s="36">
        <v>0</v>
      </c>
      <c r="AD153" s="36">
        <v>107</v>
      </c>
    </row>
    <row r="154" spans="1:30" s="21" customFormat="1" ht="15.75" customHeight="1" x14ac:dyDescent="0.15">
      <c r="B154" s="25" t="s">
        <v>77</v>
      </c>
      <c r="C154" s="25"/>
      <c r="E154" s="22" t="s">
        <v>82</v>
      </c>
      <c r="G154" s="50">
        <f t="shared" si="60"/>
        <v>200</v>
      </c>
      <c r="H154" s="36">
        <v>67</v>
      </c>
      <c r="I154" s="36">
        <v>102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0</v>
      </c>
      <c r="Q154" s="36">
        <v>23</v>
      </c>
      <c r="R154" s="36">
        <v>1</v>
      </c>
      <c r="S154" s="36">
        <v>0</v>
      </c>
      <c r="T154" s="36">
        <v>0</v>
      </c>
      <c r="U154" s="36">
        <v>4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3</v>
      </c>
    </row>
    <row r="155" spans="1:30" s="21" customFormat="1" ht="15.75" customHeight="1" x14ac:dyDescent="0.15">
      <c r="B155" s="56" t="s">
        <v>102</v>
      </c>
      <c r="C155" s="56"/>
      <c r="E155" s="22" t="s">
        <v>103</v>
      </c>
      <c r="G155" s="50">
        <f>SUM(H155:AD155)</f>
        <v>426</v>
      </c>
      <c r="H155" s="36">
        <v>0</v>
      </c>
      <c r="I155" s="36">
        <v>394</v>
      </c>
      <c r="J155" s="36">
        <v>5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1</v>
      </c>
      <c r="AA155" s="36">
        <v>0</v>
      </c>
      <c r="AB155" s="36">
        <v>0</v>
      </c>
      <c r="AC155" s="36">
        <v>0</v>
      </c>
      <c r="AD155" s="36">
        <v>26</v>
      </c>
    </row>
    <row r="156" spans="1:30" s="21" customFormat="1" ht="15.75" customHeight="1" x14ac:dyDescent="0.15">
      <c r="B156" s="56" t="s">
        <v>88</v>
      </c>
      <c r="C156" s="56"/>
      <c r="E156" s="22" t="s">
        <v>25</v>
      </c>
      <c r="G156" s="50">
        <f>SUM(H156:AD156)</f>
        <v>333</v>
      </c>
      <c r="H156" s="36">
        <v>0</v>
      </c>
      <c r="I156" s="36">
        <v>51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257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25</v>
      </c>
    </row>
    <row r="157" spans="1:30" s="21" customFormat="1" ht="15.75" customHeight="1" x14ac:dyDescent="0.15">
      <c r="B157" s="62"/>
      <c r="C157" s="62"/>
      <c r="E157" s="22" t="s">
        <v>26</v>
      </c>
      <c r="G157" s="50">
        <f t="shared" si="60"/>
        <v>1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1</v>
      </c>
    </row>
    <row r="158" spans="1:30" s="21" customFormat="1" ht="15.75" customHeight="1" x14ac:dyDescent="0.15">
      <c r="B158" s="56" t="s">
        <v>78</v>
      </c>
      <c r="C158" s="56"/>
      <c r="E158" s="22" t="s">
        <v>103</v>
      </c>
      <c r="G158" s="50">
        <f t="shared" si="60"/>
        <v>722</v>
      </c>
      <c r="H158" s="36">
        <v>337</v>
      </c>
      <c r="I158" s="36">
        <v>0</v>
      </c>
      <c r="J158" s="36">
        <v>0</v>
      </c>
      <c r="K158" s="36">
        <v>0</v>
      </c>
      <c r="L158" s="36">
        <v>2</v>
      </c>
      <c r="M158" s="36">
        <v>1</v>
      </c>
      <c r="N158" s="36">
        <v>0</v>
      </c>
      <c r="O158" s="36">
        <v>0</v>
      </c>
      <c r="P158" s="36">
        <v>0</v>
      </c>
      <c r="Q158" s="36">
        <v>342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0</v>
      </c>
      <c r="Z158" s="36">
        <v>0</v>
      </c>
      <c r="AA158" s="36">
        <v>0</v>
      </c>
      <c r="AB158" s="36">
        <v>0</v>
      </c>
      <c r="AC158" s="36">
        <v>0</v>
      </c>
      <c r="AD158" s="36">
        <v>40</v>
      </c>
    </row>
    <row r="159" spans="1:30" s="21" customFormat="1" ht="15.75" customHeight="1" x14ac:dyDescent="0.15">
      <c r="B159" s="56" t="s">
        <v>121</v>
      </c>
      <c r="C159" s="56"/>
      <c r="E159" s="22" t="s">
        <v>25</v>
      </c>
      <c r="G159" s="50">
        <f>SUM(H159:AD159)</f>
        <v>194</v>
      </c>
      <c r="H159" s="36">
        <v>0</v>
      </c>
      <c r="I159" s="36">
        <v>184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0</v>
      </c>
      <c r="Z159" s="36">
        <v>0</v>
      </c>
      <c r="AA159" s="36">
        <v>0</v>
      </c>
      <c r="AB159" s="36">
        <v>0</v>
      </c>
      <c r="AC159" s="36">
        <v>0</v>
      </c>
      <c r="AD159" s="36">
        <v>10</v>
      </c>
    </row>
    <row r="160" spans="1:30" s="21" customFormat="1" ht="15.75" customHeight="1" x14ac:dyDescent="0.15">
      <c r="B160" s="62"/>
      <c r="C160" s="62"/>
      <c r="E160" s="22" t="s">
        <v>26</v>
      </c>
      <c r="G160" s="50">
        <f>SUM(H160:AD160)</f>
        <v>2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0</v>
      </c>
      <c r="Z160" s="36">
        <v>0</v>
      </c>
      <c r="AA160" s="36">
        <v>0</v>
      </c>
      <c r="AB160" s="36">
        <v>0</v>
      </c>
      <c r="AC160" s="36">
        <v>0</v>
      </c>
      <c r="AD160" s="36">
        <v>2</v>
      </c>
    </row>
    <row r="161" spans="1:30" s="21" customFormat="1" ht="15.75" customHeight="1" x14ac:dyDescent="0.15">
      <c r="B161" s="56" t="s">
        <v>89</v>
      </c>
      <c r="C161" s="56"/>
      <c r="E161" s="22" t="s">
        <v>120</v>
      </c>
      <c r="G161" s="50">
        <f t="shared" si="60"/>
        <v>300</v>
      </c>
      <c r="H161" s="36">
        <v>0</v>
      </c>
      <c r="I161" s="36">
        <v>273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0</v>
      </c>
      <c r="Z161" s="36">
        <v>0</v>
      </c>
      <c r="AA161" s="36">
        <v>0</v>
      </c>
      <c r="AB161" s="36">
        <v>0</v>
      </c>
      <c r="AC161" s="36">
        <v>0</v>
      </c>
      <c r="AD161" s="36">
        <v>27</v>
      </c>
    </row>
    <row r="162" spans="1:30" s="21" customFormat="1" ht="15.75" customHeight="1" x14ac:dyDescent="0.15">
      <c r="B162" s="56" t="s">
        <v>122</v>
      </c>
      <c r="C162" s="56"/>
      <c r="E162" s="22" t="s">
        <v>25</v>
      </c>
      <c r="G162" s="50">
        <f t="shared" si="60"/>
        <v>264</v>
      </c>
      <c r="H162" s="36">
        <v>81</v>
      </c>
      <c r="I162" s="36">
        <v>151</v>
      </c>
      <c r="J162" s="36">
        <v>0</v>
      </c>
      <c r="K162" s="36">
        <v>0</v>
      </c>
      <c r="L162" s="36">
        <v>1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8</v>
      </c>
      <c r="V162" s="36">
        <v>3</v>
      </c>
      <c r="W162" s="36">
        <v>0</v>
      </c>
      <c r="X162" s="36">
        <v>0</v>
      </c>
      <c r="Y162" s="36">
        <v>0</v>
      </c>
      <c r="Z162" s="36">
        <v>0</v>
      </c>
      <c r="AA162" s="36">
        <v>0</v>
      </c>
      <c r="AB162" s="36">
        <v>0</v>
      </c>
      <c r="AC162" s="36">
        <v>0</v>
      </c>
      <c r="AD162" s="36">
        <v>20</v>
      </c>
    </row>
    <row r="163" spans="1:30" s="21" customFormat="1" ht="15.75" customHeight="1" x14ac:dyDescent="0.15">
      <c r="B163" s="62"/>
      <c r="C163" s="62"/>
      <c r="E163" s="22" t="s">
        <v>26</v>
      </c>
      <c r="G163" s="50">
        <f>SUM(H163:AD163)</f>
        <v>1</v>
      </c>
      <c r="H163" s="36">
        <v>0</v>
      </c>
      <c r="I163" s="36">
        <v>0</v>
      </c>
      <c r="J163" s="36">
        <v>0</v>
      </c>
      <c r="K163" s="36">
        <v>0</v>
      </c>
      <c r="L163" s="36">
        <v>0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1</v>
      </c>
    </row>
    <row r="164" spans="1:30" s="21" customFormat="1" ht="15.75" customHeight="1" x14ac:dyDescent="0.15">
      <c r="B164" s="56" t="s">
        <v>109</v>
      </c>
      <c r="C164" s="59" t="s">
        <v>105</v>
      </c>
      <c r="E164" s="22" t="s">
        <v>25</v>
      </c>
      <c r="G164" s="50">
        <f>SUM(H164:AD164)</f>
        <v>377</v>
      </c>
      <c r="H164" s="36">
        <v>277</v>
      </c>
      <c r="I164" s="36">
        <v>5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36">
        <v>12</v>
      </c>
      <c r="R164" s="36">
        <v>0</v>
      </c>
      <c r="S164" s="36">
        <v>3</v>
      </c>
      <c r="T164" s="36">
        <v>0</v>
      </c>
      <c r="U164" s="36">
        <v>64</v>
      </c>
      <c r="V164" s="36">
        <v>1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15</v>
      </c>
    </row>
    <row r="165" spans="1:30" s="21" customFormat="1" ht="15.75" customHeight="1" x14ac:dyDescent="0.15">
      <c r="B165" s="56"/>
      <c r="C165" s="59"/>
      <c r="E165" s="22" t="s">
        <v>26</v>
      </c>
      <c r="G165" s="50">
        <f>SUM(H165:AD165)</f>
        <v>2</v>
      </c>
      <c r="H165" s="36">
        <v>0</v>
      </c>
      <c r="I165" s="36">
        <v>0</v>
      </c>
      <c r="J165" s="36">
        <v>0</v>
      </c>
      <c r="K165" s="36">
        <v>0</v>
      </c>
      <c r="L165" s="36">
        <v>0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2</v>
      </c>
    </row>
    <row r="166" spans="1:30" s="21" customFormat="1" ht="15.75" customHeight="1" x14ac:dyDescent="0.15">
      <c r="B166" s="56" t="s">
        <v>79</v>
      </c>
      <c r="C166" s="56"/>
      <c r="E166" s="22" t="s">
        <v>25</v>
      </c>
      <c r="G166" s="50">
        <f t="shared" si="60"/>
        <v>193</v>
      </c>
      <c r="H166" s="36">
        <v>85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108</v>
      </c>
    </row>
    <row r="167" spans="1:30" s="21" customFormat="1" ht="15.75" customHeight="1" x14ac:dyDescent="0.15">
      <c r="B167" s="56"/>
      <c r="C167" s="56"/>
      <c r="E167" s="22" t="s">
        <v>26</v>
      </c>
      <c r="G167" s="50">
        <f t="shared" si="60"/>
        <v>12</v>
      </c>
      <c r="H167" s="36">
        <v>2</v>
      </c>
      <c r="I167" s="36">
        <v>2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8</v>
      </c>
    </row>
    <row r="168" spans="1:30" s="42" customFormat="1" ht="15.75" customHeight="1" x14ac:dyDescent="0.15">
      <c r="A168" s="21"/>
      <c r="B168" s="45"/>
      <c r="C168" s="45"/>
      <c r="E168" s="43"/>
      <c r="G168" s="50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</row>
    <row r="169" spans="1:30" s="19" customFormat="1" ht="15.75" customHeight="1" x14ac:dyDescent="0.15">
      <c r="B169" s="60" t="s">
        <v>80</v>
      </c>
      <c r="C169" s="60"/>
      <c r="E169" s="20"/>
      <c r="G169" s="49">
        <v>0</v>
      </c>
      <c r="H169" s="33">
        <v>0</v>
      </c>
      <c r="I169" s="33">
        <v>0</v>
      </c>
      <c r="J169" s="33">
        <v>0</v>
      </c>
      <c r="K169" s="33">
        <v>0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0</v>
      </c>
      <c r="Y169" s="33">
        <v>0</v>
      </c>
      <c r="Z169" s="33">
        <v>0</v>
      </c>
      <c r="AA169" s="33">
        <v>0</v>
      </c>
      <c r="AB169" s="33">
        <v>0</v>
      </c>
      <c r="AC169" s="33">
        <v>0</v>
      </c>
      <c r="AD169" s="33">
        <v>0</v>
      </c>
    </row>
    <row r="170" spans="1:30" s="21" customFormat="1" ht="15.75" customHeight="1" x14ac:dyDescent="0.15">
      <c r="A170" s="27"/>
      <c r="B170" s="28"/>
      <c r="C170" s="28"/>
      <c r="D170" s="27"/>
      <c r="E170" s="27"/>
      <c r="F170" s="27"/>
      <c r="G170" s="31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</row>
    <row r="171" spans="1:30" ht="11.25" customHeight="1" x14ac:dyDescent="0.15"/>
    <row r="172" spans="1:30" ht="11.25" customHeight="1" x14ac:dyDescent="0.15"/>
    <row r="173" spans="1:30" ht="11.25" customHeight="1" x14ac:dyDescent="0.15"/>
    <row r="174" spans="1:30" ht="11.25" customHeight="1" x14ac:dyDescent="0.15"/>
    <row r="175" spans="1:30" ht="11.25" customHeight="1" x14ac:dyDescent="0.15"/>
    <row r="176" spans="1:30" ht="11.25" customHeight="1" x14ac:dyDescent="0.15"/>
    <row r="177" ht="11.25" customHeight="1" x14ac:dyDescent="0.15"/>
    <row r="178" ht="11.25" customHeight="1" x14ac:dyDescent="0.15"/>
    <row r="179" ht="11.25" customHeight="1" x14ac:dyDescent="0.15"/>
    <row r="180" ht="11.25" customHeight="1" x14ac:dyDescent="0.15"/>
    <row r="181" ht="11.25" customHeight="1" x14ac:dyDescent="0.15"/>
    <row r="182" ht="11.25" customHeight="1" x14ac:dyDescent="0.15"/>
    <row r="183" ht="11.25" customHeight="1" x14ac:dyDescent="0.15"/>
    <row r="184" ht="11.25" customHeight="1" x14ac:dyDescent="0.15"/>
    <row r="185" ht="11.25" customHeight="1" x14ac:dyDescent="0.15"/>
    <row r="186" ht="11.25" customHeight="1" x14ac:dyDescent="0.15"/>
    <row r="187" ht="11.25" customHeight="1" x14ac:dyDescent="0.15"/>
    <row r="188" ht="11.25" customHeight="1" x14ac:dyDescent="0.15"/>
    <row r="189" ht="11.25" customHeight="1" x14ac:dyDescent="0.15"/>
    <row r="190" ht="11.25" customHeight="1" x14ac:dyDescent="0.15"/>
    <row r="191" ht="11.25" customHeight="1" x14ac:dyDescent="0.15"/>
    <row r="192" ht="11.25" customHeight="1" x14ac:dyDescent="0.15"/>
    <row r="193" ht="11.25" customHeight="1" x14ac:dyDescent="0.15"/>
    <row r="194" ht="11.25" customHeight="1" x14ac:dyDescent="0.15"/>
    <row r="195" ht="11.25" customHeight="1" x14ac:dyDescent="0.15"/>
    <row r="196" ht="11.25" customHeight="1" x14ac:dyDescent="0.15"/>
    <row r="197" ht="11.25" customHeight="1" x14ac:dyDescent="0.15"/>
    <row r="198" ht="11.25" customHeight="1" x14ac:dyDescent="0.15"/>
    <row r="199" ht="11.25" customHeight="1" x14ac:dyDescent="0.15"/>
    <row r="200" ht="11.25" customHeight="1" x14ac:dyDescent="0.15"/>
    <row r="201" ht="11.25" customHeight="1" x14ac:dyDescent="0.15"/>
    <row r="202" ht="11.25" customHeight="1" x14ac:dyDescent="0.15"/>
    <row r="203" ht="11.25" customHeight="1" x14ac:dyDescent="0.15"/>
    <row r="204" ht="11.25" customHeight="1" x14ac:dyDescent="0.15"/>
    <row r="205" ht="11.25" customHeight="1" x14ac:dyDescent="0.15"/>
    <row r="206" ht="11.25" customHeight="1" x14ac:dyDescent="0.15"/>
    <row r="207" ht="11.25" customHeight="1" x14ac:dyDescent="0.15"/>
    <row r="208" ht="11.25" customHeight="1" x14ac:dyDescent="0.15"/>
    <row r="209" ht="11.25" customHeight="1" x14ac:dyDescent="0.15"/>
    <row r="210" ht="11.25" customHeight="1" x14ac:dyDescent="0.15"/>
    <row r="211" ht="11.25" customHeight="1" x14ac:dyDescent="0.15"/>
    <row r="212" ht="11.25" customHeight="1" x14ac:dyDescent="0.15"/>
    <row r="213" ht="11.25" customHeight="1" x14ac:dyDescent="0.15"/>
    <row r="214" ht="11.25" customHeight="1" x14ac:dyDescent="0.15"/>
    <row r="215" ht="11.25" customHeight="1" x14ac:dyDescent="0.15"/>
    <row r="216" ht="11.25" customHeight="1" x14ac:dyDescent="0.15"/>
    <row r="217" ht="11.25" customHeight="1" x14ac:dyDescent="0.15"/>
    <row r="218" ht="11.25" customHeight="1" x14ac:dyDescent="0.15"/>
    <row r="219" ht="11.25" customHeight="1" x14ac:dyDescent="0.15"/>
    <row r="220" ht="11.25" customHeight="1" x14ac:dyDescent="0.15"/>
    <row r="221" ht="11.25" customHeight="1" x14ac:dyDescent="0.15"/>
    <row r="222" ht="11.25" customHeight="1" x14ac:dyDescent="0.15"/>
    <row r="223" ht="11.25" customHeight="1" x14ac:dyDescent="0.15"/>
    <row r="224" ht="11.25" customHeight="1" x14ac:dyDescent="0.15"/>
    <row r="225" ht="11.25" customHeight="1" x14ac:dyDescent="0.15"/>
    <row r="226" ht="11.25" customHeight="1" x14ac:dyDescent="0.15"/>
    <row r="227" ht="11.25" customHeight="1" x14ac:dyDescent="0.15"/>
    <row r="228" ht="11.25" customHeight="1" x14ac:dyDescent="0.15"/>
    <row r="229" ht="11.25" customHeight="1" x14ac:dyDescent="0.15"/>
    <row r="230" ht="11.25" customHeight="1" x14ac:dyDescent="0.15"/>
    <row r="231" ht="11.25" customHeight="1" x14ac:dyDescent="0.15"/>
    <row r="232" ht="11.25" customHeight="1" x14ac:dyDescent="0.15"/>
    <row r="233" ht="11.25" customHeight="1" x14ac:dyDescent="0.15"/>
    <row r="234" ht="11.25" customHeight="1" x14ac:dyDescent="0.15"/>
    <row r="235" ht="11.25" customHeight="1" x14ac:dyDescent="0.15"/>
    <row r="236" ht="11.25" customHeight="1" x14ac:dyDescent="0.15"/>
    <row r="237" ht="11.25" customHeight="1" x14ac:dyDescent="0.15"/>
    <row r="238" ht="11.25" customHeight="1" x14ac:dyDescent="0.15"/>
    <row r="239" ht="11.25" customHeight="1" x14ac:dyDescent="0.15"/>
    <row r="240" ht="11.25" customHeight="1" x14ac:dyDescent="0.15"/>
    <row r="241" ht="11.25" customHeight="1" x14ac:dyDescent="0.15"/>
    <row r="242" ht="11.25" customHeight="1" x14ac:dyDescent="0.15"/>
    <row r="243" ht="11.25" customHeight="1" x14ac:dyDescent="0.15"/>
    <row r="244" ht="11.25" customHeight="1" x14ac:dyDescent="0.15"/>
    <row r="245" ht="11.25" customHeight="1" x14ac:dyDescent="0.15"/>
    <row r="246" ht="11.25" customHeight="1" x14ac:dyDescent="0.15"/>
    <row r="247" ht="11.25" customHeight="1" x14ac:dyDescent="0.15"/>
    <row r="248" ht="11.25" customHeight="1" x14ac:dyDescent="0.15"/>
    <row r="249" ht="11.25" customHeight="1" x14ac:dyDescent="0.15"/>
    <row r="250" ht="11.25" customHeight="1" x14ac:dyDescent="0.15"/>
    <row r="251" ht="11.25" customHeight="1" x14ac:dyDescent="0.15"/>
    <row r="252" ht="11.25" customHeight="1" x14ac:dyDescent="0.15"/>
    <row r="253" ht="11.25" customHeight="1" x14ac:dyDescent="0.15"/>
    <row r="254" ht="11.25" customHeight="1" x14ac:dyDescent="0.15"/>
    <row r="255" ht="11.25" customHeight="1" x14ac:dyDescent="0.15"/>
    <row r="256" ht="11.25" customHeight="1" x14ac:dyDescent="0.15"/>
    <row r="257" ht="11.25" customHeight="1" x14ac:dyDescent="0.15"/>
    <row r="258" ht="11.25" customHeight="1" x14ac:dyDescent="0.15"/>
    <row r="259" ht="11.25" customHeight="1" x14ac:dyDescent="0.15"/>
    <row r="260" ht="11.25" customHeight="1" x14ac:dyDescent="0.15"/>
    <row r="261" ht="11.25" customHeight="1" x14ac:dyDescent="0.15"/>
    <row r="262" ht="11.25" customHeight="1" x14ac:dyDescent="0.15"/>
    <row r="263" ht="11.25" customHeight="1" x14ac:dyDescent="0.15"/>
    <row r="264" ht="11.25" customHeight="1" x14ac:dyDescent="0.15"/>
    <row r="265" ht="11.25" customHeight="1" x14ac:dyDescent="0.15"/>
    <row r="266" ht="11.25" customHeight="1" x14ac:dyDescent="0.15"/>
    <row r="267" ht="11.25" customHeight="1" x14ac:dyDescent="0.15"/>
    <row r="268" ht="11.25" customHeight="1" x14ac:dyDescent="0.15"/>
    <row r="269" ht="11.25" customHeight="1" x14ac:dyDescent="0.15"/>
    <row r="270" ht="11.25" customHeight="1" x14ac:dyDescent="0.15"/>
    <row r="271" ht="11.25" customHeight="1" x14ac:dyDescent="0.15"/>
    <row r="272" ht="11.25" customHeight="1" x14ac:dyDescent="0.15"/>
    <row r="273" ht="11.25" customHeight="1" x14ac:dyDescent="0.15"/>
    <row r="274" ht="11.25" customHeight="1" x14ac:dyDescent="0.15"/>
    <row r="275" ht="11.25" customHeight="1" x14ac:dyDescent="0.15"/>
    <row r="276" ht="11.25" customHeight="1" x14ac:dyDescent="0.15"/>
    <row r="277" ht="11.25" customHeight="1" x14ac:dyDescent="0.15"/>
    <row r="278" ht="11.25" customHeight="1" x14ac:dyDescent="0.15"/>
    <row r="279" ht="11.25" customHeight="1" x14ac:dyDescent="0.15"/>
    <row r="280" ht="11.25" customHeight="1" x14ac:dyDescent="0.15"/>
    <row r="281" ht="11.25" customHeight="1" x14ac:dyDescent="0.15"/>
    <row r="282" ht="11.25" customHeight="1" x14ac:dyDescent="0.15"/>
    <row r="283" ht="11.25" customHeight="1" x14ac:dyDescent="0.15"/>
    <row r="284" ht="11.25" customHeight="1" x14ac:dyDescent="0.15"/>
    <row r="285" ht="11.25" customHeight="1" x14ac:dyDescent="0.15"/>
    <row r="286" ht="11.25" customHeight="1" x14ac:dyDescent="0.15"/>
    <row r="287" ht="11.25" customHeight="1" x14ac:dyDescent="0.15"/>
    <row r="288" ht="11.25" customHeight="1" x14ac:dyDescent="0.15"/>
    <row r="289" ht="11.25" customHeight="1" x14ac:dyDescent="0.15"/>
    <row r="290" ht="11.25" customHeight="1" x14ac:dyDescent="0.15"/>
    <row r="291" ht="11.25" customHeight="1" x14ac:dyDescent="0.15"/>
    <row r="292" ht="11.25" customHeight="1" x14ac:dyDescent="0.15"/>
    <row r="293" ht="11.25" customHeight="1" x14ac:dyDescent="0.15"/>
    <row r="294" ht="11.25" customHeight="1" x14ac:dyDescent="0.15"/>
    <row r="295" ht="11.25" customHeight="1" x14ac:dyDescent="0.15"/>
    <row r="296" ht="11.25" customHeight="1" x14ac:dyDescent="0.15"/>
    <row r="297" ht="11.25" customHeight="1" x14ac:dyDescent="0.15"/>
    <row r="298" ht="11.25" customHeight="1" x14ac:dyDescent="0.15"/>
    <row r="299" ht="11.25" customHeight="1" x14ac:dyDescent="0.15"/>
    <row r="300" ht="11.25" customHeight="1" x14ac:dyDescent="0.15"/>
    <row r="301" ht="11.25" customHeight="1" x14ac:dyDescent="0.15"/>
    <row r="302" ht="11.25" customHeight="1" x14ac:dyDescent="0.15"/>
    <row r="303" ht="11.25" customHeight="1" x14ac:dyDescent="0.15"/>
    <row r="304" ht="11.25" customHeight="1" x14ac:dyDescent="0.15"/>
    <row r="305" ht="11.25" customHeight="1" x14ac:dyDescent="0.15"/>
    <row r="306" ht="11.25" customHeight="1" x14ac:dyDescent="0.15"/>
    <row r="307" ht="11.25" customHeight="1" x14ac:dyDescent="0.15"/>
    <row r="308" ht="11.25" customHeight="1" x14ac:dyDescent="0.15"/>
    <row r="309" ht="11.25" customHeight="1" x14ac:dyDescent="0.15"/>
    <row r="310" ht="11.25" customHeight="1" x14ac:dyDescent="0.15"/>
    <row r="311" ht="11.25" customHeight="1" x14ac:dyDescent="0.15"/>
    <row r="312" ht="11.25" customHeight="1" x14ac:dyDescent="0.15"/>
    <row r="313" ht="11.25" customHeight="1" x14ac:dyDescent="0.15"/>
    <row r="314" ht="11.25" customHeight="1" x14ac:dyDescent="0.15"/>
    <row r="315" ht="11.25" customHeight="1" x14ac:dyDescent="0.15"/>
    <row r="316" ht="11.25" customHeight="1" x14ac:dyDescent="0.15"/>
    <row r="317" ht="11.25" customHeight="1" x14ac:dyDescent="0.15"/>
    <row r="318" ht="11.25" customHeight="1" x14ac:dyDescent="0.15"/>
    <row r="319" ht="11.25" customHeight="1" x14ac:dyDescent="0.15"/>
    <row r="320" ht="11.25" customHeight="1" x14ac:dyDescent="0.15"/>
    <row r="321" ht="11.25" customHeight="1" x14ac:dyDescent="0.15"/>
    <row r="322" ht="11.25" customHeight="1" x14ac:dyDescent="0.15"/>
    <row r="323" ht="11.25" customHeight="1" x14ac:dyDescent="0.15"/>
    <row r="324" ht="11.25" customHeight="1" x14ac:dyDescent="0.15"/>
    <row r="325" ht="11.25" customHeight="1" x14ac:dyDescent="0.15"/>
    <row r="326" ht="11.25" customHeight="1" x14ac:dyDescent="0.15"/>
    <row r="327" ht="11.25" customHeight="1" x14ac:dyDescent="0.15"/>
    <row r="328" ht="11.25" customHeight="1" x14ac:dyDescent="0.15"/>
    <row r="329" ht="11.25" customHeight="1" x14ac:dyDescent="0.15"/>
    <row r="330" ht="11.25" customHeight="1" x14ac:dyDescent="0.15"/>
    <row r="331" ht="11.25" customHeight="1" x14ac:dyDescent="0.15"/>
    <row r="332" ht="11.25" customHeight="1" x14ac:dyDescent="0.15"/>
    <row r="333" ht="11.25" customHeight="1" x14ac:dyDescent="0.15"/>
    <row r="334" ht="11.25" customHeight="1" x14ac:dyDescent="0.15"/>
    <row r="335" ht="11.25" customHeight="1" x14ac:dyDescent="0.15"/>
    <row r="336" ht="11.25" customHeight="1" x14ac:dyDescent="0.15"/>
    <row r="337" ht="11.25" customHeight="1" x14ac:dyDescent="0.15"/>
    <row r="338" ht="11.25" customHeight="1" x14ac:dyDescent="0.15"/>
    <row r="339" ht="11.25" customHeight="1" x14ac:dyDescent="0.15"/>
    <row r="340" ht="11.25" customHeight="1" x14ac:dyDescent="0.15"/>
    <row r="341" ht="11.25" customHeight="1" x14ac:dyDescent="0.15"/>
    <row r="342" ht="11.25" customHeight="1" x14ac:dyDescent="0.15"/>
    <row r="343" ht="11.25" customHeight="1" x14ac:dyDescent="0.15"/>
    <row r="344" ht="11.25" customHeight="1" x14ac:dyDescent="0.15"/>
    <row r="345" ht="11.25" customHeight="1" x14ac:dyDescent="0.15"/>
    <row r="346" ht="11.25" customHeight="1" x14ac:dyDescent="0.15"/>
    <row r="347" ht="11.25" customHeight="1" x14ac:dyDescent="0.15"/>
    <row r="348" ht="11.25" customHeight="1" x14ac:dyDescent="0.15"/>
    <row r="349" ht="11.25" customHeight="1" x14ac:dyDescent="0.15"/>
    <row r="350" ht="11.25" customHeight="1" x14ac:dyDescent="0.15"/>
    <row r="351" ht="11.25" customHeight="1" x14ac:dyDescent="0.15"/>
    <row r="352" ht="11.25" customHeight="1" x14ac:dyDescent="0.15"/>
    <row r="353" ht="11.25" customHeight="1" x14ac:dyDescent="0.15"/>
    <row r="354" ht="11.25" customHeight="1" x14ac:dyDescent="0.15"/>
    <row r="355" ht="11.25" customHeight="1" x14ac:dyDescent="0.15"/>
    <row r="356" ht="11.25" customHeight="1" x14ac:dyDescent="0.15"/>
    <row r="357" ht="11.25" customHeight="1" x14ac:dyDescent="0.15"/>
    <row r="358" ht="11.25" customHeight="1" x14ac:dyDescent="0.15"/>
    <row r="359" ht="11.25" customHeight="1" x14ac:dyDescent="0.15"/>
    <row r="360" ht="11.25" customHeight="1" x14ac:dyDescent="0.15"/>
    <row r="361" ht="11.25" customHeight="1" x14ac:dyDescent="0.15"/>
  </sheetData>
  <mergeCells count="93">
    <mergeCell ref="B121:C122"/>
    <mergeCell ref="B124:C125"/>
    <mergeCell ref="B139:C140"/>
    <mergeCell ref="B159:C160"/>
    <mergeCell ref="B162:C163"/>
    <mergeCell ref="B128:C129"/>
    <mergeCell ref="B91:C92"/>
    <mergeCell ref="B94:C95"/>
    <mergeCell ref="B83:C84"/>
    <mergeCell ref="B50:C51"/>
    <mergeCell ref="C65:C66"/>
    <mergeCell ref="B67:B68"/>
    <mergeCell ref="C67:C68"/>
    <mergeCell ref="B69:C70"/>
    <mergeCell ref="B63:C64"/>
    <mergeCell ref="B71:C72"/>
    <mergeCell ref="B74:C75"/>
    <mergeCell ref="B65:B66"/>
    <mergeCell ref="B89:C90"/>
    <mergeCell ref="B60:C61"/>
    <mergeCell ref="B81:C82"/>
    <mergeCell ref="B87:C88"/>
    <mergeCell ref="B44:C44"/>
    <mergeCell ref="B48:C49"/>
    <mergeCell ref="B62:C62"/>
    <mergeCell ref="B55:C55"/>
    <mergeCell ref="B45:C45"/>
    <mergeCell ref="B56:C57"/>
    <mergeCell ref="B117:C118"/>
    <mergeCell ref="B85:C85"/>
    <mergeCell ref="C131:C132"/>
    <mergeCell ref="B130:C130"/>
    <mergeCell ref="B112:C113"/>
    <mergeCell ref="B114:C115"/>
    <mergeCell ref="B103:C103"/>
    <mergeCell ref="B110:C111"/>
    <mergeCell ref="B99:C100"/>
    <mergeCell ref="B120:C120"/>
    <mergeCell ref="B104:C105"/>
    <mergeCell ref="B107:C107"/>
    <mergeCell ref="B101:B102"/>
    <mergeCell ref="C101:C102"/>
    <mergeCell ref="B97:C98"/>
    <mergeCell ref="B108:B109"/>
    <mergeCell ref="B169:C169"/>
    <mergeCell ref="B166:C167"/>
    <mergeCell ref="B156:C157"/>
    <mergeCell ref="B153:C153"/>
    <mergeCell ref="B158:C158"/>
    <mergeCell ref="B155:C155"/>
    <mergeCell ref="B161:C161"/>
    <mergeCell ref="B164:B165"/>
    <mergeCell ref="C164:C165"/>
    <mergeCell ref="A3:O3"/>
    <mergeCell ref="B42:C43"/>
    <mergeCell ref="B29:C30"/>
    <mergeCell ref="C151:C152"/>
    <mergeCell ref="B143:C144"/>
    <mergeCell ref="B145:C146"/>
    <mergeCell ref="B141:C142"/>
    <mergeCell ref="B148:C149"/>
    <mergeCell ref="B151:B152"/>
    <mergeCell ref="B136:C137"/>
    <mergeCell ref="B133:C134"/>
    <mergeCell ref="B131:B132"/>
    <mergeCell ref="B126:C127"/>
    <mergeCell ref="B46:B47"/>
    <mergeCell ref="B21:B22"/>
    <mergeCell ref="C21:C22"/>
    <mergeCell ref="B33:C34"/>
    <mergeCell ref="B39:C40"/>
    <mergeCell ref="B6:E6"/>
    <mergeCell ref="B8:E8"/>
    <mergeCell ref="B9:E9"/>
    <mergeCell ref="B10:E10"/>
    <mergeCell ref="B12:C13"/>
    <mergeCell ref="B18:C18"/>
    <mergeCell ref="C108:C109"/>
    <mergeCell ref="B77:C78"/>
    <mergeCell ref="B79:C80"/>
    <mergeCell ref="B15:C16"/>
    <mergeCell ref="B20:C20"/>
    <mergeCell ref="B17:C17"/>
    <mergeCell ref="B58:C59"/>
    <mergeCell ref="B52:C52"/>
    <mergeCell ref="B53:B54"/>
    <mergeCell ref="C53:C54"/>
    <mergeCell ref="B24:C25"/>
    <mergeCell ref="B35:C36"/>
    <mergeCell ref="B19:C19"/>
    <mergeCell ref="C46:C47"/>
    <mergeCell ref="B27:C28"/>
    <mergeCell ref="B31:C32"/>
  </mergeCells>
  <phoneticPr fontId="3"/>
  <pageMargins left="0.25" right="0.25" top="0.75" bottom="0.75" header="0.3" footer="0.3"/>
  <pageSetup paperSize="9" scale="68" fitToHeight="0" pageOrder="overThenDown" orientation="landscape" r:id="rId1"/>
  <headerFooter alignWithMargins="0"/>
  <ignoredErrors>
    <ignoredError sqref="G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22-00-07</vt:lpstr>
      <vt:lpstr>'22-00-07'!Print_Titles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2024-07-24T02:32:49Z</dcterms:created>
  <dcterms:modified xsi:type="dcterms:W3CDTF">2024-07-24T03:23:59Z</dcterms:modified>
</cp:coreProperties>
</file>