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730" windowHeight="9315"/>
  </bookViews>
  <sheets>
    <sheet name="22-00-2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0" l="1"/>
  <c r="A20" i="10"/>
  <c r="D20" i="10"/>
  <c r="A16" i="10"/>
  <c r="E20" i="10" s="1"/>
  <c r="B24" i="10"/>
  <c r="E24" i="10"/>
  <c r="B20" i="10" l="1"/>
  <c r="A12" i="10"/>
  <c r="D16" i="10"/>
  <c r="B16" i="10" l="1"/>
  <c r="D12" i="10"/>
  <c r="E16" i="10"/>
  <c r="A8" i="10"/>
  <c r="D8" i="10" l="1"/>
  <c r="B8" i="10"/>
  <c r="E12" i="10"/>
  <c r="B12" i="10"/>
</calcChain>
</file>

<file path=xl/sharedStrings.xml><?xml version="1.0" encoding="utf-8"?>
<sst xmlns="http://schemas.openxmlformats.org/spreadsheetml/2006/main" count="60" uniqueCount="34">
  <si>
    <t>総数</t>
  </si>
  <si>
    <t>男</t>
  </si>
  <si>
    <t>女</t>
  </si>
  <si>
    <t>総数</t>
    <rPh sb="0" eb="2">
      <t>ソウスウ</t>
    </rPh>
    <phoneticPr fontId="31"/>
  </si>
  <si>
    <t>29　新　受　刑　者　の　入　所　度　数　別　</t>
    <phoneticPr fontId="31"/>
  </si>
  <si>
    <t>保　護　処　分　歴</t>
    <phoneticPr fontId="31"/>
  </si>
  <si>
    <t>入所度数</t>
    <rPh sb="0" eb="2">
      <t>ニュウショ</t>
    </rPh>
    <rPh sb="2" eb="4">
      <t>ドスウ</t>
    </rPh>
    <phoneticPr fontId="31"/>
  </si>
  <si>
    <t>少年院</t>
    <rPh sb="1" eb="2">
      <t>ネン</t>
    </rPh>
    <rPh sb="2" eb="3">
      <t>イン</t>
    </rPh>
    <phoneticPr fontId="31"/>
  </si>
  <si>
    <t>送致</t>
    <phoneticPr fontId="31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</si>
  <si>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1"/>
  </si>
  <si>
    <t>保護観察</t>
    <rPh sb="0" eb="2">
      <t>ホゴ</t>
    </rPh>
    <rPh sb="2" eb="4">
      <t>カンサツ</t>
    </rPh>
    <phoneticPr fontId="31"/>
  </si>
  <si>
    <t>なし</t>
    <phoneticPr fontId="31"/>
  </si>
  <si>
    <t>計</t>
    <rPh sb="0" eb="1">
      <t>ケイ</t>
    </rPh>
    <phoneticPr fontId="31"/>
  </si>
  <si>
    <t>初等</t>
    <rPh sb="0" eb="2">
      <t>ショトウ</t>
    </rPh>
    <phoneticPr fontId="31"/>
  </si>
  <si>
    <t>中等</t>
    <rPh sb="0" eb="2">
      <t>チュウトウ</t>
    </rPh>
    <phoneticPr fontId="31"/>
  </si>
  <si>
    <t>特別</t>
    <rPh sb="0" eb="2">
      <t>トクベツ</t>
    </rPh>
    <phoneticPr fontId="31"/>
  </si>
  <si>
    <t>医療</t>
    <rPh sb="0" eb="2">
      <t>イリョウ</t>
    </rPh>
    <phoneticPr fontId="31"/>
  </si>
  <si>
    <t>( 男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</si>
  <si>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</si>
  <si>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</si>
  <si>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</si>
  <si>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</si>
  <si>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第１種
（特定少年）</t>
    <rPh sb="0" eb="1">
      <t>ダイ</t>
    </rPh>
    <rPh sb="2" eb="3">
      <t>シュ</t>
    </rPh>
    <rPh sb="5" eb="9">
      <t>トクテイショウネン</t>
    </rPh>
    <phoneticPr fontId="31"/>
  </si>
  <si>
    <t>第２種
（特定少年）</t>
    <rPh sb="0" eb="1">
      <t>ダイ</t>
    </rPh>
    <rPh sb="2" eb="3">
      <t>シュ</t>
    </rPh>
    <rPh sb="5" eb="9">
      <t>トクテイショウネン</t>
    </rPh>
    <phoneticPr fontId="31"/>
  </si>
  <si>
    <t>第３種
（特定少年）</t>
    <rPh sb="0" eb="1">
      <t>ダイ</t>
    </rPh>
    <rPh sb="2" eb="3">
      <t>シュ</t>
    </rPh>
    <rPh sb="5" eb="9">
      <t>トクテイショウネン</t>
    </rPh>
    <phoneticPr fontId="31"/>
  </si>
  <si>
    <t>第５種少年院
への収容</t>
    <rPh sb="0" eb="1">
      <t>ダイ</t>
    </rPh>
    <rPh sb="2" eb="3">
      <t>シュ</t>
    </rPh>
    <rPh sb="3" eb="6">
      <t>ショウネンイン</t>
    </rPh>
    <rPh sb="10" eb="12">
      <t>シュウヨウ</t>
    </rPh>
    <phoneticPr fontId="31"/>
  </si>
  <si>
    <t>（うち、少年受刑者）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</si>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</sst>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NumberFormat="1" applyFont="1" applyBorder="1">
      <alignment vertical="center"/>
    </xf>
    <xf numFmtId="0" fontId="0" fillId="0" borderId="14" xfId="0" applyFont="1" applyFill="1" applyBorder="1" applyAlignment="1">
      <alignment horizontal="distributed" vertical="center" justifyLastLine="1"/>
    </xf>
    <xf numFmtId="14" fontId="39" fillId="0" borderId="0" xfId="0" applyNumberFormat="1" applyFont="1" applyBorder="1">
      <alignment vertical="center"/>
    </xf>
    <xf numFmtId="0" fontId="39" fillId="0" borderId="0" xfId="0" applyFont="1" applyBorder="1">
      <alignment vertical="center"/>
    </xf>
    <xf numFmtId="0" fontId="0" fillId="0" borderId="14" xfId="0" applyFont="1" applyFill="1" applyBorder="1" applyAlignment="1">
      <alignment horizontal="distributed" vertical="center" wrapText="1" justifyLastLine="1"/>
    </xf>
    <xf numFmtId="0" fontId="18" fillId="0" borderId="0" xfId="0" applyNumberFormat="1" applyFont="1" applyBorder="1" applyAlignment="1">
      <alignment horizontal="right" vertical="center"/>
    </xf>
    <xf numFmtId="0" fontId="0" fillId="0" borderId="23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/>
    </xf>
    <xf numFmtId="0" fontId="18" fillId="0" borderId="23" xfId="0" applyFont="1" applyBorder="1" applyAlignment="1">
      <alignment horizontal="distributed" vertical="center" wrapText="1"/>
    </xf>
    <xf numFmtId="0" fontId="0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25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123825</xdr:rowOff>
    </xdr:from>
    <xdr:to>
      <xdr:col>5</xdr:col>
      <xdr:colOff>85725</xdr:colOff>
      <xdr:row>9</xdr:row>
      <xdr:rowOff>152400</xdr:rowOff>
    </xdr:to>
    <xdr:sp macro="" textlink="">
      <xdr:nvSpPr>
        <xdr:cNvPr id="9266" name="AutoShape 1"/>
        <xdr:cNvSpPr>
          <a:spLocks/>
        </xdr:cNvSpPr>
      </xdr:nvSpPr>
      <xdr:spPr bwMode="auto">
        <a:xfrm>
          <a:off x="1104900" y="16573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123825</xdr:rowOff>
    </xdr:from>
    <xdr:to>
      <xdr:col>5</xdr:col>
      <xdr:colOff>85725</xdr:colOff>
      <xdr:row>13</xdr:row>
      <xdr:rowOff>152400</xdr:rowOff>
    </xdr:to>
    <xdr:sp macro="" textlink="">
      <xdr:nvSpPr>
        <xdr:cNvPr id="9267" name="AutoShape 2"/>
        <xdr:cNvSpPr>
          <a:spLocks/>
        </xdr:cNvSpPr>
      </xdr:nvSpPr>
      <xdr:spPr bwMode="auto">
        <a:xfrm>
          <a:off x="1104900" y="26479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123825</xdr:rowOff>
    </xdr:from>
    <xdr:to>
      <xdr:col>5</xdr:col>
      <xdr:colOff>85725</xdr:colOff>
      <xdr:row>17</xdr:row>
      <xdr:rowOff>152400</xdr:rowOff>
    </xdr:to>
    <xdr:sp macro="" textlink="">
      <xdr:nvSpPr>
        <xdr:cNvPr id="9268" name="AutoShape 3"/>
        <xdr:cNvSpPr>
          <a:spLocks/>
        </xdr:cNvSpPr>
      </xdr:nvSpPr>
      <xdr:spPr bwMode="auto">
        <a:xfrm>
          <a:off x="1104900" y="36385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123825</xdr:rowOff>
    </xdr:from>
    <xdr:to>
      <xdr:col>5</xdr:col>
      <xdr:colOff>85725</xdr:colOff>
      <xdr:row>21</xdr:row>
      <xdr:rowOff>152400</xdr:rowOff>
    </xdr:to>
    <xdr:sp macro="" textlink="">
      <xdr:nvSpPr>
        <xdr:cNvPr id="9269" name="AutoShape 4"/>
        <xdr:cNvSpPr>
          <a:spLocks/>
        </xdr:cNvSpPr>
      </xdr:nvSpPr>
      <xdr:spPr bwMode="auto">
        <a:xfrm>
          <a:off x="1104900" y="46291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123825</xdr:rowOff>
    </xdr:from>
    <xdr:to>
      <xdr:col>5</xdr:col>
      <xdr:colOff>85725</xdr:colOff>
      <xdr:row>25</xdr:row>
      <xdr:rowOff>152400</xdr:rowOff>
    </xdr:to>
    <xdr:sp macro="" textlink="">
      <xdr:nvSpPr>
        <xdr:cNvPr id="9270" name="AutoShape 5"/>
        <xdr:cNvSpPr>
          <a:spLocks/>
        </xdr:cNvSpPr>
      </xdr:nvSpPr>
      <xdr:spPr bwMode="auto">
        <a:xfrm>
          <a:off x="1104900" y="56197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85725</xdr:rowOff>
    </xdr:from>
    <xdr:to>
      <xdr:col>8</xdr:col>
      <xdr:colOff>38100</xdr:colOff>
      <xdr:row>29</xdr:row>
      <xdr:rowOff>161925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30</xdr:row>
      <xdr:rowOff>85725</xdr:rowOff>
    </xdr:from>
    <xdr:to>
      <xdr:col>8</xdr:col>
      <xdr:colOff>38100</xdr:colOff>
      <xdr:row>31</xdr:row>
      <xdr:rowOff>161925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85725</xdr:rowOff>
    </xdr:from>
    <xdr:to>
      <xdr:col>8</xdr:col>
      <xdr:colOff>38100</xdr:colOff>
      <xdr:row>33</xdr:row>
      <xdr:rowOff>161925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85725</xdr:rowOff>
    </xdr:from>
    <xdr:to>
      <xdr:col>8</xdr:col>
      <xdr:colOff>38100</xdr:colOff>
      <xdr:row>35</xdr:row>
      <xdr:rowOff>161925</xdr:rowOff>
    </xdr:to>
    <xdr:sp macro="" textlink="">
      <xdr:nvSpPr>
        <xdr:cNvPr id="10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85725</xdr:rowOff>
    </xdr:from>
    <xdr:to>
      <xdr:col>8</xdr:col>
      <xdr:colOff>38100</xdr:colOff>
      <xdr:row>37</xdr:row>
      <xdr:rowOff>161925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85725</xdr:rowOff>
    </xdr:from>
    <xdr:to>
      <xdr:col>8</xdr:col>
      <xdr:colOff>38100</xdr:colOff>
      <xdr:row>39</xdr:row>
      <xdr:rowOff>161925</xdr:rowOff>
    </xdr:to>
    <xdr:sp macro="" textlink="">
      <xdr:nvSpPr>
        <xdr:cNvPr id="12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40</xdr:row>
      <xdr:rowOff>85725</xdr:rowOff>
    </xdr:from>
    <xdr:to>
      <xdr:col>8</xdr:col>
      <xdr:colOff>38100</xdr:colOff>
      <xdr:row>41</xdr:row>
      <xdr:rowOff>161925</xdr:rowOff>
    </xdr:to>
    <xdr:sp macro="" textlink="">
      <xdr:nvSpPr>
        <xdr:cNvPr id="13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71"/>
  <sheetViews>
    <sheetView showGridLines="0" tabSelected="1" zoomScale="80" zoomScaleNormal="80" zoomScaleSheetLayoutView="100" workbookViewId="0">
      <selection sqref="A1:T1"/>
    </sheetView>
  </sheetViews>
  <sheetFormatPr defaultColWidth="0" defaultRowHeight="11.25" zeroHeight="1"/>
  <cols>
    <col min="1" max="1" width="4.5" style="12" customWidth="1"/>
    <col min="2" max="2" width="2.33203125" style="12" customWidth="1"/>
    <col min="3" max="3" width="4.5" style="12" customWidth="1"/>
    <col min="4" max="5" width="3.83203125" style="12" customWidth="1"/>
    <col min="6" max="6" width="1.83203125" style="12" customWidth="1"/>
    <col min="7" max="7" width="4.83203125" style="12" customWidth="1"/>
    <col min="8" max="8" width="4.5" style="12" bestFit="1" customWidth="1"/>
    <col min="9" max="9" width="3.83203125" style="12" customWidth="1"/>
    <col min="10" max="10" width="4.5" style="12" bestFit="1" customWidth="1"/>
    <col min="11" max="20" width="21" style="12" customWidth="1"/>
    <col min="21" max="21" width="23" style="12" customWidth="1"/>
    <col min="22" max="22" width="22.83203125" style="12" customWidth="1"/>
    <col min="23" max="26" width="21.83203125" style="12" customWidth="1"/>
    <col min="27" max="29" width="10.83203125" style="12" customWidth="1"/>
    <col min="30" max="30" width="0" style="12" hidden="1"/>
    <col min="31" max="16384" width="10.83203125" style="12" hidden="1"/>
  </cols>
  <sheetData>
    <row r="1" spans="1:26" s="1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9"/>
      <c r="V1" s="39"/>
      <c r="W1" s="39"/>
      <c r="X1" s="39"/>
      <c r="Y1" s="39"/>
      <c r="Z1" s="39"/>
    </row>
    <row r="2" spans="1:26" s="2" customFormat="1" ht="27" customHeight="1">
      <c r="A2" s="53" t="s">
        <v>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49" t="s">
        <v>5</v>
      </c>
      <c r="V2" s="49"/>
      <c r="W2" s="49"/>
      <c r="X2" s="49"/>
      <c r="Y2" s="49"/>
      <c r="Z2" s="49"/>
    </row>
    <row r="3" spans="1:26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5"/>
      <c r="V3" s="10"/>
      <c r="W3" s="5"/>
      <c r="X3" s="5"/>
    </row>
    <row r="4" spans="1:26" s="6" customFormat="1" ht="2.1" customHeight="1">
      <c r="K4" s="4"/>
      <c r="L4" s="4"/>
      <c r="M4" s="21"/>
      <c r="N4" s="21"/>
      <c r="O4" s="21"/>
      <c r="P4" s="21"/>
      <c r="Q4" s="21"/>
      <c r="R4" s="21"/>
      <c r="S4" s="21"/>
      <c r="T4" s="4"/>
      <c r="U4" s="22"/>
      <c r="V4" s="22"/>
      <c r="W4" s="22"/>
      <c r="X4" s="22"/>
      <c r="Y4" s="22"/>
      <c r="Z4" s="22"/>
    </row>
    <row r="5" spans="1:26" ht="15" customHeight="1">
      <c r="A5" s="13"/>
      <c r="B5" s="42" t="s">
        <v>6</v>
      </c>
      <c r="C5" s="42"/>
      <c r="D5" s="42"/>
      <c r="E5" s="42"/>
      <c r="F5" s="42"/>
      <c r="G5" s="42"/>
      <c r="H5" s="42"/>
      <c r="I5" s="42"/>
      <c r="J5" s="14"/>
      <c r="K5" s="40" t="s">
        <v>3</v>
      </c>
      <c r="L5" s="35" t="s">
        <v>7</v>
      </c>
      <c r="M5" s="36"/>
      <c r="N5" s="36"/>
      <c r="O5" s="36"/>
      <c r="P5" s="36"/>
      <c r="Q5" s="36"/>
      <c r="R5" s="36"/>
      <c r="S5" s="36"/>
      <c r="T5" s="36"/>
      <c r="U5" s="36" t="s">
        <v>8</v>
      </c>
      <c r="V5" s="48"/>
      <c r="W5" s="30" t="s">
        <v>25</v>
      </c>
      <c r="X5" s="32" t="s">
        <v>9</v>
      </c>
      <c r="Y5" s="46" t="s">
        <v>10</v>
      </c>
      <c r="Z5" s="44" t="s">
        <v>11</v>
      </c>
    </row>
    <row r="6" spans="1:26" ht="45" customHeight="1">
      <c r="A6" s="19"/>
      <c r="B6" s="43"/>
      <c r="C6" s="43"/>
      <c r="D6" s="43"/>
      <c r="E6" s="43"/>
      <c r="F6" s="43"/>
      <c r="G6" s="43"/>
      <c r="H6" s="43"/>
      <c r="I6" s="43"/>
      <c r="J6" s="20"/>
      <c r="K6" s="41"/>
      <c r="L6" s="11" t="s">
        <v>12</v>
      </c>
      <c r="M6" s="28" t="s">
        <v>22</v>
      </c>
      <c r="N6" s="28" t="s">
        <v>23</v>
      </c>
      <c r="O6" s="28" t="s">
        <v>24</v>
      </c>
      <c r="P6" s="25" t="s">
        <v>18</v>
      </c>
      <c r="Q6" s="25" t="s">
        <v>19</v>
      </c>
      <c r="R6" s="25" t="s">
        <v>20</v>
      </c>
      <c r="S6" s="11" t="s">
        <v>13</v>
      </c>
      <c r="T6" s="11" t="s">
        <v>14</v>
      </c>
      <c r="U6" s="23" t="s">
        <v>15</v>
      </c>
      <c r="V6" s="11" t="s">
        <v>16</v>
      </c>
      <c r="W6" s="31"/>
      <c r="X6" s="31"/>
      <c r="Y6" s="47"/>
      <c r="Z6" s="45"/>
    </row>
    <row r="7" spans="1:26" ht="5.0999999999999996" customHeight="1">
      <c r="A7" s="17"/>
      <c r="B7" s="17"/>
      <c r="C7" s="17"/>
      <c r="D7" s="17"/>
      <c r="E7" s="17"/>
      <c r="F7" s="17"/>
      <c r="G7" s="17"/>
      <c r="H7" s="17"/>
      <c r="I7" s="17"/>
      <c r="J7" s="18"/>
    </row>
    <row r="8" spans="1:26" s="5" customFormat="1" ht="19.5" customHeight="1">
      <c r="A8" s="26">
        <f>DATE(YEAR(A12)-1,5,1)</f>
        <v>43221</v>
      </c>
      <c r="B8" s="50" t="str">
        <f>TEXT(A8,"ggg")</f>
        <v>平成</v>
      </c>
      <c r="C8" s="51"/>
      <c r="D8" s="29" t="str">
        <f>IF(TEXT(A8,"e")="1","元",TEXT(A8,"e"))</f>
        <v>30</v>
      </c>
      <c r="E8" s="33" t="s">
        <v>21</v>
      </c>
      <c r="F8" s="17"/>
      <c r="G8" s="37" t="s">
        <v>0</v>
      </c>
      <c r="H8" s="37"/>
      <c r="I8" s="37"/>
      <c r="J8" s="18"/>
      <c r="K8" s="8">
        <v>18272</v>
      </c>
      <c r="L8" s="8">
        <v>2952</v>
      </c>
      <c r="M8" s="8">
        <v>0</v>
      </c>
      <c r="N8" s="8">
        <v>0</v>
      </c>
      <c r="O8" s="8">
        <v>0</v>
      </c>
      <c r="P8" s="8">
        <v>27</v>
      </c>
      <c r="Q8" s="8">
        <v>7</v>
      </c>
      <c r="R8" s="8">
        <v>0</v>
      </c>
      <c r="S8" s="8">
        <v>187</v>
      </c>
      <c r="T8" s="8">
        <v>2231</v>
      </c>
      <c r="U8" s="8">
        <v>369</v>
      </c>
      <c r="V8" s="8">
        <v>131</v>
      </c>
      <c r="W8" s="8">
        <v>0</v>
      </c>
      <c r="X8" s="8">
        <v>95</v>
      </c>
      <c r="Y8" s="8">
        <v>1649</v>
      </c>
      <c r="Z8" s="8">
        <v>13576</v>
      </c>
    </row>
    <row r="9" spans="1:26" s="5" customFormat="1" ht="19.5" customHeight="1">
      <c r="A9" s="27"/>
      <c r="B9" s="51"/>
      <c r="C9" s="51"/>
      <c r="D9" s="29"/>
      <c r="E9" s="29"/>
      <c r="F9" s="17"/>
      <c r="G9" s="37" t="s">
        <v>1</v>
      </c>
      <c r="H9" s="37"/>
      <c r="I9" s="37"/>
      <c r="J9" s="18"/>
      <c r="K9" s="8">
        <v>16503</v>
      </c>
      <c r="L9" s="8">
        <v>2832</v>
      </c>
      <c r="M9" s="8">
        <v>0</v>
      </c>
      <c r="N9" s="8">
        <v>0</v>
      </c>
      <c r="O9" s="8">
        <v>0</v>
      </c>
      <c r="P9" s="8">
        <v>27</v>
      </c>
      <c r="Q9" s="8">
        <v>7</v>
      </c>
      <c r="R9" s="8">
        <v>0</v>
      </c>
      <c r="S9" s="8">
        <v>171</v>
      </c>
      <c r="T9" s="8">
        <v>2139</v>
      </c>
      <c r="U9" s="8">
        <v>365</v>
      </c>
      <c r="V9" s="8">
        <v>123</v>
      </c>
      <c r="W9" s="8">
        <v>0</v>
      </c>
      <c r="X9" s="8">
        <v>86</v>
      </c>
      <c r="Y9" s="8">
        <v>1583</v>
      </c>
      <c r="Z9" s="8">
        <v>12002</v>
      </c>
    </row>
    <row r="10" spans="1:26" s="5" customFormat="1" ht="19.5" customHeight="1">
      <c r="A10" s="27"/>
      <c r="B10" s="51"/>
      <c r="C10" s="51"/>
      <c r="D10" s="29"/>
      <c r="E10" s="29"/>
      <c r="F10" s="17"/>
      <c r="G10" s="37" t="s">
        <v>2</v>
      </c>
      <c r="H10" s="37"/>
      <c r="I10" s="37"/>
      <c r="J10" s="18"/>
      <c r="K10" s="8">
        <v>1769</v>
      </c>
      <c r="L10" s="8">
        <v>120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16</v>
      </c>
      <c r="T10" s="8">
        <v>92</v>
      </c>
      <c r="U10" s="8">
        <v>4</v>
      </c>
      <c r="V10" s="8">
        <v>8</v>
      </c>
      <c r="W10" s="8">
        <v>0</v>
      </c>
      <c r="X10" s="8">
        <v>9</v>
      </c>
      <c r="Y10" s="8">
        <v>66</v>
      </c>
      <c r="Z10" s="8">
        <v>1574</v>
      </c>
    </row>
    <row r="11" spans="1:26" s="5" customFormat="1" ht="19.5" customHeight="1">
      <c r="A11" s="27"/>
      <c r="B11" s="17"/>
      <c r="C11" s="17"/>
      <c r="D11" s="17"/>
      <c r="E11" s="17"/>
      <c r="F11" s="17"/>
      <c r="G11" s="17"/>
      <c r="H11" s="17"/>
      <c r="I11" s="17"/>
      <c r="J11" s="1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s="5" customFormat="1" ht="19.5" customHeight="1">
      <c r="A12" s="27">
        <f>DATE(YEAR(A16)-1,5,1)</f>
        <v>43586</v>
      </c>
      <c r="B12" s="50" t="str">
        <f>IF(TEXT(A8,"ggg")=TEXT(A12,"ggg"),"",TEXT(A12,"ggg"))</f>
        <v>令和</v>
      </c>
      <c r="C12" s="51"/>
      <c r="D12" s="29" t="str">
        <f>IF(TEXT(A12,"e")="1","元",TEXT(A12,"e"))</f>
        <v>元</v>
      </c>
      <c r="E12" s="33" t="str">
        <f>IF(TEXT(A8,"ggg")=TEXT(A12,"ggg"),"","年")</f>
        <v>年</v>
      </c>
      <c r="F12" s="17"/>
      <c r="G12" s="37" t="s">
        <v>0</v>
      </c>
      <c r="H12" s="37"/>
      <c r="I12" s="37"/>
      <c r="J12" s="18"/>
      <c r="K12" s="8">
        <v>17464</v>
      </c>
      <c r="L12" s="8">
        <v>2908</v>
      </c>
      <c r="M12" s="8">
        <v>0</v>
      </c>
      <c r="N12" s="8">
        <v>0</v>
      </c>
      <c r="O12" s="8">
        <v>0</v>
      </c>
      <c r="P12" s="8">
        <v>115</v>
      </c>
      <c r="Q12" s="8">
        <v>25</v>
      </c>
      <c r="R12" s="8">
        <v>4</v>
      </c>
      <c r="S12" s="8">
        <v>178</v>
      </c>
      <c r="T12" s="8">
        <v>2148</v>
      </c>
      <c r="U12" s="8">
        <v>315</v>
      </c>
      <c r="V12" s="8">
        <v>123</v>
      </c>
      <c r="W12" s="8">
        <v>0</v>
      </c>
      <c r="X12" s="8">
        <v>110</v>
      </c>
      <c r="Y12" s="8">
        <v>1590</v>
      </c>
      <c r="Z12" s="8">
        <v>12856</v>
      </c>
    </row>
    <row r="13" spans="1:26" s="5" customFormat="1" ht="19.5" customHeight="1">
      <c r="A13" s="27"/>
      <c r="B13" s="51"/>
      <c r="C13" s="51"/>
      <c r="D13" s="29"/>
      <c r="E13" s="29"/>
      <c r="F13" s="17"/>
      <c r="G13" s="37" t="s">
        <v>1</v>
      </c>
      <c r="H13" s="37"/>
      <c r="I13" s="37"/>
      <c r="J13" s="18"/>
      <c r="K13" s="8">
        <v>15746</v>
      </c>
      <c r="L13" s="8">
        <v>2788</v>
      </c>
      <c r="M13" s="8">
        <v>0</v>
      </c>
      <c r="N13" s="8">
        <v>0</v>
      </c>
      <c r="O13" s="8">
        <v>0</v>
      </c>
      <c r="P13" s="8">
        <v>112</v>
      </c>
      <c r="Q13" s="8">
        <v>24</v>
      </c>
      <c r="R13" s="8">
        <v>3</v>
      </c>
      <c r="S13" s="8">
        <v>167</v>
      </c>
      <c r="T13" s="8">
        <v>2060</v>
      </c>
      <c r="U13" s="8">
        <v>306</v>
      </c>
      <c r="V13" s="8">
        <v>116</v>
      </c>
      <c r="W13" s="8">
        <v>0</v>
      </c>
      <c r="X13" s="8">
        <v>96</v>
      </c>
      <c r="Y13" s="8">
        <v>1519</v>
      </c>
      <c r="Z13" s="8">
        <v>11343</v>
      </c>
    </row>
    <row r="14" spans="1:26" s="5" customFormat="1" ht="19.5" customHeight="1">
      <c r="A14" s="27"/>
      <c r="B14" s="51"/>
      <c r="C14" s="51"/>
      <c r="D14" s="29"/>
      <c r="E14" s="29"/>
      <c r="F14" s="17"/>
      <c r="G14" s="37" t="s">
        <v>2</v>
      </c>
      <c r="H14" s="37"/>
      <c r="I14" s="37"/>
      <c r="J14" s="18"/>
      <c r="K14" s="8">
        <v>1718</v>
      </c>
      <c r="L14" s="8">
        <v>120</v>
      </c>
      <c r="M14" s="8">
        <v>0</v>
      </c>
      <c r="N14" s="8">
        <v>0</v>
      </c>
      <c r="O14" s="8">
        <v>0</v>
      </c>
      <c r="P14" s="8">
        <v>3</v>
      </c>
      <c r="Q14" s="8">
        <v>1</v>
      </c>
      <c r="R14" s="8">
        <v>1</v>
      </c>
      <c r="S14" s="8">
        <v>11</v>
      </c>
      <c r="T14" s="8">
        <v>88</v>
      </c>
      <c r="U14" s="8">
        <v>9</v>
      </c>
      <c r="V14" s="8">
        <v>7</v>
      </c>
      <c r="W14" s="8">
        <v>0</v>
      </c>
      <c r="X14" s="8">
        <v>14</v>
      </c>
      <c r="Y14" s="8">
        <v>71</v>
      </c>
      <c r="Z14" s="8">
        <v>1513</v>
      </c>
    </row>
    <row r="15" spans="1:26" s="5" customFormat="1" ht="19.5" customHeight="1">
      <c r="A15" s="27"/>
      <c r="B15" s="24"/>
      <c r="C15" s="24"/>
      <c r="D15" s="24"/>
      <c r="E15" s="24"/>
      <c r="F15" s="17"/>
      <c r="G15" s="17"/>
      <c r="H15" s="17"/>
      <c r="I15" s="17"/>
      <c r="J15" s="1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s="5" customFormat="1" ht="19.5" customHeight="1">
      <c r="A16" s="27">
        <f>DATE(YEAR(A20)-1,5,1)</f>
        <v>43952</v>
      </c>
      <c r="B16" s="50" t="str">
        <f>IF(TEXT(A12,"ggg")=TEXT(A16,"ggg"),"",TEXT(A16,"ggg"))</f>
        <v/>
      </c>
      <c r="C16" s="51"/>
      <c r="D16" s="29" t="str">
        <f>IF(TEXT(A16,"e")="1","元",TEXT(A16,"e"))</f>
        <v>2</v>
      </c>
      <c r="E16" s="33" t="str">
        <f>IF(TEXT(A12,"ggg")=TEXT(A16,"ggg"),"","年")</f>
        <v/>
      </c>
      <c r="F16" s="17"/>
      <c r="G16" s="37" t="s">
        <v>0</v>
      </c>
      <c r="H16" s="37"/>
      <c r="I16" s="37"/>
      <c r="J16" s="18"/>
      <c r="K16" s="8">
        <v>16620</v>
      </c>
      <c r="L16" s="8">
        <v>2658</v>
      </c>
      <c r="M16" s="8">
        <v>0</v>
      </c>
      <c r="N16" s="8">
        <v>0</v>
      </c>
      <c r="O16" s="8">
        <v>0</v>
      </c>
      <c r="P16" s="8">
        <v>155</v>
      </c>
      <c r="Q16" s="8">
        <v>31</v>
      </c>
      <c r="R16" s="8">
        <v>6</v>
      </c>
      <c r="S16" s="8">
        <v>164</v>
      </c>
      <c r="T16" s="8">
        <v>1929</v>
      </c>
      <c r="U16" s="8">
        <v>266</v>
      </c>
      <c r="V16" s="8">
        <v>107</v>
      </c>
      <c r="W16" s="8">
        <v>0</v>
      </c>
      <c r="X16" s="8">
        <v>94</v>
      </c>
      <c r="Y16" s="8">
        <v>1554</v>
      </c>
      <c r="Z16" s="8">
        <v>12314</v>
      </c>
    </row>
    <row r="17" spans="1:26" s="5" customFormat="1" ht="19.5" customHeight="1">
      <c r="A17" s="27"/>
      <c r="B17" s="51"/>
      <c r="C17" s="51"/>
      <c r="D17" s="29"/>
      <c r="E17" s="29"/>
      <c r="F17" s="17"/>
      <c r="G17" s="37" t="s">
        <v>1</v>
      </c>
      <c r="H17" s="37"/>
      <c r="I17" s="37"/>
      <c r="J17" s="18"/>
      <c r="K17" s="8">
        <v>14850</v>
      </c>
      <c r="L17" s="8">
        <v>2532</v>
      </c>
      <c r="M17" s="8">
        <v>0</v>
      </c>
      <c r="N17" s="8">
        <v>0</v>
      </c>
      <c r="O17" s="8">
        <v>0</v>
      </c>
      <c r="P17" s="8">
        <v>151</v>
      </c>
      <c r="Q17" s="8">
        <v>31</v>
      </c>
      <c r="R17" s="8">
        <v>6</v>
      </c>
      <c r="S17" s="8">
        <v>152</v>
      </c>
      <c r="T17" s="8">
        <v>1834</v>
      </c>
      <c r="U17" s="8">
        <v>258</v>
      </c>
      <c r="V17" s="8">
        <v>100</v>
      </c>
      <c r="W17" s="8">
        <v>0</v>
      </c>
      <c r="X17" s="8">
        <v>85</v>
      </c>
      <c r="Y17" s="8">
        <v>1487</v>
      </c>
      <c r="Z17" s="8">
        <v>10746</v>
      </c>
    </row>
    <row r="18" spans="1:26" s="5" customFormat="1" ht="19.5" customHeight="1">
      <c r="A18" s="27"/>
      <c r="B18" s="51"/>
      <c r="C18" s="51"/>
      <c r="D18" s="29"/>
      <c r="E18" s="29"/>
      <c r="F18" s="17"/>
      <c r="G18" s="37" t="s">
        <v>2</v>
      </c>
      <c r="H18" s="37"/>
      <c r="I18" s="37"/>
      <c r="J18" s="18"/>
      <c r="K18" s="8">
        <v>1770</v>
      </c>
      <c r="L18" s="8">
        <v>126</v>
      </c>
      <c r="M18" s="8">
        <v>0</v>
      </c>
      <c r="N18" s="8">
        <v>0</v>
      </c>
      <c r="O18" s="8">
        <v>0</v>
      </c>
      <c r="P18" s="8">
        <v>4</v>
      </c>
      <c r="Q18" s="8">
        <v>0</v>
      </c>
      <c r="R18" s="8">
        <v>0</v>
      </c>
      <c r="S18" s="8">
        <v>12</v>
      </c>
      <c r="T18" s="8">
        <v>95</v>
      </c>
      <c r="U18" s="8">
        <v>8</v>
      </c>
      <c r="V18" s="8">
        <v>7</v>
      </c>
      <c r="W18" s="8">
        <v>0</v>
      </c>
      <c r="X18" s="8">
        <v>9</v>
      </c>
      <c r="Y18" s="8">
        <v>67</v>
      </c>
      <c r="Z18" s="8">
        <v>1568</v>
      </c>
    </row>
    <row r="19" spans="1:26" s="5" customFormat="1" ht="19.5" customHeight="1">
      <c r="A19" s="27"/>
      <c r="B19" s="24"/>
      <c r="C19" s="24"/>
      <c r="D19" s="24"/>
      <c r="E19" s="24"/>
      <c r="F19" s="17"/>
      <c r="G19" s="17"/>
      <c r="H19" s="17"/>
      <c r="I19" s="17"/>
      <c r="J19" s="1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s="5" customFormat="1" ht="19.5" customHeight="1">
      <c r="A20" s="27">
        <f>DATE(YEAR(A24)-1,5,1)</f>
        <v>44317</v>
      </c>
      <c r="B20" s="50" t="str">
        <f>IF(TEXT(A16,"ggg")=TEXT(A20,"ggg"),"",TEXT(A20,"ggg"))</f>
        <v/>
      </c>
      <c r="C20" s="51"/>
      <c r="D20" s="29" t="str">
        <f>IF(TEXT(A20,"e")="1","元",TEXT(A20,"e"))</f>
        <v>3</v>
      </c>
      <c r="E20" s="33" t="str">
        <f>IF(TEXT(A16,"ggg")=TEXT(A20,"ggg"),"","年")</f>
        <v/>
      </c>
      <c r="F20" s="17"/>
      <c r="G20" s="37" t="s">
        <v>0</v>
      </c>
      <c r="H20" s="37"/>
      <c r="I20" s="37"/>
      <c r="J20" s="18"/>
      <c r="K20" s="8">
        <v>16152</v>
      </c>
      <c r="L20" s="8">
        <v>2505</v>
      </c>
      <c r="M20" s="8">
        <v>0</v>
      </c>
      <c r="N20" s="8">
        <v>0</v>
      </c>
      <c r="O20" s="8">
        <v>0</v>
      </c>
      <c r="P20" s="8">
        <v>163</v>
      </c>
      <c r="Q20" s="8">
        <v>32</v>
      </c>
      <c r="R20" s="8">
        <v>6</v>
      </c>
      <c r="S20" s="8">
        <v>193</v>
      </c>
      <c r="T20" s="8">
        <v>1786</v>
      </c>
      <c r="U20" s="8">
        <v>234</v>
      </c>
      <c r="V20" s="8">
        <v>91</v>
      </c>
      <c r="W20" s="8">
        <v>0</v>
      </c>
      <c r="X20" s="8">
        <v>84</v>
      </c>
      <c r="Y20" s="8">
        <v>1370</v>
      </c>
      <c r="Z20" s="8">
        <v>12193</v>
      </c>
    </row>
    <row r="21" spans="1:26" s="5" customFormat="1" ht="19.5" customHeight="1">
      <c r="A21" s="27"/>
      <c r="B21" s="51"/>
      <c r="C21" s="51"/>
      <c r="D21" s="29"/>
      <c r="E21" s="29"/>
      <c r="F21" s="17"/>
      <c r="G21" s="37" t="s">
        <v>1</v>
      </c>
      <c r="H21" s="37"/>
      <c r="I21" s="37"/>
      <c r="J21" s="18"/>
      <c r="K21" s="8">
        <v>14486</v>
      </c>
      <c r="L21" s="8">
        <v>2411</v>
      </c>
      <c r="M21" s="8">
        <v>0</v>
      </c>
      <c r="N21" s="8">
        <v>0</v>
      </c>
      <c r="O21" s="8">
        <v>0</v>
      </c>
      <c r="P21" s="8">
        <v>159</v>
      </c>
      <c r="Q21" s="8">
        <v>32</v>
      </c>
      <c r="R21" s="8">
        <v>6</v>
      </c>
      <c r="S21" s="8">
        <v>184</v>
      </c>
      <c r="T21" s="8">
        <v>1716</v>
      </c>
      <c r="U21" s="8">
        <v>229</v>
      </c>
      <c r="V21" s="8">
        <v>85</v>
      </c>
      <c r="W21" s="8">
        <v>0</v>
      </c>
      <c r="X21" s="8">
        <v>74</v>
      </c>
      <c r="Y21" s="8">
        <v>1301</v>
      </c>
      <c r="Z21" s="8">
        <v>10700</v>
      </c>
    </row>
    <row r="22" spans="1:26" s="5" customFormat="1" ht="19.5" customHeight="1">
      <c r="A22" s="27"/>
      <c r="B22" s="51"/>
      <c r="C22" s="51"/>
      <c r="D22" s="29"/>
      <c r="E22" s="29"/>
      <c r="F22" s="17"/>
      <c r="G22" s="37" t="s">
        <v>2</v>
      </c>
      <c r="H22" s="37"/>
      <c r="I22" s="37"/>
      <c r="J22" s="18"/>
      <c r="K22" s="8">
        <v>1666</v>
      </c>
      <c r="L22" s="8">
        <v>94</v>
      </c>
      <c r="M22" s="8">
        <v>0</v>
      </c>
      <c r="N22" s="8">
        <v>0</v>
      </c>
      <c r="O22" s="8">
        <v>0</v>
      </c>
      <c r="P22" s="8">
        <v>4</v>
      </c>
      <c r="Q22" s="8">
        <v>0</v>
      </c>
      <c r="R22" s="8">
        <v>0</v>
      </c>
      <c r="S22" s="8">
        <v>9</v>
      </c>
      <c r="T22" s="8">
        <v>70</v>
      </c>
      <c r="U22" s="8">
        <v>5</v>
      </c>
      <c r="V22" s="8">
        <v>6</v>
      </c>
      <c r="W22" s="8">
        <v>0</v>
      </c>
      <c r="X22" s="8">
        <v>10</v>
      </c>
      <c r="Y22" s="8">
        <v>69</v>
      </c>
      <c r="Z22" s="8">
        <v>1493</v>
      </c>
    </row>
    <row r="23" spans="1:26" s="5" customFormat="1" ht="19.5" customHeight="1">
      <c r="A23" s="27"/>
      <c r="B23" s="17"/>
      <c r="C23" s="17"/>
      <c r="D23" s="17"/>
      <c r="E23" s="17"/>
      <c r="F23" s="17"/>
      <c r="G23" s="17"/>
      <c r="H23" s="17"/>
      <c r="I23" s="17"/>
      <c r="J23" s="1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s="5" customFormat="1" ht="19.5" customHeight="1">
      <c r="A24" s="26">
        <v>44682</v>
      </c>
      <c r="B24" s="54" t="str">
        <f>IF(TEXT(A20,"ggg")=TEXT(A24,"ggg"),"",TEXT(A24,"ggg"))</f>
        <v/>
      </c>
      <c r="C24" s="54"/>
      <c r="D24" s="34" t="str">
        <f>IF(TEXT(A24,"e")="1","元",TEXT(A24,"e"))</f>
        <v>4</v>
      </c>
      <c r="E24" s="34" t="str">
        <f>IF(TEXT(A20,"ggg")=TEXT(A24,"ggg"),"","年")</f>
        <v/>
      </c>
      <c r="F24" s="15"/>
      <c r="G24" s="52" t="s">
        <v>0</v>
      </c>
      <c r="H24" s="52"/>
      <c r="I24" s="52"/>
      <c r="J24" s="16"/>
      <c r="K24" s="9">
        <v>14460</v>
      </c>
      <c r="L24" s="9">
        <v>2220</v>
      </c>
      <c r="M24" s="9">
        <v>0</v>
      </c>
      <c r="N24" s="9">
        <v>0</v>
      </c>
      <c r="O24" s="9">
        <v>0</v>
      </c>
      <c r="P24" s="9">
        <v>225</v>
      </c>
      <c r="Q24" s="9">
        <v>39</v>
      </c>
      <c r="R24" s="9">
        <v>9</v>
      </c>
      <c r="S24" s="9">
        <v>150</v>
      </c>
      <c r="T24" s="9">
        <v>1487</v>
      </c>
      <c r="U24" s="9">
        <v>211</v>
      </c>
      <c r="V24" s="9">
        <v>99</v>
      </c>
      <c r="W24" s="9">
        <v>0</v>
      </c>
      <c r="X24" s="9">
        <v>76</v>
      </c>
      <c r="Y24" s="9">
        <v>1227</v>
      </c>
      <c r="Z24" s="9">
        <v>10937</v>
      </c>
    </row>
    <row r="25" spans="1:26" s="5" customFormat="1" ht="19.5" customHeight="1">
      <c r="A25" s="27"/>
      <c r="B25" s="54"/>
      <c r="C25" s="54"/>
      <c r="D25" s="34"/>
      <c r="E25" s="34"/>
      <c r="F25" s="15"/>
      <c r="G25" s="52" t="s">
        <v>1</v>
      </c>
      <c r="H25" s="52"/>
      <c r="I25" s="52"/>
      <c r="J25" s="16"/>
      <c r="K25" s="9">
        <v>12906</v>
      </c>
      <c r="L25" s="9">
        <v>2134</v>
      </c>
      <c r="M25" s="9">
        <v>0</v>
      </c>
      <c r="N25" s="9">
        <v>0</v>
      </c>
      <c r="O25" s="9">
        <v>0</v>
      </c>
      <c r="P25" s="9">
        <v>217</v>
      </c>
      <c r="Q25" s="9">
        <v>39</v>
      </c>
      <c r="R25" s="9">
        <v>9</v>
      </c>
      <c r="S25" s="9">
        <v>136</v>
      </c>
      <c r="T25" s="9">
        <v>1433</v>
      </c>
      <c r="U25" s="9">
        <v>207</v>
      </c>
      <c r="V25" s="9">
        <v>93</v>
      </c>
      <c r="W25" s="9">
        <v>0</v>
      </c>
      <c r="X25" s="9">
        <v>69</v>
      </c>
      <c r="Y25" s="9">
        <v>1177</v>
      </c>
      <c r="Z25" s="9">
        <v>9526</v>
      </c>
    </row>
    <row r="26" spans="1:26" s="5" customFormat="1" ht="19.5" customHeight="1">
      <c r="A26" s="27"/>
      <c r="B26" s="54"/>
      <c r="C26" s="54"/>
      <c r="D26" s="34"/>
      <c r="E26" s="34"/>
      <c r="F26" s="15"/>
      <c r="G26" s="52" t="s">
        <v>2</v>
      </c>
      <c r="H26" s="52"/>
      <c r="I26" s="52"/>
      <c r="J26" s="16"/>
      <c r="K26" s="9">
        <v>1554</v>
      </c>
      <c r="L26" s="9">
        <v>86</v>
      </c>
      <c r="M26" s="9">
        <v>0</v>
      </c>
      <c r="N26" s="9">
        <v>0</v>
      </c>
      <c r="O26" s="9">
        <v>0</v>
      </c>
      <c r="P26" s="9">
        <v>8</v>
      </c>
      <c r="Q26" s="9">
        <v>0</v>
      </c>
      <c r="R26" s="9">
        <v>0</v>
      </c>
      <c r="S26" s="9">
        <v>14</v>
      </c>
      <c r="T26" s="9">
        <v>54</v>
      </c>
      <c r="U26" s="9">
        <v>4</v>
      </c>
      <c r="V26" s="9">
        <v>6</v>
      </c>
      <c r="W26" s="9">
        <v>0</v>
      </c>
      <c r="X26" s="9">
        <v>7</v>
      </c>
      <c r="Y26" s="9">
        <v>50</v>
      </c>
      <c r="Z26" s="9">
        <v>1411</v>
      </c>
    </row>
    <row r="27" spans="1:26" s="5" customFormat="1" ht="19.5" customHeight="1">
      <c r="A27" s="17"/>
      <c r="B27" s="17"/>
      <c r="C27" s="17"/>
      <c r="D27" s="17"/>
      <c r="E27" s="17"/>
      <c r="F27" s="17"/>
      <c r="G27" s="17"/>
      <c r="H27" s="17"/>
      <c r="I27" s="17"/>
      <c r="J27" s="1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5" customFormat="1" ht="19.5" customHeight="1">
      <c r="A28" s="17"/>
      <c r="B28" s="56" t="s">
        <v>26</v>
      </c>
      <c r="C28" s="55"/>
      <c r="D28" s="55"/>
      <c r="E28" s="55"/>
      <c r="F28" s="55"/>
      <c r="G28" s="55"/>
      <c r="H28" s="17"/>
      <c r="I28" s="7" t="s">
        <v>17</v>
      </c>
      <c r="J28" s="18"/>
      <c r="K28" s="8">
        <v>14</v>
      </c>
      <c r="L28" s="8">
        <v>5</v>
      </c>
      <c r="M28" s="8">
        <v>0</v>
      </c>
      <c r="N28" s="8">
        <v>0</v>
      </c>
      <c r="O28" s="8">
        <v>0</v>
      </c>
      <c r="P28" s="8">
        <v>3</v>
      </c>
      <c r="Q28" s="8">
        <v>1</v>
      </c>
      <c r="R28" s="8">
        <v>1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1</v>
      </c>
      <c r="Y28" s="8">
        <v>4</v>
      </c>
      <c r="Z28" s="8">
        <v>4</v>
      </c>
    </row>
    <row r="29" spans="1:26" s="5" customFormat="1" ht="19.5" customHeight="1">
      <c r="A29" s="17"/>
      <c r="B29" s="55" t="s">
        <v>27</v>
      </c>
      <c r="C29" s="55"/>
      <c r="D29" s="55"/>
      <c r="E29" s="55"/>
      <c r="F29" s="55"/>
      <c r="G29" s="55"/>
      <c r="H29" s="17"/>
      <c r="I29" s="7" t="s">
        <v>1</v>
      </c>
      <c r="J29" s="18"/>
      <c r="K29" s="8">
        <v>5474</v>
      </c>
      <c r="L29" s="8">
        <v>477</v>
      </c>
      <c r="M29" s="8">
        <v>0</v>
      </c>
      <c r="N29" s="8">
        <v>0</v>
      </c>
      <c r="O29" s="8">
        <v>0</v>
      </c>
      <c r="P29" s="8">
        <v>196</v>
      </c>
      <c r="Q29" s="8">
        <v>31</v>
      </c>
      <c r="R29" s="8">
        <v>7</v>
      </c>
      <c r="S29" s="8">
        <v>25</v>
      </c>
      <c r="T29" s="8">
        <v>194</v>
      </c>
      <c r="U29" s="8">
        <v>14</v>
      </c>
      <c r="V29" s="8">
        <v>10</v>
      </c>
      <c r="W29" s="8">
        <v>0</v>
      </c>
      <c r="X29" s="8">
        <v>25</v>
      </c>
      <c r="Y29" s="8">
        <v>365</v>
      </c>
      <c r="Z29" s="8">
        <v>4607</v>
      </c>
    </row>
    <row r="30" spans="1:26" s="5" customFormat="1" ht="19.5" customHeight="1">
      <c r="A30" s="17"/>
      <c r="B30" s="55"/>
      <c r="C30" s="55"/>
      <c r="D30" s="55"/>
      <c r="E30" s="55"/>
      <c r="F30" s="55"/>
      <c r="G30" s="55"/>
      <c r="H30" s="17"/>
      <c r="I30" s="7" t="s">
        <v>2</v>
      </c>
      <c r="J30" s="18"/>
      <c r="K30" s="8">
        <v>806</v>
      </c>
      <c r="L30" s="8">
        <v>20</v>
      </c>
      <c r="M30" s="8">
        <v>0</v>
      </c>
      <c r="N30" s="8">
        <v>0</v>
      </c>
      <c r="O30" s="8">
        <v>0</v>
      </c>
      <c r="P30" s="8">
        <v>6</v>
      </c>
      <c r="Q30" s="8">
        <v>0</v>
      </c>
      <c r="R30" s="8">
        <v>0</v>
      </c>
      <c r="S30" s="8">
        <v>4</v>
      </c>
      <c r="T30" s="8">
        <v>10</v>
      </c>
      <c r="U30" s="8">
        <v>0</v>
      </c>
      <c r="V30" s="8">
        <v>0</v>
      </c>
      <c r="W30" s="8">
        <v>0</v>
      </c>
      <c r="X30" s="8">
        <v>2</v>
      </c>
      <c r="Y30" s="8">
        <v>17</v>
      </c>
      <c r="Z30" s="8">
        <v>767</v>
      </c>
    </row>
    <row r="31" spans="1:26" s="5" customFormat="1" ht="19.5" customHeight="1">
      <c r="A31" s="17"/>
      <c r="B31" s="55" t="s">
        <v>28</v>
      </c>
      <c r="C31" s="55"/>
      <c r="D31" s="55"/>
      <c r="E31" s="55"/>
      <c r="F31" s="55"/>
      <c r="G31" s="55"/>
      <c r="H31" s="17"/>
      <c r="I31" s="7" t="s">
        <v>1</v>
      </c>
      <c r="J31" s="18"/>
      <c r="K31" s="8">
        <v>1987</v>
      </c>
      <c r="L31" s="8">
        <v>305</v>
      </c>
      <c r="M31" s="8">
        <v>0</v>
      </c>
      <c r="N31" s="8">
        <v>0</v>
      </c>
      <c r="O31" s="8">
        <v>0</v>
      </c>
      <c r="P31" s="8">
        <v>18</v>
      </c>
      <c r="Q31" s="8">
        <v>6</v>
      </c>
      <c r="R31" s="8">
        <v>2</v>
      </c>
      <c r="S31" s="8">
        <v>24</v>
      </c>
      <c r="T31" s="8">
        <v>230</v>
      </c>
      <c r="U31" s="8">
        <v>16</v>
      </c>
      <c r="V31" s="8">
        <v>9</v>
      </c>
      <c r="W31" s="8">
        <v>0</v>
      </c>
      <c r="X31" s="8">
        <v>3</v>
      </c>
      <c r="Y31" s="8">
        <v>201</v>
      </c>
      <c r="Z31" s="8">
        <v>1478</v>
      </c>
    </row>
    <row r="32" spans="1:26" s="5" customFormat="1" ht="19.5" customHeight="1">
      <c r="A32" s="17"/>
      <c r="B32" s="55"/>
      <c r="C32" s="55"/>
      <c r="D32" s="55"/>
      <c r="E32" s="55"/>
      <c r="F32" s="55"/>
      <c r="G32" s="55"/>
      <c r="H32" s="17"/>
      <c r="I32" s="7" t="s">
        <v>2</v>
      </c>
      <c r="J32" s="18"/>
      <c r="K32" s="8">
        <v>258</v>
      </c>
      <c r="L32" s="8">
        <v>7</v>
      </c>
      <c r="M32" s="8">
        <v>0</v>
      </c>
      <c r="N32" s="8">
        <v>0</v>
      </c>
      <c r="O32" s="8">
        <v>0</v>
      </c>
      <c r="P32" s="8">
        <v>2</v>
      </c>
      <c r="Q32" s="8">
        <v>0</v>
      </c>
      <c r="R32" s="8">
        <v>0</v>
      </c>
      <c r="S32" s="8">
        <v>2</v>
      </c>
      <c r="T32" s="8">
        <v>3</v>
      </c>
      <c r="U32" s="8">
        <v>0</v>
      </c>
      <c r="V32" s="8">
        <v>0</v>
      </c>
      <c r="W32" s="8">
        <v>0</v>
      </c>
      <c r="X32" s="8">
        <v>1</v>
      </c>
      <c r="Y32" s="8">
        <v>12</v>
      </c>
      <c r="Z32" s="8">
        <v>238</v>
      </c>
    </row>
    <row r="33" spans="1:26" s="5" customFormat="1" ht="19.5" customHeight="1">
      <c r="A33" s="17"/>
      <c r="B33" s="55" t="s">
        <v>29</v>
      </c>
      <c r="C33" s="55"/>
      <c r="D33" s="55"/>
      <c r="E33" s="55"/>
      <c r="F33" s="55"/>
      <c r="G33" s="55"/>
      <c r="H33" s="17"/>
      <c r="I33" s="7" t="s">
        <v>1</v>
      </c>
      <c r="J33" s="18"/>
      <c r="K33" s="8">
        <v>1281</v>
      </c>
      <c r="L33" s="8">
        <v>220</v>
      </c>
      <c r="M33" s="8">
        <v>0</v>
      </c>
      <c r="N33" s="8">
        <v>0</v>
      </c>
      <c r="O33" s="8">
        <v>0</v>
      </c>
      <c r="P33" s="8">
        <v>2</v>
      </c>
      <c r="Q33" s="8">
        <v>2</v>
      </c>
      <c r="R33" s="8">
        <v>0</v>
      </c>
      <c r="S33" s="8">
        <v>12</v>
      </c>
      <c r="T33" s="8">
        <v>169</v>
      </c>
      <c r="U33" s="8">
        <v>19</v>
      </c>
      <c r="V33" s="8">
        <v>16</v>
      </c>
      <c r="W33" s="8">
        <v>0</v>
      </c>
      <c r="X33" s="8">
        <v>11</v>
      </c>
      <c r="Y33" s="8">
        <v>135</v>
      </c>
      <c r="Z33" s="8">
        <v>915</v>
      </c>
    </row>
    <row r="34" spans="1:26" s="5" customFormat="1" ht="19.5" customHeight="1">
      <c r="A34" s="17"/>
      <c r="B34" s="55"/>
      <c r="C34" s="55"/>
      <c r="D34" s="55"/>
      <c r="E34" s="55"/>
      <c r="F34" s="55"/>
      <c r="G34" s="55"/>
      <c r="H34" s="17"/>
      <c r="I34" s="7" t="s">
        <v>2</v>
      </c>
      <c r="J34" s="18"/>
      <c r="K34" s="8">
        <v>186</v>
      </c>
      <c r="L34" s="8">
        <v>20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3</v>
      </c>
      <c r="T34" s="8">
        <v>12</v>
      </c>
      <c r="U34" s="8">
        <v>3</v>
      </c>
      <c r="V34" s="8">
        <v>2</v>
      </c>
      <c r="W34" s="8">
        <v>0</v>
      </c>
      <c r="X34" s="8">
        <v>3</v>
      </c>
      <c r="Y34" s="8">
        <v>8</v>
      </c>
      <c r="Z34" s="8">
        <v>155</v>
      </c>
    </row>
    <row r="35" spans="1:26" s="5" customFormat="1" ht="19.5" customHeight="1">
      <c r="A35" s="17"/>
      <c r="B35" s="55" t="s">
        <v>30</v>
      </c>
      <c r="C35" s="55"/>
      <c r="D35" s="55"/>
      <c r="E35" s="55"/>
      <c r="F35" s="55"/>
      <c r="G35" s="55"/>
      <c r="H35" s="17"/>
      <c r="I35" s="7" t="s">
        <v>1</v>
      </c>
      <c r="J35" s="18"/>
      <c r="K35" s="8">
        <v>1026</v>
      </c>
      <c r="L35" s="8">
        <v>232</v>
      </c>
      <c r="M35" s="8">
        <v>0</v>
      </c>
      <c r="N35" s="8">
        <v>0</v>
      </c>
      <c r="O35" s="8">
        <v>0</v>
      </c>
      <c r="P35" s="8">
        <v>1</v>
      </c>
      <c r="Q35" s="8">
        <v>0</v>
      </c>
      <c r="R35" s="8">
        <v>0</v>
      </c>
      <c r="S35" s="8">
        <v>21</v>
      </c>
      <c r="T35" s="8">
        <v>180</v>
      </c>
      <c r="U35" s="8">
        <v>20</v>
      </c>
      <c r="V35" s="8">
        <v>10</v>
      </c>
      <c r="W35" s="8">
        <v>0</v>
      </c>
      <c r="X35" s="8">
        <v>6</v>
      </c>
      <c r="Y35" s="8">
        <v>106</v>
      </c>
      <c r="Z35" s="8">
        <v>682</v>
      </c>
    </row>
    <row r="36" spans="1:26" s="5" customFormat="1" ht="19.5" customHeight="1">
      <c r="A36" s="17"/>
      <c r="B36" s="55"/>
      <c r="C36" s="55"/>
      <c r="D36" s="55"/>
      <c r="E36" s="55"/>
      <c r="F36" s="55"/>
      <c r="G36" s="55"/>
      <c r="H36" s="17"/>
      <c r="I36" s="7" t="s">
        <v>2</v>
      </c>
      <c r="J36" s="18"/>
      <c r="K36" s="8">
        <v>114</v>
      </c>
      <c r="L36" s="8">
        <v>12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2</v>
      </c>
      <c r="T36" s="8">
        <v>9</v>
      </c>
      <c r="U36" s="8">
        <v>0</v>
      </c>
      <c r="V36" s="8">
        <v>1</v>
      </c>
      <c r="W36" s="8">
        <v>0</v>
      </c>
      <c r="X36" s="8">
        <v>1</v>
      </c>
      <c r="Y36" s="8">
        <v>5</v>
      </c>
      <c r="Z36" s="8">
        <v>96</v>
      </c>
    </row>
    <row r="37" spans="1:26" s="5" customFormat="1" ht="19.5" customHeight="1">
      <c r="A37" s="17"/>
      <c r="B37" s="55" t="s">
        <v>31</v>
      </c>
      <c r="C37" s="55"/>
      <c r="D37" s="55"/>
      <c r="E37" s="55"/>
      <c r="F37" s="55"/>
      <c r="G37" s="55"/>
      <c r="H37" s="17"/>
      <c r="I37" s="7" t="s">
        <v>1</v>
      </c>
      <c r="J37" s="18"/>
      <c r="K37" s="8">
        <v>860</v>
      </c>
      <c r="L37" s="8">
        <v>186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12</v>
      </c>
      <c r="T37" s="8">
        <v>146</v>
      </c>
      <c r="U37" s="8">
        <v>18</v>
      </c>
      <c r="V37" s="8">
        <v>10</v>
      </c>
      <c r="W37" s="8">
        <v>0</v>
      </c>
      <c r="X37" s="8">
        <v>5</v>
      </c>
      <c r="Y37" s="8">
        <v>96</v>
      </c>
      <c r="Z37" s="8">
        <v>573</v>
      </c>
    </row>
    <row r="38" spans="1:26" s="5" customFormat="1" ht="19.5" customHeight="1">
      <c r="A38" s="17"/>
      <c r="B38" s="55"/>
      <c r="C38" s="55"/>
      <c r="D38" s="55"/>
      <c r="E38" s="55"/>
      <c r="F38" s="55"/>
      <c r="G38" s="55"/>
      <c r="H38" s="17"/>
      <c r="I38" s="7" t="s">
        <v>2</v>
      </c>
      <c r="J38" s="18"/>
      <c r="K38" s="8">
        <v>78</v>
      </c>
      <c r="L38" s="8">
        <v>7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7</v>
      </c>
      <c r="U38" s="8">
        <v>0</v>
      </c>
      <c r="V38" s="8">
        <v>0</v>
      </c>
      <c r="W38" s="8">
        <v>0</v>
      </c>
      <c r="X38" s="8">
        <v>0</v>
      </c>
      <c r="Y38" s="8">
        <v>4</v>
      </c>
      <c r="Z38" s="8">
        <v>67</v>
      </c>
    </row>
    <row r="39" spans="1:26" s="5" customFormat="1" ht="19.5" customHeight="1">
      <c r="A39" s="17"/>
      <c r="B39" s="55" t="s">
        <v>32</v>
      </c>
      <c r="C39" s="55"/>
      <c r="D39" s="55"/>
      <c r="E39" s="55"/>
      <c r="F39" s="55"/>
      <c r="G39" s="55"/>
      <c r="H39" s="17"/>
      <c r="I39" s="7" t="s">
        <v>1</v>
      </c>
      <c r="J39" s="18"/>
      <c r="K39" s="8">
        <v>1632</v>
      </c>
      <c r="L39" s="8">
        <v>466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24</v>
      </c>
      <c r="T39" s="8">
        <v>357</v>
      </c>
      <c r="U39" s="8">
        <v>65</v>
      </c>
      <c r="V39" s="8">
        <v>20</v>
      </c>
      <c r="W39" s="8">
        <v>0</v>
      </c>
      <c r="X39" s="8">
        <v>13</v>
      </c>
      <c r="Y39" s="8">
        <v>195</v>
      </c>
      <c r="Z39" s="8">
        <v>958</v>
      </c>
    </row>
    <row r="40" spans="1:26" s="5" customFormat="1" ht="19.5" customHeight="1">
      <c r="A40" s="17"/>
      <c r="B40" s="55"/>
      <c r="C40" s="55"/>
      <c r="D40" s="55"/>
      <c r="E40" s="55"/>
      <c r="F40" s="55"/>
      <c r="G40" s="55"/>
      <c r="H40" s="17"/>
      <c r="I40" s="7" t="s">
        <v>2</v>
      </c>
      <c r="J40" s="18"/>
      <c r="K40" s="8">
        <v>93</v>
      </c>
      <c r="L40" s="8">
        <v>18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3</v>
      </c>
      <c r="T40" s="8">
        <v>12</v>
      </c>
      <c r="U40" s="8">
        <v>1</v>
      </c>
      <c r="V40" s="8">
        <v>2</v>
      </c>
      <c r="W40" s="8">
        <v>0</v>
      </c>
      <c r="X40" s="8">
        <v>0</v>
      </c>
      <c r="Y40" s="8">
        <v>4</v>
      </c>
      <c r="Z40" s="8">
        <v>71</v>
      </c>
    </row>
    <row r="41" spans="1:26" s="5" customFormat="1" ht="19.5" customHeight="1">
      <c r="A41" s="17"/>
      <c r="B41" s="55" t="s">
        <v>33</v>
      </c>
      <c r="C41" s="55"/>
      <c r="D41" s="55"/>
      <c r="E41" s="55"/>
      <c r="F41" s="55"/>
      <c r="G41" s="55"/>
      <c r="H41" s="17"/>
      <c r="I41" s="7" t="s">
        <v>1</v>
      </c>
      <c r="J41" s="18"/>
      <c r="K41" s="8">
        <v>646</v>
      </c>
      <c r="L41" s="8">
        <v>248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18</v>
      </c>
      <c r="T41" s="8">
        <v>157</v>
      </c>
      <c r="U41" s="8">
        <v>55</v>
      </c>
      <c r="V41" s="8">
        <v>18</v>
      </c>
      <c r="W41" s="8">
        <v>0</v>
      </c>
      <c r="X41" s="8">
        <v>6</v>
      </c>
      <c r="Y41" s="8">
        <v>79</v>
      </c>
      <c r="Z41" s="8">
        <v>313</v>
      </c>
    </row>
    <row r="42" spans="1:26" s="5" customFormat="1" ht="19.5" customHeight="1">
      <c r="A42" s="17"/>
      <c r="B42" s="55"/>
      <c r="C42" s="55"/>
      <c r="D42" s="55"/>
      <c r="E42" s="55"/>
      <c r="F42" s="55"/>
      <c r="G42" s="55"/>
      <c r="H42" s="17"/>
      <c r="I42" s="7" t="s">
        <v>2</v>
      </c>
      <c r="J42" s="18"/>
      <c r="K42" s="8">
        <v>19</v>
      </c>
      <c r="L42" s="8">
        <v>2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1</v>
      </c>
      <c r="U42" s="8">
        <v>0</v>
      </c>
      <c r="V42" s="8">
        <v>1</v>
      </c>
      <c r="W42" s="8">
        <v>0</v>
      </c>
      <c r="X42" s="8">
        <v>0</v>
      </c>
      <c r="Y42" s="8">
        <v>0</v>
      </c>
      <c r="Z42" s="8">
        <v>17</v>
      </c>
    </row>
    <row r="43" spans="1:26" ht="5.0999999999999996" customHeight="1">
      <c r="A43" s="19"/>
      <c r="B43" s="19"/>
      <c r="C43" s="19"/>
      <c r="D43" s="19"/>
      <c r="E43" s="19"/>
      <c r="F43" s="19"/>
      <c r="G43" s="19"/>
      <c r="H43" s="19"/>
      <c r="I43" s="19"/>
      <c r="J43" s="20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5.0999999999999996" customHeight="1"/>
    <row r="45" spans="1:26" hidden="1"/>
    <row r="46" spans="1:26" hidden="1"/>
    <row r="47" spans="1:26" hidden="1"/>
    <row r="48" spans="1:26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  <row r="67"/>
    <row r="68"/>
    <row r="69"/>
    <row r="70"/>
    <row r="71"/>
  </sheetData>
  <mergeCells count="50">
    <mergeCell ref="B39:G40"/>
    <mergeCell ref="B41:G42"/>
    <mergeCell ref="B28:G28"/>
    <mergeCell ref="B29:G30"/>
    <mergeCell ref="B31:G32"/>
    <mergeCell ref="B33:G34"/>
    <mergeCell ref="B35:G36"/>
    <mergeCell ref="B37:G38"/>
    <mergeCell ref="G25:I25"/>
    <mergeCell ref="G10:I10"/>
    <mergeCell ref="G22:I22"/>
    <mergeCell ref="G13:I13"/>
    <mergeCell ref="G26:I26"/>
    <mergeCell ref="B24:C26"/>
    <mergeCell ref="G20:I20"/>
    <mergeCell ref="G21:I21"/>
    <mergeCell ref="B16:C18"/>
    <mergeCell ref="G18:I18"/>
    <mergeCell ref="B20:C22"/>
    <mergeCell ref="G24:I24"/>
    <mergeCell ref="A2:T2"/>
    <mergeCell ref="B8:C10"/>
    <mergeCell ref="B12:C14"/>
    <mergeCell ref="G8:I8"/>
    <mergeCell ref="U1:Z1"/>
    <mergeCell ref="K5:K6"/>
    <mergeCell ref="B5:I6"/>
    <mergeCell ref="Z5:Z6"/>
    <mergeCell ref="Y5:Y6"/>
    <mergeCell ref="G16:I16"/>
    <mergeCell ref="U5:V5"/>
    <mergeCell ref="U2:Z2"/>
    <mergeCell ref="D12:D14"/>
    <mergeCell ref="E12:E14"/>
    <mergeCell ref="G9:I9"/>
    <mergeCell ref="E16:E18"/>
    <mergeCell ref="G12:I12"/>
    <mergeCell ref="A1:T1"/>
    <mergeCell ref="G14:I14"/>
    <mergeCell ref="G17:I17"/>
    <mergeCell ref="D16:D18"/>
    <mergeCell ref="W5:W6"/>
    <mergeCell ref="X5:X6"/>
    <mergeCell ref="D20:D22"/>
    <mergeCell ref="E20:E22"/>
    <mergeCell ref="D24:D26"/>
    <mergeCell ref="E24:E26"/>
    <mergeCell ref="L5:T5"/>
    <mergeCell ref="D8:D10"/>
    <mergeCell ref="E8:E10"/>
  </mergeCells>
  <phoneticPr fontId="31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2015-11-25T04:41:07Z</cp:lastPrinted>
  <dcterms:created xsi:type="dcterms:W3CDTF">2011-10-19T07:32:10Z</dcterms:created>
  <dcterms:modified xsi:type="dcterms:W3CDTF">2023-07-24T10:29:10Z</dcterms:modified>
  <cp:category/>
</cp:coreProperties>
</file>