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10230" yWindow="0" windowWidth="10275" windowHeight="7725"/>
  </bookViews>
  <sheets>
    <sheet name="23-00-64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'23-00-64'!$A$1:$T$142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127" i="1" l="1"/>
  <c r="A110" i="1"/>
  <c r="D127" i="1" s="1"/>
  <c r="B127" i="1"/>
  <c r="A93" i="1"/>
  <c r="D110" i="1" s="1"/>
  <c r="C110" i="1"/>
  <c r="S6" i="1"/>
  <c r="A76" i="1" l="1"/>
  <c r="B110" i="1"/>
  <c r="C93" i="1"/>
  <c r="R6" i="1"/>
  <c r="A59" i="1" l="1"/>
  <c r="B93" i="1"/>
  <c r="Q6" i="1"/>
  <c r="C76" i="1"/>
  <c r="D93" i="1"/>
  <c r="A42" i="1" l="1"/>
  <c r="C59" i="1"/>
  <c r="B76" i="1"/>
  <c r="P6" i="1"/>
  <c r="D76" i="1"/>
  <c r="B59" i="1" l="1"/>
  <c r="C42" i="1"/>
  <c r="A25" i="1"/>
  <c r="O6" i="1"/>
  <c r="D59" i="1"/>
  <c r="N6" i="1" l="1"/>
  <c r="D42" i="1"/>
  <c r="C25" i="1"/>
  <c r="A8" i="1"/>
  <c r="B42" i="1"/>
  <c r="L6" i="1" l="1"/>
  <c r="B25" i="1"/>
  <c r="C8" i="1"/>
  <c r="B8" i="1"/>
  <c r="M6" i="1"/>
  <c r="D25" i="1"/>
</calcChain>
</file>

<file path=xl/sharedStrings.xml><?xml version="1.0" encoding="utf-8"?>
<sst xmlns="http://schemas.openxmlformats.org/spreadsheetml/2006/main" count="167" uniqueCount="14">
  <si>
    <t>64　再入受刑者の前刑出所年及び出所事由別　再入状況</t>
  </si>
  <si>
    <t>前刑出所年及び出所事由</t>
  </si>
  <si>
    <t>出所
人員</t>
  </si>
  <si>
    <t>再入年</t>
  </si>
  <si>
    <t>再入率
（％）</t>
  </si>
  <si>
    <t>計</t>
  </si>
  <si>
    <t>満期釈放</t>
  </si>
  <si>
    <t>男</t>
  </si>
  <si>
    <t>女</t>
  </si>
  <si>
    <t>その他</t>
  </si>
  <si>
    <t>仮釈放
(一部猶予なし)</t>
  </si>
  <si>
    <t>実刑期終了
(一部猶予)</t>
  </si>
  <si>
    <t>仮釈放
(一部猶予あり)</t>
  </si>
  <si>
    <t>年</t>
    <phoneticPr fontId="3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</si>
</sst>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_ &quot;SFr.&quot;* #,##0.00_ ;_ &quot;SFr.&quot;* \-#,##0.00_ ;_ &quot;SFr.&quot;* &quot;-&quot;??_ ;_ @_ "/>
    <numFmt numFmtId="178" formatCode="[$-411]g/&quot;標&quot;&quot;準&quot;"/>
    <numFmt numFmtId="179" formatCode="&quot;｣&quot;#,##0;[Red]\-&quot;｣&quot;#,##0"/>
    <numFmt numFmtId="181" formatCode="###,##0\ ;\-###,##0\ ;&quot;－&quot;"/>
    <numFmt numFmtId="184" formatCode="###,##0.0;\-###,##0.0;&quot;－&quot;"/>
  </numFmts>
  <fonts count="42">
    <font>
      <sz val="9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9"/>
      <name val="Times New Roman"/>
      <family val="1"/>
    </font>
    <font>
      <sz val="11"/>
      <color indexed="6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i/>
      <sz val="10"/>
      <name val="Times New Roman"/>
      <family val="1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color indexed="8"/>
      <name val="Arial"/>
      <family val="2"/>
    </font>
    <font>
      <b/>
      <sz val="11"/>
      <color indexed="52"/>
      <name val="ＭＳ Ｐゴシック"/>
      <family val="3"/>
      <charset val="128"/>
    </font>
    <font>
      <sz val="8"/>
      <name val="Arial"/>
      <family val="2"/>
    </font>
    <font>
      <sz val="10"/>
      <name val="ＭＳ ゴシック"/>
      <family val="3"/>
      <charset val="128"/>
    </font>
    <font>
      <b/>
      <sz val="12"/>
      <name val="Arial"/>
      <family val="2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8"/>
      <color indexed="16"/>
      <name val="Century Schoolbook"/>
      <family val="1"/>
    </font>
    <font>
      <b/>
      <sz val="9"/>
      <name val="Times New Roman"/>
      <family val="1"/>
    </font>
    <font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sz val="22"/>
      <name val="ＭＳ 明朝"/>
      <family val="1"/>
      <charset val="128"/>
    </font>
    <font>
      <b/>
      <sz val="11"/>
      <name val="Helv"/>
      <family val="2"/>
    </font>
    <font>
      <b/>
      <sz val="11"/>
      <color indexed="63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0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176" fontId="11" fillId="0" borderId="0" applyFill="0" applyBorder="0" applyAlignment="0"/>
    <xf numFmtId="41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78" fontId="38" fillId="0" borderId="0" applyFont="0" applyFill="0" applyBorder="0" applyAlignment="0" applyProtection="0"/>
    <xf numFmtId="179" fontId="38" fillId="0" borderId="0" applyFont="0" applyFill="0" applyBorder="0" applyAlignment="0" applyProtection="0"/>
    <xf numFmtId="0" fontId="4" fillId="0" borderId="0">
      <alignment horizontal="left"/>
    </xf>
    <xf numFmtId="0" fontId="13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3" fillId="17" borderId="3" applyNumberFormat="0" applyBorder="0" applyAlignment="0" applyProtection="0"/>
    <xf numFmtId="177" fontId="18" fillId="0" borderId="0"/>
    <xf numFmtId="0" fontId="29" fillId="0" borderId="0"/>
    <xf numFmtId="10" fontId="38" fillId="0" borderId="0" applyFont="0" applyFill="0" applyBorder="0" applyAlignment="0" applyProtection="0"/>
    <xf numFmtId="4" fontId="4" fillId="0" borderId="0">
      <alignment horizontal="right"/>
    </xf>
    <xf numFmtId="4" fontId="20" fillId="0" borderId="0">
      <alignment horizontal="right"/>
    </xf>
    <xf numFmtId="0" fontId="7" fillId="0" borderId="0">
      <alignment horizontal="left"/>
    </xf>
    <xf numFmtId="0" fontId="25" fillId="0" borderId="0"/>
    <xf numFmtId="0" fontId="21" fillId="0" borderId="0">
      <alignment horizont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4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38" fillId="17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2" fillId="16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26" fillId="16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16" fillId="4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distributed" vertical="center"/>
    </xf>
    <xf numFmtId="0" fontId="36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0" fillId="0" borderId="15" xfId="0" applyFont="1" applyBorder="1" applyAlignment="1">
      <alignment horizontal="distributed" vertical="center"/>
    </xf>
    <xf numFmtId="0" fontId="0" fillId="0" borderId="13" xfId="0" applyFont="1" applyBorder="1" applyAlignment="1">
      <alignment horizontal="distributed" vertical="center"/>
    </xf>
    <xf numFmtId="0" fontId="0" fillId="0" borderId="13" xfId="0" applyFont="1" applyBorder="1">
      <alignment vertical="center"/>
    </xf>
    <xf numFmtId="0" fontId="0" fillId="0" borderId="0" xfId="0" applyFont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181" fontId="36" fillId="0" borderId="0" xfId="0" applyNumberFormat="1" applyFont="1" applyAlignment="1">
      <alignment horizontal="right" vertical="center"/>
    </xf>
    <xf numFmtId="184" fontId="0" fillId="0" borderId="16" xfId="0" applyNumberFormat="1" applyFont="1" applyBorder="1" applyAlignment="1">
      <alignment horizontal="right" vertical="center"/>
    </xf>
    <xf numFmtId="0" fontId="36" fillId="0" borderId="0" xfId="0" applyFont="1" applyAlignment="1">
      <alignment horizontal="right" vertical="center"/>
    </xf>
    <xf numFmtId="181" fontId="36" fillId="0" borderId="17" xfId="0" applyNumberFormat="1" applyFont="1" applyBorder="1" applyAlignment="1">
      <alignment horizontal="right" vertical="center"/>
    </xf>
    <xf numFmtId="0" fontId="36" fillId="0" borderId="0" xfId="0" applyFont="1" applyFill="1">
      <alignment vertical="center"/>
    </xf>
    <xf numFmtId="0" fontId="36" fillId="0" borderId="0" xfId="0" applyFont="1" applyFill="1" applyAlignment="1">
      <alignment horizontal="right" vertical="center"/>
    </xf>
    <xf numFmtId="181" fontId="0" fillId="0" borderId="17" xfId="0" applyNumberFormat="1" applyFont="1" applyFill="1" applyBorder="1" applyAlignment="1">
      <alignment horizontal="right" vertical="center"/>
    </xf>
    <xf numFmtId="0" fontId="0" fillId="0" borderId="18" xfId="0" applyFont="1" applyBorder="1">
      <alignment vertical="center"/>
    </xf>
    <xf numFmtId="181" fontId="36" fillId="0" borderId="0" xfId="0" applyNumberFormat="1" applyFont="1" applyFill="1" applyAlignment="1">
      <alignment horizontal="right" vertical="center"/>
    </xf>
    <xf numFmtId="181" fontId="0" fillId="0" borderId="0" xfId="0" applyNumberFormat="1" applyFont="1" applyFill="1" applyAlignment="1">
      <alignment horizontal="right" vertical="center"/>
    </xf>
    <xf numFmtId="184" fontId="0" fillId="0" borderId="16" xfId="0" applyNumberFormat="1" applyFont="1" applyFill="1" applyBorder="1" applyAlignment="1">
      <alignment horizontal="right" vertical="center"/>
    </xf>
    <xf numFmtId="0" fontId="36" fillId="0" borderId="13" xfId="0" applyFont="1" applyBorder="1">
      <alignment vertical="center"/>
    </xf>
    <xf numFmtId="184" fontId="0" fillId="0" borderId="19" xfId="0" applyNumberFormat="1" applyFont="1" applyBorder="1">
      <alignment vertical="center"/>
    </xf>
    <xf numFmtId="184" fontId="0" fillId="0" borderId="0" xfId="0" applyNumberFormat="1" applyFont="1">
      <alignment vertical="center"/>
    </xf>
    <xf numFmtId="0" fontId="40" fillId="0" borderId="0" xfId="0" applyFont="1">
      <alignment vertical="center"/>
    </xf>
    <xf numFmtId="0" fontId="40" fillId="0" borderId="0" xfId="0" applyFont="1" applyAlignment="1">
      <alignment horizontal="right" vertical="center"/>
    </xf>
    <xf numFmtId="0" fontId="40" fillId="0" borderId="0" xfId="0" applyFont="1" applyFill="1">
      <alignment vertical="center"/>
    </xf>
    <xf numFmtId="0" fontId="40" fillId="0" borderId="0" xfId="0" applyFont="1" applyFill="1" applyAlignment="1">
      <alignment horizontal="right" vertical="center"/>
    </xf>
    <xf numFmtId="0" fontId="40" fillId="0" borderId="13" xfId="0" applyFont="1" applyBorder="1">
      <alignment vertical="center"/>
    </xf>
    <xf numFmtId="0" fontId="40" fillId="0" borderId="13" xfId="0" applyFont="1" applyBorder="1" applyAlignment="1">
      <alignment horizontal="right" vertical="center"/>
    </xf>
    <xf numFmtId="181" fontId="0" fillId="0" borderId="17" xfId="0" applyNumberFormat="1" applyFont="1" applyBorder="1" applyAlignment="1">
      <alignment horizontal="right" vertical="center"/>
    </xf>
    <xf numFmtId="181" fontId="0" fillId="0" borderId="0" xfId="0" applyNumberFormat="1" applyFont="1" applyAlignment="1">
      <alignment horizontal="right" vertical="center"/>
    </xf>
    <xf numFmtId="0" fontId="41" fillId="0" borderId="0" xfId="0" applyFont="1">
      <alignment vertical="center"/>
    </xf>
    <xf numFmtId="0" fontId="41" fillId="0" borderId="13" xfId="0" applyFont="1" applyBorder="1">
      <alignment vertical="center"/>
    </xf>
    <xf numFmtId="14" fontId="41" fillId="0" borderId="0" xfId="0" applyNumberFormat="1" applyFont="1">
      <alignment vertical="center"/>
    </xf>
    <xf numFmtId="0" fontId="40" fillId="0" borderId="13" xfId="0" applyNumberFormat="1" applyFont="1" applyBorder="1">
      <alignment vertical="center"/>
    </xf>
    <xf numFmtId="0" fontId="40" fillId="0" borderId="0" xfId="0" applyNumberFormat="1" applyFont="1">
      <alignment vertical="center"/>
    </xf>
    <xf numFmtId="0" fontId="0" fillId="0" borderId="13" xfId="0" applyNumberFormat="1" applyFont="1" applyBorder="1">
      <alignment vertical="center"/>
    </xf>
    <xf numFmtId="0" fontId="36" fillId="0" borderId="0" xfId="0" applyNumberFormat="1" applyFont="1">
      <alignment vertical="center"/>
    </xf>
    <xf numFmtId="0" fontId="0" fillId="0" borderId="20" xfId="0" applyNumberFormat="1" applyFont="1" applyBorder="1" applyAlignment="1">
      <alignment horizontal="distributed" vertical="center" justifyLastLine="1"/>
    </xf>
    <xf numFmtId="0" fontId="36" fillId="0" borderId="20" xfId="0" applyFont="1" applyBorder="1" applyAlignment="1">
      <alignment horizontal="distributed" vertical="center"/>
    </xf>
    <xf numFmtId="0" fontId="36" fillId="0" borderId="20" xfId="0" applyNumberFormat="1" applyFont="1" applyBorder="1" applyAlignment="1">
      <alignment horizontal="distributed" vertical="center" justifyLastLine="1"/>
    </xf>
    <xf numFmtId="181" fontId="36" fillId="0" borderId="17" xfId="0" applyNumberFormat="1" applyFont="1" applyFill="1" applyBorder="1" applyAlignment="1">
      <alignment horizontal="right" vertical="center"/>
    </xf>
    <xf numFmtId="184" fontId="36" fillId="0" borderId="16" xfId="0" applyNumberFormat="1" applyFont="1" applyBorder="1" applyAlignment="1">
      <alignment horizontal="right" vertical="center"/>
    </xf>
    <xf numFmtId="184" fontId="36" fillId="0" borderId="16" xfId="0" applyNumberFormat="1" applyFont="1" applyFill="1" applyBorder="1" applyAlignment="1">
      <alignment horizontal="right" vertical="center"/>
    </xf>
    <xf numFmtId="184" fontId="36" fillId="0" borderId="19" xfId="0" applyNumberFormat="1" applyFont="1" applyBorder="1">
      <alignment vertical="center"/>
    </xf>
    <xf numFmtId="0" fontId="36" fillId="0" borderId="0" xfId="0" applyNumberFormat="1" applyFont="1" applyBorder="1" applyAlignment="1">
      <alignment horizontal="right" vertical="center"/>
    </xf>
    <xf numFmtId="0" fontId="4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40" fillId="0" borderId="0" xfId="0" applyNumberFormat="1" applyFont="1" applyBorder="1" applyAlignment="1">
      <alignment horizontal="distributed" vertical="center"/>
    </xf>
    <xf numFmtId="0" fontId="40" fillId="0" borderId="0" xfId="0" applyFont="1" applyAlignment="1">
      <alignment horizontal="distributed" vertical="center"/>
    </xf>
    <xf numFmtId="0" fontId="40" fillId="0" borderId="0" xfId="0" applyFont="1" applyFill="1" applyAlignment="1">
      <alignment horizontal="distributed" vertical="center" wrapText="1"/>
    </xf>
    <xf numFmtId="0" fontId="40" fillId="0" borderId="0" xfId="0" applyFont="1" applyFill="1" applyAlignment="1">
      <alignment horizontal="distributed" vertical="center"/>
    </xf>
    <xf numFmtId="0" fontId="0" fillId="0" borderId="24" xfId="0" applyFont="1" applyBorder="1" applyAlignment="1">
      <alignment horizontal="distributed" vertical="center" wrapText="1"/>
    </xf>
    <xf numFmtId="0" fontId="0" fillId="0" borderId="19" xfId="0" applyFont="1" applyBorder="1" applyAlignment="1">
      <alignment horizontal="distributed" vertical="center"/>
    </xf>
    <xf numFmtId="0" fontId="0" fillId="0" borderId="15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36" fillId="0" borderId="0" xfId="0" applyFont="1" applyAlignment="1">
      <alignment horizontal="distributed" vertical="center"/>
    </xf>
    <xf numFmtId="0" fontId="37" fillId="0" borderId="0" xfId="0" applyFont="1" applyFill="1" applyAlignment="1">
      <alignment horizontal="distributed" vertical="center" wrapText="1"/>
    </xf>
    <xf numFmtId="0" fontId="37" fillId="0" borderId="0" xfId="0" applyFont="1" applyFill="1" applyAlignment="1">
      <alignment horizontal="distributed" vertical="center"/>
    </xf>
    <xf numFmtId="0" fontId="0" fillId="0" borderId="23" xfId="0" applyFont="1" applyBorder="1" applyAlignment="1">
      <alignment horizontal="distributed" vertical="center" wrapText="1"/>
    </xf>
    <xf numFmtId="0" fontId="0" fillId="0" borderId="18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0" fontId="0" fillId="0" borderId="21" xfId="0" applyFont="1" applyBorder="1" applyAlignment="1">
      <alignment horizontal="distributed" vertical="center"/>
    </xf>
    <xf numFmtId="0" fontId="0" fillId="0" borderId="14" xfId="0" applyFont="1" applyBorder="1" applyAlignment="1">
      <alignment horizontal="distributed" vertical="center"/>
    </xf>
    <xf numFmtId="0" fontId="0" fillId="0" borderId="22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138</xdr:row>
      <xdr:rowOff>85725</xdr:rowOff>
    </xdr:from>
    <xdr:to>
      <xdr:col>7</xdr:col>
      <xdr:colOff>28575</xdr:colOff>
      <xdr:row>140</xdr:row>
      <xdr:rowOff>104775</xdr:rowOff>
    </xdr:to>
    <xdr:sp macro="" textlink="">
      <xdr:nvSpPr>
        <xdr:cNvPr id="1777" name="AutoShape 1"/>
        <xdr:cNvSpPr>
          <a:spLocks/>
        </xdr:cNvSpPr>
      </xdr:nvSpPr>
      <xdr:spPr bwMode="auto">
        <a:xfrm>
          <a:off x="2124075" y="197739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126</xdr:row>
      <xdr:rowOff>85725</xdr:rowOff>
    </xdr:from>
    <xdr:to>
      <xdr:col>7</xdr:col>
      <xdr:colOff>28575</xdr:colOff>
      <xdr:row>128</xdr:row>
      <xdr:rowOff>104775</xdr:rowOff>
    </xdr:to>
    <xdr:sp macro="" textlink="">
      <xdr:nvSpPr>
        <xdr:cNvPr id="1778" name="AutoShape 2"/>
        <xdr:cNvSpPr>
          <a:spLocks/>
        </xdr:cNvSpPr>
      </xdr:nvSpPr>
      <xdr:spPr bwMode="auto">
        <a:xfrm>
          <a:off x="2124075" y="180308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135</xdr:row>
      <xdr:rowOff>85725</xdr:rowOff>
    </xdr:from>
    <xdr:to>
      <xdr:col>7</xdr:col>
      <xdr:colOff>28575</xdr:colOff>
      <xdr:row>137</xdr:row>
      <xdr:rowOff>104775</xdr:rowOff>
    </xdr:to>
    <xdr:sp macro="" textlink="">
      <xdr:nvSpPr>
        <xdr:cNvPr id="1779" name="AutoShape 17"/>
        <xdr:cNvSpPr>
          <a:spLocks/>
        </xdr:cNvSpPr>
      </xdr:nvSpPr>
      <xdr:spPr bwMode="auto">
        <a:xfrm>
          <a:off x="2124075" y="193357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129</xdr:row>
      <xdr:rowOff>85725</xdr:rowOff>
    </xdr:from>
    <xdr:to>
      <xdr:col>7</xdr:col>
      <xdr:colOff>28575</xdr:colOff>
      <xdr:row>131</xdr:row>
      <xdr:rowOff>104775</xdr:rowOff>
    </xdr:to>
    <xdr:sp macro="" textlink="">
      <xdr:nvSpPr>
        <xdr:cNvPr id="1780" name="AutoShape 17"/>
        <xdr:cNvSpPr>
          <a:spLocks/>
        </xdr:cNvSpPr>
      </xdr:nvSpPr>
      <xdr:spPr bwMode="auto">
        <a:xfrm>
          <a:off x="2124075" y="184594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132</xdr:row>
      <xdr:rowOff>85725</xdr:rowOff>
    </xdr:from>
    <xdr:to>
      <xdr:col>7</xdr:col>
      <xdr:colOff>28575</xdr:colOff>
      <xdr:row>134</xdr:row>
      <xdr:rowOff>104775</xdr:rowOff>
    </xdr:to>
    <xdr:sp macro="" textlink="">
      <xdr:nvSpPr>
        <xdr:cNvPr id="1781" name="AutoShape 17"/>
        <xdr:cNvSpPr>
          <a:spLocks/>
        </xdr:cNvSpPr>
      </xdr:nvSpPr>
      <xdr:spPr bwMode="auto">
        <a:xfrm>
          <a:off x="2124075" y="188976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121</xdr:row>
      <xdr:rowOff>85725</xdr:rowOff>
    </xdr:from>
    <xdr:to>
      <xdr:col>7</xdr:col>
      <xdr:colOff>28575</xdr:colOff>
      <xdr:row>123</xdr:row>
      <xdr:rowOff>104775</xdr:rowOff>
    </xdr:to>
    <xdr:sp macro="" textlink="">
      <xdr:nvSpPr>
        <xdr:cNvPr id="1782" name="AutoShape 1"/>
        <xdr:cNvSpPr>
          <a:spLocks/>
        </xdr:cNvSpPr>
      </xdr:nvSpPr>
      <xdr:spPr bwMode="auto">
        <a:xfrm>
          <a:off x="2124075" y="174117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109</xdr:row>
      <xdr:rowOff>85725</xdr:rowOff>
    </xdr:from>
    <xdr:to>
      <xdr:col>7</xdr:col>
      <xdr:colOff>28575</xdr:colOff>
      <xdr:row>111</xdr:row>
      <xdr:rowOff>104775</xdr:rowOff>
    </xdr:to>
    <xdr:sp macro="" textlink="">
      <xdr:nvSpPr>
        <xdr:cNvPr id="1783" name="AutoShape 2"/>
        <xdr:cNvSpPr>
          <a:spLocks/>
        </xdr:cNvSpPr>
      </xdr:nvSpPr>
      <xdr:spPr bwMode="auto">
        <a:xfrm>
          <a:off x="2124075" y="156686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118</xdr:row>
      <xdr:rowOff>85725</xdr:rowOff>
    </xdr:from>
    <xdr:to>
      <xdr:col>7</xdr:col>
      <xdr:colOff>28575</xdr:colOff>
      <xdr:row>120</xdr:row>
      <xdr:rowOff>104775</xdr:rowOff>
    </xdr:to>
    <xdr:sp macro="" textlink="">
      <xdr:nvSpPr>
        <xdr:cNvPr id="1784" name="AutoShape 17"/>
        <xdr:cNvSpPr>
          <a:spLocks/>
        </xdr:cNvSpPr>
      </xdr:nvSpPr>
      <xdr:spPr bwMode="auto">
        <a:xfrm>
          <a:off x="2124075" y="169735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112</xdr:row>
      <xdr:rowOff>85725</xdr:rowOff>
    </xdr:from>
    <xdr:to>
      <xdr:col>7</xdr:col>
      <xdr:colOff>28575</xdr:colOff>
      <xdr:row>114</xdr:row>
      <xdr:rowOff>104775</xdr:rowOff>
    </xdr:to>
    <xdr:sp macro="" textlink="">
      <xdr:nvSpPr>
        <xdr:cNvPr id="1785" name="AutoShape 17"/>
        <xdr:cNvSpPr>
          <a:spLocks/>
        </xdr:cNvSpPr>
      </xdr:nvSpPr>
      <xdr:spPr bwMode="auto">
        <a:xfrm>
          <a:off x="2124075" y="160972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115</xdr:row>
      <xdr:rowOff>85725</xdr:rowOff>
    </xdr:from>
    <xdr:to>
      <xdr:col>7</xdr:col>
      <xdr:colOff>28575</xdr:colOff>
      <xdr:row>117</xdr:row>
      <xdr:rowOff>104775</xdr:rowOff>
    </xdr:to>
    <xdr:sp macro="" textlink="">
      <xdr:nvSpPr>
        <xdr:cNvPr id="1786" name="AutoShape 17"/>
        <xdr:cNvSpPr>
          <a:spLocks/>
        </xdr:cNvSpPr>
      </xdr:nvSpPr>
      <xdr:spPr bwMode="auto">
        <a:xfrm>
          <a:off x="2124075" y="165354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104</xdr:row>
      <xdr:rowOff>85725</xdr:rowOff>
    </xdr:from>
    <xdr:to>
      <xdr:col>7</xdr:col>
      <xdr:colOff>28575</xdr:colOff>
      <xdr:row>106</xdr:row>
      <xdr:rowOff>104775</xdr:rowOff>
    </xdr:to>
    <xdr:sp macro="" textlink="">
      <xdr:nvSpPr>
        <xdr:cNvPr id="1787" name="AutoShape 1"/>
        <xdr:cNvSpPr>
          <a:spLocks/>
        </xdr:cNvSpPr>
      </xdr:nvSpPr>
      <xdr:spPr bwMode="auto">
        <a:xfrm>
          <a:off x="2124075" y="150495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92</xdr:row>
      <xdr:rowOff>85725</xdr:rowOff>
    </xdr:from>
    <xdr:to>
      <xdr:col>7</xdr:col>
      <xdr:colOff>28575</xdr:colOff>
      <xdr:row>94</xdr:row>
      <xdr:rowOff>104775</xdr:rowOff>
    </xdr:to>
    <xdr:sp macro="" textlink="">
      <xdr:nvSpPr>
        <xdr:cNvPr id="1788" name="AutoShape 2"/>
        <xdr:cNvSpPr>
          <a:spLocks/>
        </xdr:cNvSpPr>
      </xdr:nvSpPr>
      <xdr:spPr bwMode="auto">
        <a:xfrm>
          <a:off x="2124075" y="133064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101</xdr:row>
      <xdr:rowOff>85725</xdr:rowOff>
    </xdr:from>
    <xdr:to>
      <xdr:col>7</xdr:col>
      <xdr:colOff>28575</xdr:colOff>
      <xdr:row>103</xdr:row>
      <xdr:rowOff>104775</xdr:rowOff>
    </xdr:to>
    <xdr:sp macro="" textlink="">
      <xdr:nvSpPr>
        <xdr:cNvPr id="1789" name="AutoShape 17"/>
        <xdr:cNvSpPr>
          <a:spLocks/>
        </xdr:cNvSpPr>
      </xdr:nvSpPr>
      <xdr:spPr bwMode="auto">
        <a:xfrm>
          <a:off x="2124075" y="146113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95</xdr:row>
      <xdr:rowOff>85725</xdr:rowOff>
    </xdr:from>
    <xdr:to>
      <xdr:col>7</xdr:col>
      <xdr:colOff>28575</xdr:colOff>
      <xdr:row>97</xdr:row>
      <xdr:rowOff>104775</xdr:rowOff>
    </xdr:to>
    <xdr:sp macro="" textlink="">
      <xdr:nvSpPr>
        <xdr:cNvPr id="1790" name="AutoShape 17"/>
        <xdr:cNvSpPr>
          <a:spLocks/>
        </xdr:cNvSpPr>
      </xdr:nvSpPr>
      <xdr:spPr bwMode="auto">
        <a:xfrm>
          <a:off x="2124075" y="137350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98</xdr:row>
      <xdr:rowOff>85725</xdr:rowOff>
    </xdr:from>
    <xdr:to>
      <xdr:col>7</xdr:col>
      <xdr:colOff>28575</xdr:colOff>
      <xdr:row>100</xdr:row>
      <xdr:rowOff>104775</xdr:rowOff>
    </xdr:to>
    <xdr:sp macro="" textlink="">
      <xdr:nvSpPr>
        <xdr:cNvPr id="1791" name="AutoShape 17"/>
        <xdr:cNvSpPr>
          <a:spLocks/>
        </xdr:cNvSpPr>
      </xdr:nvSpPr>
      <xdr:spPr bwMode="auto">
        <a:xfrm>
          <a:off x="2124075" y="141732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87</xdr:row>
      <xdr:rowOff>85725</xdr:rowOff>
    </xdr:from>
    <xdr:to>
      <xdr:col>7</xdr:col>
      <xdr:colOff>28575</xdr:colOff>
      <xdr:row>89</xdr:row>
      <xdr:rowOff>104775</xdr:rowOff>
    </xdr:to>
    <xdr:sp macro="" textlink="">
      <xdr:nvSpPr>
        <xdr:cNvPr id="1792" name="AutoShape 1"/>
        <xdr:cNvSpPr>
          <a:spLocks/>
        </xdr:cNvSpPr>
      </xdr:nvSpPr>
      <xdr:spPr bwMode="auto">
        <a:xfrm>
          <a:off x="2124075" y="126873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75</xdr:row>
      <xdr:rowOff>85725</xdr:rowOff>
    </xdr:from>
    <xdr:to>
      <xdr:col>7</xdr:col>
      <xdr:colOff>28575</xdr:colOff>
      <xdr:row>77</xdr:row>
      <xdr:rowOff>104775</xdr:rowOff>
    </xdr:to>
    <xdr:sp macro="" textlink="">
      <xdr:nvSpPr>
        <xdr:cNvPr id="1793" name="AutoShape 2"/>
        <xdr:cNvSpPr>
          <a:spLocks/>
        </xdr:cNvSpPr>
      </xdr:nvSpPr>
      <xdr:spPr bwMode="auto">
        <a:xfrm>
          <a:off x="2124075" y="109442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84</xdr:row>
      <xdr:rowOff>85725</xdr:rowOff>
    </xdr:from>
    <xdr:to>
      <xdr:col>7</xdr:col>
      <xdr:colOff>28575</xdr:colOff>
      <xdr:row>86</xdr:row>
      <xdr:rowOff>104775</xdr:rowOff>
    </xdr:to>
    <xdr:sp macro="" textlink="">
      <xdr:nvSpPr>
        <xdr:cNvPr id="1794" name="AutoShape 17"/>
        <xdr:cNvSpPr>
          <a:spLocks/>
        </xdr:cNvSpPr>
      </xdr:nvSpPr>
      <xdr:spPr bwMode="auto">
        <a:xfrm>
          <a:off x="2124075" y="122491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78</xdr:row>
      <xdr:rowOff>85725</xdr:rowOff>
    </xdr:from>
    <xdr:to>
      <xdr:col>7</xdr:col>
      <xdr:colOff>28575</xdr:colOff>
      <xdr:row>80</xdr:row>
      <xdr:rowOff>104775</xdr:rowOff>
    </xdr:to>
    <xdr:sp macro="" textlink="">
      <xdr:nvSpPr>
        <xdr:cNvPr id="1795" name="AutoShape 17"/>
        <xdr:cNvSpPr>
          <a:spLocks/>
        </xdr:cNvSpPr>
      </xdr:nvSpPr>
      <xdr:spPr bwMode="auto">
        <a:xfrm>
          <a:off x="2124075" y="113728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81</xdr:row>
      <xdr:rowOff>85725</xdr:rowOff>
    </xdr:from>
    <xdr:to>
      <xdr:col>7</xdr:col>
      <xdr:colOff>28575</xdr:colOff>
      <xdr:row>83</xdr:row>
      <xdr:rowOff>104775</xdr:rowOff>
    </xdr:to>
    <xdr:sp macro="" textlink="">
      <xdr:nvSpPr>
        <xdr:cNvPr id="1796" name="AutoShape 17"/>
        <xdr:cNvSpPr>
          <a:spLocks/>
        </xdr:cNvSpPr>
      </xdr:nvSpPr>
      <xdr:spPr bwMode="auto">
        <a:xfrm>
          <a:off x="2124075" y="118110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70</xdr:row>
      <xdr:rowOff>85725</xdr:rowOff>
    </xdr:from>
    <xdr:to>
      <xdr:col>7</xdr:col>
      <xdr:colOff>28575</xdr:colOff>
      <xdr:row>72</xdr:row>
      <xdr:rowOff>104775</xdr:rowOff>
    </xdr:to>
    <xdr:sp macro="" textlink="">
      <xdr:nvSpPr>
        <xdr:cNvPr id="1797" name="AutoShape 1"/>
        <xdr:cNvSpPr>
          <a:spLocks/>
        </xdr:cNvSpPr>
      </xdr:nvSpPr>
      <xdr:spPr bwMode="auto">
        <a:xfrm>
          <a:off x="2124075" y="103251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58</xdr:row>
      <xdr:rowOff>85725</xdr:rowOff>
    </xdr:from>
    <xdr:to>
      <xdr:col>7</xdr:col>
      <xdr:colOff>28575</xdr:colOff>
      <xdr:row>60</xdr:row>
      <xdr:rowOff>104775</xdr:rowOff>
    </xdr:to>
    <xdr:sp macro="" textlink="">
      <xdr:nvSpPr>
        <xdr:cNvPr id="1798" name="AutoShape 2"/>
        <xdr:cNvSpPr>
          <a:spLocks/>
        </xdr:cNvSpPr>
      </xdr:nvSpPr>
      <xdr:spPr bwMode="auto">
        <a:xfrm>
          <a:off x="2124075" y="85820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67</xdr:row>
      <xdr:rowOff>85725</xdr:rowOff>
    </xdr:from>
    <xdr:to>
      <xdr:col>7</xdr:col>
      <xdr:colOff>28575</xdr:colOff>
      <xdr:row>69</xdr:row>
      <xdr:rowOff>104775</xdr:rowOff>
    </xdr:to>
    <xdr:sp macro="" textlink="">
      <xdr:nvSpPr>
        <xdr:cNvPr id="1799" name="AutoShape 17"/>
        <xdr:cNvSpPr>
          <a:spLocks/>
        </xdr:cNvSpPr>
      </xdr:nvSpPr>
      <xdr:spPr bwMode="auto">
        <a:xfrm>
          <a:off x="2124075" y="98869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61</xdr:row>
      <xdr:rowOff>85725</xdr:rowOff>
    </xdr:from>
    <xdr:to>
      <xdr:col>7</xdr:col>
      <xdr:colOff>28575</xdr:colOff>
      <xdr:row>63</xdr:row>
      <xdr:rowOff>104775</xdr:rowOff>
    </xdr:to>
    <xdr:sp macro="" textlink="">
      <xdr:nvSpPr>
        <xdr:cNvPr id="1800" name="AutoShape 17"/>
        <xdr:cNvSpPr>
          <a:spLocks/>
        </xdr:cNvSpPr>
      </xdr:nvSpPr>
      <xdr:spPr bwMode="auto">
        <a:xfrm>
          <a:off x="2124075" y="90106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64</xdr:row>
      <xdr:rowOff>85725</xdr:rowOff>
    </xdr:from>
    <xdr:to>
      <xdr:col>7</xdr:col>
      <xdr:colOff>28575</xdr:colOff>
      <xdr:row>66</xdr:row>
      <xdr:rowOff>104775</xdr:rowOff>
    </xdr:to>
    <xdr:sp macro="" textlink="">
      <xdr:nvSpPr>
        <xdr:cNvPr id="1801" name="AutoShape 17"/>
        <xdr:cNvSpPr>
          <a:spLocks/>
        </xdr:cNvSpPr>
      </xdr:nvSpPr>
      <xdr:spPr bwMode="auto">
        <a:xfrm>
          <a:off x="2124075" y="94488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53</xdr:row>
      <xdr:rowOff>85725</xdr:rowOff>
    </xdr:from>
    <xdr:to>
      <xdr:col>7</xdr:col>
      <xdr:colOff>28575</xdr:colOff>
      <xdr:row>55</xdr:row>
      <xdr:rowOff>104775</xdr:rowOff>
    </xdr:to>
    <xdr:sp macro="" textlink="">
      <xdr:nvSpPr>
        <xdr:cNvPr id="1802" name="AutoShape 1"/>
        <xdr:cNvSpPr>
          <a:spLocks/>
        </xdr:cNvSpPr>
      </xdr:nvSpPr>
      <xdr:spPr bwMode="auto">
        <a:xfrm>
          <a:off x="2124075" y="79629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41</xdr:row>
      <xdr:rowOff>85725</xdr:rowOff>
    </xdr:from>
    <xdr:to>
      <xdr:col>7</xdr:col>
      <xdr:colOff>28575</xdr:colOff>
      <xdr:row>43</xdr:row>
      <xdr:rowOff>104775</xdr:rowOff>
    </xdr:to>
    <xdr:sp macro="" textlink="">
      <xdr:nvSpPr>
        <xdr:cNvPr id="1803" name="AutoShape 2"/>
        <xdr:cNvSpPr>
          <a:spLocks/>
        </xdr:cNvSpPr>
      </xdr:nvSpPr>
      <xdr:spPr bwMode="auto">
        <a:xfrm>
          <a:off x="2124075" y="62198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50</xdr:row>
      <xdr:rowOff>85725</xdr:rowOff>
    </xdr:from>
    <xdr:to>
      <xdr:col>7</xdr:col>
      <xdr:colOff>28575</xdr:colOff>
      <xdr:row>52</xdr:row>
      <xdr:rowOff>104775</xdr:rowOff>
    </xdr:to>
    <xdr:sp macro="" textlink="">
      <xdr:nvSpPr>
        <xdr:cNvPr id="1804" name="AutoShape 17"/>
        <xdr:cNvSpPr>
          <a:spLocks/>
        </xdr:cNvSpPr>
      </xdr:nvSpPr>
      <xdr:spPr bwMode="auto">
        <a:xfrm>
          <a:off x="2124075" y="75247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44</xdr:row>
      <xdr:rowOff>85725</xdr:rowOff>
    </xdr:from>
    <xdr:to>
      <xdr:col>7</xdr:col>
      <xdr:colOff>28575</xdr:colOff>
      <xdr:row>46</xdr:row>
      <xdr:rowOff>104775</xdr:rowOff>
    </xdr:to>
    <xdr:sp macro="" textlink="">
      <xdr:nvSpPr>
        <xdr:cNvPr id="1805" name="AutoShape 17"/>
        <xdr:cNvSpPr>
          <a:spLocks/>
        </xdr:cNvSpPr>
      </xdr:nvSpPr>
      <xdr:spPr bwMode="auto">
        <a:xfrm>
          <a:off x="2124075" y="66484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47</xdr:row>
      <xdr:rowOff>85725</xdr:rowOff>
    </xdr:from>
    <xdr:to>
      <xdr:col>7</xdr:col>
      <xdr:colOff>28575</xdr:colOff>
      <xdr:row>49</xdr:row>
      <xdr:rowOff>104775</xdr:rowOff>
    </xdr:to>
    <xdr:sp macro="" textlink="">
      <xdr:nvSpPr>
        <xdr:cNvPr id="1806" name="AutoShape 17"/>
        <xdr:cNvSpPr>
          <a:spLocks/>
        </xdr:cNvSpPr>
      </xdr:nvSpPr>
      <xdr:spPr bwMode="auto">
        <a:xfrm>
          <a:off x="2124075" y="70866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36</xdr:row>
      <xdr:rowOff>85725</xdr:rowOff>
    </xdr:from>
    <xdr:to>
      <xdr:col>7</xdr:col>
      <xdr:colOff>28575</xdr:colOff>
      <xdr:row>38</xdr:row>
      <xdr:rowOff>104775</xdr:rowOff>
    </xdr:to>
    <xdr:sp macro="" textlink="">
      <xdr:nvSpPr>
        <xdr:cNvPr id="1807" name="AutoShape 1"/>
        <xdr:cNvSpPr>
          <a:spLocks/>
        </xdr:cNvSpPr>
      </xdr:nvSpPr>
      <xdr:spPr bwMode="auto">
        <a:xfrm>
          <a:off x="2124075" y="56007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</xdr:row>
      <xdr:rowOff>85725</xdr:rowOff>
    </xdr:from>
    <xdr:to>
      <xdr:col>7</xdr:col>
      <xdr:colOff>28575</xdr:colOff>
      <xdr:row>26</xdr:row>
      <xdr:rowOff>104775</xdr:rowOff>
    </xdr:to>
    <xdr:sp macro="" textlink="">
      <xdr:nvSpPr>
        <xdr:cNvPr id="1808" name="AutoShape 2"/>
        <xdr:cNvSpPr>
          <a:spLocks/>
        </xdr:cNvSpPr>
      </xdr:nvSpPr>
      <xdr:spPr bwMode="auto">
        <a:xfrm>
          <a:off x="2124075" y="38576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33</xdr:row>
      <xdr:rowOff>85725</xdr:rowOff>
    </xdr:from>
    <xdr:to>
      <xdr:col>7</xdr:col>
      <xdr:colOff>28575</xdr:colOff>
      <xdr:row>35</xdr:row>
      <xdr:rowOff>104775</xdr:rowOff>
    </xdr:to>
    <xdr:sp macro="" textlink="">
      <xdr:nvSpPr>
        <xdr:cNvPr id="1809" name="AutoShape 17"/>
        <xdr:cNvSpPr>
          <a:spLocks/>
        </xdr:cNvSpPr>
      </xdr:nvSpPr>
      <xdr:spPr bwMode="auto">
        <a:xfrm>
          <a:off x="2124075" y="51625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27</xdr:row>
      <xdr:rowOff>85725</xdr:rowOff>
    </xdr:from>
    <xdr:to>
      <xdr:col>7</xdr:col>
      <xdr:colOff>28575</xdr:colOff>
      <xdr:row>29</xdr:row>
      <xdr:rowOff>104775</xdr:rowOff>
    </xdr:to>
    <xdr:sp macro="" textlink="">
      <xdr:nvSpPr>
        <xdr:cNvPr id="1810" name="AutoShape 17"/>
        <xdr:cNvSpPr>
          <a:spLocks/>
        </xdr:cNvSpPr>
      </xdr:nvSpPr>
      <xdr:spPr bwMode="auto">
        <a:xfrm>
          <a:off x="2124075" y="42862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30</xdr:row>
      <xdr:rowOff>85725</xdr:rowOff>
    </xdr:from>
    <xdr:to>
      <xdr:col>7</xdr:col>
      <xdr:colOff>28575</xdr:colOff>
      <xdr:row>32</xdr:row>
      <xdr:rowOff>104775</xdr:rowOff>
    </xdr:to>
    <xdr:sp macro="" textlink="">
      <xdr:nvSpPr>
        <xdr:cNvPr id="1811" name="AutoShape 17"/>
        <xdr:cNvSpPr>
          <a:spLocks/>
        </xdr:cNvSpPr>
      </xdr:nvSpPr>
      <xdr:spPr bwMode="auto">
        <a:xfrm>
          <a:off x="2124075" y="47244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19</xdr:row>
      <xdr:rowOff>85725</xdr:rowOff>
    </xdr:from>
    <xdr:to>
      <xdr:col>7</xdr:col>
      <xdr:colOff>28575</xdr:colOff>
      <xdr:row>21</xdr:row>
      <xdr:rowOff>104775</xdr:rowOff>
    </xdr:to>
    <xdr:sp macro="" textlink="">
      <xdr:nvSpPr>
        <xdr:cNvPr id="1812" name="AutoShape 1"/>
        <xdr:cNvSpPr>
          <a:spLocks/>
        </xdr:cNvSpPr>
      </xdr:nvSpPr>
      <xdr:spPr bwMode="auto">
        <a:xfrm>
          <a:off x="2124075" y="32385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</xdr:row>
      <xdr:rowOff>85725</xdr:rowOff>
    </xdr:from>
    <xdr:to>
      <xdr:col>7</xdr:col>
      <xdr:colOff>28575</xdr:colOff>
      <xdr:row>9</xdr:row>
      <xdr:rowOff>104775</xdr:rowOff>
    </xdr:to>
    <xdr:sp macro="" textlink="">
      <xdr:nvSpPr>
        <xdr:cNvPr id="1813" name="AutoShape 2"/>
        <xdr:cNvSpPr>
          <a:spLocks/>
        </xdr:cNvSpPr>
      </xdr:nvSpPr>
      <xdr:spPr bwMode="auto">
        <a:xfrm>
          <a:off x="2124075" y="14954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16</xdr:row>
      <xdr:rowOff>85725</xdr:rowOff>
    </xdr:from>
    <xdr:to>
      <xdr:col>7</xdr:col>
      <xdr:colOff>28575</xdr:colOff>
      <xdr:row>18</xdr:row>
      <xdr:rowOff>104775</xdr:rowOff>
    </xdr:to>
    <xdr:sp macro="" textlink="">
      <xdr:nvSpPr>
        <xdr:cNvPr id="1814" name="AutoShape 17"/>
        <xdr:cNvSpPr>
          <a:spLocks/>
        </xdr:cNvSpPr>
      </xdr:nvSpPr>
      <xdr:spPr bwMode="auto">
        <a:xfrm>
          <a:off x="2124075" y="28003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</xdr:row>
      <xdr:rowOff>85725</xdr:rowOff>
    </xdr:from>
    <xdr:to>
      <xdr:col>7</xdr:col>
      <xdr:colOff>28575</xdr:colOff>
      <xdr:row>12</xdr:row>
      <xdr:rowOff>104775</xdr:rowOff>
    </xdr:to>
    <xdr:sp macro="" textlink="">
      <xdr:nvSpPr>
        <xdr:cNvPr id="1815" name="AutoShape 17"/>
        <xdr:cNvSpPr>
          <a:spLocks/>
        </xdr:cNvSpPr>
      </xdr:nvSpPr>
      <xdr:spPr bwMode="auto">
        <a:xfrm>
          <a:off x="2124075" y="19240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</xdr:row>
      <xdr:rowOff>85725</xdr:rowOff>
    </xdr:from>
    <xdr:to>
      <xdr:col>7</xdr:col>
      <xdr:colOff>28575</xdr:colOff>
      <xdr:row>15</xdr:row>
      <xdr:rowOff>104775</xdr:rowOff>
    </xdr:to>
    <xdr:sp macro="" textlink="">
      <xdr:nvSpPr>
        <xdr:cNvPr id="1816" name="AutoShape 17"/>
        <xdr:cNvSpPr>
          <a:spLocks/>
        </xdr:cNvSpPr>
      </xdr:nvSpPr>
      <xdr:spPr bwMode="auto">
        <a:xfrm>
          <a:off x="2124075" y="23622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33"/>
  <sheetViews>
    <sheetView showGridLines="0" tabSelected="1" view="pageBreakPreview" zoomScaleNormal="100" workbookViewId="0">
      <selection sqref="A1:T1"/>
    </sheetView>
  </sheetViews>
  <sheetFormatPr defaultColWidth="0" defaultRowHeight="11.25" zeroHeight="1"/>
  <cols>
    <col min="1" max="1" width="2.5" style="6" customWidth="1"/>
    <col min="2" max="2" width="4.83203125" style="6" customWidth="1"/>
    <col min="3" max="3" width="2.83203125" style="6" customWidth="1"/>
    <col min="4" max="4" width="3.33203125" style="6" customWidth="1"/>
    <col min="5" max="5" width="2.6640625" style="6" customWidth="1"/>
    <col min="6" max="6" width="19.5" style="6" customWidth="1"/>
    <col min="7" max="7" width="4" style="6" bestFit="1" customWidth="1"/>
    <col min="8" max="8" width="4" style="7" bestFit="1" customWidth="1"/>
    <col min="9" max="9" width="3.1640625" style="6" customWidth="1"/>
    <col min="10" max="10" width="8.1640625" style="6" customWidth="1"/>
    <col min="11" max="11" width="9.5" style="6" customWidth="1"/>
    <col min="12" max="20" width="7.5" style="6" customWidth="1"/>
    <col min="21" max="21" width="4.33203125" style="6" customWidth="1"/>
    <col min="22" max="22" width="9.33203125" style="6" customWidth="1"/>
    <col min="23" max="23" width="0" style="6" hidden="1" customWidth="1"/>
    <col min="24" max="16384" width="9.33203125" style="6" hidden="1"/>
  </cols>
  <sheetData>
    <row r="1" spans="1:21" s="1" customFormat="1" ht="9.75" customHeigh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</row>
    <row r="2" spans="1:21" s="2" customFormat="1" ht="27" customHeight="1">
      <c r="A2" s="71" t="s">
        <v>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21" s="3" customFormat="1" ht="10.5" customHeight="1">
      <c r="A3" s="8"/>
      <c r="B3" s="8"/>
      <c r="C3" s="8"/>
      <c r="D3" s="8"/>
      <c r="E3" s="8"/>
      <c r="F3" s="8"/>
      <c r="G3" s="8"/>
      <c r="H3" s="9"/>
      <c r="I3" s="8"/>
      <c r="J3" s="7"/>
      <c r="K3" s="7"/>
      <c r="L3" s="7"/>
      <c r="M3" s="7"/>
      <c r="N3" s="7"/>
      <c r="O3" s="14"/>
      <c r="P3" s="7"/>
    </row>
    <row r="4" spans="1:21" s="3" customFormat="1" ht="2.1" customHeight="1">
      <c r="H4" s="7"/>
      <c r="J4" s="10"/>
      <c r="K4" s="10"/>
      <c r="L4" s="15"/>
      <c r="M4" s="10"/>
      <c r="N4" s="16"/>
      <c r="O4" s="16"/>
      <c r="P4" s="16"/>
      <c r="Q4" s="16"/>
      <c r="R4" s="16"/>
      <c r="S4" s="16"/>
      <c r="T4" s="16"/>
    </row>
    <row r="5" spans="1:21" s="4" customFormat="1" ht="15" customHeight="1">
      <c r="A5" s="11"/>
      <c r="B5" s="62" t="s">
        <v>1</v>
      </c>
      <c r="C5" s="62"/>
      <c r="D5" s="62"/>
      <c r="E5" s="62"/>
      <c r="F5" s="62"/>
      <c r="G5" s="62"/>
      <c r="H5" s="62"/>
      <c r="I5" s="11"/>
      <c r="J5" s="67" t="s">
        <v>2</v>
      </c>
      <c r="K5" s="72" t="s">
        <v>3</v>
      </c>
      <c r="L5" s="73"/>
      <c r="M5" s="73"/>
      <c r="N5" s="73"/>
      <c r="O5" s="73"/>
      <c r="P5" s="73"/>
      <c r="Q5" s="73"/>
      <c r="R5" s="73"/>
      <c r="S5" s="74"/>
      <c r="T5" s="60" t="s">
        <v>4</v>
      </c>
    </row>
    <row r="6" spans="1:21" s="4" customFormat="1" ht="36.75" customHeight="1">
      <c r="A6" s="12"/>
      <c r="B6" s="63"/>
      <c r="C6" s="63"/>
      <c r="D6" s="63"/>
      <c r="E6" s="63"/>
      <c r="F6" s="63"/>
      <c r="G6" s="63"/>
      <c r="H6" s="63"/>
      <c r="I6" s="12"/>
      <c r="J6" s="68"/>
      <c r="K6" s="47" t="s">
        <v>5</v>
      </c>
      <c r="L6" s="46" t="str">
        <f>TEXT(A8,"ggg
")&amp;IF(TEXT(A8,"e")="1","元",TEXT(A8,"e"))&amp;"年"</f>
        <v>平成
28年</v>
      </c>
      <c r="M6" s="46" t="str">
        <f>IF(TEXT(A8,"ggg")=TEXT(A25,"ggg"),IF(TEXT(A25,"e")="1","元",TEXT(A25,"e")),TEXT(A25,"ggg
")&amp;IF(TEXT(A25,"e")="1","元",TEXT(A25,"e"))&amp;"年")</f>
        <v>29</v>
      </c>
      <c r="N6" s="46" t="str">
        <f>IF(TEXT(A25,"ggg")=TEXT(A42,"ggg"),IF(TEXT(A42,"e")="1","元",TEXT(A42,"e")),TEXT(A42,"ggg
")&amp;IF(TEXT(A42,"e")="1","元",TEXT(A42,"e"))&amp;"年")</f>
        <v>30</v>
      </c>
      <c r="O6" s="46" t="str">
        <f>IF(TEXT(A42,"ggg")=TEXT(A59,"ggg"),IF(TEXT(A59,"e")="1","元",TEXT(A59,"e")),TEXT(A59,"ggg
")&amp;IF(TEXT(A59,"e")="1","元",TEXT(A59,"e"))&amp;"年")</f>
        <v>令和
元年</v>
      </c>
      <c r="P6" s="46" t="str">
        <f>IF(TEXT(A59,"ggg")=TEXT(A76,"ggg"),IF(TEXT(A76,"e")="1","元",TEXT(A76,"e")),TEXT(A76,"ggg
")&amp;IF(TEXT(A76,"e")="1","元",TEXT(A76,"e"))&amp;"年")</f>
        <v>2</v>
      </c>
      <c r="Q6" s="46" t="str">
        <f>IF(TEXT(A76,"ggg")=TEXT(A93,"ggg"),IF(TEXT(A93,"e")="1","元",TEXT(A93,"e")),TEXT(A93,"ggg
")&amp;IF(TEXT(A93,"e")="1","元",TEXT(A93,"e"))&amp;"年")</f>
        <v>3</v>
      </c>
      <c r="R6" s="46" t="str">
        <f>IF(TEXT(A93,"ggg")=TEXT(A110,"ggg"),IF(TEXT(A110,"e")="1","元",TEXT(A110,"e")),TEXT(A110,"ggg
")&amp;IF(TEXT(A110,"e")="1","元",TEXT(A110,"e"))&amp;"年")</f>
        <v>4</v>
      </c>
      <c r="S6" s="48" t="str">
        <f>IF(TEXT(A110,"ggg")=TEXT(A127,"ggg"),IF(TEXT(A127,"e")="1","元",TEXT(A127,"e")),TEXT(A127,"ggg
")&amp;IF(TEXT(A127,"e")="1","元",TEXT(A127,"e"))&amp;"年")</f>
        <v>5</v>
      </c>
      <c r="T6" s="61"/>
    </row>
    <row r="7" spans="1:21" s="5" customFormat="1" ht="10.5" customHeight="1">
      <c r="H7" s="19"/>
      <c r="J7" s="37"/>
      <c r="K7" s="38"/>
      <c r="L7" s="38"/>
      <c r="M7" s="38"/>
      <c r="N7" s="38"/>
      <c r="O7" s="38"/>
      <c r="P7" s="38"/>
      <c r="Q7" s="38"/>
      <c r="R7" s="38"/>
      <c r="S7" s="38"/>
      <c r="T7" s="18"/>
      <c r="U7" s="6"/>
    </row>
    <row r="8" spans="1:21" s="5" customFormat="1">
      <c r="A8" s="41">
        <f>DATE(YEAR(A25)-1,5,1)</f>
        <v>42491</v>
      </c>
      <c r="B8" s="56" t="str">
        <f>TEXT(A8,"ggg")</f>
        <v>平成</v>
      </c>
      <c r="C8" s="55" t="str">
        <f>IF(TEXT(A8,"e")="1","元",TEXT(A8,"e"))</f>
        <v>28</v>
      </c>
      <c r="D8" s="55" t="s">
        <v>13</v>
      </c>
      <c r="E8" s="31"/>
      <c r="F8" s="57" t="s">
        <v>6</v>
      </c>
      <c r="G8" s="31"/>
      <c r="H8" s="32" t="s">
        <v>5</v>
      </c>
      <c r="J8" s="37">
        <v>9649</v>
      </c>
      <c r="K8" s="17">
        <v>5017</v>
      </c>
      <c r="L8" s="38">
        <v>715</v>
      </c>
      <c r="M8" s="38">
        <v>1755</v>
      </c>
      <c r="N8" s="38">
        <v>1082</v>
      </c>
      <c r="O8" s="38">
        <v>602</v>
      </c>
      <c r="P8" s="38">
        <v>411</v>
      </c>
      <c r="Q8" s="38">
        <v>229</v>
      </c>
      <c r="R8" s="38">
        <v>133</v>
      </c>
      <c r="S8" s="17">
        <v>90</v>
      </c>
      <c r="T8" s="18">
        <v>51.995025391232197</v>
      </c>
      <c r="U8" s="6"/>
    </row>
    <row r="9" spans="1:21" s="5" customFormat="1">
      <c r="A9" s="39"/>
      <c r="B9" s="56"/>
      <c r="C9" s="54"/>
      <c r="D9" s="54"/>
      <c r="E9" s="31"/>
      <c r="F9" s="57"/>
      <c r="G9" s="31"/>
      <c r="H9" s="32" t="s">
        <v>7</v>
      </c>
      <c r="J9" s="37">
        <v>9055</v>
      </c>
      <c r="K9" s="17">
        <v>4724</v>
      </c>
      <c r="L9" s="38">
        <v>692</v>
      </c>
      <c r="M9" s="38">
        <v>1650</v>
      </c>
      <c r="N9" s="38">
        <v>1032</v>
      </c>
      <c r="O9" s="38">
        <v>558</v>
      </c>
      <c r="P9" s="38">
        <v>380</v>
      </c>
      <c r="Q9" s="38">
        <v>213</v>
      </c>
      <c r="R9" s="38">
        <v>117</v>
      </c>
      <c r="S9" s="17">
        <v>82</v>
      </c>
      <c r="T9" s="18">
        <v>52.170071783544998</v>
      </c>
      <c r="U9" s="6"/>
    </row>
    <row r="10" spans="1:21" s="5" customFormat="1">
      <c r="A10" s="39"/>
      <c r="B10" s="56"/>
      <c r="C10" s="54"/>
      <c r="D10" s="54"/>
      <c r="E10" s="31"/>
      <c r="F10" s="57"/>
      <c r="G10" s="31"/>
      <c r="H10" s="32" t="s">
        <v>8</v>
      </c>
      <c r="J10" s="37">
        <v>594</v>
      </c>
      <c r="K10" s="17">
        <v>293</v>
      </c>
      <c r="L10" s="38">
        <v>23</v>
      </c>
      <c r="M10" s="38">
        <v>105</v>
      </c>
      <c r="N10" s="38">
        <v>50</v>
      </c>
      <c r="O10" s="38">
        <v>44</v>
      </c>
      <c r="P10" s="38">
        <v>31</v>
      </c>
      <c r="Q10" s="38">
        <v>16</v>
      </c>
      <c r="R10" s="38">
        <v>16</v>
      </c>
      <c r="S10" s="17">
        <v>8</v>
      </c>
      <c r="T10" s="18">
        <v>49.3265993265993</v>
      </c>
      <c r="U10" s="6"/>
    </row>
    <row r="11" spans="1:21" s="5" customFormat="1" ht="11.25" customHeight="1">
      <c r="A11" s="39"/>
      <c r="B11" s="56"/>
      <c r="C11" s="54"/>
      <c r="D11" s="54"/>
      <c r="E11" s="31"/>
      <c r="F11" s="58" t="s">
        <v>10</v>
      </c>
      <c r="G11" s="31"/>
      <c r="H11" s="32" t="s">
        <v>5</v>
      </c>
      <c r="J11" s="37">
        <v>13260</v>
      </c>
      <c r="K11" s="17">
        <v>4610</v>
      </c>
      <c r="L11" s="38">
        <v>223</v>
      </c>
      <c r="M11" s="38">
        <v>1278</v>
      </c>
      <c r="N11" s="38">
        <v>1152</v>
      </c>
      <c r="O11" s="38">
        <v>713</v>
      </c>
      <c r="P11" s="38">
        <v>484</v>
      </c>
      <c r="Q11" s="38">
        <v>383</v>
      </c>
      <c r="R11" s="38">
        <v>227</v>
      </c>
      <c r="S11" s="17">
        <v>150</v>
      </c>
      <c r="T11" s="18">
        <v>34.766214177978803</v>
      </c>
      <c r="U11" s="6"/>
    </row>
    <row r="12" spans="1:21" s="5" customFormat="1">
      <c r="A12" s="39"/>
      <c r="B12" s="56"/>
      <c r="C12" s="54"/>
      <c r="D12" s="54"/>
      <c r="E12" s="31"/>
      <c r="F12" s="58"/>
      <c r="G12" s="31"/>
      <c r="H12" s="32" t="s">
        <v>7</v>
      </c>
      <c r="J12" s="37">
        <v>11658</v>
      </c>
      <c r="K12" s="17">
        <v>4023</v>
      </c>
      <c r="L12" s="38">
        <v>197</v>
      </c>
      <c r="M12" s="38">
        <v>1120</v>
      </c>
      <c r="N12" s="38">
        <v>1005</v>
      </c>
      <c r="O12" s="38">
        <v>628</v>
      </c>
      <c r="P12" s="38">
        <v>417</v>
      </c>
      <c r="Q12" s="38">
        <v>324</v>
      </c>
      <c r="R12" s="38">
        <v>202</v>
      </c>
      <c r="S12" s="17">
        <v>130</v>
      </c>
      <c r="T12" s="18">
        <v>34.508492022645299</v>
      </c>
      <c r="U12" s="6"/>
    </row>
    <row r="13" spans="1:21" s="5" customFormat="1" ht="12" customHeight="1">
      <c r="A13" s="39"/>
      <c r="B13" s="56"/>
      <c r="C13" s="54"/>
      <c r="D13" s="54"/>
      <c r="E13" s="31"/>
      <c r="F13" s="58"/>
      <c r="G13" s="31"/>
      <c r="H13" s="32" t="s">
        <v>8</v>
      </c>
      <c r="J13" s="37">
        <v>1602</v>
      </c>
      <c r="K13" s="17">
        <v>587</v>
      </c>
      <c r="L13" s="38">
        <v>26</v>
      </c>
      <c r="M13" s="38">
        <v>158</v>
      </c>
      <c r="N13" s="38">
        <v>147</v>
      </c>
      <c r="O13" s="38">
        <v>85</v>
      </c>
      <c r="P13" s="38">
        <v>67</v>
      </c>
      <c r="Q13" s="38">
        <v>59</v>
      </c>
      <c r="R13" s="38">
        <v>25</v>
      </c>
      <c r="S13" s="17">
        <v>20</v>
      </c>
      <c r="T13" s="18">
        <v>36.641697877652902</v>
      </c>
      <c r="U13" s="6"/>
    </row>
    <row r="14" spans="1:21" s="5" customFormat="1" ht="11.25" customHeight="1">
      <c r="A14" s="39"/>
      <c r="B14" s="56"/>
      <c r="C14" s="54"/>
      <c r="D14" s="54"/>
      <c r="E14" s="31"/>
      <c r="F14" s="58" t="s">
        <v>11</v>
      </c>
      <c r="G14" s="33"/>
      <c r="H14" s="34" t="s">
        <v>5</v>
      </c>
      <c r="I14" s="21"/>
      <c r="J14" s="23">
        <v>0</v>
      </c>
      <c r="K14" s="25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5">
        <v>0</v>
      </c>
      <c r="T14" s="27">
        <v>0</v>
      </c>
      <c r="U14" s="6"/>
    </row>
    <row r="15" spans="1:21" s="5" customFormat="1">
      <c r="A15" s="39"/>
      <c r="B15" s="56"/>
      <c r="C15" s="54"/>
      <c r="D15" s="54"/>
      <c r="E15" s="31"/>
      <c r="F15" s="58"/>
      <c r="G15" s="33"/>
      <c r="H15" s="34" t="s">
        <v>7</v>
      </c>
      <c r="I15" s="21"/>
      <c r="J15" s="23">
        <v>0</v>
      </c>
      <c r="K15" s="25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5">
        <v>0</v>
      </c>
      <c r="T15" s="27">
        <v>0</v>
      </c>
      <c r="U15" s="6"/>
    </row>
    <row r="16" spans="1:21" s="5" customFormat="1" ht="12" customHeight="1">
      <c r="A16" s="39"/>
      <c r="B16" s="56"/>
      <c r="C16" s="54"/>
      <c r="D16" s="54"/>
      <c r="E16" s="31"/>
      <c r="F16" s="58"/>
      <c r="G16" s="33"/>
      <c r="H16" s="34" t="s">
        <v>8</v>
      </c>
      <c r="I16" s="21"/>
      <c r="J16" s="23">
        <v>0</v>
      </c>
      <c r="K16" s="25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5">
        <v>0</v>
      </c>
      <c r="T16" s="27">
        <v>0</v>
      </c>
      <c r="U16" s="6"/>
    </row>
    <row r="17" spans="1:21" s="5" customFormat="1" ht="11.25" customHeight="1">
      <c r="A17" s="39"/>
      <c r="B17" s="56"/>
      <c r="C17" s="54"/>
      <c r="D17" s="54"/>
      <c r="E17" s="31"/>
      <c r="F17" s="58" t="s">
        <v>12</v>
      </c>
      <c r="G17" s="33"/>
      <c r="H17" s="34" t="s">
        <v>5</v>
      </c>
      <c r="I17" s="21"/>
      <c r="J17" s="23">
        <v>0</v>
      </c>
      <c r="K17" s="25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5">
        <v>0</v>
      </c>
      <c r="T17" s="27">
        <v>0</v>
      </c>
      <c r="U17" s="6"/>
    </row>
    <row r="18" spans="1:21" s="5" customFormat="1">
      <c r="A18" s="39"/>
      <c r="B18" s="56"/>
      <c r="C18" s="54"/>
      <c r="D18" s="54"/>
      <c r="E18" s="31"/>
      <c r="F18" s="58"/>
      <c r="G18" s="33"/>
      <c r="H18" s="34" t="s">
        <v>7</v>
      </c>
      <c r="I18" s="21"/>
      <c r="J18" s="23">
        <v>0</v>
      </c>
      <c r="K18" s="25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5">
        <v>0</v>
      </c>
      <c r="T18" s="27">
        <v>0</v>
      </c>
      <c r="U18" s="6"/>
    </row>
    <row r="19" spans="1:21" s="5" customFormat="1" ht="12" customHeight="1">
      <c r="A19" s="39"/>
      <c r="B19" s="56"/>
      <c r="C19" s="54"/>
      <c r="D19" s="54"/>
      <c r="E19" s="31"/>
      <c r="F19" s="58"/>
      <c r="G19" s="33"/>
      <c r="H19" s="34" t="s">
        <v>8</v>
      </c>
      <c r="I19" s="21"/>
      <c r="J19" s="23">
        <v>0</v>
      </c>
      <c r="K19" s="25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5">
        <v>0</v>
      </c>
      <c r="T19" s="27">
        <v>0</v>
      </c>
      <c r="U19" s="6"/>
    </row>
    <row r="20" spans="1:21" s="5" customFormat="1">
      <c r="A20" s="39"/>
      <c r="B20" s="56"/>
      <c r="C20" s="54"/>
      <c r="D20" s="54"/>
      <c r="E20" s="31"/>
      <c r="F20" s="57" t="s">
        <v>9</v>
      </c>
      <c r="G20" s="31"/>
      <c r="H20" s="32" t="s">
        <v>5</v>
      </c>
      <c r="J20" s="37">
        <v>38</v>
      </c>
      <c r="K20" s="17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17">
        <v>0</v>
      </c>
      <c r="T20" s="18">
        <v>0</v>
      </c>
      <c r="U20" s="6"/>
    </row>
    <row r="21" spans="1:21" s="5" customFormat="1">
      <c r="A21" s="39"/>
      <c r="B21" s="56"/>
      <c r="C21" s="54"/>
      <c r="D21" s="54"/>
      <c r="E21" s="31"/>
      <c r="F21" s="57"/>
      <c r="G21" s="31"/>
      <c r="H21" s="32" t="s">
        <v>7</v>
      </c>
      <c r="J21" s="37">
        <v>25</v>
      </c>
      <c r="K21" s="17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17">
        <v>0</v>
      </c>
      <c r="T21" s="18">
        <v>0</v>
      </c>
      <c r="U21" s="6"/>
    </row>
    <row r="22" spans="1:21" s="5" customFormat="1">
      <c r="A22" s="39"/>
      <c r="B22" s="56"/>
      <c r="C22" s="54"/>
      <c r="D22" s="54"/>
      <c r="E22" s="31"/>
      <c r="F22" s="57"/>
      <c r="G22" s="31"/>
      <c r="H22" s="32" t="s">
        <v>8</v>
      </c>
      <c r="J22" s="37">
        <v>13</v>
      </c>
      <c r="K22" s="17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17">
        <v>0</v>
      </c>
      <c r="T22" s="18">
        <v>0</v>
      </c>
      <c r="U22" s="6"/>
    </row>
    <row r="23" spans="1:21" ht="5.0999999999999996" customHeight="1">
      <c r="A23" s="40"/>
      <c r="B23" s="42"/>
      <c r="C23" s="42"/>
      <c r="D23" s="42"/>
      <c r="E23" s="35"/>
      <c r="F23" s="35"/>
      <c r="G23" s="35"/>
      <c r="H23" s="36"/>
      <c r="I23" s="13"/>
      <c r="J23" s="24"/>
      <c r="K23" s="13"/>
      <c r="L23" s="13"/>
      <c r="M23" s="13"/>
      <c r="N23" s="13"/>
      <c r="O23" s="13"/>
      <c r="P23" s="13"/>
      <c r="Q23" s="13"/>
      <c r="R23" s="13"/>
      <c r="S23" s="13"/>
      <c r="T23" s="29"/>
    </row>
    <row r="24" spans="1:21" s="5" customFormat="1" ht="10.5" customHeight="1">
      <c r="A24" s="39"/>
      <c r="B24" s="43"/>
      <c r="C24" s="43"/>
      <c r="D24" s="43"/>
      <c r="E24" s="31"/>
      <c r="F24" s="31"/>
      <c r="G24" s="31"/>
      <c r="H24" s="32"/>
      <c r="J24" s="37"/>
      <c r="K24" s="38"/>
      <c r="L24" s="38"/>
      <c r="M24" s="38"/>
      <c r="N24" s="38"/>
      <c r="O24" s="38"/>
      <c r="P24" s="38"/>
      <c r="Q24" s="38"/>
      <c r="R24" s="38"/>
      <c r="S24" s="38"/>
      <c r="T24" s="18"/>
      <c r="U24" s="6"/>
    </row>
    <row r="25" spans="1:21" s="5" customFormat="1">
      <c r="A25" s="39">
        <f>DATE(YEAR(A42)-1,5,1)</f>
        <v>42856</v>
      </c>
      <c r="B25" s="56" t="str">
        <f>IF(TEXT(A8,"ggg")=TEXT(A25,"ggg"),"",TEXT(A25,"ggg"))</f>
        <v/>
      </c>
      <c r="C25" s="54" t="str">
        <f>IF(TEXT(A25,"e")="1","元",TEXT(A25,"e"))</f>
        <v>29</v>
      </c>
      <c r="D25" s="55" t="str">
        <f>IF(TEXT(A8,"ggg")=TEXT(A25,"ggg"),"","年")</f>
        <v/>
      </c>
      <c r="E25" s="31"/>
      <c r="F25" s="57" t="s">
        <v>6</v>
      </c>
      <c r="G25" s="31"/>
      <c r="H25" s="32" t="s">
        <v>5</v>
      </c>
      <c r="J25" s="37">
        <v>9159</v>
      </c>
      <c r="K25" s="17">
        <v>4684</v>
      </c>
      <c r="L25" s="38">
        <v>0</v>
      </c>
      <c r="M25" s="38">
        <v>675</v>
      </c>
      <c r="N25" s="38">
        <v>1665</v>
      </c>
      <c r="O25" s="38">
        <v>1018</v>
      </c>
      <c r="P25" s="38">
        <v>584</v>
      </c>
      <c r="Q25" s="38">
        <v>374</v>
      </c>
      <c r="R25" s="38">
        <v>237</v>
      </c>
      <c r="S25" s="17">
        <v>131</v>
      </c>
      <c r="T25" s="18">
        <v>51.140954252647603</v>
      </c>
      <c r="U25" s="6"/>
    </row>
    <row r="26" spans="1:21" s="5" customFormat="1">
      <c r="A26" s="39"/>
      <c r="B26" s="56"/>
      <c r="C26" s="54"/>
      <c r="D26" s="55"/>
      <c r="E26" s="31"/>
      <c r="F26" s="57"/>
      <c r="G26" s="31"/>
      <c r="H26" s="32" t="s">
        <v>7</v>
      </c>
      <c r="J26" s="37">
        <v>8574</v>
      </c>
      <c r="K26" s="17">
        <v>4425</v>
      </c>
      <c r="L26" s="38">
        <v>0</v>
      </c>
      <c r="M26" s="38">
        <v>648</v>
      </c>
      <c r="N26" s="38">
        <v>1579</v>
      </c>
      <c r="O26" s="38">
        <v>954</v>
      </c>
      <c r="P26" s="38">
        <v>551</v>
      </c>
      <c r="Q26" s="38">
        <v>346</v>
      </c>
      <c r="R26" s="38">
        <v>225</v>
      </c>
      <c r="S26" s="17">
        <v>122</v>
      </c>
      <c r="T26" s="18">
        <v>51.609517144856497</v>
      </c>
      <c r="U26" s="6"/>
    </row>
    <row r="27" spans="1:21" s="5" customFormat="1">
      <c r="A27" s="39"/>
      <c r="B27" s="56"/>
      <c r="C27" s="54"/>
      <c r="D27" s="55"/>
      <c r="E27" s="31"/>
      <c r="F27" s="57"/>
      <c r="G27" s="31"/>
      <c r="H27" s="32" t="s">
        <v>8</v>
      </c>
      <c r="J27" s="37">
        <v>585</v>
      </c>
      <c r="K27" s="17">
        <v>259</v>
      </c>
      <c r="L27" s="38">
        <v>0</v>
      </c>
      <c r="M27" s="38">
        <v>27</v>
      </c>
      <c r="N27" s="38">
        <v>86</v>
      </c>
      <c r="O27" s="38">
        <v>64</v>
      </c>
      <c r="P27" s="38">
        <v>33</v>
      </c>
      <c r="Q27" s="38">
        <v>28</v>
      </c>
      <c r="R27" s="38">
        <v>12</v>
      </c>
      <c r="S27" s="17">
        <v>9</v>
      </c>
      <c r="T27" s="18">
        <v>44.273504273504201</v>
      </c>
      <c r="U27" s="6"/>
    </row>
    <row r="28" spans="1:21" s="5" customFormat="1" ht="11.25" customHeight="1">
      <c r="A28" s="39"/>
      <c r="B28" s="56"/>
      <c r="C28" s="54"/>
      <c r="D28" s="55"/>
      <c r="E28" s="31"/>
      <c r="F28" s="58" t="s">
        <v>10</v>
      </c>
      <c r="G28" s="31"/>
      <c r="H28" s="32" t="s">
        <v>5</v>
      </c>
      <c r="J28" s="37">
        <v>12477</v>
      </c>
      <c r="K28" s="17">
        <v>4328</v>
      </c>
      <c r="L28" s="38">
        <v>0</v>
      </c>
      <c r="M28" s="38">
        <v>179</v>
      </c>
      <c r="N28" s="38">
        <v>1165</v>
      </c>
      <c r="O28" s="38">
        <v>1147</v>
      </c>
      <c r="P28" s="38">
        <v>768</v>
      </c>
      <c r="Q28" s="38">
        <v>511</v>
      </c>
      <c r="R28" s="38">
        <v>337</v>
      </c>
      <c r="S28" s="17">
        <v>221</v>
      </c>
      <c r="T28" s="18">
        <v>34.687825599102297</v>
      </c>
      <c r="U28" s="6"/>
    </row>
    <row r="29" spans="1:21" s="5" customFormat="1">
      <c r="A29" s="39"/>
      <c r="B29" s="56"/>
      <c r="C29" s="54"/>
      <c r="D29" s="55"/>
      <c r="E29" s="31"/>
      <c r="F29" s="58"/>
      <c r="G29" s="31"/>
      <c r="H29" s="32" t="s">
        <v>7</v>
      </c>
      <c r="J29" s="37">
        <v>10937</v>
      </c>
      <c r="K29" s="17">
        <v>3802</v>
      </c>
      <c r="L29" s="38">
        <v>0</v>
      </c>
      <c r="M29" s="38">
        <v>159</v>
      </c>
      <c r="N29" s="38">
        <v>1041</v>
      </c>
      <c r="O29" s="38">
        <v>1012</v>
      </c>
      <c r="P29" s="38">
        <v>657</v>
      </c>
      <c r="Q29" s="38">
        <v>443</v>
      </c>
      <c r="R29" s="38">
        <v>297</v>
      </c>
      <c r="S29" s="17">
        <v>193</v>
      </c>
      <c r="T29" s="18">
        <v>34.7627320106062</v>
      </c>
      <c r="U29" s="6"/>
    </row>
    <row r="30" spans="1:21" s="5" customFormat="1" ht="12" customHeight="1">
      <c r="A30" s="39"/>
      <c r="B30" s="56"/>
      <c r="C30" s="54"/>
      <c r="D30" s="55"/>
      <c r="E30" s="31"/>
      <c r="F30" s="58"/>
      <c r="G30" s="31"/>
      <c r="H30" s="32" t="s">
        <v>8</v>
      </c>
      <c r="J30" s="37">
        <v>1540</v>
      </c>
      <c r="K30" s="17">
        <v>526</v>
      </c>
      <c r="L30" s="38">
        <v>0</v>
      </c>
      <c r="M30" s="38">
        <v>20</v>
      </c>
      <c r="N30" s="38">
        <v>124</v>
      </c>
      <c r="O30" s="38">
        <v>135</v>
      </c>
      <c r="P30" s="38">
        <v>111</v>
      </c>
      <c r="Q30" s="38">
        <v>68</v>
      </c>
      <c r="R30" s="38">
        <v>40</v>
      </c>
      <c r="S30" s="17">
        <v>28</v>
      </c>
      <c r="T30" s="18">
        <v>34.1558441558441</v>
      </c>
      <c r="U30" s="6"/>
    </row>
    <row r="31" spans="1:21" s="5" customFormat="1" ht="11.25" customHeight="1">
      <c r="A31" s="39"/>
      <c r="B31" s="56"/>
      <c r="C31" s="54"/>
      <c r="D31" s="55"/>
      <c r="E31" s="31"/>
      <c r="F31" s="58" t="s">
        <v>11</v>
      </c>
      <c r="G31" s="33"/>
      <c r="H31" s="34" t="s">
        <v>5</v>
      </c>
      <c r="I31" s="21"/>
      <c r="J31" s="23">
        <v>79</v>
      </c>
      <c r="K31" s="25">
        <v>21</v>
      </c>
      <c r="L31" s="26">
        <v>0</v>
      </c>
      <c r="M31" s="26">
        <v>0</v>
      </c>
      <c r="N31" s="26">
        <v>8</v>
      </c>
      <c r="O31" s="26">
        <v>5</v>
      </c>
      <c r="P31" s="26">
        <v>1</v>
      </c>
      <c r="Q31" s="26">
        <v>4</v>
      </c>
      <c r="R31" s="26">
        <v>2</v>
      </c>
      <c r="S31" s="25">
        <v>1</v>
      </c>
      <c r="T31" s="27">
        <v>26.582278481012601</v>
      </c>
      <c r="U31" s="6"/>
    </row>
    <row r="32" spans="1:21" s="5" customFormat="1">
      <c r="A32" s="39"/>
      <c r="B32" s="56"/>
      <c r="C32" s="54"/>
      <c r="D32" s="55"/>
      <c r="E32" s="31"/>
      <c r="F32" s="58"/>
      <c r="G32" s="33"/>
      <c r="H32" s="34" t="s">
        <v>7</v>
      </c>
      <c r="I32" s="21"/>
      <c r="J32" s="23">
        <v>70</v>
      </c>
      <c r="K32" s="25">
        <v>18</v>
      </c>
      <c r="L32" s="26">
        <v>0</v>
      </c>
      <c r="M32" s="26">
        <v>0</v>
      </c>
      <c r="N32" s="26">
        <v>8</v>
      </c>
      <c r="O32" s="26">
        <v>4</v>
      </c>
      <c r="P32" s="26">
        <v>1</v>
      </c>
      <c r="Q32" s="26">
        <v>3</v>
      </c>
      <c r="R32" s="26">
        <v>2</v>
      </c>
      <c r="S32" s="25">
        <v>0</v>
      </c>
      <c r="T32" s="27">
        <v>25.714285714285701</v>
      </c>
      <c r="U32" s="6"/>
    </row>
    <row r="33" spans="1:21" s="5" customFormat="1" ht="12" customHeight="1">
      <c r="A33" s="39"/>
      <c r="B33" s="56"/>
      <c r="C33" s="54"/>
      <c r="D33" s="55"/>
      <c r="E33" s="31"/>
      <c r="F33" s="58"/>
      <c r="G33" s="33"/>
      <c r="H33" s="34" t="s">
        <v>8</v>
      </c>
      <c r="I33" s="21"/>
      <c r="J33" s="23">
        <v>9</v>
      </c>
      <c r="K33" s="25">
        <v>3</v>
      </c>
      <c r="L33" s="26">
        <v>0</v>
      </c>
      <c r="M33" s="26">
        <v>0</v>
      </c>
      <c r="N33" s="26">
        <v>0</v>
      </c>
      <c r="O33" s="26">
        <v>1</v>
      </c>
      <c r="P33" s="26">
        <v>0</v>
      </c>
      <c r="Q33" s="26">
        <v>1</v>
      </c>
      <c r="R33" s="26">
        <v>0</v>
      </c>
      <c r="S33" s="25">
        <v>1</v>
      </c>
      <c r="T33" s="27">
        <v>33.3333333333333</v>
      </c>
      <c r="U33" s="6"/>
    </row>
    <row r="34" spans="1:21" s="5" customFormat="1" ht="11.25" customHeight="1">
      <c r="A34" s="39"/>
      <c r="B34" s="56"/>
      <c r="C34" s="54"/>
      <c r="D34" s="55"/>
      <c r="E34" s="31"/>
      <c r="F34" s="58" t="s">
        <v>12</v>
      </c>
      <c r="G34" s="33"/>
      <c r="H34" s="34" t="s">
        <v>5</v>
      </c>
      <c r="I34" s="21"/>
      <c r="J34" s="23">
        <v>283</v>
      </c>
      <c r="K34" s="25">
        <v>86</v>
      </c>
      <c r="L34" s="26">
        <v>0</v>
      </c>
      <c r="M34" s="26">
        <v>0</v>
      </c>
      <c r="N34" s="26">
        <v>20</v>
      </c>
      <c r="O34" s="26">
        <v>27</v>
      </c>
      <c r="P34" s="26">
        <v>13</v>
      </c>
      <c r="Q34" s="26">
        <v>11</v>
      </c>
      <c r="R34" s="26">
        <v>8</v>
      </c>
      <c r="S34" s="25">
        <v>7</v>
      </c>
      <c r="T34" s="27">
        <v>30.3886925795053</v>
      </c>
      <c r="U34" s="6"/>
    </row>
    <row r="35" spans="1:21" s="5" customFormat="1">
      <c r="A35" s="39"/>
      <c r="B35" s="56"/>
      <c r="C35" s="54"/>
      <c r="D35" s="55"/>
      <c r="E35" s="31"/>
      <c r="F35" s="58"/>
      <c r="G35" s="33"/>
      <c r="H35" s="34" t="s">
        <v>7</v>
      </c>
      <c r="I35" s="21"/>
      <c r="J35" s="23">
        <v>222</v>
      </c>
      <c r="K35" s="25">
        <v>67</v>
      </c>
      <c r="L35" s="26">
        <v>0</v>
      </c>
      <c r="M35" s="26">
        <v>0</v>
      </c>
      <c r="N35" s="26">
        <v>17</v>
      </c>
      <c r="O35" s="26">
        <v>20</v>
      </c>
      <c r="P35" s="26">
        <v>10</v>
      </c>
      <c r="Q35" s="26">
        <v>9</v>
      </c>
      <c r="R35" s="26">
        <v>7</v>
      </c>
      <c r="S35" s="25">
        <v>4</v>
      </c>
      <c r="T35" s="27">
        <v>30.180180180180098</v>
      </c>
      <c r="U35" s="6"/>
    </row>
    <row r="36" spans="1:21" s="5" customFormat="1" ht="12" customHeight="1">
      <c r="A36" s="39"/>
      <c r="B36" s="56"/>
      <c r="C36" s="54"/>
      <c r="D36" s="55"/>
      <c r="E36" s="31"/>
      <c r="F36" s="58"/>
      <c r="G36" s="33"/>
      <c r="H36" s="34" t="s">
        <v>8</v>
      </c>
      <c r="I36" s="21"/>
      <c r="J36" s="23">
        <v>61</v>
      </c>
      <c r="K36" s="25">
        <v>19</v>
      </c>
      <c r="L36" s="26">
        <v>0</v>
      </c>
      <c r="M36" s="26">
        <v>0</v>
      </c>
      <c r="N36" s="26">
        <v>3</v>
      </c>
      <c r="O36" s="26">
        <v>7</v>
      </c>
      <c r="P36" s="26">
        <v>3</v>
      </c>
      <c r="Q36" s="26">
        <v>2</v>
      </c>
      <c r="R36" s="26">
        <v>1</v>
      </c>
      <c r="S36" s="25">
        <v>3</v>
      </c>
      <c r="T36" s="27">
        <v>31.1475409836065</v>
      </c>
      <c r="U36" s="6"/>
    </row>
    <row r="37" spans="1:21" s="5" customFormat="1">
      <c r="A37" s="39"/>
      <c r="B37" s="56"/>
      <c r="C37" s="54"/>
      <c r="D37" s="55"/>
      <c r="E37" s="31"/>
      <c r="F37" s="57" t="s">
        <v>9</v>
      </c>
      <c r="G37" s="31"/>
      <c r="H37" s="32" t="s">
        <v>5</v>
      </c>
      <c r="J37" s="37">
        <v>27</v>
      </c>
      <c r="K37" s="17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17">
        <v>0</v>
      </c>
      <c r="T37" s="18">
        <v>0</v>
      </c>
      <c r="U37" s="6"/>
    </row>
    <row r="38" spans="1:21" s="5" customFormat="1">
      <c r="A38" s="39"/>
      <c r="B38" s="56"/>
      <c r="C38" s="54"/>
      <c r="D38" s="55"/>
      <c r="E38" s="31"/>
      <c r="F38" s="57"/>
      <c r="G38" s="31"/>
      <c r="H38" s="32" t="s">
        <v>7</v>
      </c>
      <c r="J38" s="37">
        <v>21</v>
      </c>
      <c r="K38" s="17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17">
        <v>0</v>
      </c>
      <c r="T38" s="18">
        <v>0</v>
      </c>
      <c r="U38" s="6"/>
    </row>
    <row r="39" spans="1:21" s="5" customFormat="1">
      <c r="A39" s="39"/>
      <c r="B39" s="56"/>
      <c r="C39" s="54"/>
      <c r="D39" s="55"/>
      <c r="E39" s="31"/>
      <c r="F39" s="57"/>
      <c r="G39" s="31"/>
      <c r="H39" s="32" t="s">
        <v>8</v>
      </c>
      <c r="J39" s="37">
        <v>6</v>
      </c>
      <c r="K39" s="17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17">
        <v>0</v>
      </c>
      <c r="T39" s="18">
        <v>0</v>
      </c>
      <c r="U39" s="6"/>
    </row>
    <row r="40" spans="1:21" ht="5.0999999999999996" customHeight="1">
      <c r="A40" s="40"/>
      <c r="B40" s="42"/>
      <c r="C40" s="42"/>
      <c r="D40" s="42"/>
      <c r="E40" s="35"/>
      <c r="F40" s="35"/>
      <c r="G40" s="35"/>
      <c r="H40" s="36"/>
      <c r="I40" s="13"/>
      <c r="J40" s="24"/>
      <c r="K40" s="13"/>
      <c r="L40" s="13"/>
      <c r="M40" s="13"/>
      <c r="N40" s="13"/>
      <c r="O40" s="13"/>
      <c r="P40" s="13"/>
      <c r="Q40" s="13"/>
      <c r="R40" s="13"/>
      <c r="S40" s="13"/>
      <c r="T40" s="29"/>
    </row>
    <row r="41" spans="1:21" s="5" customFormat="1" ht="10.5" customHeight="1">
      <c r="A41" s="39"/>
      <c r="B41" s="43"/>
      <c r="C41" s="43"/>
      <c r="D41" s="43"/>
      <c r="E41" s="31"/>
      <c r="F41" s="31"/>
      <c r="G41" s="31"/>
      <c r="H41" s="32"/>
      <c r="J41" s="37"/>
      <c r="K41" s="38"/>
      <c r="L41" s="38"/>
      <c r="M41" s="38"/>
      <c r="N41" s="38"/>
      <c r="O41" s="38"/>
      <c r="P41" s="38"/>
      <c r="Q41" s="38"/>
      <c r="R41" s="38"/>
      <c r="S41" s="38"/>
      <c r="T41" s="18"/>
      <c r="U41" s="6"/>
    </row>
    <row r="42" spans="1:21" s="5" customFormat="1">
      <c r="A42" s="39">
        <f>DATE(YEAR(A59)-1,5,1)</f>
        <v>43221</v>
      </c>
      <c r="B42" s="56" t="str">
        <f>IF(TEXT(A25,"ggg")=TEXT(A42,"ggg"),"",TEXT(A42,"ggg"))</f>
        <v/>
      </c>
      <c r="C42" s="54" t="str">
        <f>IF(TEXT(A42,"e")="1","元",TEXT(A42,"e"))</f>
        <v>30</v>
      </c>
      <c r="D42" s="55" t="str">
        <f>IF(TEXT(A25,"ggg")=TEXT(A42,"ggg"),"","年")</f>
        <v/>
      </c>
      <c r="E42" s="31"/>
      <c r="F42" s="57" t="s">
        <v>6</v>
      </c>
      <c r="G42" s="31"/>
      <c r="H42" s="32" t="s">
        <v>5</v>
      </c>
      <c r="J42" s="37">
        <v>8523</v>
      </c>
      <c r="K42" s="17">
        <v>4048</v>
      </c>
      <c r="L42" s="38">
        <v>0</v>
      </c>
      <c r="M42" s="38">
        <v>0</v>
      </c>
      <c r="N42" s="38">
        <v>631</v>
      </c>
      <c r="O42" s="38">
        <v>1452</v>
      </c>
      <c r="P42" s="38">
        <v>907</v>
      </c>
      <c r="Q42" s="38">
        <v>527</v>
      </c>
      <c r="R42" s="38">
        <v>327</v>
      </c>
      <c r="S42" s="17">
        <v>204</v>
      </c>
      <c r="T42" s="18">
        <v>47.495013492901499</v>
      </c>
      <c r="U42" s="6"/>
    </row>
    <row r="43" spans="1:21" s="5" customFormat="1">
      <c r="A43" s="39"/>
      <c r="B43" s="56"/>
      <c r="C43" s="54"/>
      <c r="D43" s="54"/>
      <c r="E43" s="31"/>
      <c r="F43" s="57"/>
      <c r="G43" s="31"/>
      <c r="H43" s="32" t="s">
        <v>7</v>
      </c>
      <c r="J43" s="37">
        <v>7980</v>
      </c>
      <c r="K43" s="17">
        <v>3830</v>
      </c>
      <c r="L43" s="38">
        <v>0</v>
      </c>
      <c r="M43" s="38">
        <v>0</v>
      </c>
      <c r="N43" s="38">
        <v>604</v>
      </c>
      <c r="O43" s="38">
        <v>1372</v>
      </c>
      <c r="P43" s="38">
        <v>862</v>
      </c>
      <c r="Q43" s="38">
        <v>499</v>
      </c>
      <c r="R43" s="38">
        <v>303</v>
      </c>
      <c r="S43" s="17">
        <v>190</v>
      </c>
      <c r="T43" s="18">
        <v>47.994987468671603</v>
      </c>
      <c r="U43" s="6"/>
    </row>
    <row r="44" spans="1:21" s="5" customFormat="1">
      <c r="A44" s="39"/>
      <c r="B44" s="56"/>
      <c r="C44" s="54"/>
      <c r="D44" s="54"/>
      <c r="E44" s="31"/>
      <c r="F44" s="57"/>
      <c r="G44" s="31"/>
      <c r="H44" s="32" t="s">
        <v>8</v>
      </c>
      <c r="J44" s="37">
        <v>543</v>
      </c>
      <c r="K44" s="17">
        <v>218</v>
      </c>
      <c r="L44" s="38">
        <v>0</v>
      </c>
      <c r="M44" s="38">
        <v>0</v>
      </c>
      <c r="N44" s="38">
        <v>27</v>
      </c>
      <c r="O44" s="38">
        <v>80</v>
      </c>
      <c r="P44" s="38">
        <v>45</v>
      </c>
      <c r="Q44" s="38">
        <v>28</v>
      </c>
      <c r="R44" s="38">
        <v>24</v>
      </c>
      <c r="S44" s="17">
        <v>14</v>
      </c>
      <c r="T44" s="18">
        <v>40.147329650091997</v>
      </c>
      <c r="U44" s="6"/>
    </row>
    <row r="45" spans="1:21" s="5" customFormat="1">
      <c r="A45" s="39"/>
      <c r="B45" s="56"/>
      <c r="C45" s="54"/>
      <c r="D45" s="54"/>
      <c r="E45" s="31"/>
      <c r="F45" s="58" t="s">
        <v>10</v>
      </c>
      <c r="G45" s="31"/>
      <c r="H45" s="32" t="s">
        <v>5</v>
      </c>
      <c r="J45" s="37">
        <v>11307</v>
      </c>
      <c r="K45" s="17">
        <v>3429</v>
      </c>
      <c r="L45" s="38">
        <v>0</v>
      </c>
      <c r="M45" s="38">
        <v>0</v>
      </c>
      <c r="N45" s="38">
        <v>179</v>
      </c>
      <c r="O45" s="38">
        <v>998</v>
      </c>
      <c r="P45" s="38">
        <v>892</v>
      </c>
      <c r="Q45" s="38">
        <v>652</v>
      </c>
      <c r="R45" s="38">
        <v>385</v>
      </c>
      <c r="S45" s="17">
        <v>323</v>
      </c>
      <c r="T45" s="18">
        <v>30.326346511010801</v>
      </c>
      <c r="U45" s="6"/>
    </row>
    <row r="46" spans="1:21" s="5" customFormat="1">
      <c r="A46" s="39"/>
      <c r="B46" s="56"/>
      <c r="C46" s="54"/>
      <c r="D46" s="54"/>
      <c r="E46" s="31"/>
      <c r="F46" s="59"/>
      <c r="G46" s="31"/>
      <c r="H46" s="32" t="s">
        <v>7</v>
      </c>
      <c r="J46" s="37">
        <v>10003</v>
      </c>
      <c r="K46" s="17">
        <v>3023</v>
      </c>
      <c r="L46" s="38">
        <v>0</v>
      </c>
      <c r="M46" s="38">
        <v>0</v>
      </c>
      <c r="N46" s="38">
        <v>166</v>
      </c>
      <c r="O46" s="38">
        <v>894</v>
      </c>
      <c r="P46" s="38">
        <v>788</v>
      </c>
      <c r="Q46" s="38">
        <v>571</v>
      </c>
      <c r="R46" s="38">
        <v>332</v>
      </c>
      <c r="S46" s="17">
        <v>272</v>
      </c>
      <c r="T46" s="18">
        <v>30.220933719883998</v>
      </c>
      <c r="U46" s="6"/>
    </row>
    <row r="47" spans="1:21" s="5" customFormat="1" ht="12" customHeight="1">
      <c r="A47" s="39"/>
      <c r="B47" s="56"/>
      <c r="C47" s="54"/>
      <c r="D47" s="54"/>
      <c r="E47" s="31"/>
      <c r="F47" s="59"/>
      <c r="G47" s="31"/>
      <c r="H47" s="32" t="s">
        <v>8</v>
      </c>
      <c r="J47" s="37">
        <v>1304</v>
      </c>
      <c r="K47" s="17">
        <v>406</v>
      </c>
      <c r="L47" s="38">
        <v>0</v>
      </c>
      <c r="M47" s="38">
        <v>0</v>
      </c>
      <c r="N47" s="38">
        <v>13</v>
      </c>
      <c r="O47" s="38">
        <v>104</v>
      </c>
      <c r="P47" s="38">
        <v>104</v>
      </c>
      <c r="Q47" s="38">
        <v>81</v>
      </c>
      <c r="R47" s="38">
        <v>53</v>
      </c>
      <c r="S47" s="17">
        <v>51</v>
      </c>
      <c r="T47" s="18">
        <v>31.1349693251533</v>
      </c>
      <c r="U47" s="6"/>
    </row>
    <row r="48" spans="1:21" s="5" customFormat="1">
      <c r="A48" s="39"/>
      <c r="B48" s="56"/>
      <c r="C48" s="54"/>
      <c r="D48" s="54"/>
      <c r="E48" s="31"/>
      <c r="F48" s="58" t="s">
        <v>11</v>
      </c>
      <c r="G48" s="33"/>
      <c r="H48" s="34" t="s">
        <v>5</v>
      </c>
      <c r="I48" s="21"/>
      <c r="J48" s="23">
        <v>210</v>
      </c>
      <c r="K48" s="25">
        <v>67</v>
      </c>
      <c r="L48" s="26">
        <v>0</v>
      </c>
      <c r="M48" s="26">
        <v>0</v>
      </c>
      <c r="N48" s="26">
        <v>3</v>
      </c>
      <c r="O48" s="26">
        <v>28</v>
      </c>
      <c r="P48" s="26">
        <v>18</v>
      </c>
      <c r="Q48" s="26">
        <v>10</v>
      </c>
      <c r="R48" s="26">
        <v>6</v>
      </c>
      <c r="S48" s="25">
        <v>2</v>
      </c>
      <c r="T48" s="27">
        <v>31.904761904761902</v>
      </c>
      <c r="U48" s="6"/>
    </row>
    <row r="49" spans="1:21" s="5" customFormat="1">
      <c r="A49" s="39"/>
      <c r="B49" s="56"/>
      <c r="C49" s="54"/>
      <c r="D49" s="54"/>
      <c r="E49" s="31"/>
      <c r="F49" s="59"/>
      <c r="G49" s="33"/>
      <c r="H49" s="34" t="s">
        <v>7</v>
      </c>
      <c r="I49" s="21"/>
      <c r="J49" s="23">
        <v>180</v>
      </c>
      <c r="K49" s="25">
        <v>63</v>
      </c>
      <c r="L49" s="26">
        <v>0</v>
      </c>
      <c r="M49" s="26">
        <v>0</v>
      </c>
      <c r="N49" s="26">
        <v>2</v>
      </c>
      <c r="O49" s="26">
        <v>27</v>
      </c>
      <c r="P49" s="26">
        <v>18</v>
      </c>
      <c r="Q49" s="26">
        <v>9</v>
      </c>
      <c r="R49" s="26">
        <v>5</v>
      </c>
      <c r="S49" s="25">
        <v>2</v>
      </c>
      <c r="T49" s="27">
        <v>35</v>
      </c>
      <c r="U49" s="6"/>
    </row>
    <row r="50" spans="1:21" s="5" customFormat="1" ht="12" customHeight="1">
      <c r="A50" s="39"/>
      <c r="B50" s="56"/>
      <c r="C50" s="54"/>
      <c r="D50" s="54"/>
      <c r="E50" s="31"/>
      <c r="F50" s="59"/>
      <c r="G50" s="33"/>
      <c r="H50" s="34" t="s">
        <v>8</v>
      </c>
      <c r="I50" s="21"/>
      <c r="J50" s="23">
        <v>30</v>
      </c>
      <c r="K50" s="25">
        <v>4</v>
      </c>
      <c r="L50" s="26">
        <v>0</v>
      </c>
      <c r="M50" s="26">
        <v>0</v>
      </c>
      <c r="N50" s="26">
        <v>1</v>
      </c>
      <c r="O50" s="26">
        <v>1</v>
      </c>
      <c r="P50" s="26">
        <v>0</v>
      </c>
      <c r="Q50" s="26">
        <v>1</v>
      </c>
      <c r="R50" s="26">
        <v>1</v>
      </c>
      <c r="S50" s="25">
        <v>0</v>
      </c>
      <c r="T50" s="27">
        <v>13.3333333333333</v>
      </c>
      <c r="U50" s="6"/>
    </row>
    <row r="51" spans="1:21" s="5" customFormat="1">
      <c r="A51" s="39"/>
      <c r="B51" s="56"/>
      <c r="C51" s="54"/>
      <c r="D51" s="54"/>
      <c r="E51" s="31"/>
      <c r="F51" s="58" t="s">
        <v>12</v>
      </c>
      <c r="G51" s="33"/>
      <c r="H51" s="34" t="s">
        <v>5</v>
      </c>
      <c r="I51" s="21"/>
      <c r="J51" s="23">
        <v>992</v>
      </c>
      <c r="K51" s="25">
        <v>324</v>
      </c>
      <c r="L51" s="26">
        <v>0</v>
      </c>
      <c r="M51" s="26">
        <v>0</v>
      </c>
      <c r="N51" s="26">
        <v>11</v>
      </c>
      <c r="O51" s="26">
        <v>94</v>
      </c>
      <c r="P51" s="26">
        <v>87</v>
      </c>
      <c r="Q51" s="26">
        <v>62</v>
      </c>
      <c r="R51" s="26">
        <v>50</v>
      </c>
      <c r="S51" s="25">
        <v>20</v>
      </c>
      <c r="T51" s="27">
        <v>32.661290322580598</v>
      </c>
      <c r="U51" s="6"/>
    </row>
    <row r="52" spans="1:21" s="5" customFormat="1">
      <c r="A52" s="39"/>
      <c r="B52" s="56"/>
      <c r="C52" s="54"/>
      <c r="D52" s="54"/>
      <c r="E52" s="31"/>
      <c r="F52" s="59"/>
      <c r="G52" s="33"/>
      <c r="H52" s="34" t="s">
        <v>7</v>
      </c>
      <c r="I52" s="21"/>
      <c r="J52" s="23">
        <v>823</v>
      </c>
      <c r="K52" s="25">
        <v>281</v>
      </c>
      <c r="L52" s="26">
        <v>0</v>
      </c>
      <c r="M52" s="26">
        <v>0</v>
      </c>
      <c r="N52" s="26">
        <v>11</v>
      </c>
      <c r="O52" s="26">
        <v>81</v>
      </c>
      <c r="P52" s="26">
        <v>77</v>
      </c>
      <c r="Q52" s="26">
        <v>49</v>
      </c>
      <c r="R52" s="26">
        <v>46</v>
      </c>
      <c r="S52" s="25">
        <v>17</v>
      </c>
      <c r="T52" s="27">
        <v>34.1433778857837</v>
      </c>
      <c r="U52" s="6"/>
    </row>
    <row r="53" spans="1:21" s="5" customFormat="1" ht="12" customHeight="1">
      <c r="A53" s="39"/>
      <c r="B53" s="56"/>
      <c r="C53" s="54"/>
      <c r="D53" s="54"/>
      <c r="E53" s="31"/>
      <c r="F53" s="59"/>
      <c r="G53" s="33"/>
      <c r="H53" s="34" t="s">
        <v>8</v>
      </c>
      <c r="I53" s="21"/>
      <c r="J53" s="23">
        <v>169</v>
      </c>
      <c r="K53" s="25">
        <v>43</v>
      </c>
      <c r="L53" s="26">
        <v>0</v>
      </c>
      <c r="M53" s="26">
        <v>0</v>
      </c>
      <c r="N53" s="26">
        <v>0</v>
      </c>
      <c r="O53" s="26">
        <v>13</v>
      </c>
      <c r="P53" s="26">
        <v>10</v>
      </c>
      <c r="Q53" s="26">
        <v>13</v>
      </c>
      <c r="R53" s="26">
        <v>4</v>
      </c>
      <c r="S53" s="25">
        <v>3</v>
      </c>
      <c r="T53" s="27">
        <v>25.443786982248501</v>
      </c>
      <c r="U53" s="6"/>
    </row>
    <row r="54" spans="1:21" s="5" customFormat="1">
      <c r="A54" s="39"/>
      <c r="B54" s="56"/>
      <c r="C54" s="54"/>
      <c r="D54" s="54"/>
      <c r="E54" s="31"/>
      <c r="F54" s="57" t="s">
        <v>9</v>
      </c>
      <c r="G54" s="31"/>
      <c r="H54" s="32" t="s">
        <v>5</v>
      </c>
      <c r="J54" s="37">
        <v>28</v>
      </c>
      <c r="K54" s="17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17">
        <v>0</v>
      </c>
      <c r="T54" s="18">
        <v>0</v>
      </c>
      <c r="U54" s="6"/>
    </row>
    <row r="55" spans="1:21" s="5" customFormat="1">
      <c r="A55" s="39"/>
      <c r="B55" s="56"/>
      <c r="C55" s="54"/>
      <c r="D55" s="54"/>
      <c r="E55" s="31"/>
      <c r="F55" s="57"/>
      <c r="G55" s="31"/>
      <c r="H55" s="32" t="s">
        <v>7</v>
      </c>
      <c r="J55" s="37">
        <v>24</v>
      </c>
      <c r="K55" s="17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17">
        <v>0</v>
      </c>
      <c r="T55" s="18">
        <v>0</v>
      </c>
      <c r="U55" s="6"/>
    </row>
    <row r="56" spans="1:21" s="5" customFormat="1">
      <c r="A56" s="39"/>
      <c r="B56" s="56"/>
      <c r="C56" s="54"/>
      <c r="D56" s="54"/>
      <c r="E56" s="31"/>
      <c r="F56" s="57"/>
      <c r="G56" s="31"/>
      <c r="H56" s="32" t="s">
        <v>8</v>
      </c>
      <c r="J56" s="37">
        <v>4</v>
      </c>
      <c r="K56" s="17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17">
        <v>0</v>
      </c>
      <c r="T56" s="18">
        <v>0</v>
      </c>
      <c r="U56" s="6"/>
    </row>
    <row r="57" spans="1:21" ht="5.0999999999999996" customHeight="1">
      <c r="A57" s="40"/>
      <c r="B57" s="42"/>
      <c r="C57" s="42"/>
      <c r="D57" s="42"/>
      <c r="E57" s="35"/>
      <c r="F57" s="35"/>
      <c r="G57" s="35"/>
      <c r="H57" s="36"/>
      <c r="I57" s="13"/>
      <c r="J57" s="24"/>
      <c r="K57" s="13"/>
      <c r="L57" s="13"/>
      <c r="M57" s="13"/>
      <c r="N57" s="13"/>
      <c r="O57" s="13"/>
      <c r="P57" s="13"/>
      <c r="Q57" s="13"/>
      <c r="R57" s="13"/>
      <c r="S57" s="13"/>
      <c r="T57" s="29"/>
    </row>
    <row r="58" spans="1:21" s="5" customFormat="1" ht="10.5" customHeight="1">
      <c r="A58" s="39"/>
      <c r="B58" s="43"/>
      <c r="C58" s="43"/>
      <c r="D58" s="43"/>
      <c r="E58" s="31"/>
      <c r="F58" s="31"/>
      <c r="G58" s="31"/>
      <c r="H58" s="32"/>
      <c r="J58" s="37"/>
      <c r="K58" s="38"/>
      <c r="L58" s="38"/>
      <c r="M58" s="38"/>
      <c r="N58" s="38"/>
      <c r="O58" s="38"/>
      <c r="P58" s="38"/>
      <c r="Q58" s="38"/>
      <c r="R58" s="38"/>
      <c r="S58" s="38"/>
      <c r="T58" s="18"/>
      <c r="U58" s="6"/>
    </row>
    <row r="59" spans="1:21" s="5" customFormat="1">
      <c r="A59" s="39">
        <f>DATE(YEAR(A76)-1,5,1)</f>
        <v>43586</v>
      </c>
      <c r="B59" s="56" t="str">
        <f>IF(TEXT(A42,"ggg")=TEXT(A59,"ggg"),"",TEXT(A59,"ggg"))</f>
        <v>令和</v>
      </c>
      <c r="C59" s="54" t="str">
        <f>IF(TEXT(A59,"e")="1","元",TEXT(A59,"e"))</f>
        <v>元</v>
      </c>
      <c r="D59" s="55" t="str">
        <f>IF(TEXT(A42,"ggg")=TEXT(A59,"ggg"),"","年")</f>
        <v>年</v>
      </c>
      <c r="E59" s="31"/>
      <c r="F59" s="57" t="s">
        <v>6</v>
      </c>
      <c r="G59" s="31"/>
      <c r="H59" s="32" t="s">
        <v>5</v>
      </c>
      <c r="J59" s="37">
        <v>8018</v>
      </c>
      <c r="K59" s="17">
        <v>3513</v>
      </c>
      <c r="L59" s="38">
        <v>0</v>
      </c>
      <c r="M59" s="38">
        <v>0</v>
      </c>
      <c r="N59" s="38">
        <v>0</v>
      </c>
      <c r="O59" s="38">
        <v>563</v>
      </c>
      <c r="P59" s="38">
        <v>1333</v>
      </c>
      <c r="Q59" s="38">
        <v>876</v>
      </c>
      <c r="R59" s="38">
        <v>458</v>
      </c>
      <c r="S59" s="17">
        <v>283</v>
      </c>
      <c r="T59" s="18">
        <v>43.813918682963298</v>
      </c>
      <c r="U59" s="6"/>
    </row>
    <row r="60" spans="1:21" s="5" customFormat="1">
      <c r="A60" s="39"/>
      <c r="B60" s="56"/>
      <c r="C60" s="54"/>
      <c r="D60" s="54"/>
      <c r="E60" s="31"/>
      <c r="F60" s="57"/>
      <c r="G60" s="31"/>
      <c r="H60" s="32" t="s">
        <v>7</v>
      </c>
      <c r="J60" s="37">
        <v>7502</v>
      </c>
      <c r="K60" s="17">
        <v>3321</v>
      </c>
      <c r="L60" s="38">
        <v>0</v>
      </c>
      <c r="M60" s="38">
        <v>0</v>
      </c>
      <c r="N60" s="38">
        <v>0</v>
      </c>
      <c r="O60" s="38">
        <v>540</v>
      </c>
      <c r="P60" s="38">
        <v>1263</v>
      </c>
      <c r="Q60" s="38">
        <v>824</v>
      </c>
      <c r="R60" s="38">
        <v>435</v>
      </c>
      <c r="S60" s="17">
        <v>259</v>
      </c>
      <c r="T60" s="18">
        <v>44.268195147960498</v>
      </c>
      <c r="U60" s="6"/>
    </row>
    <row r="61" spans="1:21" s="5" customFormat="1">
      <c r="A61" s="39"/>
      <c r="B61" s="56"/>
      <c r="C61" s="54"/>
      <c r="D61" s="54"/>
      <c r="E61" s="31"/>
      <c r="F61" s="57"/>
      <c r="G61" s="31"/>
      <c r="H61" s="32" t="s">
        <v>8</v>
      </c>
      <c r="J61" s="37">
        <v>516</v>
      </c>
      <c r="K61" s="17">
        <v>192</v>
      </c>
      <c r="L61" s="38">
        <v>0</v>
      </c>
      <c r="M61" s="38">
        <v>0</v>
      </c>
      <c r="N61" s="38">
        <v>0</v>
      </c>
      <c r="O61" s="38">
        <v>23</v>
      </c>
      <c r="P61" s="38">
        <v>70</v>
      </c>
      <c r="Q61" s="38">
        <v>52</v>
      </c>
      <c r="R61" s="38">
        <v>23</v>
      </c>
      <c r="S61" s="17">
        <v>24</v>
      </c>
      <c r="T61" s="18">
        <v>37.209302325581397</v>
      </c>
      <c r="U61" s="6"/>
    </row>
    <row r="62" spans="1:21" s="5" customFormat="1">
      <c r="A62" s="39"/>
      <c r="B62" s="56"/>
      <c r="C62" s="54"/>
      <c r="D62" s="54"/>
      <c r="E62" s="31"/>
      <c r="F62" s="58" t="s">
        <v>10</v>
      </c>
      <c r="G62" s="31"/>
      <c r="H62" s="32" t="s">
        <v>5</v>
      </c>
      <c r="J62" s="37">
        <v>10442</v>
      </c>
      <c r="K62" s="17">
        <v>2840</v>
      </c>
      <c r="L62" s="38">
        <v>0</v>
      </c>
      <c r="M62" s="38">
        <v>0</v>
      </c>
      <c r="N62" s="38">
        <v>0</v>
      </c>
      <c r="O62" s="38">
        <v>159</v>
      </c>
      <c r="P62" s="38">
        <v>909</v>
      </c>
      <c r="Q62" s="38">
        <v>846</v>
      </c>
      <c r="R62" s="38">
        <v>528</v>
      </c>
      <c r="S62" s="17">
        <v>398</v>
      </c>
      <c r="T62" s="18">
        <v>27.197854817084799</v>
      </c>
      <c r="U62" s="6"/>
    </row>
    <row r="63" spans="1:21" s="5" customFormat="1">
      <c r="A63" s="39"/>
      <c r="B63" s="56"/>
      <c r="C63" s="54"/>
      <c r="D63" s="54"/>
      <c r="E63" s="31"/>
      <c r="F63" s="59"/>
      <c r="G63" s="31"/>
      <c r="H63" s="32" t="s">
        <v>7</v>
      </c>
      <c r="J63" s="37">
        <v>9285</v>
      </c>
      <c r="K63" s="17">
        <v>2521</v>
      </c>
      <c r="L63" s="38">
        <v>0</v>
      </c>
      <c r="M63" s="38">
        <v>0</v>
      </c>
      <c r="N63" s="38">
        <v>0</v>
      </c>
      <c r="O63" s="38">
        <v>140</v>
      </c>
      <c r="P63" s="38">
        <v>819</v>
      </c>
      <c r="Q63" s="38">
        <v>744</v>
      </c>
      <c r="R63" s="38">
        <v>464</v>
      </c>
      <c r="S63" s="17">
        <v>354</v>
      </c>
      <c r="T63" s="18">
        <v>27.1513193322563</v>
      </c>
      <c r="U63" s="6"/>
    </row>
    <row r="64" spans="1:21" s="5" customFormat="1" ht="12" customHeight="1">
      <c r="A64" s="39"/>
      <c r="B64" s="56"/>
      <c r="C64" s="54"/>
      <c r="D64" s="54"/>
      <c r="E64" s="31"/>
      <c r="F64" s="59"/>
      <c r="G64" s="31"/>
      <c r="H64" s="32" t="s">
        <v>8</v>
      </c>
      <c r="J64" s="37">
        <v>1157</v>
      </c>
      <c r="K64" s="17">
        <v>319</v>
      </c>
      <c r="L64" s="38">
        <v>0</v>
      </c>
      <c r="M64" s="38">
        <v>0</v>
      </c>
      <c r="N64" s="38">
        <v>0</v>
      </c>
      <c r="O64" s="38">
        <v>19</v>
      </c>
      <c r="P64" s="38">
        <v>90</v>
      </c>
      <c r="Q64" s="38">
        <v>102</v>
      </c>
      <c r="R64" s="38">
        <v>64</v>
      </c>
      <c r="S64" s="17">
        <v>44</v>
      </c>
      <c r="T64" s="18">
        <v>27.571305099394898</v>
      </c>
      <c r="U64" s="6"/>
    </row>
    <row r="65" spans="1:21" s="5" customFormat="1">
      <c r="A65" s="39"/>
      <c r="B65" s="56"/>
      <c r="C65" s="54"/>
      <c r="D65" s="54"/>
      <c r="E65" s="31"/>
      <c r="F65" s="58" t="s">
        <v>11</v>
      </c>
      <c r="G65" s="33"/>
      <c r="H65" s="34" t="s">
        <v>5</v>
      </c>
      <c r="I65" s="21"/>
      <c r="J65" s="23">
        <v>295</v>
      </c>
      <c r="K65" s="25">
        <v>108</v>
      </c>
      <c r="L65" s="26">
        <v>0</v>
      </c>
      <c r="M65" s="26">
        <v>0</v>
      </c>
      <c r="N65" s="26">
        <v>0</v>
      </c>
      <c r="O65" s="26">
        <v>7</v>
      </c>
      <c r="P65" s="26">
        <v>33</v>
      </c>
      <c r="Q65" s="26">
        <v>34</v>
      </c>
      <c r="R65" s="26">
        <v>21</v>
      </c>
      <c r="S65" s="25">
        <v>13</v>
      </c>
      <c r="T65" s="27">
        <v>36.610169491525397</v>
      </c>
      <c r="U65" s="6"/>
    </row>
    <row r="66" spans="1:21" s="5" customFormat="1">
      <c r="A66" s="39"/>
      <c r="B66" s="56"/>
      <c r="C66" s="54"/>
      <c r="D66" s="54"/>
      <c r="E66" s="31"/>
      <c r="F66" s="59"/>
      <c r="G66" s="33"/>
      <c r="H66" s="34" t="s">
        <v>7</v>
      </c>
      <c r="I66" s="21"/>
      <c r="J66" s="23">
        <v>270</v>
      </c>
      <c r="K66" s="25">
        <v>101</v>
      </c>
      <c r="L66" s="26">
        <v>0</v>
      </c>
      <c r="M66" s="26">
        <v>0</v>
      </c>
      <c r="N66" s="26">
        <v>0</v>
      </c>
      <c r="O66" s="26">
        <v>7</v>
      </c>
      <c r="P66" s="26">
        <v>32</v>
      </c>
      <c r="Q66" s="26">
        <v>33</v>
      </c>
      <c r="R66" s="26">
        <v>19</v>
      </c>
      <c r="S66" s="25">
        <v>10</v>
      </c>
      <c r="T66" s="27">
        <v>37.407407407407398</v>
      </c>
      <c r="U66" s="6"/>
    </row>
    <row r="67" spans="1:21" s="5" customFormat="1" ht="12" customHeight="1">
      <c r="A67" s="39"/>
      <c r="B67" s="56"/>
      <c r="C67" s="54"/>
      <c r="D67" s="54"/>
      <c r="E67" s="31"/>
      <c r="F67" s="59"/>
      <c r="G67" s="33"/>
      <c r="H67" s="34" t="s">
        <v>8</v>
      </c>
      <c r="I67" s="21"/>
      <c r="J67" s="23">
        <v>25</v>
      </c>
      <c r="K67" s="25">
        <v>7</v>
      </c>
      <c r="L67" s="26">
        <v>0</v>
      </c>
      <c r="M67" s="26">
        <v>0</v>
      </c>
      <c r="N67" s="26">
        <v>0</v>
      </c>
      <c r="O67" s="26">
        <v>0</v>
      </c>
      <c r="P67" s="26">
        <v>1</v>
      </c>
      <c r="Q67" s="26">
        <v>1</v>
      </c>
      <c r="R67" s="26">
        <v>2</v>
      </c>
      <c r="S67" s="25">
        <v>3</v>
      </c>
      <c r="T67" s="27">
        <v>28</v>
      </c>
      <c r="U67" s="6"/>
    </row>
    <row r="68" spans="1:21" s="5" customFormat="1">
      <c r="A68" s="39"/>
      <c r="B68" s="56"/>
      <c r="C68" s="54"/>
      <c r="D68" s="54"/>
      <c r="E68" s="31"/>
      <c r="F68" s="58" t="s">
        <v>12</v>
      </c>
      <c r="G68" s="33"/>
      <c r="H68" s="34" t="s">
        <v>5</v>
      </c>
      <c r="I68" s="21"/>
      <c r="J68" s="23">
        <v>1198</v>
      </c>
      <c r="K68" s="25">
        <v>344</v>
      </c>
      <c r="L68" s="26">
        <v>0</v>
      </c>
      <c r="M68" s="26">
        <v>0</v>
      </c>
      <c r="N68" s="26">
        <v>0</v>
      </c>
      <c r="O68" s="26">
        <v>19</v>
      </c>
      <c r="P68" s="26">
        <v>102</v>
      </c>
      <c r="Q68" s="26">
        <v>102</v>
      </c>
      <c r="R68" s="26">
        <v>63</v>
      </c>
      <c r="S68" s="25">
        <v>58</v>
      </c>
      <c r="T68" s="27">
        <v>28.7145242070116</v>
      </c>
      <c r="U68" s="6"/>
    </row>
    <row r="69" spans="1:21" s="5" customFormat="1">
      <c r="A69" s="39"/>
      <c r="B69" s="56"/>
      <c r="C69" s="54"/>
      <c r="D69" s="54"/>
      <c r="E69" s="31"/>
      <c r="F69" s="59"/>
      <c r="G69" s="33"/>
      <c r="H69" s="34" t="s">
        <v>7</v>
      </c>
      <c r="I69" s="21"/>
      <c r="J69" s="23">
        <v>1010</v>
      </c>
      <c r="K69" s="25">
        <v>301</v>
      </c>
      <c r="L69" s="26">
        <v>0</v>
      </c>
      <c r="M69" s="26">
        <v>0</v>
      </c>
      <c r="N69" s="26">
        <v>0</v>
      </c>
      <c r="O69" s="26">
        <v>17</v>
      </c>
      <c r="P69" s="26">
        <v>93</v>
      </c>
      <c r="Q69" s="26">
        <v>90</v>
      </c>
      <c r="R69" s="26">
        <v>54</v>
      </c>
      <c r="S69" s="25">
        <v>47</v>
      </c>
      <c r="T69" s="27">
        <v>29.801980198019798</v>
      </c>
      <c r="U69" s="6"/>
    </row>
    <row r="70" spans="1:21" s="5" customFormat="1" ht="12" customHeight="1">
      <c r="A70" s="39"/>
      <c r="B70" s="56"/>
      <c r="C70" s="54"/>
      <c r="D70" s="54"/>
      <c r="E70" s="31"/>
      <c r="F70" s="59"/>
      <c r="G70" s="33"/>
      <c r="H70" s="34" t="s">
        <v>8</v>
      </c>
      <c r="I70" s="21"/>
      <c r="J70" s="23">
        <v>188</v>
      </c>
      <c r="K70" s="25">
        <v>43</v>
      </c>
      <c r="L70" s="26">
        <v>0</v>
      </c>
      <c r="M70" s="26">
        <v>0</v>
      </c>
      <c r="N70" s="26">
        <v>0</v>
      </c>
      <c r="O70" s="26">
        <v>2</v>
      </c>
      <c r="P70" s="26">
        <v>9</v>
      </c>
      <c r="Q70" s="26">
        <v>12</v>
      </c>
      <c r="R70" s="26">
        <v>9</v>
      </c>
      <c r="S70" s="25">
        <v>11</v>
      </c>
      <c r="T70" s="27">
        <v>22.872340425531899</v>
      </c>
      <c r="U70" s="6"/>
    </row>
    <row r="71" spans="1:21" s="5" customFormat="1">
      <c r="A71" s="39"/>
      <c r="B71" s="56"/>
      <c r="C71" s="54"/>
      <c r="D71" s="54"/>
      <c r="E71" s="31"/>
      <c r="F71" s="57" t="s">
        <v>9</v>
      </c>
      <c r="G71" s="31"/>
      <c r="H71" s="32" t="s">
        <v>5</v>
      </c>
      <c r="J71" s="37">
        <v>40</v>
      </c>
      <c r="K71" s="17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17">
        <v>0</v>
      </c>
      <c r="T71" s="18">
        <v>0</v>
      </c>
      <c r="U71" s="6"/>
    </row>
    <row r="72" spans="1:21" s="5" customFormat="1">
      <c r="A72" s="39"/>
      <c r="B72" s="56"/>
      <c r="C72" s="54"/>
      <c r="D72" s="54"/>
      <c r="E72" s="31"/>
      <c r="F72" s="57"/>
      <c r="G72" s="31"/>
      <c r="H72" s="32" t="s">
        <v>7</v>
      </c>
      <c r="J72" s="37">
        <v>28</v>
      </c>
      <c r="K72" s="17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17">
        <v>0</v>
      </c>
      <c r="T72" s="18">
        <v>0</v>
      </c>
      <c r="U72" s="6"/>
    </row>
    <row r="73" spans="1:21" s="5" customFormat="1">
      <c r="A73" s="39"/>
      <c r="B73" s="56"/>
      <c r="C73" s="54"/>
      <c r="D73" s="54"/>
      <c r="E73" s="31"/>
      <c r="F73" s="57"/>
      <c r="G73" s="31"/>
      <c r="H73" s="32" t="s">
        <v>8</v>
      </c>
      <c r="J73" s="37">
        <v>12</v>
      </c>
      <c r="K73" s="17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17">
        <v>0</v>
      </c>
      <c r="T73" s="18">
        <v>0</v>
      </c>
      <c r="U73" s="6"/>
    </row>
    <row r="74" spans="1:21" ht="5.0999999999999996" customHeight="1">
      <c r="A74" s="40"/>
      <c r="B74" s="42"/>
      <c r="C74" s="42"/>
      <c r="D74" s="42"/>
      <c r="E74" s="35"/>
      <c r="F74" s="35"/>
      <c r="G74" s="35"/>
      <c r="H74" s="36"/>
      <c r="I74" s="13"/>
      <c r="J74" s="24"/>
      <c r="K74" s="13"/>
      <c r="L74" s="13"/>
      <c r="M74" s="13"/>
      <c r="N74" s="13"/>
      <c r="O74" s="13"/>
      <c r="P74" s="13"/>
      <c r="Q74" s="13"/>
      <c r="R74" s="13"/>
      <c r="S74" s="13"/>
      <c r="T74" s="29"/>
    </row>
    <row r="75" spans="1:21" s="5" customFormat="1" ht="10.5" customHeight="1">
      <c r="A75" s="39"/>
      <c r="B75" s="43"/>
      <c r="C75" s="43"/>
      <c r="D75" s="43"/>
      <c r="E75" s="31"/>
      <c r="F75" s="31"/>
      <c r="G75" s="31"/>
      <c r="H75" s="32"/>
      <c r="J75" s="37"/>
      <c r="K75" s="38"/>
      <c r="L75" s="38"/>
      <c r="M75" s="38"/>
      <c r="N75" s="38"/>
      <c r="O75" s="38"/>
      <c r="P75" s="38"/>
      <c r="Q75" s="38"/>
      <c r="R75" s="38"/>
      <c r="S75" s="38"/>
      <c r="T75" s="18"/>
      <c r="U75" s="6"/>
    </row>
    <row r="76" spans="1:21" s="5" customFormat="1">
      <c r="A76" s="39">
        <f>DATE(YEAR(A93)-1,5,1)</f>
        <v>43952</v>
      </c>
      <c r="B76" s="56" t="str">
        <f>IF(TEXT(A59,"ggg")=TEXT(A76,"ggg"),"",TEXT(A76,"ggg"))</f>
        <v/>
      </c>
      <c r="C76" s="54" t="str">
        <f>IF(TEXT(A76,"e")="1","元",TEXT(A76,"e"))</f>
        <v>2</v>
      </c>
      <c r="D76" s="55" t="str">
        <f>IF(TEXT(A59,"ggg")=TEXT(A76,"ggg"),"","年")</f>
        <v/>
      </c>
      <c r="E76" s="31"/>
      <c r="F76" s="57" t="s">
        <v>6</v>
      </c>
      <c r="G76" s="31"/>
      <c r="H76" s="32" t="s">
        <v>5</v>
      </c>
      <c r="J76" s="37">
        <v>7440</v>
      </c>
      <c r="K76" s="17">
        <v>2904</v>
      </c>
      <c r="L76" s="38">
        <v>0</v>
      </c>
      <c r="M76" s="38">
        <v>0</v>
      </c>
      <c r="N76" s="38">
        <v>0</v>
      </c>
      <c r="O76" s="38">
        <v>0</v>
      </c>
      <c r="P76" s="38">
        <v>469</v>
      </c>
      <c r="Q76" s="38">
        <v>1229</v>
      </c>
      <c r="R76" s="38">
        <v>761</v>
      </c>
      <c r="S76" s="17">
        <v>445</v>
      </c>
      <c r="T76" s="18">
        <v>39.0322580645161</v>
      </c>
      <c r="U76" s="6"/>
    </row>
    <row r="77" spans="1:21" s="5" customFormat="1">
      <c r="A77" s="39"/>
      <c r="B77" s="56"/>
      <c r="C77" s="54"/>
      <c r="D77" s="54"/>
      <c r="E77" s="31"/>
      <c r="F77" s="57"/>
      <c r="G77" s="31"/>
      <c r="H77" s="32" t="s">
        <v>7</v>
      </c>
      <c r="J77" s="37">
        <v>6971</v>
      </c>
      <c r="K77" s="17">
        <v>2744</v>
      </c>
      <c r="L77" s="38">
        <v>0</v>
      </c>
      <c r="M77" s="38">
        <v>0</v>
      </c>
      <c r="N77" s="38">
        <v>0</v>
      </c>
      <c r="O77" s="38">
        <v>0</v>
      </c>
      <c r="P77" s="38">
        <v>450</v>
      </c>
      <c r="Q77" s="38">
        <v>1162</v>
      </c>
      <c r="R77" s="38">
        <v>709</v>
      </c>
      <c r="S77" s="17">
        <v>423</v>
      </c>
      <c r="T77" s="18">
        <v>39.363075598909703</v>
      </c>
      <c r="U77" s="6"/>
    </row>
    <row r="78" spans="1:21" s="5" customFormat="1">
      <c r="A78" s="39"/>
      <c r="B78" s="56"/>
      <c r="C78" s="54"/>
      <c r="D78" s="54"/>
      <c r="E78" s="31"/>
      <c r="F78" s="57"/>
      <c r="G78" s="31"/>
      <c r="H78" s="32" t="s">
        <v>8</v>
      </c>
      <c r="J78" s="37">
        <v>469</v>
      </c>
      <c r="K78" s="17">
        <v>160</v>
      </c>
      <c r="L78" s="38">
        <v>0</v>
      </c>
      <c r="M78" s="38">
        <v>0</v>
      </c>
      <c r="N78" s="38">
        <v>0</v>
      </c>
      <c r="O78" s="38">
        <v>0</v>
      </c>
      <c r="P78" s="38">
        <v>19</v>
      </c>
      <c r="Q78" s="38">
        <v>67</v>
      </c>
      <c r="R78" s="38">
        <v>52</v>
      </c>
      <c r="S78" s="17">
        <v>22</v>
      </c>
      <c r="T78" s="18">
        <v>34.115138592750498</v>
      </c>
      <c r="U78" s="6"/>
    </row>
    <row r="79" spans="1:21" s="5" customFormat="1">
      <c r="A79" s="39"/>
      <c r="B79" s="56"/>
      <c r="C79" s="54"/>
      <c r="D79" s="54"/>
      <c r="E79" s="31"/>
      <c r="F79" s="58" t="s">
        <v>10</v>
      </c>
      <c r="G79" s="31"/>
      <c r="H79" s="32" t="s">
        <v>5</v>
      </c>
      <c r="J79" s="37">
        <v>9994</v>
      </c>
      <c r="K79" s="17">
        <v>2356</v>
      </c>
      <c r="L79" s="38">
        <v>0</v>
      </c>
      <c r="M79" s="38">
        <v>0</v>
      </c>
      <c r="N79" s="38">
        <v>0</v>
      </c>
      <c r="O79" s="38">
        <v>0</v>
      </c>
      <c r="P79" s="38">
        <v>146</v>
      </c>
      <c r="Q79" s="38">
        <v>863</v>
      </c>
      <c r="R79" s="38">
        <v>769</v>
      </c>
      <c r="S79" s="17">
        <v>578</v>
      </c>
      <c r="T79" s="18">
        <v>23.574144486691999</v>
      </c>
      <c r="U79" s="6"/>
    </row>
    <row r="80" spans="1:21" s="5" customFormat="1">
      <c r="A80" s="39"/>
      <c r="B80" s="56"/>
      <c r="C80" s="54"/>
      <c r="D80" s="54"/>
      <c r="E80" s="31"/>
      <c r="F80" s="59"/>
      <c r="G80" s="31"/>
      <c r="H80" s="32" t="s">
        <v>7</v>
      </c>
      <c r="J80" s="37">
        <v>8796</v>
      </c>
      <c r="K80" s="17">
        <v>2079</v>
      </c>
      <c r="L80" s="38">
        <v>0</v>
      </c>
      <c r="M80" s="38">
        <v>0</v>
      </c>
      <c r="N80" s="38">
        <v>0</v>
      </c>
      <c r="O80" s="38">
        <v>0</v>
      </c>
      <c r="P80" s="38">
        <v>128</v>
      </c>
      <c r="Q80" s="38">
        <v>773</v>
      </c>
      <c r="R80" s="38">
        <v>677</v>
      </c>
      <c r="S80" s="17">
        <v>501</v>
      </c>
      <c r="T80" s="18">
        <v>23.635743519781698</v>
      </c>
      <c r="U80" s="6"/>
    </row>
    <row r="81" spans="1:21" s="5" customFormat="1" ht="12" customHeight="1">
      <c r="A81" s="39"/>
      <c r="B81" s="56"/>
      <c r="C81" s="54"/>
      <c r="D81" s="54"/>
      <c r="E81" s="31"/>
      <c r="F81" s="59"/>
      <c r="G81" s="31"/>
      <c r="H81" s="32" t="s">
        <v>8</v>
      </c>
      <c r="J81" s="37">
        <v>1198</v>
      </c>
      <c r="K81" s="17">
        <v>277</v>
      </c>
      <c r="L81" s="38">
        <v>0</v>
      </c>
      <c r="M81" s="38">
        <v>0</v>
      </c>
      <c r="N81" s="38">
        <v>0</v>
      </c>
      <c r="O81" s="38">
        <v>0</v>
      </c>
      <c r="P81" s="38">
        <v>18</v>
      </c>
      <c r="Q81" s="38">
        <v>90</v>
      </c>
      <c r="R81" s="38">
        <v>92</v>
      </c>
      <c r="S81" s="17">
        <v>77</v>
      </c>
      <c r="T81" s="18">
        <v>23.121869782971601</v>
      </c>
      <c r="U81" s="6"/>
    </row>
    <row r="82" spans="1:21" s="5" customFormat="1">
      <c r="A82" s="39"/>
      <c r="B82" s="56"/>
      <c r="C82" s="54"/>
      <c r="D82" s="54"/>
      <c r="E82" s="31"/>
      <c r="F82" s="58" t="s">
        <v>11</v>
      </c>
      <c r="G82" s="33"/>
      <c r="H82" s="34" t="s">
        <v>5</v>
      </c>
      <c r="I82" s="21"/>
      <c r="J82" s="23">
        <v>288</v>
      </c>
      <c r="K82" s="25">
        <v>97</v>
      </c>
      <c r="L82" s="26">
        <v>0</v>
      </c>
      <c r="M82" s="26">
        <v>0</v>
      </c>
      <c r="N82" s="26">
        <v>0</v>
      </c>
      <c r="O82" s="26">
        <v>0</v>
      </c>
      <c r="P82" s="26">
        <v>10</v>
      </c>
      <c r="Q82" s="26">
        <v>41</v>
      </c>
      <c r="R82" s="26">
        <v>22</v>
      </c>
      <c r="S82" s="25">
        <v>24</v>
      </c>
      <c r="T82" s="27">
        <v>33.6805555555555</v>
      </c>
      <c r="U82" s="6"/>
    </row>
    <row r="83" spans="1:21" s="5" customFormat="1">
      <c r="A83" s="39"/>
      <c r="B83" s="56"/>
      <c r="C83" s="54"/>
      <c r="D83" s="54"/>
      <c r="E83" s="31"/>
      <c r="F83" s="59"/>
      <c r="G83" s="33"/>
      <c r="H83" s="34" t="s">
        <v>7</v>
      </c>
      <c r="I83" s="21"/>
      <c r="J83" s="23">
        <v>266</v>
      </c>
      <c r="K83" s="25">
        <v>90</v>
      </c>
      <c r="L83" s="26">
        <v>0</v>
      </c>
      <c r="M83" s="26">
        <v>0</v>
      </c>
      <c r="N83" s="26">
        <v>0</v>
      </c>
      <c r="O83" s="26">
        <v>0</v>
      </c>
      <c r="P83" s="26">
        <v>8</v>
      </c>
      <c r="Q83" s="26">
        <v>39</v>
      </c>
      <c r="R83" s="26">
        <v>21</v>
      </c>
      <c r="S83" s="25">
        <v>22</v>
      </c>
      <c r="T83" s="27">
        <v>33.834586466165398</v>
      </c>
      <c r="U83" s="6"/>
    </row>
    <row r="84" spans="1:21" s="5" customFormat="1" ht="12" customHeight="1">
      <c r="A84" s="39"/>
      <c r="B84" s="56"/>
      <c r="C84" s="54"/>
      <c r="D84" s="54"/>
      <c r="E84" s="31"/>
      <c r="F84" s="59"/>
      <c r="G84" s="33"/>
      <c r="H84" s="34" t="s">
        <v>8</v>
      </c>
      <c r="I84" s="21"/>
      <c r="J84" s="23">
        <v>22</v>
      </c>
      <c r="K84" s="25">
        <v>7</v>
      </c>
      <c r="L84" s="26">
        <v>0</v>
      </c>
      <c r="M84" s="26">
        <v>0</v>
      </c>
      <c r="N84" s="26">
        <v>0</v>
      </c>
      <c r="O84" s="26">
        <v>0</v>
      </c>
      <c r="P84" s="26">
        <v>2</v>
      </c>
      <c r="Q84" s="26">
        <v>2</v>
      </c>
      <c r="R84" s="26">
        <v>1</v>
      </c>
      <c r="S84" s="25">
        <v>2</v>
      </c>
      <c r="T84" s="27">
        <v>31.818181818181799</v>
      </c>
      <c r="U84" s="6"/>
    </row>
    <row r="85" spans="1:21" s="5" customFormat="1">
      <c r="A85" s="39"/>
      <c r="B85" s="56"/>
      <c r="C85" s="54"/>
      <c r="D85" s="54"/>
      <c r="E85" s="31"/>
      <c r="F85" s="58" t="s">
        <v>12</v>
      </c>
      <c r="G85" s="33"/>
      <c r="H85" s="34" t="s">
        <v>5</v>
      </c>
      <c r="I85" s="21"/>
      <c r="J85" s="23">
        <v>1201</v>
      </c>
      <c r="K85" s="25">
        <v>270</v>
      </c>
      <c r="L85" s="26">
        <v>0</v>
      </c>
      <c r="M85" s="26">
        <v>0</v>
      </c>
      <c r="N85" s="26">
        <v>0</v>
      </c>
      <c r="O85" s="26">
        <v>0</v>
      </c>
      <c r="P85" s="26">
        <v>14</v>
      </c>
      <c r="Q85" s="26">
        <v>91</v>
      </c>
      <c r="R85" s="26">
        <v>102</v>
      </c>
      <c r="S85" s="25">
        <v>63</v>
      </c>
      <c r="T85" s="27">
        <v>22.481265611990001</v>
      </c>
      <c r="U85" s="6"/>
    </row>
    <row r="86" spans="1:21" s="5" customFormat="1">
      <c r="A86" s="39"/>
      <c r="B86" s="56"/>
      <c r="C86" s="54"/>
      <c r="D86" s="54"/>
      <c r="E86" s="31"/>
      <c r="F86" s="59"/>
      <c r="G86" s="33"/>
      <c r="H86" s="34" t="s">
        <v>7</v>
      </c>
      <c r="I86" s="21"/>
      <c r="J86" s="23">
        <v>998</v>
      </c>
      <c r="K86" s="25">
        <v>241</v>
      </c>
      <c r="L86" s="26">
        <v>0</v>
      </c>
      <c r="M86" s="26">
        <v>0</v>
      </c>
      <c r="N86" s="26">
        <v>0</v>
      </c>
      <c r="O86" s="26">
        <v>0</v>
      </c>
      <c r="P86" s="26">
        <v>14</v>
      </c>
      <c r="Q86" s="26">
        <v>81</v>
      </c>
      <c r="R86" s="26">
        <v>93</v>
      </c>
      <c r="S86" s="25">
        <v>53</v>
      </c>
      <c r="T86" s="27">
        <v>24.148296593186299</v>
      </c>
      <c r="U86" s="6"/>
    </row>
    <row r="87" spans="1:21" s="5" customFormat="1" ht="12" customHeight="1">
      <c r="A87" s="39"/>
      <c r="B87" s="56"/>
      <c r="C87" s="54"/>
      <c r="D87" s="54"/>
      <c r="E87" s="31"/>
      <c r="F87" s="59"/>
      <c r="G87" s="33"/>
      <c r="H87" s="34" t="s">
        <v>8</v>
      </c>
      <c r="I87" s="21"/>
      <c r="J87" s="23">
        <v>203</v>
      </c>
      <c r="K87" s="25">
        <v>29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10</v>
      </c>
      <c r="R87" s="26">
        <v>9</v>
      </c>
      <c r="S87" s="25">
        <v>10</v>
      </c>
      <c r="T87" s="27">
        <v>14.285714285714199</v>
      </c>
      <c r="U87" s="6"/>
    </row>
    <row r="88" spans="1:21" s="5" customFormat="1">
      <c r="A88" s="39"/>
      <c r="B88" s="56"/>
      <c r="C88" s="54"/>
      <c r="D88" s="54"/>
      <c r="E88" s="31"/>
      <c r="F88" s="57" t="s">
        <v>9</v>
      </c>
      <c r="G88" s="31"/>
      <c r="H88" s="32" t="s">
        <v>5</v>
      </c>
      <c r="J88" s="37">
        <v>8</v>
      </c>
      <c r="K88" s="17">
        <v>0</v>
      </c>
      <c r="L88" s="38">
        <v>0</v>
      </c>
      <c r="M88" s="38">
        <v>0</v>
      </c>
      <c r="N88" s="38">
        <v>0</v>
      </c>
      <c r="O88" s="38">
        <v>0</v>
      </c>
      <c r="P88" s="38">
        <v>0</v>
      </c>
      <c r="Q88" s="38">
        <v>0</v>
      </c>
      <c r="R88" s="38">
        <v>0</v>
      </c>
      <c r="S88" s="17">
        <v>0</v>
      </c>
      <c r="T88" s="18">
        <v>0</v>
      </c>
      <c r="U88" s="6"/>
    </row>
    <row r="89" spans="1:21" s="5" customFormat="1">
      <c r="A89" s="39"/>
      <c r="B89" s="56"/>
      <c r="C89" s="54"/>
      <c r="D89" s="54"/>
      <c r="E89" s="31"/>
      <c r="F89" s="57"/>
      <c r="G89" s="31"/>
      <c r="H89" s="32" t="s">
        <v>7</v>
      </c>
      <c r="J89" s="37">
        <v>8</v>
      </c>
      <c r="K89" s="17">
        <v>0</v>
      </c>
      <c r="L89" s="38">
        <v>0</v>
      </c>
      <c r="M89" s="38">
        <v>0</v>
      </c>
      <c r="N89" s="38">
        <v>0</v>
      </c>
      <c r="O89" s="38">
        <v>0</v>
      </c>
      <c r="P89" s="38">
        <v>0</v>
      </c>
      <c r="Q89" s="38">
        <v>0</v>
      </c>
      <c r="R89" s="38">
        <v>0</v>
      </c>
      <c r="S89" s="17">
        <v>0</v>
      </c>
      <c r="T89" s="18">
        <v>0</v>
      </c>
      <c r="U89" s="6"/>
    </row>
    <row r="90" spans="1:21" s="5" customFormat="1">
      <c r="A90" s="39"/>
      <c r="B90" s="56"/>
      <c r="C90" s="54"/>
      <c r="D90" s="54"/>
      <c r="E90" s="31"/>
      <c r="F90" s="57"/>
      <c r="G90" s="31"/>
      <c r="H90" s="32" t="s">
        <v>8</v>
      </c>
      <c r="J90" s="37">
        <v>0</v>
      </c>
      <c r="K90" s="17">
        <v>0</v>
      </c>
      <c r="L90" s="38">
        <v>0</v>
      </c>
      <c r="M90" s="38">
        <v>0</v>
      </c>
      <c r="N90" s="38">
        <v>0</v>
      </c>
      <c r="O90" s="38">
        <v>0</v>
      </c>
      <c r="P90" s="38">
        <v>0</v>
      </c>
      <c r="Q90" s="38">
        <v>0</v>
      </c>
      <c r="R90" s="38">
        <v>0</v>
      </c>
      <c r="S90" s="17">
        <v>0</v>
      </c>
      <c r="T90" s="18">
        <v>0</v>
      </c>
      <c r="U90" s="6"/>
    </row>
    <row r="91" spans="1:21" ht="5.0999999999999996" customHeight="1">
      <c r="A91" s="40"/>
      <c r="B91" s="42"/>
      <c r="C91" s="42"/>
      <c r="D91" s="42"/>
      <c r="E91" s="35"/>
      <c r="F91" s="35"/>
      <c r="G91" s="35"/>
      <c r="H91" s="36"/>
      <c r="I91" s="13"/>
      <c r="J91" s="24"/>
      <c r="K91" s="13"/>
      <c r="L91" s="13"/>
      <c r="M91" s="13"/>
      <c r="N91" s="13"/>
      <c r="O91" s="13"/>
      <c r="P91" s="13"/>
      <c r="Q91" s="13"/>
      <c r="R91" s="13"/>
      <c r="S91" s="13"/>
      <c r="T91" s="29"/>
    </row>
    <row r="92" spans="1:21" s="5" customFormat="1" ht="10.5" customHeight="1">
      <c r="A92" s="39"/>
      <c r="B92" s="43"/>
      <c r="C92" s="43"/>
      <c r="D92" s="43"/>
      <c r="E92" s="31"/>
      <c r="F92" s="31"/>
      <c r="G92" s="31"/>
      <c r="H92" s="32"/>
      <c r="J92" s="37"/>
      <c r="K92" s="38"/>
      <c r="L92" s="38"/>
      <c r="M92" s="38"/>
      <c r="N92" s="38"/>
      <c r="O92" s="38"/>
      <c r="P92" s="38"/>
      <c r="Q92" s="38"/>
      <c r="R92" s="38"/>
      <c r="S92" s="38"/>
      <c r="T92" s="18"/>
      <c r="U92" s="6"/>
    </row>
    <row r="93" spans="1:21" s="5" customFormat="1">
      <c r="A93" s="39">
        <f>DATE(YEAR(A110)-1,5,1)</f>
        <v>44317</v>
      </c>
      <c r="B93" s="56" t="str">
        <f>IF(TEXT(A76,"ggg")=TEXT(A93,"ggg"),"",TEXT(A93,"ggg"))</f>
        <v/>
      </c>
      <c r="C93" s="54" t="str">
        <f>IF(TEXT(A93,"e")="1","元",TEXT(A93,"e"))</f>
        <v>3</v>
      </c>
      <c r="D93" s="55" t="str">
        <f>IF(TEXT(A76,"ggg")=TEXT(A93,"ggg"),"","年")</f>
        <v/>
      </c>
      <c r="E93" s="31"/>
      <c r="F93" s="57" t="s">
        <v>6</v>
      </c>
      <c r="G93" s="31"/>
      <c r="H93" s="32" t="s">
        <v>5</v>
      </c>
      <c r="J93" s="37">
        <v>6676</v>
      </c>
      <c r="K93" s="17">
        <v>2093</v>
      </c>
      <c r="L93" s="38">
        <v>0</v>
      </c>
      <c r="M93" s="38">
        <v>0</v>
      </c>
      <c r="N93" s="38">
        <v>0</v>
      </c>
      <c r="O93" s="38">
        <v>0</v>
      </c>
      <c r="P93" s="38">
        <v>0</v>
      </c>
      <c r="Q93" s="38">
        <v>402</v>
      </c>
      <c r="R93" s="38">
        <v>1060</v>
      </c>
      <c r="S93" s="17">
        <v>631</v>
      </c>
      <c r="T93" s="18">
        <v>31.3511084481725</v>
      </c>
      <c r="U93" s="6"/>
    </row>
    <row r="94" spans="1:21" s="5" customFormat="1">
      <c r="A94" s="39"/>
      <c r="B94" s="56"/>
      <c r="C94" s="54"/>
      <c r="D94" s="54"/>
      <c r="E94" s="31"/>
      <c r="F94" s="57"/>
      <c r="G94" s="31"/>
      <c r="H94" s="32" t="s">
        <v>7</v>
      </c>
      <c r="J94" s="37">
        <v>6263</v>
      </c>
      <c r="K94" s="17">
        <v>1988</v>
      </c>
      <c r="L94" s="38">
        <v>0</v>
      </c>
      <c r="M94" s="38">
        <v>0</v>
      </c>
      <c r="N94" s="38">
        <v>0</v>
      </c>
      <c r="O94" s="38">
        <v>0</v>
      </c>
      <c r="P94" s="38">
        <v>0</v>
      </c>
      <c r="Q94" s="38">
        <v>386</v>
      </c>
      <c r="R94" s="38">
        <v>997</v>
      </c>
      <c r="S94" s="17">
        <v>605</v>
      </c>
      <c r="T94" s="18">
        <v>31.741976688487899</v>
      </c>
      <c r="U94" s="6"/>
    </row>
    <row r="95" spans="1:21" s="5" customFormat="1">
      <c r="A95" s="39"/>
      <c r="B95" s="56"/>
      <c r="C95" s="54"/>
      <c r="D95" s="54"/>
      <c r="E95" s="31"/>
      <c r="F95" s="57"/>
      <c r="G95" s="31"/>
      <c r="H95" s="32" t="s">
        <v>8</v>
      </c>
      <c r="J95" s="37">
        <v>413</v>
      </c>
      <c r="K95" s="17">
        <v>105</v>
      </c>
      <c r="L95" s="38">
        <v>0</v>
      </c>
      <c r="M95" s="38">
        <v>0</v>
      </c>
      <c r="N95" s="38">
        <v>0</v>
      </c>
      <c r="O95" s="38">
        <v>0</v>
      </c>
      <c r="P95" s="38">
        <v>0</v>
      </c>
      <c r="Q95" s="38">
        <v>16</v>
      </c>
      <c r="R95" s="38">
        <v>63</v>
      </c>
      <c r="S95" s="17">
        <v>26</v>
      </c>
      <c r="T95" s="18">
        <v>25.4237288135593</v>
      </c>
      <c r="U95" s="6"/>
    </row>
    <row r="96" spans="1:21" s="5" customFormat="1">
      <c r="A96" s="39"/>
      <c r="B96" s="56"/>
      <c r="C96" s="54"/>
      <c r="D96" s="54"/>
      <c r="E96" s="31"/>
      <c r="F96" s="58" t="s">
        <v>10</v>
      </c>
      <c r="G96" s="31"/>
      <c r="H96" s="32" t="s">
        <v>5</v>
      </c>
      <c r="J96" s="37">
        <v>9740</v>
      </c>
      <c r="K96" s="17">
        <v>1646</v>
      </c>
      <c r="L96" s="38">
        <v>0</v>
      </c>
      <c r="M96" s="38">
        <v>0</v>
      </c>
      <c r="N96" s="38">
        <v>0</v>
      </c>
      <c r="O96" s="38">
        <v>0</v>
      </c>
      <c r="P96" s="38">
        <v>0</v>
      </c>
      <c r="Q96" s="38">
        <v>117</v>
      </c>
      <c r="R96" s="38">
        <v>794</v>
      </c>
      <c r="S96" s="17">
        <v>735</v>
      </c>
      <c r="T96" s="18">
        <v>16.8993839835728</v>
      </c>
      <c r="U96" s="6"/>
    </row>
    <row r="97" spans="1:21" s="5" customFormat="1">
      <c r="A97" s="39"/>
      <c r="B97" s="56"/>
      <c r="C97" s="54"/>
      <c r="D97" s="54"/>
      <c r="E97" s="31"/>
      <c r="F97" s="59"/>
      <c r="G97" s="31"/>
      <c r="H97" s="32" t="s">
        <v>7</v>
      </c>
      <c r="J97" s="37">
        <v>8639</v>
      </c>
      <c r="K97" s="17">
        <v>1443</v>
      </c>
      <c r="L97" s="38">
        <v>0</v>
      </c>
      <c r="M97" s="38">
        <v>0</v>
      </c>
      <c r="N97" s="38">
        <v>0</v>
      </c>
      <c r="O97" s="38">
        <v>0</v>
      </c>
      <c r="P97" s="38">
        <v>0</v>
      </c>
      <c r="Q97" s="38">
        <v>114</v>
      </c>
      <c r="R97" s="38">
        <v>686</v>
      </c>
      <c r="S97" s="17">
        <v>643</v>
      </c>
      <c r="T97" s="18">
        <v>16.703322143766599</v>
      </c>
      <c r="U97" s="6"/>
    </row>
    <row r="98" spans="1:21" s="5" customFormat="1" ht="12" customHeight="1">
      <c r="A98" s="39"/>
      <c r="B98" s="56"/>
      <c r="C98" s="54"/>
      <c r="D98" s="54"/>
      <c r="E98" s="31"/>
      <c r="F98" s="59"/>
      <c r="G98" s="31"/>
      <c r="H98" s="32" t="s">
        <v>8</v>
      </c>
      <c r="J98" s="37">
        <v>1101</v>
      </c>
      <c r="K98" s="17">
        <v>203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3</v>
      </c>
      <c r="R98" s="38">
        <v>108</v>
      </c>
      <c r="S98" s="17">
        <v>92</v>
      </c>
      <c r="T98" s="18">
        <v>18.437783832879202</v>
      </c>
      <c r="U98" s="6"/>
    </row>
    <row r="99" spans="1:21" s="5" customFormat="1">
      <c r="A99" s="39"/>
      <c r="B99" s="56"/>
      <c r="C99" s="54"/>
      <c r="D99" s="54"/>
      <c r="E99" s="31"/>
      <c r="F99" s="58" t="s">
        <v>11</v>
      </c>
      <c r="G99" s="33"/>
      <c r="H99" s="34" t="s">
        <v>5</v>
      </c>
      <c r="I99" s="21"/>
      <c r="J99" s="23">
        <v>287</v>
      </c>
      <c r="K99" s="25">
        <v>66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9</v>
      </c>
      <c r="R99" s="26">
        <v>33</v>
      </c>
      <c r="S99" s="25">
        <v>24</v>
      </c>
      <c r="T99" s="27">
        <v>22.996515679442499</v>
      </c>
      <c r="U99" s="6"/>
    </row>
    <row r="100" spans="1:21" s="5" customFormat="1">
      <c r="A100" s="39"/>
      <c r="B100" s="56"/>
      <c r="C100" s="54"/>
      <c r="D100" s="54"/>
      <c r="E100" s="31"/>
      <c r="F100" s="59"/>
      <c r="G100" s="33"/>
      <c r="H100" s="34" t="s">
        <v>7</v>
      </c>
      <c r="I100" s="21"/>
      <c r="J100" s="23">
        <v>255</v>
      </c>
      <c r="K100" s="25">
        <v>57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9</v>
      </c>
      <c r="R100" s="26">
        <v>28</v>
      </c>
      <c r="S100" s="25">
        <v>20</v>
      </c>
      <c r="T100" s="27">
        <v>22.352941176470502</v>
      </c>
      <c r="U100" s="6"/>
    </row>
    <row r="101" spans="1:21" s="5" customFormat="1" ht="12" customHeight="1">
      <c r="A101" s="39"/>
      <c r="B101" s="56"/>
      <c r="C101" s="54"/>
      <c r="D101" s="54"/>
      <c r="E101" s="31"/>
      <c r="F101" s="59"/>
      <c r="G101" s="33"/>
      <c r="H101" s="34" t="s">
        <v>8</v>
      </c>
      <c r="I101" s="21"/>
      <c r="J101" s="23">
        <v>32</v>
      </c>
      <c r="K101" s="25">
        <v>9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5</v>
      </c>
      <c r="S101" s="25">
        <v>4</v>
      </c>
      <c r="T101" s="27">
        <v>28.125</v>
      </c>
      <c r="U101" s="6"/>
    </row>
    <row r="102" spans="1:21" s="5" customFormat="1">
      <c r="A102" s="39"/>
      <c r="B102" s="56"/>
      <c r="C102" s="54"/>
      <c r="D102" s="54"/>
      <c r="E102" s="31"/>
      <c r="F102" s="58" t="s">
        <v>12</v>
      </c>
      <c r="G102" s="33"/>
      <c r="H102" s="34" t="s">
        <v>5</v>
      </c>
      <c r="I102" s="21"/>
      <c r="J102" s="23">
        <v>1090</v>
      </c>
      <c r="K102" s="25">
        <v>175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11</v>
      </c>
      <c r="R102" s="26">
        <v>89</v>
      </c>
      <c r="S102" s="25">
        <v>75</v>
      </c>
      <c r="T102" s="27">
        <v>16.055045871559599</v>
      </c>
      <c r="U102" s="6"/>
    </row>
    <row r="103" spans="1:21" s="5" customFormat="1">
      <c r="A103" s="39"/>
      <c r="B103" s="56"/>
      <c r="C103" s="54"/>
      <c r="D103" s="54"/>
      <c r="E103" s="31"/>
      <c r="F103" s="59"/>
      <c r="G103" s="33"/>
      <c r="H103" s="34" t="s">
        <v>7</v>
      </c>
      <c r="I103" s="21"/>
      <c r="J103" s="23">
        <v>925</v>
      </c>
      <c r="K103" s="25">
        <v>154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10</v>
      </c>
      <c r="R103" s="26">
        <v>78</v>
      </c>
      <c r="S103" s="25">
        <v>66</v>
      </c>
      <c r="T103" s="27">
        <v>16.648648648648599</v>
      </c>
      <c r="U103" s="6"/>
    </row>
    <row r="104" spans="1:21" s="5" customFormat="1" ht="12" customHeight="1">
      <c r="A104" s="39"/>
      <c r="B104" s="56"/>
      <c r="C104" s="54"/>
      <c r="D104" s="54"/>
      <c r="E104" s="31"/>
      <c r="F104" s="59"/>
      <c r="G104" s="33"/>
      <c r="H104" s="34" t="s">
        <v>8</v>
      </c>
      <c r="I104" s="21"/>
      <c r="J104" s="23">
        <v>165</v>
      </c>
      <c r="K104" s="25">
        <v>21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1</v>
      </c>
      <c r="R104" s="26">
        <v>11</v>
      </c>
      <c r="S104" s="25">
        <v>9</v>
      </c>
      <c r="T104" s="27">
        <v>12.7272727272727</v>
      </c>
      <c r="U104" s="6"/>
    </row>
    <row r="105" spans="1:21" s="5" customFormat="1">
      <c r="A105" s="39"/>
      <c r="B105" s="56"/>
      <c r="C105" s="54"/>
      <c r="D105" s="54"/>
      <c r="E105" s="31"/>
      <c r="F105" s="57" t="s">
        <v>9</v>
      </c>
      <c r="G105" s="31"/>
      <c r="H105" s="32" t="s">
        <v>5</v>
      </c>
      <c r="J105" s="37">
        <v>16</v>
      </c>
      <c r="K105" s="17">
        <v>0</v>
      </c>
      <c r="L105" s="38">
        <v>0</v>
      </c>
      <c r="M105" s="38">
        <v>0</v>
      </c>
      <c r="N105" s="38">
        <v>0</v>
      </c>
      <c r="O105" s="38">
        <v>0</v>
      </c>
      <c r="P105" s="38">
        <v>0</v>
      </c>
      <c r="Q105" s="38">
        <v>0</v>
      </c>
      <c r="R105" s="38">
        <v>0</v>
      </c>
      <c r="S105" s="17">
        <v>0</v>
      </c>
      <c r="T105" s="18">
        <v>0</v>
      </c>
      <c r="U105" s="6"/>
    </row>
    <row r="106" spans="1:21" s="5" customFormat="1">
      <c r="A106" s="39"/>
      <c r="B106" s="56"/>
      <c r="C106" s="54"/>
      <c r="D106" s="54"/>
      <c r="E106" s="31"/>
      <c r="F106" s="57"/>
      <c r="G106" s="31"/>
      <c r="H106" s="32" t="s">
        <v>7</v>
      </c>
      <c r="J106" s="37">
        <v>11</v>
      </c>
      <c r="K106" s="17">
        <v>0</v>
      </c>
      <c r="L106" s="38">
        <v>0</v>
      </c>
      <c r="M106" s="38">
        <v>0</v>
      </c>
      <c r="N106" s="38">
        <v>0</v>
      </c>
      <c r="O106" s="38">
        <v>0</v>
      </c>
      <c r="P106" s="38">
        <v>0</v>
      </c>
      <c r="Q106" s="38">
        <v>0</v>
      </c>
      <c r="R106" s="38">
        <v>0</v>
      </c>
      <c r="S106" s="17">
        <v>0</v>
      </c>
      <c r="T106" s="18">
        <v>0</v>
      </c>
      <c r="U106" s="6"/>
    </row>
    <row r="107" spans="1:21" s="5" customFormat="1">
      <c r="A107" s="39"/>
      <c r="B107" s="56"/>
      <c r="C107" s="54"/>
      <c r="D107" s="54"/>
      <c r="E107" s="31"/>
      <c r="F107" s="57"/>
      <c r="G107" s="31"/>
      <c r="H107" s="32" t="s">
        <v>8</v>
      </c>
      <c r="J107" s="37">
        <v>5</v>
      </c>
      <c r="K107" s="17">
        <v>0</v>
      </c>
      <c r="L107" s="38">
        <v>0</v>
      </c>
      <c r="M107" s="38">
        <v>0</v>
      </c>
      <c r="N107" s="38">
        <v>0</v>
      </c>
      <c r="O107" s="38">
        <v>0</v>
      </c>
      <c r="P107" s="38">
        <v>0</v>
      </c>
      <c r="Q107" s="38">
        <v>0</v>
      </c>
      <c r="R107" s="38">
        <v>0</v>
      </c>
      <c r="S107" s="17">
        <v>0</v>
      </c>
      <c r="T107" s="18">
        <v>0</v>
      </c>
      <c r="U107" s="6"/>
    </row>
    <row r="108" spans="1:21" ht="5.0999999999999996" customHeight="1">
      <c r="A108" s="40"/>
      <c r="B108" s="44"/>
      <c r="C108" s="44"/>
      <c r="D108" s="44"/>
      <c r="E108" s="13"/>
      <c r="F108" s="13"/>
      <c r="G108" s="13"/>
      <c r="H108" s="9"/>
      <c r="I108" s="13"/>
      <c r="J108" s="24"/>
      <c r="K108" s="13"/>
      <c r="L108" s="13"/>
      <c r="M108" s="13"/>
      <c r="N108" s="13"/>
      <c r="O108" s="13"/>
      <c r="P108" s="13"/>
      <c r="Q108" s="13"/>
      <c r="R108" s="13"/>
      <c r="S108" s="13"/>
      <c r="T108" s="29"/>
    </row>
    <row r="109" spans="1:21" s="5" customFormat="1" ht="10.5" customHeight="1">
      <c r="A109" s="39"/>
      <c r="B109" s="45"/>
      <c r="C109" s="45"/>
      <c r="D109" s="45"/>
      <c r="H109" s="19"/>
      <c r="J109" s="37"/>
      <c r="K109" s="38"/>
      <c r="L109" s="38"/>
      <c r="M109" s="38"/>
      <c r="N109" s="38"/>
      <c r="O109" s="38"/>
      <c r="P109" s="38"/>
      <c r="Q109" s="38"/>
      <c r="R109" s="38"/>
      <c r="S109" s="38"/>
      <c r="T109" s="18"/>
      <c r="U109" s="6"/>
    </row>
    <row r="110" spans="1:21" s="5" customFormat="1">
      <c r="A110" s="39">
        <f>DATE(YEAR(A127)-1,5,1)</f>
        <v>44682</v>
      </c>
      <c r="B110" s="56" t="str">
        <f>IF(TEXT(A93,"ggg")=TEXT(A110,"ggg"),"",TEXT(A110,"ggg"))</f>
        <v/>
      </c>
      <c r="C110" s="54" t="str">
        <f>IF(TEXT(A110,"e")="1","元",TEXT(A110,"e"))</f>
        <v>4</v>
      </c>
      <c r="D110" s="55" t="str">
        <f>IF(TEXT(A93,"ggg")=TEXT(A110,"ggg"),"","年")</f>
        <v/>
      </c>
      <c r="E110" s="31"/>
      <c r="F110" s="57" t="s">
        <v>6</v>
      </c>
      <c r="G110" s="31"/>
      <c r="H110" s="32" t="s">
        <v>5</v>
      </c>
      <c r="J110" s="37">
        <v>6293</v>
      </c>
      <c r="K110" s="17">
        <v>1281</v>
      </c>
      <c r="L110" s="38">
        <v>0</v>
      </c>
      <c r="M110" s="38">
        <v>0</v>
      </c>
      <c r="N110" s="38">
        <v>0</v>
      </c>
      <c r="O110" s="38">
        <v>0</v>
      </c>
      <c r="P110" s="38">
        <v>0</v>
      </c>
      <c r="Q110" s="38">
        <v>0</v>
      </c>
      <c r="R110" s="38">
        <v>324</v>
      </c>
      <c r="S110" s="17">
        <v>957</v>
      </c>
      <c r="T110" s="18">
        <v>20.355951056729701</v>
      </c>
      <c r="U110" s="6"/>
    </row>
    <row r="111" spans="1:21" s="5" customFormat="1">
      <c r="A111" s="39"/>
      <c r="B111" s="56"/>
      <c r="C111" s="54"/>
      <c r="D111" s="54"/>
      <c r="E111" s="31"/>
      <c r="F111" s="57"/>
      <c r="G111" s="31"/>
      <c r="H111" s="32" t="s">
        <v>7</v>
      </c>
      <c r="J111" s="37">
        <v>5849</v>
      </c>
      <c r="K111" s="17">
        <v>1204</v>
      </c>
      <c r="L111" s="38">
        <v>0</v>
      </c>
      <c r="M111" s="38">
        <v>0</v>
      </c>
      <c r="N111" s="38">
        <v>0</v>
      </c>
      <c r="O111" s="38">
        <v>0</v>
      </c>
      <c r="P111" s="38">
        <v>0</v>
      </c>
      <c r="Q111" s="38">
        <v>0</v>
      </c>
      <c r="R111" s="38">
        <v>302</v>
      </c>
      <c r="S111" s="17">
        <v>902</v>
      </c>
      <c r="T111" s="18">
        <v>20.584715335954801</v>
      </c>
      <c r="U111" s="6"/>
    </row>
    <row r="112" spans="1:21" s="5" customFormat="1">
      <c r="A112" s="39"/>
      <c r="B112" s="56"/>
      <c r="C112" s="54"/>
      <c r="D112" s="54"/>
      <c r="E112" s="31"/>
      <c r="F112" s="57"/>
      <c r="G112" s="31"/>
      <c r="H112" s="32" t="s">
        <v>8</v>
      </c>
      <c r="J112" s="37">
        <v>444</v>
      </c>
      <c r="K112" s="17">
        <v>77</v>
      </c>
      <c r="L112" s="38">
        <v>0</v>
      </c>
      <c r="M112" s="38">
        <v>0</v>
      </c>
      <c r="N112" s="38">
        <v>0</v>
      </c>
      <c r="O112" s="38">
        <v>0</v>
      </c>
      <c r="P112" s="38">
        <v>0</v>
      </c>
      <c r="Q112" s="38">
        <v>0</v>
      </c>
      <c r="R112" s="38">
        <v>22</v>
      </c>
      <c r="S112" s="17">
        <v>55</v>
      </c>
      <c r="T112" s="18">
        <v>17.342342342342299</v>
      </c>
      <c r="U112" s="6"/>
    </row>
    <row r="113" spans="1:21" s="5" customFormat="1">
      <c r="A113" s="39"/>
      <c r="B113" s="56"/>
      <c r="C113" s="54"/>
      <c r="D113" s="54"/>
      <c r="E113" s="31"/>
      <c r="F113" s="58" t="s">
        <v>10</v>
      </c>
      <c r="G113" s="31"/>
      <c r="H113" s="32" t="s">
        <v>5</v>
      </c>
      <c r="J113" s="37">
        <v>9635</v>
      </c>
      <c r="K113" s="17">
        <v>855</v>
      </c>
      <c r="L113" s="38">
        <v>0</v>
      </c>
      <c r="M113" s="38">
        <v>0</v>
      </c>
      <c r="N113" s="38">
        <v>0</v>
      </c>
      <c r="O113" s="38">
        <v>0</v>
      </c>
      <c r="P113" s="38">
        <v>0</v>
      </c>
      <c r="Q113" s="38">
        <v>0</v>
      </c>
      <c r="R113" s="38">
        <v>101</v>
      </c>
      <c r="S113" s="17">
        <v>754</v>
      </c>
      <c r="T113" s="18">
        <v>8.8738972496107902</v>
      </c>
      <c r="U113" s="6"/>
    </row>
    <row r="114" spans="1:21" s="5" customFormat="1">
      <c r="A114" s="39"/>
      <c r="B114" s="56"/>
      <c r="C114" s="54"/>
      <c r="D114" s="54"/>
      <c r="E114" s="31"/>
      <c r="F114" s="59"/>
      <c r="G114" s="31"/>
      <c r="H114" s="32" t="s">
        <v>7</v>
      </c>
      <c r="J114" s="37">
        <v>8467</v>
      </c>
      <c r="K114" s="17">
        <v>748</v>
      </c>
      <c r="L114" s="38">
        <v>0</v>
      </c>
      <c r="M114" s="38">
        <v>0</v>
      </c>
      <c r="N114" s="38">
        <v>0</v>
      </c>
      <c r="O114" s="38">
        <v>0</v>
      </c>
      <c r="P114" s="38">
        <v>0</v>
      </c>
      <c r="Q114" s="38">
        <v>0</v>
      </c>
      <c r="R114" s="38">
        <v>86</v>
      </c>
      <c r="S114" s="17">
        <v>662</v>
      </c>
      <c r="T114" s="18">
        <v>8.8342978622888797</v>
      </c>
      <c r="U114" s="6"/>
    </row>
    <row r="115" spans="1:21" s="5" customFormat="1" ht="12" customHeight="1">
      <c r="A115" s="39"/>
      <c r="B115" s="56"/>
      <c r="C115" s="54"/>
      <c r="D115" s="54"/>
      <c r="E115" s="31"/>
      <c r="F115" s="59"/>
      <c r="G115" s="31"/>
      <c r="H115" s="32" t="s">
        <v>8</v>
      </c>
      <c r="J115" s="37">
        <v>1168</v>
      </c>
      <c r="K115" s="17">
        <v>107</v>
      </c>
      <c r="L115" s="38">
        <v>0</v>
      </c>
      <c r="M115" s="38">
        <v>0</v>
      </c>
      <c r="N115" s="38">
        <v>0</v>
      </c>
      <c r="O115" s="38">
        <v>0</v>
      </c>
      <c r="P115" s="38">
        <v>0</v>
      </c>
      <c r="Q115" s="38">
        <v>0</v>
      </c>
      <c r="R115" s="38">
        <v>15</v>
      </c>
      <c r="S115" s="17">
        <v>92</v>
      </c>
      <c r="T115" s="18">
        <v>9.1609589041095898</v>
      </c>
      <c r="U115" s="6"/>
    </row>
    <row r="116" spans="1:21" s="5" customFormat="1">
      <c r="A116" s="39"/>
      <c r="B116" s="56"/>
      <c r="C116" s="54"/>
      <c r="D116" s="54"/>
      <c r="E116" s="31"/>
      <c r="F116" s="58" t="s">
        <v>11</v>
      </c>
      <c r="G116" s="33"/>
      <c r="H116" s="34" t="s">
        <v>5</v>
      </c>
      <c r="I116" s="21"/>
      <c r="J116" s="23">
        <v>187</v>
      </c>
      <c r="K116" s="25">
        <v>25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9</v>
      </c>
      <c r="S116" s="25">
        <v>16</v>
      </c>
      <c r="T116" s="27">
        <v>13.3689839572192</v>
      </c>
      <c r="U116" s="6"/>
    </row>
    <row r="117" spans="1:21" s="5" customFormat="1">
      <c r="A117" s="39"/>
      <c r="B117" s="56"/>
      <c r="C117" s="54"/>
      <c r="D117" s="54"/>
      <c r="E117" s="31"/>
      <c r="F117" s="59"/>
      <c r="G117" s="33"/>
      <c r="H117" s="34" t="s">
        <v>7</v>
      </c>
      <c r="I117" s="21"/>
      <c r="J117" s="23">
        <v>169</v>
      </c>
      <c r="K117" s="25">
        <v>21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8</v>
      </c>
      <c r="S117" s="25">
        <v>13</v>
      </c>
      <c r="T117" s="27">
        <v>12.4260355029585</v>
      </c>
      <c r="U117" s="6"/>
    </row>
    <row r="118" spans="1:21" s="5" customFormat="1" ht="12" customHeight="1">
      <c r="A118" s="39"/>
      <c r="B118" s="56"/>
      <c r="C118" s="54"/>
      <c r="D118" s="54"/>
      <c r="E118" s="31"/>
      <c r="F118" s="59"/>
      <c r="G118" s="33"/>
      <c r="H118" s="34" t="s">
        <v>8</v>
      </c>
      <c r="I118" s="21"/>
      <c r="J118" s="23">
        <v>18</v>
      </c>
      <c r="K118" s="25">
        <v>4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1</v>
      </c>
      <c r="S118" s="25">
        <v>3</v>
      </c>
      <c r="T118" s="27">
        <v>22.2222222222222</v>
      </c>
      <c r="U118" s="6"/>
    </row>
    <row r="119" spans="1:21" s="5" customFormat="1">
      <c r="A119" s="39"/>
      <c r="B119" s="56"/>
      <c r="C119" s="54"/>
      <c r="D119" s="54"/>
      <c r="E119" s="31"/>
      <c r="F119" s="58" t="s">
        <v>12</v>
      </c>
      <c r="G119" s="33"/>
      <c r="H119" s="34" t="s">
        <v>5</v>
      </c>
      <c r="I119" s="21"/>
      <c r="J119" s="23">
        <v>1001</v>
      </c>
      <c r="K119" s="25">
        <v>57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5</v>
      </c>
      <c r="S119" s="25">
        <v>52</v>
      </c>
      <c r="T119" s="27">
        <v>5.6943056943056902</v>
      </c>
      <c r="U119" s="6"/>
    </row>
    <row r="120" spans="1:21" s="5" customFormat="1">
      <c r="A120" s="39"/>
      <c r="B120" s="56"/>
      <c r="C120" s="54"/>
      <c r="D120" s="54"/>
      <c r="E120" s="31"/>
      <c r="F120" s="59"/>
      <c r="G120" s="33"/>
      <c r="H120" s="34" t="s">
        <v>7</v>
      </c>
      <c r="I120" s="21"/>
      <c r="J120" s="23">
        <v>857</v>
      </c>
      <c r="K120" s="25">
        <v>53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5</v>
      </c>
      <c r="S120" s="25">
        <v>48</v>
      </c>
      <c r="T120" s="27">
        <v>6.1843640606767796</v>
      </c>
      <c r="U120" s="6"/>
    </row>
    <row r="121" spans="1:21" s="5" customFormat="1" ht="12" customHeight="1">
      <c r="A121" s="39"/>
      <c r="B121" s="56"/>
      <c r="C121" s="54"/>
      <c r="D121" s="54"/>
      <c r="E121" s="31"/>
      <c r="F121" s="59"/>
      <c r="G121" s="33"/>
      <c r="H121" s="34" t="s">
        <v>8</v>
      </c>
      <c r="I121" s="21"/>
      <c r="J121" s="23">
        <v>144</v>
      </c>
      <c r="K121" s="25">
        <v>4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5">
        <v>4</v>
      </c>
      <c r="T121" s="27">
        <v>2.7777777777777701</v>
      </c>
      <c r="U121" s="6"/>
    </row>
    <row r="122" spans="1:21" s="5" customFormat="1">
      <c r="A122" s="39"/>
      <c r="B122" s="56"/>
      <c r="C122" s="54"/>
      <c r="D122" s="54"/>
      <c r="E122" s="31"/>
      <c r="F122" s="57" t="s">
        <v>9</v>
      </c>
      <c r="G122" s="31"/>
      <c r="H122" s="32" t="s">
        <v>5</v>
      </c>
      <c r="J122" s="37">
        <v>27</v>
      </c>
      <c r="K122" s="17">
        <v>0</v>
      </c>
      <c r="L122" s="38">
        <v>0</v>
      </c>
      <c r="M122" s="38">
        <v>0</v>
      </c>
      <c r="N122" s="38">
        <v>0</v>
      </c>
      <c r="O122" s="38">
        <v>0</v>
      </c>
      <c r="P122" s="38">
        <v>0</v>
      </c>
      <c r="Q122" s="38">
        <v>0</v>
      </c>
      <c r="R122" s="38">
        <v>0</v>
      </c>
      <c r="S122" s="17">
        <v>0</v>
      </c>
      <c r="T122" s="18">
        <v>0</v>
      </c>
      <c r="U122" s="6"/>
    </row>
    <row r="123" spans="1:21" s="5" customFormat="1">
      <c r="A123" s="39"/>
      <c r="B123" s="56"/>
      <c r="C123" s="54"/>
      <c r="D123" s="54"/>
      <c r="E123" s="31"/>
      <c r="F123" s="57"/>
      <c r="G123" s="31"/>
      <c r="H123" s="32" t="s">
        <v>7</v>
      </c>
      <c r="J123" s="37">
        <v>23</v>
      </c>
      <c r="K123" s="17">
        <v>0</v>
      </c>
      <c r="L123" s="38">
        <v>0</v>
      </c>
      <c r="M123" s="38">
        <v>0</v>
      </c>
      <c r="N123" s="38">
        <v>0</v>
      </c>
      <c r="O123" s="38">
        <v>0</v>
      </c>
      <c r="P123" s="38">
        <v>0</v>
      </c>
      <c r="Q123" s="38">
        <v>0</v>
      </c>
      <c r="R123" s="38">
        <v>0</v>
      </c>
      <c r="S123" s="17">
        <v>0</v>
      </c>
      <c r="T123" s="18">
        <v>0</v>
      </c>
      <c r="U123" s="6"/>
    </row>
    <row r="124" spans="1:21" s="5" customFormat="1">
      <c r="A124" s="39"/>
      <c r="B124" s="56"/>
      <c r="C124" s="54"/>
      <c r="D124" s="54"/>
      <c r="E124" s="31"/>
      <c r="F124" s="57"/>
      <c r="G124" s="31"/>
      <c r="H124" s="32" t="s">
        <v>8</v>
      </c>
      <c r="J124" s="37">
        <v>4</v>
      </c>
      <c r="K124" s="17">
        <v>0</v>
      </c>
      <c r="L124" s="38">
        <v>0</v>
      </c>
      <c r="M124" s="38">
        <v>0</v>
      </c>
      <c r="N124" s="38">
        <v>0</v>
      </c>
      <c r="O124" s="38">
        <v>0</v>
      </c>
      <c r="P124" s="38">
        <v>0</v>
      </c>
      <c r="Q124" s="38">
        <v>0</v>
      </c>
      <c r="R124" s="38">
        <v>0</v>
      </c>
      <c r="S124" s="17">
        <v>0</v>
      </c>
      <c r="T124" s="18">
        <v>0</v>
      </c>
      <c r="U124" s="6"/>
    </row>
    <row r="125" spans="1:21" ht="5.0999999999999996" customHeight="1">
      <c r="A125" s="40"/>
      <c r="B125" s="44"/>
      <c r="C125" s="44"/>
      <c r="D125" s="44"/>
      <c r="E125" s="13"/>
      <c r="F125" s="13"/>
      <c r="G125" s="13"/>
      <c r="H125" s="9"/>
      <c r="I125" s="13"/>
      <c r="J125" s="24"/>
      <c r="K125" s="13"/>
      <c r="L125" s="13"/>
      <c r="M125" s="13"/>
      <c r="N125" s="13"/>
      <c r="O125" s="13"/>
      <c r="P125" s="13"/>
      <c r="Q125" s="13"/>
      <c r="R125" s="13"/>
      <c r="S125" s="28"/>
      <c r="T125" s="29"/>
    </row>
    <row r="126" spans="1:21" s="5" customFormat="1" ht="10.5" customHeight="1">
      <c r="A126" s="39"/>
      <c r="B126" s="45"/>
      <c r="C126" s="45"/>
      <c r="D126" s="45"/>
      <c r="H126" s="19"/>
      <c r="J126" s="20"/>
      <c r="K126" s="17"/>
      <c r="L126" s="17"/>
      <c r="M126" s="17"/>
      <c r="N126" s="17"/>
      <c r="O126" s="17"/>
      <c r="P126" s="17"/>
      <c r="Q126" s="17"/>
      <c r="R126" s="17"/>
      <c r="S126" s="17"/>
      <c r="T126" s="50"/>
      <c r="U126" s="6"/>
    </row>
    <row r="127" spans="1:21" s="5" customFormat="1">
      <c r="A127" s="41">
        <v>45047</v>
      </c>
      <c r="B127" s="69" t="str">
        <f>IF(TEXT(A110,"ggg")=TEXT(A127,"ggg"),"",TEXT(A127,"ggg"))</f>
        <v/>
      </c>
      <c r="C127" s="53" t="str">
        <f>IF(TEXT(A127,"e")="1","元",TEXT(A127,"e"))</f>
        <v>5</v>
      </c>
      <c r="D127" s="53" t="str">
        <f>IF(TEXT(A110,"ggg")=TEXT(A127,"ggg"),"","年")</f>
        <v/>
      </c>
      <c r="F127" s="64" t="s">
        <v>6</v>
      </c>
      <c r="H127" s="19" t="s">
        <v>5</v>
      </c>
      <c r="J127" s="20">
        <v>5862</v>
      </c>
      <c r="K127" s="17">
        <v>316</v>
      </c>
      <c r="L127" s="17">
        <v>0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316</v>
      </c>
      <c r="T127" s="50">
        <v>5.3906516547253496</v>
      </c>
      <c r="U127" s="6"/>
    </row>
    <row r="128" spans="1:21" s="5" customFormat="1">
      <c r="A128" s="39"/>
      <c r="B128" s="69"/>
      <c r="C128" s="53"/>
      <c r="D128" s="53"/>
      <c r="F128" s="64"/>
      <c r="H128" s="19" t="s">
        <v>7</v>
      </c>
      <c r="J128" s="20">
        <v>5474</v>
      </c>
      <c r="K128" s="17">
        <v>302</v>
      </c>
      <c r="L128" s="17">
        <v>0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302</v>
      </c>
      <c r="T128" s="50">
        <v>5.5169894044574299</v>
      </c>
      <c r="U128" s="6"/>
    </row>
    <row r="129" spans="1:21" s="5" customFormat="1">
      <c r="A129" s="39"/>
      <c r="B129" s="69"/>
      <c r="C129" s="53"/>
      <c r="D129" s="53"/>
      <c r="F129" s="64"/>
      <c r="H129" s="19" t="s">
        <v>8</v>
      </c>
      <c r="J129" s="20">
        <v>388</v>
      </c>
      <c r="K129" s="17">
        <v>14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14</v>
      </c>
      <c r="T129" s="50">
        <v>3.6082474226804102</v>
      </c>
      <c r="U129" s="6"/>
    </row>
    <row r="130" spans="1:21" s="5" customFormat="1">
      <c r="A130" s="39"/>
      <c r="B130" s="69"/>
      <c r="C130" s="53"/>
      <c r="D130" s="53"/>
      <c r="F130" s="65" t="s">
        <v>10</v>
      </c>
      <c r="H130" s="19" t="s">
        <v>5</v>
      </c>
      <c r="J130" s="20">
        <v>9468</v>
      </c>
      <c r="K130" s="17">
        <v>119</v>
      </c>
      <c r="L130" s="17">
        <v>0</v>
      </c>
      <c r="M130" s="17">
        <v>0</v>
      </c>
      <c r="N130" s="17">
        <v>0</v>
      </c>
      <c r="O130" s="17">
        <v>0</v>
      </c>
      <c r="P130" s="17">
        <v>0</v>
      </c>
      <c r="Q130" s="17">
        <v>0</v>
      </c>
      <c r="R130" s="17">
        <v>0</v>
      </c>
      <c r="S130" s="17">
        <v>119</v>
      </c>
      <c r="T130" s="50">
        <v>1.25686523024926</v>
      </c>
      <c r="U130" s="6"/>
    </row>
    <row r="131" spans="1:21" s="5" customFormat="1">
      <c r="A131" s="39"/>
      <c r="B131" s="69"/>
      <c r="C131" s="53"/>
      <c r="D131" s="53"/>
      <c r="F131" s="66"/>
      <c r="H131" s="19" t="s">
        <v>7</v>
      </c>
      <c r="J131" s="20">
        <v>8217</v>
      </c>
      <c r="K131" s="17">
        <v>106</v>
      </c>
      <c r="L131" s="17">
        <v>0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106</v>
      </c>
      <c r="T131" s="50">
        <v>1.2900085189241799</v>
      </c>
      <c r="U131" s="6"/>
    </row>
    <row r="132" spans="1:21" s="5" customFormat="1" ht="12" customHeight="1">
      <c r="A132" s="39"/>
      <c r="B132" s="69"/>
      <c r="C132" s="53"/>
      <c r="D132" s="53"/>
      <c r="F132" s="66"/>
      <c r="H132" s="19" t="s">
        <v>8</v>
      </c>
      <c r="J132" s="20">
        <v>1251</v>
      </c>
      <c r="K132" s="17">
        <v>13</v>
      </c>
      <c r="L132" s="17">
        <v>0</v>
      </c>
      <c r="M132" s="17">
        <v>0</v>
      </c>
      <c r="N132" s="17">
        <v>0</v>
      </c>
      <c r="O132" s="17">
        <v>0</v>
      </c>
      <c r="P132" s="17">
        <v>0</v>
      </c>
      <c r="Q132" s="17">
        <v>0</v>
      </c>
      <c r="R132" s="17">
        <v>0</v>
      </c>
      <c r="S132" s="17">
        <v>13</v>
      </c>
      <c r="T132" s="50">
        <v>1.0391686650679399</v>
      </c>
      <c r="U132" s="6"/>
    </row>
    <row r="133" spans="1:21" s="5" customFormat="1">
      <c r="A133" s="39"/>
      <c r="B133" s="69"/>
      <c r="C133" s="53"/>
      <c r="D133" s="53"/>
      <c r="F133" s="65" t="s">
        <v>11</v>
      </c>
      <c r="G133" s="21"/>
      <c r="H133" s="22" t="s">
        <v>5</v>
      </c>
      <c r="I133" s="21"/>
      <c r="J133" s="49">
        <v>129</v>
      </c>
      <c r="K133" s="25">
        <v>3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3</v>
      </c>
      <c r="T133" s="51">
        <v>2.3255813953488298</v>
      </c>
      <c r="U133" s="6"/>
    </row>
    <row r="134" spans="1:21" s="5" customFormat="1">
      <c r="A134" s="39"/>
      <c r="B134" s="69"/>
      <c r="C134" s="53"/>
      <c r="D134" s="53"/>
      <c r="F134" s="66"/>
      <c r="G134" s="21"/>
      <c r="H134" s="22" t="s">
        <v>7</v>
      </c>
      <c r="I134" s="21"/>
      <c r="J134" s="49">
        <v>119</v>
      </c>
      <c r="K134" s="25">
        <v>3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3</v>
      </c>
      <c r="T134" s="51">
        <v>2.52100840336134</v>
      </c>
      <c r="U134" s="6"/>
    </row>
    <row r="135" spans="1:21" s="5" customFormat="1" ht="12" customHeight="1">
      <c r="A135" s="39"/>
      <c r="B135" s="69"/>
      <c r="C135" s="53"/>
      <c r="D135" s="53"/>
      <c r="F135" s="66"/>
      <c r="G135" s="21"/>
      <c r="H135" s="22" t="s">
        <v>8</v>
      </c>
      <c r="I135" s="21"/>
      <c r="J135" s="49">
        <v>10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51">
        <v>0</v>
      </c>
      <c r="U135" s="6"/>
    </row>
    <row r="136" spans="1:21" s="5" customFormat="1">
      <c r="A136" s="39"/>
      <c r="B136" s="69"/>
      <c r="C136" s="53"/>
      <c r="D136" s="53"/>
      <c r="F136" s="65" t="s">
        <v>12</v>
      </c>
      <c r="G136" s="21"/>
      <c r="H136" s="22" t="s">
        <v>5</v>
      </c>
      <c r="I136" s="21"/>
      <c r="J136" s="49">
        <v>743</v>
      </c>
      <c r="K136" s="25">
        <v>7</v>
      </c>
      <c r="L136" s="25">
        <v>0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7</v>
      </c>
      <c r="T136" s="51">
        <v>0.94212651413188997</v>
      </c>
      <c r="U136" s="6"/>
    </row>
    <row r="137" spans="1:21" s="5" customFormat="1">
      <c r="A137" s="39"/>
      <c r="B137" s="69"/>
      <c r="C137" s="53"/>
      <c r="D137" s="53"/>
      <c r="F137" s="66"/>
      <c r="G137" s="21"/>
      <c r="H137" s="22" t="s">
        <v>7</v>
      </c>
      <c r="I137" s="21"/>
      <c r="J137" s="49">
        <v>627</v>
      </c>
      <c r="K137" s="25">
        <v>5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5</v>
      </c>
      <c r="T137" s="51">
        <v>0.79744816586920997</v>
      </c>
      <c r="U137" s="6"/>
    </row>
    <row r="138" spans="1:21" s="5" customFormat="1" ht="12" customHeight="1">
      <c r="A138" s="39"/>
      <c r="B138" s="69"/>
      <c r="C138" s="53"/>
      <c r="D138" s="53"/>
      <c r="F138" s="66"/>
      <c r="G138" s="21"/>
      <c r="H138" s="22" t="s">
        <v>8</v>
      </c>
      <c r="I138" s="21"/>
      <c r="J138" s="49">
        <v>116</v>
      </c>
      <c r="K138" s="25">
        <v>2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2</v>
      </c>
      <c r="T138" s="51">
        <v>1.72413793103448</v>
      </c>
      <c r="U138" s="6"/>
    </row>
    <row r="139" spans="1:21" s="5" customFormat="1">
      <c r="A139" s="39"/>
      <c r="B139" s="69"/>
      <c r="C139" s="53"/>
      <c r="D139" s="53"/>
      <c r="F139" s="64" t="s">
        <v>9</v>
      </c>
      <c r="H139" s="19" t="s">
        <v>5</v>
      </c>
      <c r="J139" s="20">
        <v>31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50">
        <v>0</v>
      </c>
      <c r="U139" s="6"/>
    </row>
    <row r="140" spans="1:21" s="5" customFormat="1">
      <c r="A140" s="39"/>
      <c r="B140" s="69"/>
      <c r="C140" s="53"/>
      <c r="D140" s="53"/>
      <c r="F140" s="64"/>
      <c r="H140" s="19" t="s">
        <v>7</v>
      </c>
      <c r="J140" s="20">
        <v>28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0</v>
      </c>
      <c r="S140" s="17">
        <v>0</v>
      </c>
      <c r="T140" s="50">
        <v>0</v>
      </c>
      <c r="U140" s="6"/>
    </row>
    <row r="141" spans="1:21" s="5" customFormat="1">
      <c r="A141" s="39"/>
      <c r="B141" s="69"/>
      <c r="C141" s="53"/>
      <c r="D141" s="53"/>
      <c r="F141" s="64"/>
      <c r="H141" s="19" t="s">
        <v>8</v>
      </c>
      <c r="J141" s="20">
        <v>3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50">
        <v>0</v>
      </c>
      <c r="U141" s="6"/>
    </row>
    <row r="142" spans="1:21" ht="5.0999999999999996" customHeight="1">
      <c r="A142" s="13"/>
      <c r="B142" s="13"/>
      <c r="C142" s="13"/>
      <c r="D142" s="13"/>
      <c r="E142" s="13"/>
      <c r="F142" s="13"/>
      <c r="G142" s="13"/>
      <c r="H142" s="9"/>
      <c r="I142" s="13"/>
      <c r="J142" s="24"/>
      <c r="K142" s="13"/>
      <c r="L142" s="13"/>
      <c r="M142" s="13"/>
      <c r="N142" s="13"/>
      <c r="O142" s="13"/>
      <c r="P142" s="13"/>
      <c r="Q142" s="13"/>
      <c r="R142" s="13"/>
      <c r="S142" s="28"/>
      <c r="T142" s="52"/>
    </row>
    <row r="143" spans="1:21" ht="5.0999999999999996" customHeight="1">
      <c r="T143" s="30"/>
    </row>
    <row r="144" spans="1:21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</sheetData>
  <mergeCells count="70">
    <mergeCell ref="B127:B141"/>
    <mergeCell ref="A1:T1"/>
    <mergeCell ref="A2:U2"/>
    <mergeCell ref="K5:S5"/>
    <mergeCell ref="F62:F64"/>
    <mergeCell ref="F65:F67"/>
    <mergeCell ref="F8:F10"/>
    <mergeCell ref="F11:F13"/>
    <mergeCell ref="F14:F16"/>
    <mergeCell ref="F25:F27"/>
    <mergeCell ref="F127:F129"/>
    <mergeCell ref="F130:F132"/>
    <mergeCell ref="F133:F135"/>
    <mergeCell ref="F136:F138"/>
    <mergeCell ref="F139:F141"/>
    <mergeCell ref="J5:J6"/>
    <mergeCell ref="F96:F98"/>
    <mergeCell ref="F99:F101"/>
    <mergeCell ref="F102:F104"/>
    <mergeCell ref="F105:F107"/>
    <mergeCell ref="T5:T6"/>
    <mergeCell ref="B5:H6"/>
    <mergeCell ref="B110:B124"/>
    <mergeCell ref="F110:F112"/>
    <mergeCell ref="F113:F115"/>
    <mergeCell ref="F116:F118"/>
    <mergeCell ref="F119:F121"/>
    <mergeCell ref="F122:F124"/>
    <mergeCell ref="B93:B107"/>
    <mergeCell ref="F93:F95"/>
    <mergeCell ref="B59:B73"/>
    <mergeCell ref="F68:F70"/>
    <mergeCell ref="F71:F73"/>
    <mergeCell ref="B76:B90"/>
    <mergeCell ref="F76:F78"/>
    <mergeCell ref="F79:F81"/>
    <mergeCell ref="F82:F84"/>
    <mergeCell ref="F85:F87"/>
    <mergeCell ref="F88:F90"/>
    <mergeCell ref="F59:F61"/>
    <mergeCell ref="B8:B22"/>
    <mergeCell ref="F17:F19"/>
    <mergeCell ref="F20:F22"/>
    <mergeCell ref="B25:B39"/>
    <mergeCell ref="F28:F30"/>
    <mergeCell ref="F31:F33"/>
    <mergeCell ref="F34:F36"/>
    <mergeCell ref="F37:F39"/>
    <mergeCell ref="C8:C22"/>
    <mergeCell ref="D8:D22"/>
    <mergeCell ref="B42:B56"/>
    <mergeCell ref="F42:F44"/>
    <mergeCell ref="F45:F47"/>
    <mergeCell ref="F48:F50"/>
    <mergeCell ref="F51:F53"/>
    <mergeCell ref="F54:F56"/>
    <mergeCell ref="C25:C39"/>
    <mergeCell ref="D25:D39"/>
    <mergeCell ref="C42:C56"/>
    <mergeCell ref="D42:D56"/>
    <mergeCell ref="C59:C73"/>
    <mergeCell ref="D59:D73"/>
    <mergeCell ref="C127:C141"/>
    <mergeCell ref="D127:D141"/>
    <mergeCell ref="C76:C90"/>
    <mergeCell ref="D76:D90"/>
    <mergeCell ref="C93:C107"/>
    <mergeCell ref="D93:D107"/>
    <mergeCell ref="C110:C124"/>
    <mergeCell ref="D110:D124"/>
  </mergeCells>
  <phoneticPr fontId="39"/>
  <pageMargins left="0.62986111111111109" right="0.62986111111111109" top="0.39305555555555555" bottom="0.55069444444444449" header="0.43263888888888891" footer="0.51180555555555551"/>
  <pageSetup paperSize="9" scale="53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23-00-64</vt:lpstr>
      <vt:lpstr>'23-00-64'!Print_Area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revision/>
  <dcterms:created xsi:type="dcterms:W3CDTF">2011-11-17T02:55:19Z</dcterms:created>
  <dcterms:modified xsi:type="dcterms:W3CDTF">2024-07-19T07:52:20Z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1041-9.1.0.4057</vt:lpwstr>
  </property>
</Properties>
</file>