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2907552-6EDE-454E-82A4-CF8484C6F1EA}" xr6:coauthVersionLast="47" xr6:coauthVersionMax="47" xr10:uidLastSave="{00000000-0000-0000-0000-000000000000}"/>
  <bookViews>
    <workbookView xWindow="-28920" yWindow="0" windowWidth="29040" windowHeight="15720" xr2:uid="{0315DA3E-854A-4250-872E-40096A2C739D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'Ⅱ.(1)原油輸入'!$A$1:$I$42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2" l="1"/>
  <c r="E36" i="2"/>
  <c r="E33" i="2"/>
  <c r="E32" i="2"/>
  <c r="E25" i="2"/>
  <c r="E24" i="2"/>
  <c r="E23" i="2"/>
  <c r="E22" i="2"/>
  <c r="E21" i="2"/>
  <c r="E19" i="2"/>
  <c r="E17" i="2"/>
  <c r="E16" i="2"/>
  <c r="E14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<sst xmlns="http://schemas.openxmlformats.org/spreadsheetml/2006/main" count="1506" uniqueCount="343">
  <si>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</si>
  <si>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</si>
  <si>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</si>
  <si>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</si>
  <si>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</si>
  <si>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</si>
  <si>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</si>
  <si>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</si>
  <si>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</si>
  <si>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(R7年01月)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</si>
  <si>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</si>
  <si>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</si>
  <si>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</si>
  <si>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</si>
  <si>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</si>
  <si>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</si>
  <si>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</si>
  <si>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</si>
  <si>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</si>
  <si>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</si>
  <si>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</si>
  <si>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</si>
  <si>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</si>
  <si>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</si>
  <si>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</si>
  <si>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</si>
  <si>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</si>
  <si>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オマーン</t>
  </si>
  <si>
    <t>Oman</t>
  </si>
  <si>
    <t>アラブ首長国連邦</t>
  </si>
  <si>
    <t>United Arab Emirates</t>
  </si>
  <si>
    <t>マーバン</t>
  </si>
  <si>
    <t>デュバイ</t>
  </si>
  <si>
    <t>アッパー・ザクム</t>
  </si>
  <si>
    <t>ダス</t>
  </si>
  <si>
    <t>ムバラス・クルード</t>
  </si>
  <si>
    <t>（単位：kl）</t>
  </si>
  <si>
    <t>（Unit：kl）</t>
  </si>
  <si>
    <t>北米</t>
  </si>
  <si>
    <t>North America</t>
  </si>
  <si>
    <t>アメリカ合衆国</t>
  </si>
  <si>
    <t>United States of America</t>
  </si>
  <si>
    <t>マーズ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</si>
  <si>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</si>
  <si>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</si>
  <si>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</si>
  <si>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</si>
  <si>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</si>
  <si>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</si>
  <si>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</si>
  <si>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</si>
  <si>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</si>
  <si>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</si>
  <si>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</si>
  <si>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</si>
  <si>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</si>
  <si>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</si>
  <si>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</si>
  <si>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</si>
  <si>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</si>
  <si>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</si>
  <si>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</si>
  <si>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</si>
  <si>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</si>
  <si>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</si>
  <si>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</si>
  <si>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</si>
  <si>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</si>
  <si>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</si>
  <si>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</si>
  <si>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</si>
  <si>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</si>
  <si>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</si>
  <si>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</si>
  <si>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</si>
  <si>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</si>
  <si>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</si>
  <si>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</si>
  <si>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</si>
  <si>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</si>
  <si>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</si>
  <si>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</si>
  <si>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</si>
  <si>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</si>
  <si>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</si>
  <si>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</si>
  <si>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</si>
  <si>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</si>
  <si>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</si>
  <si>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</si>
  <si>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</si>
  <si>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</si>
  <si>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</si>
  <si>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</si>
  <si>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</si>
  <si>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</si>
  <si>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</si>
  <si>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</si>
  <si>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</si>
  <si>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</si>
  <si>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</si>
  <si>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</si>
  <si>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</si>
  <si>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</si>
  <si>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</si>
  <si>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</si>
  <si>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</si>
  <si>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</si>
  <si>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</si>
  <si>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</si>
  <si>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</si>
  <si>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</si>
  <si>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</si>
  <si>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</si>
  <si>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</si>
  <si>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</si>
  <si>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</si>
  <si>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</si>
  <si>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</si>
  <si>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</si>
  <si>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</si>
  <si>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</si>
  <si>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</si>
  <si>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</si>
  <si>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</si>
  <si>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</si>
  <si>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</si>
  <si>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</si>
  <si>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</si>
  <si>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</si>
  <si>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</si>
  <si>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</si>
  <si>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</si>
  <si>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</si>
  <si>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</si>
  <si>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</si>
  <si>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</si>
  <si>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</si>
  <si>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</si>
  <si>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</si>
  <si>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</si>
  <si>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</si>
  <si>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</si>
  <si>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</si>
  <si>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</si>
  <si>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</si>
  <si>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</si>
  <si>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</si>
  <si>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</si>
  <si>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</si>
  <si>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</si>
  <si>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</si>
  <si>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</si>
  <si>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</si>
  <si>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</si>
  <si>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</si>
  <si>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</si>
  <si>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</si>
  <si>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</si>
  <si>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</si>
  <si>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</si>
  <si>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</si>
  <si>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</si>
  <si>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</si>
  <si>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</si>
  <si>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</si>
  <si>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</si>
  <si>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</si>
  <si>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</si>
  <si>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</si>
  <si>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</si>
  <si>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</si>
  <si>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</si>
  <si>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</si>
  <si>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</si>
  <si>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</si>
  <si>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</si>
  <si>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</si>
  <si>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</si>
  <si>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</si>
  <si>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</si>
  <si>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</si>
  <si>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</si>
  <si>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</si>
  <si>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</si>
  <si>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</si>
  <si>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</si>
  <si>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</si>
  <si>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</si>
  <si>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</si>
  <si>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</si>
  <si>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</si>
  <si>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</si>
  <si>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</si>
  <si>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</si>
  <si>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</si>
  <si>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</si>
  <si>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</si>
  <si>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</si>
  <si>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</si>
  <si>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</si>
  <si>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</si>
  <si>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</si>
  <si>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</si>
  <si>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</si>
  <si>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</si>
  <si>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</si>
  <si>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</si>
  <si>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</si>
  <si>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</si>
  <si>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</si>
  <si>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</si>
  <si>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</si>
  <si>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</si>
  <si>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</si>
  <si>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</si>
  <si>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</si>
  <si>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</si>
  <si>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</si>
  <si>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</si>
  <si>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</si>
  <si>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</si>
  <si>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</si>
  <si>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</si>
  <si>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</si>
  <si>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</si>
  <si>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</si>
  <si>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</si>
  <si>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</si>
  <si>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</si>
  <si>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</si>
  <si>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</si>
  <si>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</si>
  <si>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ベトナム</t>
  </si>
  <si>
    <t>Viet Nam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</si>
  <si>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</si>
  <si>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</si>
  <si>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</si>
  <si>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</si>
  <si>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</si>
  <si>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</si>
  <si>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</si>
  <si>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</si>
  <si>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イラク</t>
  </si>
  <si>
    <t>Iraq</t>
  </si>
  <si>
    <t>バーレーン</t>
  </si>
  <si>
    <t>Bahrain</t>
  </si>
  <si>
    <t>ヨーロッパ</t>
  </si>
  <si>
    <t>Europe</t>
  </si>
  <si>
    <t>英国</t>
  </si>
  <si>
    <t>United Kingdom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</si>
  <si>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</si>
  <si>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</si>
  <si>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</si>
  <si>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</si>
  <si>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</si>
  <si>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</si>
  <si>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</si>
  <si>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</si>
  <si>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</si>
  <si>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</si>
  <si>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</si>
  <si>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</si>
  <si>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</si>
  <si>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</si>
  <si>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</si>
  <si>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</si>
  <si>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</si>
  <si>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</si>
  <si>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</si>
  <si>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</si>
  <si>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</si>
  <si>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</si>
  <si>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</si>
  <si>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</si>
  <si>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</si>
  <si>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</si>
  <si>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フィリピン</t>
  </si>
  <si>
    <t>Philippines</t>
  </si>
  <si>
    <t>インドネシア</t>
  </si>
  <si>
    <t>Indonesia</t>
  </si>
  <si>
    <t>パキスタン</t>
  </si>
  <si>
    <t>Pakistan</t>
  </si>
  <si>
    <t>バングラデシュ</t>
  </si>
  <si>
    <t>Bangladesh</t>
  </si>
  <si>
    <t>キルギス</t>
  </si>
  <si>
    <t>Kyrgyz</t>
  </si>
  <si>
    <t>メキシコ</t>
  </si>
  <si>
    <t>Mexico</t>
  </si>
  <si>
    <t>コロンビア</t>
  </si>
  <si>
    <t>Colombia</t>
  </si>
  <si>
    <t>ブラジル</t>
  </si>
  <si>
    <t>Brazil</t>
  </si>
  <si>
    <t>アフリカ州</t>
  </si>
  <si>
    <t>Africa Area</t>
  </si>
  <si>
    <t>南アフリカ共和国</t>
  </si>
  <si>
    <t>South Africa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</si>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</sst>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ECAC2F59-EEC6-413F-9601-C03C518200CE}"/>
    <cellStyle name="標準" xfId="0" builtinId="0"/>
    <cellStyle name="標準_1平常時既存（月次作成）計算式2001.1022miya" xfId="3" xr:uid="{715DB9F6-7048-4A90-87BB-421E3B99328E}"/>
    <cellStyle name="標準_H18-9月報原稿" xfId="1" xr:uid="{AD78DA61-7B70-43CC-9DD0-6658E010B3AF}"/>
    <cellStyle name="標準_改正調票集計" xfId="2" xr:uid="{3BA3EF4B-D2DE-4D93-8773-5013999C14E7}"/>
    <cellStyle name="標準_原稿ｼｰﾄ" xfId="6" xr:uid="{B7581C04-D3A1-45C8-8F46-DDC8ADB51694}"/>
    <cellStyle name="標準_帳票確認user1" xfId="4" xr:uid="{358D673B-1F64-4B8B-830A-47C3B4869F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23B29-ACA3-4708-AE7C-62A482A8E175}">
  <sheetPr codeName="Sheet4"/>
  <dimension ref="A1:J148"/>
  <sheetViews>
    <sheetView tabSelected="1" zoomScaleNormal="100" workbookViewId="0"/>
  </sheetViews>
  <sheetFormatPr defaultColWidth="8" defaultRowHeight="12" x14ac:dyDescent="0.4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13173054</v>
      </c>
      <c r="G4" s="9">
        <v>100</v>
      </c>
      <c r="H4" s="10">
        <v>105.2</v>
      </c>
      <c r="I4" s="11">
        <v>110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12604335</v>
      </c>
      <c r="G5" s="16">
        <v>95.7</v>
      </c>
      <c r="H5" s="17">
        <v>104.6</v>
      </c>
      <c r="I5" s="18">
        <v>113.5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5396888</v>
      </c>
      <c r="G6" s="16">
        <v>41</v>
      </c>
      <c r="H6" s="17">
        <v>109.5</v>
      </c>
      <c r="I6" s="18">
        <v>116.6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1504699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910970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PROPER("ARAB-M")</f>
        <v>Arab-M</v>
      </c>
      <c r="F9" s="35">
        <v>339479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2641740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39" t="s">
        <v>19</v>
      </c>
      <c r="C11" s="14"/>
      <c r="D11" s="13" t="s">
        <v>20</v>
      </c>
      <c r="E11" s="14"/>
      <c r="F11" s="15">
        <v>770431</v>
      </c>
      <c r="G11" s="16">
        <v>5.8</v>
      </c>
      <c r="H11" s="17">
        <v>97</v>
      </c>
      <c r="I11" s="18">
        <v>86.4</v>
      </c>
      <c r="J11" s="12"/>
    </row>
    <row r="12" spans="1:10" ht="18.75" customHeight="1" x14ac:dyDescent="0.4">
      <c r="A12" s="33"/>
      <c r="B12" s="40"/>
      <c r="C12" s="34" t="s">
        <v>19</v>
      </c>
      <c r="D12" s="33"/>
      <c r="E12" s="34" t="str">
        <f>PROPER("KUWAIT")</f>
        <v>Kuwait</v>
      </c>
      <c r="F12" s="35">
        <v>770431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4">
      <c r="A13" s="33"/>
      <c r="B13" s="39" t="s">
        <v>21</v>
      </c>
      <c r="C13" s="14"/>
      <c r="D13" s="13" t="s">
        <v>22</v>
      </c>
      <c r="E13" s="14"/>
      <c r="F13" s="15">
        <v>171370</v>
      </c>
      <c r="G13" s="16">
        <v>1.3</v>
      </c>
      <c r="H13" s="17" t="s">
        <v>15</v>
      </c>
      <c r="I13" s="18" t="s">
        <v>15</v>
      </c>
      <c r="J13" s="12"/>
    </row>
    <row r="14" spans="1:10" ht="18.75" customHeight="1" x14ac:dyDescent="0.4">
      <c r="A14" s="33"/>
      <c r="B14" s="40"/>
      <c r="C14" s="34" t="s">
        <v>23</v>
      </c>
      <c r="D14" s="33"/>
      <c r="E14" s="34" t="str">
        <f>PROPER("KHAFJI")</f>
        <v>Khafji</v>
      </c>
      <c r="F14" s="35">
        <v>171370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4">
      <c r="A15" s="33"/>
      <c r="B15" s="39" t="s">
        <v>24</v>
      </c>
      <c r="C15" s="14"/>
      <c r="D15" s="13" t="s">
        <v>25</v>
      </c>
      <c r="E15" s="14"/>
      <c r="F15" s="15">
        <v>470080</v>
      </c>
      <c r="G15" s="16">
        <v>3.6</v>
      </c>
      <c r="H15" s="17">
        <v>86.8</v>
      </c>
      <c r="I15" s="18">
        <v>112.1</v>
      </c>
      <c r="J15" s="12"/>
    </row>
    <row r="16" spans="1:10" ht="18.75" customHeight="1" x14ac:dyDescent="0.4">
      <c r="A16" s="33"/>
      <c r="B16" s="40"/>
      <c r="C16" s="34" t="s">
        <v>24</v>
      </c>
      <c r="D16" s="33"/>
      <c r="E16" s="34" t="str">
        <f>PROPER("QATAR")</f>
        <v>Qatar</v>
      </c>
      <c r="F16" s="35">
        <v>394502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4">
      <c r="A17" s="33"/>
      <c r="B17" s="40"/>
      <c r="C17" s="34" t="s">
        <v>26</v>
      </c>
      <c r="D17" s="33"/>
      <c r="E17" s="34" t="str">
        <f>PROPER("QATAR-M")</f>
        <v>Qatar-M</v>
      </c>
      <c r="F17" s="35">
        <v>75578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4">
      <c r="A18" s="33"/>
      <c r="B18" s="39" t="s">
        <v>27</v>
      </c>
      <c r="C18" s="14"/>
      <c r="D18" s="13" t="s">
        <v>28</v>
      </c>
      <c r="E18" s="14"/>
      <c r="F18" s="15">
        <v>190119</v>
      </c>
      <c r="G18" s="16">
        <v>1.4</v>
      </c>
      <c r="H18" s="17">
        <v>240.1</v>
      </c>
      <c r="I18" s="18">
        <v>240.3</v>
      </c>
      <c r="J18" s="12"/>
    </row>
    <row r="19" spans="1:10" ht="18.75" customHeight="1" x14ac:dyDescent="0.4">
      <c r="A19" s="33"/>
      <c r="B19" s="40"/>
      <c r="C19" s="34" t="s">
        <v>27</v>
      </c>
      <c r="D19" s="33"/>
      <c r="E19" s="34" t="str">
        <f>PROPER("OMAN")</f>
        <v>Oman</v>
      </c>
      <c r="F19" s="35">
        <v>190119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4">
      <c r="A20" s="33"/>
      <c r="B20" s="39" t="s">
        <v>29</v>
      </c>
      <c r="C20" s="14"/>
      <c r="D20" s="13" t="s">
        <v>30</v>
      </c>
      <c r="E20" s="14"/>
      <c r="F20" s="15">
        <v>5605447</v>
      </c>
      <c r="G20" s="16">
        <v>42.6</v>
      </c>
      <c r="H20" s="17">
        <v>98.2</v>
      </c>
      <c r="I20" s="18">
        <v>111.8</v>
      </c>
      <c r="J20" s="12"/>
    </row>
    <row r="21" spans="1:10" ht="18.75" customHeight="1" x14ac:dyDescent="0.4">
      <c r="A21" s="33"/>
      <c r="B21" s="40"/>
      <c r="C21" s="34" t="s">
        <v>31</v>
      </c>
      <c r="D21" s="33"/>
      <c r="E21" s="34" t="str">
        <f>PROPER("MURBAN")</f>
        <v>Murban</v>
      </c>
      <c r="F21" s="35">
        <v>3142544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4">
      <c r="A22" s="33"/>
      <c r="B22" s="40"/>
      <c r="C22" s="34" t="s">
        <v>32</v>
      </c>
      <c r="D22" s="33"/>
      <c r="E22" s="34" t="str">
        <f>PROPER("DUBAI")</f>
        <v>Dubai</v>
      </c>
      <c r="F22" s="35">
        <v>79414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4">
      <c r="A23" s="33"/>
      <c r="B23" s="40"/>
      <c r="C23" s="34" t="s">
        <v>33</v>
      </c>
      <c r="D23" s="33"/>
      <c r="E23" s="34" t="str">
        <f>PROPER("U-ZAKUM")</f>
        <v>U-Zakum</v>
      </c>
      <c r="F23" s="35">
        <v>154675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33"/>
      <c r="B24" s="40"/>
      <c r="C24" s="34" t="s">
        <v>34</v>
      </c>
      <c r="D24" s="33"/>
      <c r="E24" s="34" t="str">
        <f>PROPER("DAS")</f>
        <v>Das</v>
      </c>
      <c r="F24" s="35">
        <v>1954303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4">
      <c r="A25" s="33"/>
      <c r="B25" s="40"/>
      <c r="C25" s="34" t="s">
        <v>35</v>
      </c>
      <c r="D25" s="33"/>
      <c r="E25" s="34" t="str">
        <f>PROPER("MUBARRAZ")</f>
        <v>Mubarraz</v>
      </c>
      <c r="F25" s="35">
        <v>274511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4">
      <c r="A26" s="47" t="s">
        <v>9</v>
      </c>
      <c r="B26" s="13"/>
      <c r="C26" s="13"/>
      <c r="D26" s="13"/>
      <c r="E26" s="13"/>
      <c r="F26" s="41"/>
      <c r="G26" s="42"/>
      <c r="H26" s="43"/>
      <c r="I26" s="43"/>
      <c r="J26" s="12"/>
    </row>
    <row r="27" spans="1:10" ht="18.75" customHeight="1" x14ac:dyDescent="0.4">
      <c r="A27" s="33"/>
      <c r="B27" s="33"/>
      <c r="C27" s="33"/>
      <c r="D27" s="33"/>
      <c r="E27" s="33"/>
      <c r="F27" s="44"/>
      <c r="G27" s="45"/>
      <c r="H27" s="46" t="s">
        <v>36</v>
      </c>
      <c r="I27" s="46" t="s">
        <v>37</v>
      </c>
      <c r="J27" s="12"/>
    </row>
    <row r="28" spans="1:10" ht="18.75" customHeight="1" x14ac:dyDescent="0.4">
      <c r="A28" s="259" t="s">
        <v>1</v>
      </c>
      <c r="B28" s="260"/>
      <c r="C28" s="260"/>
      <c r="D28" s="260"/>
      <c r="E28" s="261"/>
      <c r="F28" s="264" t="s">
        <v>2</v>
      </c>
      <c r="G28" s="266" t="s">
        <v>3</v>
      </c>
      <c r="H28" s="268" t="s">
        <v>4</v>
      </c>
      <c r="I28" s="270" t="s">
        <v>5</v>
      </c>
    </row>
    <row r="29" spans="1:10" ht="18.75" customHeight="1" x14ac:dyDescent="0.4">
      <c r="A29" s="262"/>
      <c r="B29" s="262"/>
      <c r="C29" s="262"/>
      <c r="D29" s="262"/>
      <c r="E29" s="263"/>
      <c r="F29" s="265"/>
      <c r="G29" s="267"/>
      <c r="H29" s="269"/>
      <c r="I29" s="271"/>
    </row>
    <row r="30" spans="1:10" ht="18.75" customHeight="1" x14ac:dyDescent="0.4">
      <c r="A30" s="48" t="s">
        <v>38</v>
      </c>
      <c r="B30" s="48"/>
      <c r="C30" s="49"/>
      <c r="D30" s="48" t="s">
        <v>39</v>
      </c>
      <c r="E30" s="49"/>
      <c r="F30" s="50">
        <v>341239</v>
      </c>
      <c r="G30" s="51">
        <v>2.6</v>
      </c>
      <c r="H30" s="52">
        <v>204.9</v>
      </c>
      <c r="I30" s="53">
        <v>53</v>
      </c>
      <c r="J30" s="12"/>
    </row>
    <row r="31" spans="1:10" ht="18.75" customHeight="1" x14ac:dyDescent="0.4">
      <c r="A31" s="33"/>
      <c r="B31" s="39" t="s">
        <v>40</v>
      </c>
      <c r="C31" s="14"/>
      <c r="D31" s="13" t="s">
        <v>41</v>
      </c>
      <c r="E31" s="14"/>
      <c r="F31" s="15">
        <v>341239</v>
      </c>
      <c r="G31" s="16">
        <v>2.6</v>
      </c>
      <c r="H31" s="17">
        <v>204.9</v>
      </c>
      <c r="I31" s="18">
        <v>53</v>
      </c>
      <c r="J31" s="12"/>
    </row>
    <row r="32" spans="1:10" ht="18.75" customHeight="1" x14ac:dyDescent="0.4">
      <c r="A32" s="33"/>
      <c r="B32" s="40"/>
      <c r="C32" s="34" t="s">
        <v>42</v>
      </c>
      <c r="D32" s="33"/>
      <c r="E32" s="34" t="str">
        <f>PROPER("MARS")</f>
        <v>Mars</v>
      </c>
      <c r="F32" s="35">
        <v>174518</v>
      </c>
      <c r="G32" s="36" t="s">
        <v>15</v>
      </c>
      <c r="H32" s="37" t="s">
        <v>15</v>
      </c>
      <c r="I32" s="38" t="s">
        <v>15</v>
      </c>
      <c r="J32" s="12"/>
    </row>
    <row r="33" spans="1:10" ht="18.75" customHeight="1" x14ac:dyDescent="0.4">
      <c r="A33" s="33"/>
      <c r="B33" s="40"/>
      <c r="C33" s="34" t="s">
        <v>43</v>
      </c>
      <c r="D33" s="33"/>
      <c r="E33" s="34" t="str">
        <f>PROPER("WTL")</f>
        <v>Wtl</v>
      </c>
      <c r="F33" s="35">
        <v>166721</v>
      </c>
      <c r="G33" s="36" t="s">
        <v>15</v>
      </c>
      <c r="H33" s="37" t="s">
        <v>15</v>
      </c>
      <c r="I33" s="38" t="s">
        <v>15</v>
      </c>
      <c r="J33" s="12"/>
    </row>
    <row r="34" spans="1:10" ht="18.75" customHeight="1" x14ac:dyDescent="0.4">
      <c r="A34" s="13" t="s">
        <v>44</v>
      </c>
      <c r="B34" s="13"/>
      <c r="C34" s="14"/>
      <c r="D34" s="13" t="s">
        <v>45</v>
      </c>
      <c r="E34" s="14"/>
      <c r="F34" s="15">
        <v>191489</v>
      </c>
      <c r="G34" s="16">
        <v>1.5</v>
      </c>
      <c r="H34" s="17">
        <v>86.5</v>
      </c>
      <c r="I34" s="18">
        <v>173.7</v>
      </c>
      <c r="J34" s="12"/>
    </row>
    <row r="35" spans="1:10" ht="18.75" customHeight="1" x14ac:dyDescent="0.4">
      <c r="A35" s="33"/>
      <c r="B35" s="39" t="s">
        <v>46</v>
      </c>
      <c r="C35" s="14"/>
      <c r="D35" s="13" t="s">
        <v>47</v>
      </c>
      <c r="E35" s="14"/>
      <c r="F35" s="15">
        <v>191489</v>
      </c>
      <c r="G35" s="16">
        <v>1.5</v>
      </c>
      <c r="H35" s="17">
        <v>86.5</v>
      </c>
      <c r="I35" s="18">
        <v>173.7</v>
      </c>
      <c r="J35" s="12"/>
    </row>
    <row r="36" spans="1:10" ht="18.75" customHeight="1" x14ac:dyDescent="0.4">
      <c r="A36" s="33"/>
      <c r="B36" s="40"/>
      <c r="C36" s="34" t="s">
        <v>48</v>
      </c>
      <c r="D36" s="33"/>
      <c r="E36" s="34" t="str">
        <f>PROPER("NAPO")</f>
        <v>Napo</v>
      </c>
      <c r="F36" s="35">
        <v>191489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4">
      <c r="A37" s="13" t="s">
        <v>49</v>
      </c>
      <c r="B37" s="13"/>
      <c r="C37" s="14"/>
      <c r="D37" s="13" t="s">
        <v>50</v>
      </c>
      <c r="E37" s="14"/>
      <c r="F37" s="15">
        <v>35991</v>
      </c>
      <c r="G37" s="16">
        <v>0.3</v>
      </c>
      <c r="H37" s="17">
        <v>72.099999999999994</v>
      </c>
      <c r="I37" s="18">
        <v>84</v>
      </c>
      <c r="J37" s="12"/>
    </row>
    <row r="38" spans="1:10" ht="18.75" customHeight="1" x14ac:dyDescent="0.4">
      <c r="A38" s="33"/>
      <c r="B38" s="39" t="s">
        <v>51</v>
      </c>
      <c r="C38" s="14"/>
      <c r="D38" s="13" t="s">
        <v>52</v>
      </c>
      <c r="E38" s="14"/>
      <c r="F38" s="15">
        <v>35991</v>
      </c>
      <c r="G38" s="16">
        <v>0.3</v>
      </c>
      <c r="H38" s="17">
        <v>72.099999999999994</v>
      </c>
      <c r="I38" s="18">
        <v>84</v>
      </c>
      <c r="J38" s="12"/>
    </row>
    <row r="39" spans="1:10" ht="18.75" customHeight="1" x14ac:dyDescent="0.4">
      <c r="A39" s="19"/>
      <c r="B39" s="54"/>
      <c r="C39" s="20" t="s">
        <v>53</v>
      </c>
      <c r="D39" s="19"/>
      <c r="E39" s="20" t="str">
        <f>PROPER("WANDOO")</f>
        <v>Wandoo</v>
      </c>
      <c r="F39" s="8">
        <v>35991</v>
      </c>
      <c r="G39" s="21" t="s">
        <v>15</v>
      </c>
      <c r="H39" s="22" t="s">
        <v>15</v>
      </c>
      <c r="I39" s="23" t="s">
        <v>15</v>
      </c>
      <c r="J39" s="12"/>
    </row>
    <row r="40" spans="1:10" ht="18.75" customHeight="1" x14ac:dyDescent="0.15">
      <c r="A40" s="24"/>
      <c r="B40" s="24"/>
      <c r="E40" s="25"/>
      <c r="F40" s="26"/>
      <c r="G40" s="27"/>
      <c r="H40" s="28"/>
      <c r="I40" s="32" t="s">
        <v>9</v>
      </c>
    </row>
    <row r="41" spans="1:10" ht="18.75" customHeight="1" x14ac:dyDescent="0.4">
      <c r="A41" s="24"/>
      <c r="B41" s="24"/>
      <c r="E41" s="25"/>
      <c r="F41" s="26"/>
      <c r="G41" s="27"/>
      <c r="H41" s="28"/>
      <c r="I41" s="28"/>
    </row>
    <row r="42" spans="1:10" ht="18.75" customHeight="1" x14ac:dyDescent="0.4">
      <c r="B42" s="29"/>
      <c r="C42" s="24"/>
      <c r="D42" s="24"/>
      <c r="E42" s="24"/>
      <c r="F42" s="26"/>
      <c r="G42" s="30"/>
      <c r="H42" s="31"/>
      <c r="I42" s="31"/>
    </row>
    <row r="43" spans="1:10" x14ac:dyDescent="0.4">
      <c r="F43" s="6"/>
      <c r="G43" s="6"/>
      <c r="H43" s="6"/>
      <c r="I43" s="6"/>
    </row>
    <row r="44" spans="1:10" x14ac:dyDescent="0.4">
      <c r="F44" s="6"/>
      <c r="G44" s="6"/>
      <c r="H44" s="6"/>
      <c r="I44" s="6"/>
    </row>
    <row r="45" spans="1:10" x14ac:dyDescent="0.4">
      <c r="F45" s="6"/>
      <c r="G45" s="6"/>
      <c r="H45" s="6"/>
      <c r="I45" s="6"/>
    </row>
    <row r="46" spans="1:10" x14ac:dyDescent="0.4">
      <c r="F46" s="6"/>
      <c r="G46" s="6"/>
      <c r="H46" s="6"/>
      <c r="I46" s="6"/>
    </row>
    <row r="47" spans="1:10" x14ac:dyDescent="0.4">
      <c r="F47" s="6"/>
      <c r="G47" s="6"/>
      <c r="H47" s="6"/>
      <c r="I47" s="6"/>
    </row>
    <row r="48" spans="1:10" x14ac:dyDescent="0.4">
      <c r="F48" s="6"/>
      <c r="G48" s="6"/>
      <c r="H48" s="6"/>
      <c r="I48" s="6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  <row r="142" spans="6:9" x14ac:dyDescent="0.4">
      <c r="F142" s="6"/>
      <c r="G142" s="6"/>
      <c r="H142" s="6"/>
      <c r="I142" s="6"/>
    </row>
    <row r="143" spans="6:9" x14ac:dyDescent="0.4">
      <c r="F143" s="6"/>
      <c r="G143" s="6"/>
      <c r="H143" s="6"/>
      <c r="I143" s="6"/>
    </row>
    <row r="144" spans="6:9" x14ac:dyDescent="0.4">
      <c r="F144" s="6"/>
      <c r="G144" s="6"/>
      <c r="H144" s="6"/>
      <c r="I144" s="6"/>
    </row>
    <row r="145" spans="6:9" x14ac:dyDescent="0.4">
      <c r="F145" s="6"/>
      <c r="G145" s="6"/>
      <c r="H145" s="6"/>
      <c r="I145" s="6"/>
    </row>
    <row r="146" spans="6:9" x14ac:dyDescent="0.4">
      <c r="F146" s="6"/>
      <c r="G146" s="6"/>
      <c r="H146" s="6"/>
      <c r="I146" s="6"/>
    </row>
    <row r="147" spans="6:9" x14ac:dyDescent="0.4">
      <c r="F147" s="6"/>
      <c r="G147" s="6"/>
      <c r="H147" s="6"/>
      <c r="I147" s="6"/>
    </row>
    <row r="148" spans="6:9" x14ac:dyDescent="0.4">
      <c r="F148" s="6"/>
      <c r="G148" s="6"/>
      <c r="H148" s="6"/>
      <c r="I148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8:E29"/>
    <mergeCell ref="F28:F29"/>
    <mergeCell ref="G28:G29"/>
    <mergeCell ref="H28:H29"/>
    <mergeCell ref="I28:I29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6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59F2C-C199-422A-826F-BCEAD4DB8447}">
  <sheetPr codeName="Sheet1"/>
  <dimension ref="A1:K80"/>
  <sheetViews>
    <sheetView zoomScaleNormal="100" workbookViewId="0"/>
  </sheetViews>
  <sheetFormatPr defaultColWidth="8" defaultRowHeight="12" x14ac:dyDescent="0.4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4">
      <c r="A1" s="55" t="s">
        <v>54</v>
      </c>
      <c r="B1" s="5"/>
      <c r="C1" s="5"/>
      <c r="D1" s="5"/>
      <c r="E1" s="5"/>
      <c r="F1" s="4"/>
      <c r="G1" s="5"/>
      <c r="H1" s="5"/>
      <c r="I1" s="5"/>
      <c r="J1" s="5" t="s">
        <v>55</v>
      </c>
      <c r="K1" s="5" t="s">
        <v>56</v>
      </c>
    </row>
    <row r="2" spans="1:11" s="59" customFormat="1" ht="15" customHeight="1" x14ac:dyDescent="0.4">
      <c r="A2" s="56"/>
      <c r="B2" s="56"/>
      <c r="C2" s="57"/>
      <c r="D2" s="299" t="s">
        <v>57</v>
      </c>
      <c r="E2" s="300"/>
      <c r="F2" s="58" t="s">
        <v>58</v>
      </c>
      <c r="G2" s="56" t="s">
        <v>59</v>
      </c>
      <c r="H2" s="301" t="s">
        <v>60</v>
      </c>
      <c r="I2" s="301" t="s">
        <v>61</v>
      </c>
      <c r="J2" s="303" t="s">
        <v>62</v>
      </c>
      <c r="K2" s="304"/>
    </row>
    <row r="3" spans="1:11" s="59" customFormat="1" ht="15" customHeight="1" x14ac:dyDescent="0.4">
      <c r="A3" s="280" t="s">
        <v>63</v>
      </c>
      <c r="B3" s="280"/>
      <c r="C3" s="306"/>
      <c r="D3" s="60" t="s">
        <v>64</v>
      </c>
      <c r="E3" s="58" t="s">
        <v>65</v>
      </c>
      <c r="F3" s="60" t="s">
        <v>66</v>
      </c>
      <c r="G3" s="61" t="s">
        <v>67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68</v>
      </c>
      <c r="G4" s="60" t="s">
        <v>69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70</v>
      </c>
      <c r="E5" s="61" t="s">
        <v>71</v>
      </c>
      <c r="F5" s="64" t="s">
        <v>72</v>
      </c>
      <c r="G5" s="60" t="s">
        <v>73</v>
      </c>
      <c r="H5" s="61" t="s">
        <v>74</v>
      </c>
      <c r="I5" s="65" t="s">
        <v>75</v>
      </c>
      <c r="J5" s="60"/>
      <c r="K5" s="60"/>
    </row>
    <row r="6" spans="1:11" ht="30" customHeight="1" x14ac:dyDescent="0.4">
      <c r="A6" s="307" t="s">
        <v>76</v>
      </c>
      <c r="B6" s="308"/>
      <c r="C6" s="308"/>
      <c r="D6" s="66">
        <v>13206502</v>
      </c>
      <c r="E6" s="66">
        <v>2518719</v>
      </c>
      <c r="F6" s="66">
        <v>12478632</v>
      </c>
      <c r="G6" s="66">
        <v>2217</v>
      </c>
      <c r="H6" s="66">
        <v>2519043</v>
      </c>
      <c r="I6" s="66">
        <v>10252767</v>
      </c>
      <c r="J6" s="67" t="s">
        <v>77</v>
      </c>
      <c r="K6" s="67"/>
    </row>
    <row r="7" spans="1:11" ht="30" customHeight="1" x14ac:dyDescent="0.4">
      <c r="A7" s="295" t="s">
        <v>78</v>
      </c>
      <c r="B7" s="297" t="s">
        <v>79</v>
      </c>
      <c r="C7" s="297"/>
      <c r="D7" s="68">
        <v>13173054</v>
      </c>
      <c r="E7" s="68">
        <v>2495013</v>
      </c>
      <c r="F7" s="68">
        <v>12452714</v>
      </c>
      <c r="G7" s="68" t="s">
        <v>95</v>
      </c>
      <c r="H7" s="68">
        <v>2495337</v>
      </c>
      <c r="I7" s="68">
        <v>10199911</v>
      </c>
      <c r="J7" s="69" t="s">
        <v>80</v>
      </c>
      <c r="K7" s="69"/>
    </row>
    <row r="8" spans="1:11" ht="30" customHeight="1" x14ac:dyDescent="0.4">
      <c r="A8" s="296"/>
      <c r="B8" s="298" t="s">
        <v>81</v>
      </c>
      <c r="C8" s="298"/>
      <c r="D8" s="70">
        <v>33448</v>
      </c>
      <c r="E8" s="71">
        <v>23706</v>
      </c>
      <c r="F8" s="72">
        <v>25918</v>
      </c>
      <c r="G8" s="71">
        <v>2217</v>
      </c>
      <c r="H8" s="71">
        <v>23706</v>
      </c>
      <c r="I8" s="70">
        <v>52856</v>
      </c>
      <c r="J8" s="73" t="s">
        <v>82</v>
      </c>
      <c r="K8" s="73"/>
    </row>
    <row r="9" spans="1:11" ht="30" customHeight="1" x14ac:dyDescent="0.4">
      <c r="A9" s="74"/>
      <c r="B9" s="284" t="s">
        <v>83</v>
      </c>
      <c r="C9" s="284"/>
      <c r="D9" s="75">
        <v>10459979</v>
      </c>
      <c r="E9" s="75">
        <v>2499618</v>
      </c>
      <c r="F9" s="75">
        <v>12460336</v>
      </c>
      <c r="G9" s="75" t="s">
        <v>95</v>
      </c>
      <c r="H9" s="75">
        <v>90439</v>
      </c>
      <c r="I9" s="75">
        <v>7271588</v>
      </c>
      <c r="J9" s="76" t="s">
        <v>84</v>
      </c>
      <c r="K9" s="76"/>
    </row>
    <row r="10" spans="1:11" ht="30" customHeight="1" x14ac:dyDescent="0.4">
      <c r="A10" s="77"/>
      <c r="B10" s="280" t="s">
        <v>85</v>
      </c>
      <c r="C10" s="280"/>
      <c r="D10" s="75">
        <v>10439958</v>
      </c>
      <c r="E10" s="75">
        <v>2475912</v>
      </c>
      <c r="F10" s="75">
        <v>12434418</v>
      </c>
      <c r="G10" s="75" t="s">
        <v>95</v>
      </c>
      <c r="H10" s="75">
        <v>78586</v>
      </c>
      <c r="I10" s="75">
        <v>7243314</v>
      </c>
      <c r="J10" s="282" t="s">
        <v>86</v>
      </c>
      <c r="K10" s="283"/>
    </row>
    <row r="11" spans="1:11" ht="30" customHeight="1" x14ac:dyDescent="0.4">
      <c r="A11" s="77" t="s">
        <v>87</v>
      </c>
      <c r="B11" s="284" t="s">
        <v>88</v>
      </c>
      <c r="C11" s="284"/>
      <c r="D11" s="75">
        <v>2727549</v>
      </c>
      <c r="E11" s="75">
        <v>1446</v>
      </c>
      <c r="F11" s="78" t="s">
        <v>95</v>
      </c>
      <c r="G11" s="75">
        <v>2217</v>
      </c>
      <c r="H11" s="75">
        <v>2409630</v>
      </c>
      <c r="I11" s="75">
        <v>2978932</v>
      </c>
      <c r="J11" s="292" t="s">
        <v>89</v>
      </c>
      <c r="K11" s="293"/>
    </row>
    <row r="12" spans="1:11" ht="30" customHeight="1" x14ac:dyDescent="0.4">
      <c r="A12" s="294" t="s">
        <v>90</v>
      </c>
      <c r="B12" s="280" t="s">
        <v>85</v>
      </c>
      <c r="C12" s="281"/>
      <c r="D12" s="78">
        <v>2714122</v>
      </c>
      <c r="E12" s="75">
        <v>1446</v>
      </c>
      <c r="F12" s="75" t="s">
        <v>95</v>
      </c>
      <c r="G12" s="78" t="s">
        <v>95</v>
      </c>
      <c r="H12" s="78">
        <v>2397777</v>
      </c>
      <c r="I12" s="75">
        <v>2954350</v>
      </c>
      <c r="J12" s="282" t="s">
        <v>86</v>
      </c>
      <c r="K12" s="283"/>
    </row>
    <row r="13" spans="1:11" ht="30" customHeight="1" x14ac:dyDescent="0.4">
      <c r="A13" s="294"/>
      <c r="B13" s="284" t="s">
        <v>91</v>
      </c>
      <c r="C13" s="284"/>
      <c r="D13" s="78">
        <v>18974</v>
      </c>
      <c r="E13" s="75">
        <v>17655</v>
      </c>
      <c r="F13" s="75">
        <v>18296</v>
      </c>
      <c r="G13" s="78" t="s">
        <v>95</v>
      </c>
      <c r="H13" s="78">
        <v>18974</v>
      </c>
      <c r="I13" s="75">
        <v>2247</v>
      </c>
      <c r="J13" s="292" t="s">
        <v>92</v>
      </c>
      <c r="K13" s="292"/>
    </row>
    <row r="14" spans="1:11" ht="30" customHeight="1" x14ac:dyDescent="0.4">
      <c r="A14" s="79"/>
      <c r="B14" s="280" t="s">
        <v>85</v>
      </c>
      <c r="C14" s="281"/>
      <c r="D14" s="78">
        <v>18974</v>
      </c>
      <c r="E14" s="75">
        <v>17655</v>
      </c>
      <c r="F14" s="75">
        <v>18296</v>
      </c>
      <c r="G14" s="78" t="s">
        <v>95</v>
      </c>
      <c r="H14" s="78">
        <v>18974</v>
      </c>
      <c r="I14" s="75">
        <v>2247</v>
      </c>
      <c r="J14" s="282" t="s">
        <v>86</v>
      </c>
      <c r="K14" s="283"/>
    </row>
    <row r="15" spans="1:11" ht="30" customHeight="1" x14ac:dyDescent="0.4">
      <c r="A15" s="77"/>
      <c r="B15" s="284" t="s">
        <v>93</v>
      </c>
      <c r="C15" s="284"/>
      <c r="D15" s="75" t="s">
        <v>95</v>
      </c>
      <c r="E15" s="78" t="s">
        <v>95</v>
      </c>
      <c r="F15" s="75" t="s">
        <v>95</v>
      </c>
      <c r="G15" s="75" t="s">
        <v>95</v>
      </c>
      <c r="H15" s="78" t="s">
        <v>95</v>
      </c>
      <c r="I15" s="75" t="s">
        <v>95</v>
      </c>
      <c r="J15" s="76" t="s">
        <v>94</v>
      </c>
      <c r="K15" s="76"/>
    </row>
    <row r="16" spans="1:11" ht="30" customHeight="1" x14ac:dyDescent="0.4">
      <c r="A16" s="80"/>
      <c r="B16" s="285" t="s">
        <v>85</v>
      </c>
      <c r="C16" s="286"/>
      <c r="D16" s="72" t="s">
        <v>95</v>
      </c>
      <c r="E16" s="81" t="s">
        <v>95</v>
      </c>
      <c r="F16" s="81" t="s">
        <v>95</v>
      </c>
      <c r="G16" s="72" t="s">
        <v>95</v>
      </c>
      <c r="H16" s="81" t="s">
        <v>95</v>
      </c>
      <c r="I16" s="72" t="s">
        <v>95</v>
      </c>
      <c r="J16" s="287" t="s">
        <v>86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5624A-D389-4761-8756-7707E2F024D8}">
  <sheetPr codeName="Sheet7"/>
  <dimension ref="A1:S76"/>
  <sheetViews>
    <sheetView zoomScaleNormal="100" workbookViewId="0"/>
  </sheetViews>
  <sheetFormatPr defaultColWidth="8" defaultRowHeight="12" x14ac:dyDescent="0.4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4">
      <c r="A1" s="84" t="s">
        <v>96</v>
      </c>
      <c r="B1" s="84"/>
      <c r="G1" s="85"/>
      <c r="S1" s="86"/>
    </row>
    <row r="2" spans="1:19" s="2" customFormat="1" ht="18.75" customHeight="1" thickBot="1" x14ac:dyDescent="0.45">
      <c r="A2" s="87" t="s">
        <v>97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98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99</v>
      </c>
      <c r="B4" s="310"/>
      <c r="C4" s="97" t="s">
        <v>100</v>
      </c>
      <c r="D4" s="98" t="s">
        <v>101</v>
      </c>
      <c r="E4" s="98" t="s">
        <v>102</v>
      </c>
      <c r="F4" s="98" t="s">
        <v>103</v>
      </c>
      <c r="G4" s="98" t="s">
        <v>104</v>
      </c>
      <c r="H4" s="98" t="s">
        <v>105</v>
      </c>
      <c r="I4" s="98" t="s">
        <v>106</v>
      </c>
      <c r="J4" s="99"/>
      <c r="K4" s="99"/>
      <c r="L4" s="100" t="s">
        <v>107</v>
      </c>
      <c r="M4" s="98" t="s">
        <v>108</v>
      </c>
      <c r="N4" s="98" t="s">
        <v>109</v>
      </c>
      <c r="O4" s="101" t="s">
        <v>110</v>
      </c>
      <c r="P4" s="102" t="s">
        <v>111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112</v>
      </c>
      <c r="E5" s="98" t="s">
        <v>112</v>
      </c>
      <c r="F5" s="98" t="s">
        <v>113</v>
      </c>
      <c r="G5" s="98"/>
      <c r="H5" s="98"/>
      <c r="I5" s="98" t="s">
        <v>112</v>
      </c>
      <c r="J5" s="98" t="s">
        <v>114</v>
      </c>
      <c r="K5" s="104" t="s">
        <v>115</v>
      </c>
      <c r="L5" s="100"/>
      <c r="M5" s="101"/>
      <c r="N5" s="101"/>
      <c r="O5" s="101"/>
      <c r="P5" s="101"/>
      <c r="Q5" s="101" t="s">
        <v>116</v>
      </c>
      <c r="R5" s="101" t="s">
        <v>117</v>
      </c>
      <c r="S5" s="97"/>
    </row>
    <row r="6" spans="1:19" s="6" customFormat="1" ht="35.1" customHeight="1" x14ac:dyDescent="0.4">
      <c r="A6" s="99"/>
      <c r="B6" s="103"/>
      <c r="C6" s="105" t="s">
        <v>118</v>
      </c>
      <c r="D6" s="106" t="s">
        <v>119</v>
      </c>
      <c r="E6" s="106" t="s">
        <v>120</v>
      </c>
      <c r="F6" s="106" t="s">
        <v>121</v>
      </c>
      <c r="G6" s="106" t="s">
        <v>122</v>
      </c>
      <c r="H6" s="106" t="s">
        <v>123</v>
      </c>
      <c r="I6" s="106" t="s">
        <v>124</v>
      </c>
      <c r="J6" s="106" t="s">
        <v>125</v>
      </c>
      <c r="K6" s="107" t="s">
        <v>126</v>
      </c>
      <c r="L6" s="108" t="s">
        <v>127</v>
      </c>
      <c r="M6" s="106" t="s">
        <v>128</v>
      </c>
      <c r="N6" s="106" t="s">
        <v>129</v>
      </c>
      <c r="O6" s="106" t="s">
        <v>130</v>
      </c>
      <c r="P6" s="106" t="s">
        <v>131</v>
      </c>
      <c r="Q6" s="106" t="s">
        <v>112</v>
      </c>
      <c r="R6" s="106" t="s">
        <v>112</v>
      </c>
      <c r="S6" s="109" t="s">
        <v>62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132</v>
      </c>
      <c r="B8" s="312"/>
      <c r="C8" s="116">
        <v>9514870</v>
      </c>
      <c r="D8" s="116">
        <v>1708159</v>
      </c>
      <c r="E8" s="116">
        <v>1507700</v>
      </c>
      <c r="F8" s="116">
        <v>765453</v>
      </c>
      <c r="G8" s="116">
        <v>2188777</v>
      </c>
      <c r="H8" s="116">
        <v>1403641</v>
      </c>
      <c r="I8" s="116">
        <v>1941140</v>
      </c>
      <c r="J8" s="116">
        <v>762540</v>
      </c>
      <c r="K8" s="117">
        <v>1178600</v>
      </c>
      <c r="L8" s="118">
        <v>441842</v>
      </c>
      <c r="M8" s="116">
        <v>174578</v>
      </c>
      <c r="N8" s="116">
        <v>9877</v>
      </c>
      <c r="O8" s="116">
        <v>9701</v>
      </c>
      <c r="P8" s="116">
        <v>1826464</v>
      </c>
      <c r="Q8" s="116">
        <v>1221617</v>
      </c>
      <c r="R8" s="116">
        <v>604847</v>
      </c>
      <c r="S8" s="119" t="s">
        <v>133</v>
      </c>
    </row>
    <row r="9" spans="1:19" s="6" customFormat="1" ht="45" customHeight="1" x14ac:dyDescent="0.4">
      <c r="A9" s="110"/>
      <c r="B9" s="120" t="s">
        <v>134</v>
      </c>
      <c r="C9" s="121">
        <v>4895870</v>
      </c>
      <c r="D9" s="121">
        <v>849665</v>
      </c>
      <c r="E9" s="121">
        <v>1142303</v>
      </c>
      <c r="F9" s="121">
        <v>372884</v>
      </c>
      <c r="G9" s="121">
        <v>748159</v>
      </c>
      <c r="H9" s="121">
        <v>728110</v>
      </c>
      <c r="I9" s="116">
        <v>1054749</v>
      </c>
      <c r="J9" s="116">
        <v>306899</v>
      </c>
      <c r="K9" s="117">
        <v>747850</v>
      </c>
      <c r="L9" s="118">
        <v>157701</v>
      </c>
      <c r="M9" s="121">
        <v>133913</v>
      </c>
      <c r="N9" s="121" t="s">
        <v>95</v>
      </c>
      <c r="O9" s="121">
        <v>2205</v>
      </c>
      <c r="P9" s="116">
        <v>204439</v>
      </c>
      <c r="Q9" s="116">
        <v>64234</v>
      </c>
      <c r="R9" s="116">
        <v>140205</v>
      </c>
      <c r="S9" s="115" t="s">
        <v>135</v>
      </c>
    </row>
    <row r="10" spans="1:19" s="6" customFormat="1" ht="45" customHeight="1" x14ac:dyDescent="0.4">
      <c r="A10" s="110"/>
      <c r="B10" s="120" t="s">
        <v>136</v>
      </c>
      <c r="C10" s="116">
        <v>4619000</v>
      </c>
      <c r="D10" s="116">
        <v>858494</v>
      </c>
      <c r="E10" s="116">
        <v>365397</v>
      </c>
      <c r="F10" s="116">
        <v>392569</v>
      </c>
      <c r="G10" s="116">
        <v>1440618</v>
      </c>
      <c r="H10" s="116">
        <v>675531</v>
      </c>
      <c r="I10" s="116">
        <v>886391</v>
      </c>
      <c r="J10" s="116">
        <v>455641</v>
      </c>
      <c r="K10" s="117">
        <v>430750</v>
      </c>
      <c r="L10" s="118">
        <v>284141</v>
      </c>
      <c r="M10" s="116">
        <v>40665</v>
      </c>
      <c r="N10" s="116">
        <v>9877</v>
      </c>
      <c r="O10" s="116">
        <v>7496</v>
      </c>
      <c r="P10" s="116">
        <v>1622025</v>
      </c>
      <c r="Q10" s="116">
        <v>1157383</v>
      </c>
      <c r="R10" s="116">
        <v>464642</v>
      </c>
      <c r="S10" s="115" t="s">
        <v>137</v>
      </c>
    </row>
    <row r="11" spans="1:19" s="6" customFormat="1" ht="45" customHeight="1" x14ac:dyDescent="0.4">
      <c r="A11" s="311" t="s">
        <v>138</v>
      </c>
      <c r="B11" s="312"/>
      <c r="C11" s="116">
        <v>14993982</v>
      </c>
      <c r="D11" s="116">
        <v>3982451</v>
      </c>
      <c r="E11" s="116">
        <v>3163469</v>
      </c>
      <c r="F11" s="116">
        <v>888670</v>
      </c>
      <c r="G11" s="116">
        <v>1824733</v>
      </c>
      <c r="H11" s="116">
        <v>2929589</v>
      </c>
      <c r="I11" s="116">
        <v>2205070</v>
      </c>
      <c r="J11" s="116">
        <v>1012764</v>
      </c>
      <c r="K11" s="117">
        <v>1192306</v>
      </c>
      <c r="L11" s="118">
        <v>177485</v>
      </c>
      <c r="M11" s="116">
        <v>209037</v>
      </c>
      <c r="N11" s="116">
        <v>5711</v>
      </c>
      <c r="O11" s="116">
        <v>4523</v>
      </c>
      <c r="P11" s="116">
        <v>1230053</v>
      </c>
      <c r="Q11" s="116">
        <v>1014713</v>
      </c>
      <c r="R11" s="116">
        <v>215340</v>
      </c>
      <c r="S11" s="119" t="s">
        <v>139</v>
      </c>
    </row>
    <row r="12" spans="1:19" s="6" customFormat="1" ht="45" customHeight="1" x14ac:dyDescent="0.4">
      <c r="A12" s="110"/>
      <c r="B12" s="120" t="s">
        <v>140</v>
      </c>
      <c r="C12" s="116">
        <v>11873699</v>
      </c>
      <c r="D12" s="116">
        <v>3680688</v>
      </c>
      <c r="E12" s="116">
        <v>1072884</v>
      </c>
      <c r="F12" s="116">
        <v>788178</v>
      </c>
      <c r="G12" s="116">
        <v>1365789</v>
      </c>
      <c r="H12" s="116">
        <v>2829550</v>
      </c>
      <c r="I12" s="116">
        <v>2136610</v>
      </c>
      <c r="J12" s="116">
        <v>974406</v>
      </c>
      <c r="K12" s="117">
        <v>1162204</v>
      </c>
      <c r="L12" s="118">
        <v>165609</v>
      </c>
      <c r="M12" s="116">
        <v>203237</v>
      </c>
      <c r="N12" s="116">
        <v>4918</v>
      </c>
      <c r="O12" s="116">
        <v>3226</v>
      </c>
      <c r="P12" s="116">
        <v>201305</v>
      </c>
      <c r="Q12" s="116">
        <v>135023</v>
      </c>
      <c r="R12" s="116">
        <v>66282</v>
      </c>
      <c r="S12" s="115" t="s">
        <v>141</v>
      </c>
    </row>
    <row r="13" spans="1:19" s="6" customFormat="1" ht="45" customHeight="1" x14ac:dyDescent="0.4">
      <c r="A13" s="110"/>
      <c r="B13" s="120" t="s">
        <v>142</v>
      </c>
      <c r="C13" s="116">
        <v>2990794</v>
      </c>
      <c r="D13" s="116">
        <v>271403</v>
      </c>
      <c r="E13" s="116">
        <v>2090585</v>
      </c>
      <c r="F13" s="121">
        <v>39977</v>
      </c>
      <c r="G13" s="122">
        <v>458944</v>
      </c>
      <c r="H13" s="121">
        <v>94793</v>
      </c>
      <c r="I13" s="116">
        <v>35092</v>
      </c>
      <c r="J13" s="121">
        <v>4990</v>
      </c>
      <c r="K13" s="117">
        <v>30102</v>
      </c>
      <c r="L13" s="118">
        <v>11876</v>
      </c>
      <c r="M13" s="121">
        <v>5800</v>
      </c>
      <c r="N13" s="116">
        <v>116</v>
      </c>
      <c r="O13" s="116">
        <v>1297</v>
      </c>
      <c r="P13" s="116">
        <v>1025796</v>
      </c>
      <c r="Q13" s="116">
        <v>879690</v>
      </c>
      <c r="R13" s="116">
        <v>146106</v>
      </c>
      <c r="S13" s="115" t="s">
        <v>143</v>
      </c>
    </row>
    <row r="14" spans="1:19" s="6" customFormat="1" ht="45" customHeight="1" x14ac:dyDescent="0.4">
      <c r="A14" s="110"/>
      <c r="B14" s="120" t="s">
        <v>144</v>
      </c>
      <c r="C14" s="116">
        <v>26123</v>
      </c>
      <c r="D14" s="121">
        <v>7267</v>
      </c>
      <c r="E14" s="121" t="s">
        <v>95</v>
      </c>
      <c r="F14" s="121" t="s">
        <v>95</v>
      </c>
      <c r="G14" s="121" t="s">
        <v>95</v>
      </c>
      <c r="H14" s="121">
        <v>3471</v>
      </c>
      <c r="I14" s="116">
        <v>15385</v>
      </c>
      <c r="J14" s="121">
        <v>15385</v>
      </c>
      <c r="K14" s="117" t="s">
        <v>95</v>
      </c>
      <c r="L14" s="118" t="s">
        <v>95</v>
      </c>
      <c r="M14" s="122" t="s">
        <v>95</v>
      </c>
      <c r="N14" s="116">
        <v>677</v>
      </c>
      <c r="O14" s="121" t="s">
        <v>95</v>
      </c>
      <c r="P14" s="116">
        <v>2952</v>
      </c>
      <c r="Q14" s="121" t="s">
        <v>95</v>
      </c>
      <c r="R14" s="116">
        <v>2952</v>
      </c>
      <c r="S14" s="115" t="s">
        <v>145</v>
      </c>
    </row>
    <row r="15" spans="1:19" s="6" customFormat="1" ht="45" customHeight="1" x14ac:dyDescent="0.4">
      <c r="A15" s="110"/>
      <c r="B15" s="120" t="s">
        <v>146</v>
      </c>
      <c r="C15" s="121" t="s">
        <v>95</v>
      </c>
      <c r="D15" s="121" t="s">
        <v>95</v>
      </c>
      <c r="E15" s="121" t="s">
        <v>95</v>
      </c>
      <c r="F15" s="121" t="s">
        <v>95</v>
      </c>
      <c r="G15" s="121" t="s">
        <v>95</v>
      </c>
      <c r="H15" s="121" t="s">
        <v>95</v>
      </c>
      <c r="I15" s="121" t="s">
        <v>95</v>
      </c>
      <c r="J15" s="121" t="s">
        <v>95</v>
      </c>
      <c r="K15" s="123" t="s">
        <v>95</v>
      </c>
      <c r="L15" s="122" t="s">
        <v>95</v>
      </c>
      <c r="M15" s="121" t="s">
        <v>95</v>
      </c>
      <c r="N15" s="121" t="s">
        <v>95</v>
      </c>
      <c r="O15" s="121" t="s">
        <v>95</v>
      </c>
      <c r="P15" s="116" t="s">
        <v>95</v>
      </c>
      <c r="Q15" s="116" t="s">
        <v>95</v>
      </c>
      <c r="R15" s="116" t="s">
        <v>95</v>
      </c>
      <c r="S15" s="115" t="s">
        <v>147</v>
      </c>
    </row>
    <row r="16" spans="1:19" s="6" customFormat="1" ht="45" customHeight="1" x14ac:dyDescent="0.4">
      <c r="A16" s="115"/>
      <c r="B16" s="120" t="s">
        <v>148</v>
      </c>
      <c r="C16" s="116">
        <v>103366</v>
      </c>
      <c r="D16" s="116">
        <v>23093</v>
      </c>
      <c r="E16" s="121" t="s">
        <v>95</v>
      </c>
      <c r="F16" s="116">
        <v>60515</v>
      </c>
      <c r="G16" s="116" t="s">
        <v>95</v>
      </c>
      <c r="H16" s="116">
        <v>1775</v>
      </c>
      <c r="I16" s="116">
        <v>17983</v>
      </c>
      <c r="J16" s="116">
        <v>17983</v>
      </c>
      <c r="K16" s="123" t="s">
        <v>95</v>
      </c>
      <c r="L16" s="122" t="s">
        <v>95</v>
      </c>
      <c r="M16" s="121" t="s">
        <v>95</v>
      </c>
      <c r="N16" s="121" t="s">
        <v>95</v>
      </c>
      <c r="O16" s="121" t="s">
        <v>95</v>
      </c>
      <c r="P16" s="121" t="s">
        <v>95</v>
      </c>
      <c r="Q16" s="121" t="s">
        <v>95</v>
      </c>
      <c r="R16" s="121" t="s">
        <v>95</v>
      </c>
      <c r="S16" s="115" t="s">
        <v>149</v>
      </c>
    </row>
    <row r="17" spans="1:19" s="6" customFormat="1" ht="45" customHeight="1" x14ac:dyDescent="0.4">
      <c r="A17" s="311" t="s">
        <v>150</v>
      </c>
      <c r="B17" s="312"/>
      <c r="C17" s="116">
        <v>15084876</v>
      </c>
      <c r="D17" s="116">
        <v>3853861</v>
      </c>
      <c r="E17" s="116">
        <v>3164073</v>
      </c>
      <c r="F17" s="116">
        <v>1006636</v>
      </c>
      <c r="G17" s="116">
        <v>2019506</v>
      </c>
      <c r="H17" s="116">
        <v>2867738</v>
      </c>
      <c r="I17" s="116">
        <v>2173062</v>
      </c>
      <c r="J17" s="116">
        <v>1009423</v>
      </c>
      <c r="K17" s="117">
        <v>1163639</v>
      </c>
      <c r="L17" s="118">
        <v>193447</v>
      </c>
      <c r="M17" s="116">
        <v>188365</v>
      </c>
      <c r="N17" s="116">
        <v>5609</v>
      </c>
      <c r="O17" s="116">
        <v>2178</v>
      </c>
      <c r="P17" s="116">
        <v>1317902</v>
      </c>
      <c r="Q17" s="116">
        <v>1100616</v>
      </c>
      <c r="R17" s="116">
        <v>217286</v>
      </c>
      <c r="S17" s="119" t="s">
        <v>151</v>
      </c>
    </row>
    <row r="18" spans="1:19" s="6" customFormat="1" ht="45" customHeight="1" x14ac:dyDescent="0.4">
      <c r="A18" s="110"/>
      <c r="B18" s="120" t="s">
        <v>152</v>
      </c>
      <c r="C18" s="116">
        <v>12425608</v>
      </c>
      <c r="D18" s="116">
        <v>3351719</v>
      </c>
      <c r="E18" s="116">
        <v>2997378</v>
      </c>
      <c r="F18" s="116">
        <v>361667</v>
      </c>
      <c r="G18" s="116">
        <v>1967359</v>
      </c>
      <c r="H18" s="116">
        <v>2334998</v>
      </c>
      <c r="I18" s="116">
        <v>1412487</v>
      </c>
      <c r="J18" s="116">
        <v>967679</v>
      </c>
      <c r="K18" s="117">
        <v>444808</v>
      </c>
      <c r="L18" s="118">
        <v>138562</v>
      </c>
      <c r="M18" s="116">
        <v>117613</v>
      </c>
      <c r="N18" s="116">
        <v>3845</v>
      </c>
      <c r="O18" s="116">
        <v>1570</v>
      </c>
      <c r="P18" s="116">
        <v>1208881</v>
      </c>
      <c r="Q18" s="116">
        <v>1077575</v>
      </c>
      <c r="R18" s="116">
        <v>131306</v>
      </c>
      <c r="S18" s="115" t="s">
        <v>153</v>
      </c>
    </row>
    <row r="19" spans="1:19" s="6" customFormat="1" ht="45" customHeight="1" x14ac:dyDescent="0.4">
      <c r="A19" s="110"/>
      <c r="B19" s="120" t="s">
        <v>154</v>
      </c>
      <c r="C19" s="116">
        <v>2226302</v>
      </c>
      <c r="D19" s="116">
        <v>502126</v>
      </c>
      <c r="E19" s="121">
        <v>5500</v>
      </c>
      <c r="F19" s="116">
        <v>643156</v>
      </c>
      <c r="G19" s="116" t="s">
        <v>95</v>
      </c>
      <c r="H19" s="116">
        <v>526883</v>
      </c>
      <c r="I19" s="116">
        <v>548637</v>
      </c>
      <c r="J19" s="116">
        <v>27213</v>
      </c>
      <c r="K19" s="117">
        <v>521424</v>
      </c>
      <c r="L19" s="118">
        <v>44967</v>
      </c>
      <c r="M19" s="121" t="s">
        <v>95</v>
      </c>
      <c r="N19" s="116">
        <v>61</v>
      </c>
      <c r="O19" s="116">
        <v>514</v>
      </c>
      <c r="P19" s="121">
        <v>4760</v>
      </c>
      <c r="Q19" s="121">
        <v>4760</v>
      </c>
      <c r="R19" s="121" t="s">
        <v>95</v>
      </c>
      <c r="S19" s="115" t="s">
        <v>155</v>
      </c>
    </row>
    <row r="20" spans="1:19" s="6" customFormat="1" ht="45" customHeight="1" x14ac:dyDescent="0.4">
      <c r="A20" s="110"/>
      <c r="B20" s="120" t="s">
        <v>156</v>
      </c>
      <c r="C20" s="116">
        <v>44216</v>
      </c>
      <c r="D20" s="121" t="s">
        <v>95</v>
      </c>
      <c r="E20" s="121">
        <v>15725</v>
      </c>
      <c r="F20" s="121">
        <v>1813</v>
      </c>
      <c r="G20" s="116">
        <v>6073</v>
      </c>
      <c r="H20" s="116">
        <v>5774</v>
      </c>
      <c r="I20" s="116">
        <v>14831</v>
      </c>
      <c r="J20" s="116" t="s">
        <v>95</v>
      </c>
      <c r="K20" s="123">
        <v>14831</v>
      </c>
      <c r="L20" s="118">
        <v>661</v>
      </c>
      <c r="M20" s="116" t="s">
        <v>95</v>
      </c>
      <c r="N20" s="121" t="s">
        <v>95</v>
      </c>
      <c r="O20" s="121" t="s">
        <v>95</v>
      </c>
      <c r="P20" s="121">
        <v>67815</v>
      </c>
      <c r="Q20" s="121">
        <v>6401</v>
      </c>
      <c r="R20" s="121">
        <v>61414</v>
      </c>
      <c r="S20" s="115" t="s">
        <v>157</v>
      </c>
    </row>
    <row r="21" spans="1:19" s="6" customFormat="1" ht="45" customHeight="1" x14ac:dyDescent="0.4">
      <c r="A21" s="110"/>
      <c r="B21" s="120" t="s">
        <v>158</v>
      </c>
      <c r="C21" s="116">
        <v>187040</v>
      </c>
      <c r="D21" s="116">
        <v>16</v>
      </c>
      <c r="E21" s="116">
        <v>4262</v>
      </c>
      <c r="F21" s="121" t="s">
        <v>95</v>
      </c>
      <c r="G21" s="116">
        <v>1768</v>
      </c>
      <c r="H21" s="116">
        <v>83</v>
      </c>
      <c r="I21" s="116">
        <v>180911</v>
      </c>
      <c r="J21" s="116">
        <v>14531</v>
      </c>
      <c r="K21" s="117">
        <v>166380</v>
      </c>
      <c r="L21" s="118">
        <v>3508</v>
      </c>
      <c r="M21" s="116">
        <v>68266</v>
      </c>
      <c r="N21" s="121">
        <v>1</v>
      </c>
      <c r="O21" s="116" t="s">
        <v>95</v>
      </c>
      <c r="P21" s="116">
        <v>15281</v>
      </c>
      <c r="Q21" s="116">
        <v>3256</v>
      </c>
      <c r="R21" s="116">
        <v>12025</v>
      </c>
      <c r="S21" s="115" t="s">
        <v>159</v>
      </c>
    </row>
    <row r="22" spans="1:19" s="6" customFormat="1" ht="45" customHeight="1" x14ac:dyDescent="0.4">
      <c r="A22" s="110"/>
      <c r="B22" s="120" t="s">
        <v>160</v>
      </c>
      <c r="C22" s="116">
        <v>201710</v>
      </c>
      <c r="D22" s="121" t="s">
        <v>95</v>
      </c>
      <c r="E22" s="121">
        <v>141208</v>
      </c>
      <c r="F22" s="121" t="s">
        <v>95</v>
      </c>
      <c r="G22" s="121">
        <v>44306</v>
      </c>
      <c r="H22" s="121" t="s">
        <v>95</v>
      </c>
      <c r="I22" s="116">
        <v>16196</v>
      </c>
      <c r="J22" s="121" t="s">
        <v>95</v>
      </c>
      <c r="K22" s="117">
        <v>16196</v>
      </c>
      <c r="L22" s="122">
        <v>5749</v>
      </c>
      <c r="M22" s="121">
        <v>2486</v>
      </c>
      <c r="N22" s="121">
        <v>1702</v>
      </c>
      <c r="O22" s="121">
        <v>94</v>
      </c>
      <c r="P22" s="121">
        <v>21165</v>
      </c>
      <c r="Q22" s="121">
        <v>8624</v>
      </c>
      <c r="R22" s="121">
        <v>12541</v>
      </c>
      <c r="S22" s="115" t="s">
        <v>161</v>
      </c>
    </row>
    <row r="23" spans="1:19" s="6" customFormat="1" ht="45" customHeight="1" x14ac:dyDescent="0.4">
      <c r="A23" s="311" t="s">
        <v>162</v>
      </c>
      <c r="B23" s="312"/>
      <c r="C23" s="116">
        <v>9423976</v>
      </c>
      <c r="D23" s="116">
        <v>1836749</v>
      </c>
      <c r="E23" s="116">
        <v>1507096</v>
      </c>
      <c r="F23" s="116">
        <v>647487</v>
      </c>
      <c r="G23" s="116">
        <v>1994004</v>
      </c>
      <c r="H23" s="116">
        <v>1465492</v>
      </c>
      <c r="I23" s="116">
        <v>1973148</v>
      </c>
      <c r="J23" s="116">
        <v>765881</v>
      </c>
      <c r="K23" s="123">
        <v>1207267</v>
      </c>
      <c r="L23" s="118">
        <v>425880</v>
      </c>
      <c r="M23" s="116">
        <v>195250</v>
      </c>
      <c r="N23" s="121">
        <v>9979</v>
      </c>
      <c r="O23" s="121">
        <v>12046</v>
      </c>
      <c r="P23" s="116">
        <v>1738615</v>
      </c>
      <c r="Q23" s="116">
        <v>1135714</v>
      </c>
      <c r="R23" s="116">
        <v>602901</v>
      </c>
      <c r="S23" s="119" t="s">
        <v>163</v>
      </c>
    </row>
    <row r="24" spans="1:19" s="6" customFormat="1" ht="45" customHeight="1" x14ac:dyDescent="0.4">
      <c r="A24" s="110"/>
      <c r="B24" s="120" t="s">
        <v>164</v>
      </c>
      <c r="C24" s="116">
        <v>5102552</v>
      </c>
      <c r="D24" s="121">
        <v>909590</v>
      </c>
      <c r="E24" s="121">
        <v>1137333</v>
      </c>
      <c r="F24" s="121">
        <v>345723</v>
      </c>
      <c r="G24" s="121">
        <v>816921</v>
      </c>
      <c r="H24" s="116">
        <v>812845</v>
      </c>
      <c r="I24" s="116">
        <v>1080140</v>
      </c>
      <c r="J24" s="116">
        <v>296014</v>
      </c>
      <c r="K24" s="117">
        <v>784126</v>
      </c>
      <c r="L24" s="118">
        <v>148094</v>
      </c>
      <c r="M24" s="116">
        <v>150339</v>
      </c>
      <c r="N24" s="121" t="s">
        <v>95</v>
      </c>
      <c r="O24" s="121">
        <v>3353</v>
      </c>
      <c r="P24" s="116">
        <v>214910</v>
      </c>
      <c r="Q24" s="121">
        <v>66273</v>
      </c>
      <c r="R24" s="116">
        <v>148637</v>
      </c>
      <c r="S24" s="115" t="s">
        <v>135</v>
      </c>
    </row>
    <row r="25" spans="1:19" s="6" customFormat="1" ht="45" customHeight="1" x14ac:dyDescent="0.4">
      <c r="A25" s="110"/>
      <c r="B25" s="120" t="s">
        <v>165</v>
      </c>
      <c r="C25" s="116">
        <v>4321424</v>
      </c>
      <c r="D25" s="121">
        <v>927159</v>
      </c>
      <c r="E25" s="116">
        <v>369763</v>
      </c>
      <c r="F25" s="121">
        <v>301764</v>
      </c>
      <c r="G25" s="121">
        <v>1177083</v>
      </c>
      <c r="H25" s="121">
        <v>652647</v>
      </c>
      <c r="I25" s="116">
        <v>893008</v>
      </c>
      <c r="J25" s="116">
        <v>469867</v>
      </c>
      <c r="K25" s="123">
        <v>423141</v>
      </c>
      <c r="L25" s="118">
        <v>277786</v>
      </c>
      <c r="M25" s="116">
        <v>44911</v>
      </c>
      <c r="N25" s="116">
        <v>9979</v>
      </c>
      <c r="O25" s="116">
        <v>8693</v>
      </c>
      <c r="P25" s="116">
        <v>1523705</v>
      </c>
      <c r="Q25" s="116">
        <v>1069441</v>
      </c>
      <c r="R25" s="116">
        <v>454264</v>
      </c>
      <c r="S25" s="115" t="s">
        <v>137</v>
      </c>
    </row>
    <row r="26" spans="1:19" s="6" customFormat="1" ht="15" customHeight="1" thickBot="1" x14ac:dyDescent="0.45">
      <c r="A26" s="124" t="s">
        <v>166</v>
      </c>
      <c r="B26" s="125" t="s">
        <v>166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167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8E527-490D-475E-B52D-EACF80A10838}">
  <sheetPr codeName="Sheet2"/>
  <dimension ref="A1:S78"/>
  <sheetViews>
    <sheetView zoomScaleNormal="100" workbookViewId="0"/>
  </sheetViews>
  <sheetFormatPr defaultColWidth="8" defaultRowHeight="12" x14ac:dyDescent="0.4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168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98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169</v>
      </c>
      <c r="B4" s="310"/>
      <c r="C4" s="97" t="s">
        <v>100</v>
      </c>
      <c r="D4" s="98" t="s">
        <v>101</v>
      </c>
      <c r="E4" s="98" t="s">
        <v>102</v>
      </c>
      <c r="F4" s="98" t="s">
        <v>103</v>
      </c>
      <c r="G4" s="98" t="s">
        <v>104</v>
      </c>
      <c r="H4" s="98" t="s">
        <v>105</v>
      </c>
      <c r="I4" s="98" t="s">
        <v>106</v>
      </c>
      <c r="J4" s="99"/>
      <c r="K4" s="99"/>
      <c r="L4" s="100" t="s">
        <v>107</v>
      </c>
      <c r="M4" s="97" t="s">
        <v>170</v>
      </c>
      <c r="N4" s="98" t="s">
        <v>171</v>
      </c>
      <c r="O4" s="101" t="s">
        <v>172</v>
      </c>
      <c r="P4" s="102" t="s">
        <v>173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112</v>
      </c>
      <c r="E5" s="98" t="s">
        <v>112</v>
      </c>
      <c r="F5" s="98" t="s">
        <v>113</v>
      </c>
      <c r="G5" s="98"/>
      <c r="H5" s="98"/>
      <c r="I5" s="98" t="s">
        <v>112</v>
      </c>
      <c r="J5" s="98" t="s">
        <v>114</v>
      </c>
      <c r="K5" s="104" t="s">
        <v>115</v>
      </c>
      <c r="L5" s="100"/>
      <c r="M5" s="97"/>
      <c r="N5" s="98"/>
      <c r="O5" s="101"/>
      <c r="P5" s="98"/>
      <c r="Q5" s="101" t="s">
        <v>116</v>
      </c>
      <c r="R5" s="101" t="s">
        <v>117</v>
      </c>
      <c r="S5" s="98"/>
    </row>
    <row r="6" spans="1:19" s="6" customFormat="1" ht="35.1" customHeight="1" x14ac:dyDescent="0.4">
      <c r="A6" s="99"/>
      <c r="B6" s="103"/>
      <c r="C6" s="105" t="s">
        <v>118</v>
      </c>
      <c r="D6" s="106" t="s">
        <v>119</v>
      </c>
      <c r="E6" s="106" t="s">
        <v>120</v>
      </c>
      <c r="F6" s="106" t="s">
        <v>121</v>
      </c>
      <c r="G6" s="106" t="s">
        <v>122</v>
      </c>
      <c r="H6" s="106" t="s">
        <v>123</v>
      </c>
      <c r="I6" s="106" t="s">
        <v>124</v>
      </c>
      <c r="J6" s="107" t="s">
        <v>125</v>
      </c>
      <c r="K6" s="107" t="s">
        <v>126</v>
      </c>
      <c r="L6" s="108" t="s">
        <v>174</v>
      </c>
      <c r="M6" s="108" t="s">
        <v>128</v>
      </c>
      <c r="N6" s="106" t="s">
        <v>129</v>
      </c>
      <c r="O6" s="106" t="s">
        <v>130</v>
      </c>
      <c r="P6" s="106" t="s">
        <v>131</v>
      </c>
      <c r="Q6" s="106" t="s">
        <v>112</v>
      </c>
      <c r="R6" s="106" t="s">
        <v>112</v>
      </c>
      <c r="S6" s="135" t="s">
        <v>62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175</v>
      </c>
      <c r="B8" s="312"/>
      <c r="C8" s="138">
        <v>4619000</v>
      </c>
      <c r="D8" s="138">
        <v>858494</v>
      </c>
      <c r="E8" s="116">
        <v>365397</v>
      </c>
      <c r="F8" s="116">
        <v>392569</v>
      </c>
      <c r="G8" s="116">
        <v>1440618</v>
      </c>
      <c r="H8" s="116">
        <v>675531</v>
      </c>
      <c r="I8" s="121">
        <v>886391</v>
      </c>
      <c r="J8" s="121">
        <v>455641</v>
      </c>
      <c r="K8" s="117">
        <v>430750</v>
      </c>
      <c r="L8" s="118">
        <v>284141</v>
      </c>
      <c r="M8" s="116">
        <v>40665</v>
      </c>
      <c r="N8" s="116">
        <v>9877</v>
      </c>
      <c r="O8" s="116">
        <v>7496</v>
      </c>
      <c r="P8" s="116">
        <v>1622025</v>
      </c>
      <c r="Q8" s="116">
        <v>1157383</v>
      </c>
      <c r="R8" s="116">
        <v>464642</v>
      </c>
      <c r="S8" s="119" t="s">
        <v>133</v>
      </c>
    </row>
    <row r="9" spans="1:19" s="6" customFormat="1" ht="45" customHeight="1" x14ac:dyDescent="0.4">
      <c r="A9" s="311" t="s">
        <v>176</v>
      </c>
      <c r="B9" s="312"/>
      <c r="C9" s="138">
        <v>30918414</v>
      </c>
      <c r="D9" s="138">
        <v>8186721</v>
      </c>
      <c r="E9" s="116">
        <v>5601019</v>
      </c>
      <c r="F9" s="116">
        <v>1731867</v>
      </c>
      <c r="G9" s="116">
        <v>4800194</v>
      </c>
      <c r="H9" s="116">
        <v>6369154</v>
      </c>
      <c r="I9" s="121">
        <v>4229459</v>
      </c>
      <c r="J9" s="121">
        <v>2234335</v>
      </c>
      <c r="K9" s="117">
        <v>1995124</v>
      </c>
      <c r="L9" s="118">
        <v>367738</v>
      </c>
      <c r="M9" s="116">
        <v>254853</v>
      </c>
      <c r="N9" s="116">
        <v>8351</v>
      </c>
      <c r="O9" s="116">
        <v>6184</v>
      </c>
      <c r="P9" s="116">
        <v>2844997</v>
      </c>
      <c r="Q9" s="116">
        <v>2416599</v>
      </c>
      <c r="R9" s="116">
        <v>428398</v>
      </c>
      <c r="S9" s="119" t="s">
        <v>139</v>
      </c>
    </row>
    <row r="10" spans="1:19" s="6" customFormat="1" ht="45" customHeight="1" x14ac:dyDescent="0.4">
      <c r="A10" s="139"/>
      <c r="B10" s="120" t="s">
        <v>177</v>
      </c>
      <c r="C10" s="138">
        <v>13854508</v>
      </c>
      <c r="D10" s="140">
        <v>3739493</v>
      </c>
      <c r="E10" s="141">
        <v>2794743</v>
      </c>
      <c r="F10" s="141">
        <v>859573</v>
      </c>
      <c r="G10" s="141">
        <v>1537832</v>
      </c>
      <c r="H10" s="141">
        <v>2859165</v>
      </c>
      <c r="I10" s="121">
        <v>2063702</v>
      </c>
      <c r="J10" s="121">
        <v>999645</v>
      </c>
      <c r="K10" s="142">
        <v>1064057</v>
      </c>
      <c r="L10" s="143">
        <v>165609</v>
      </c>
      <c r="M10" s="141">
        <v>124844</v>
      </c>
      <c r="N10" s="141">
        <v>4918</v>
      </c>
      <c r="O10" s="141">
        <v>3058</v>
      </c>
      <c r="P10" s="141">
        <v>297134</v>
      </c>
      <c r="Q10" s="141">
        <v>218170</v>
      </c>
      <c r="R10" s="141">
        <v>78964</v>
      </c>
      <c r="S10" s="115" t="s">
        <v>141</v>
      </c>
    </row>
    <row r="11" spans="1:19" s="6" customFormat="1" ht="45" customHeight="1" x14ac:dyDescent="0.4">
      <c r="A11" s="115"/>
      <c r="B11" s="120" t="s">
        <v>178</v>
      </c>
      <c r="C11" s="138">
        <v>2990794</v>
      </c>
      <c r="D11" s="140">
        <v>271403</v>
      </c>
      <c r="E11" s="116">
        <v>2090585</v>
      </c>
      <c r="F11" s="121">
        <v>39977</v>
      </c>
      <c r="G11" s="116">
        <v>458944</v>
      </c>
      <c r="H11" s="122">
        <v>94793</v>
      </c>
      <c r="I11" s="121">
        <v>35092</v>
      </c>
      <c r="J11" s="121">
        <v>4990</v>
      </c>
      <c r="K11" s="117">
        <v>30102</v>
      </c>
      <c r="L11" s="118">
        <v>11876</v>
      </c>
      <c r="M11" s="121">
        <v>5800</v>
      </c>
      <c r="N11" s="116">
        <v>116</v>
      </c>
      <c r="O11" s="116">
        <v>1297</v>
      </c>
      <c r="P11" s="141">
        <v>1025796</v>
      </c>
      <c r="Q11" s="116">
        <v>879690</v>
      </c>
      <c r="R11" s="116">
        <v>146106</v>
      </c>
      <c r="S11" s="115" t="s">
        <v>143</v>
      </c>
    </row>
    <row r="12" spans="1:19" s="6" customFormat="1" ht="45" customHeight="1" x14ac:dyDescent="0.4">
      <c r="A12" s="139"/>
      <c r="B12" s="120" t="s">
        <v>179</v>
      </c>
      <c r="C12" s="138">
        <v>8481908</v>
      </c>
      <c r="D12" s="140">
        <v>2337325</v>
      </c>
      <c r="E12" s="116">
        <v>631594</v>
      </c>
      <c r="F12" s="116">
        <v>325878</v>
      </c>
      <c r="G12" s="116">
        <v>1617836</v>
      </c>
      <c r="H12" s="116">
        <v>2179836</v>
      </c>
      <c r="I12" s="121">
        <v>1389439</v>
      </c>
      <c r="J12" s="121">
        <v>627591</v>
      </c>
      <c r="K12" s="117">
        <v>761848</v>
      </c>
      <c r="L12" s="118">
        <v>79437</v>
      </c>
      <c r="M12" s="116">
        <v>87369</v>
      </c>
      <c r="N12" s="116">
        <v>1054</v>
      </c>
      <c r="O12" s="116">
        <v>618</v>
      </c>
      <c r="P12" s="141">
        <v>892428</v>
      </c>
      <c r="Q12" s="116">
        <v>714849</v>
      </c>
      <c r="R12" s="116">
        <v>177579</v>
      </c>
      <c r="S12" s="115" t="s">
        <v>180</v>
      </c>
    </row>
    <row r="13" spans="1:19" s="6" customFormat="1" ht="45" customHeight="1" x14ac:dyDescent="0.4">
      <c r="A13" s="139"/>
      <c r="B13" s="120" t="s">
        <v>181</v>
      </c>
      <c r="C13" s="138">
        <v>901016</v>
      </c>
      <c r="D13" s="140">
        <v>324614</v>
      </c>
      <c r="E13" s="116">
        <v>9002</v>
      </c>
      <c r="F13" s="116">
        <v>25002</v>
      </c>
      <c r="G13" s="116">
        <v>234628</v>
      </c>
      <c r="H13" s="116">
        <v>108705</v>
      </c>
      <c r="I13" s="121">
        <v>199065</v>
      </c>
      <c r="J13" s="121">
        <v>161058</v>
      </c>
      <c r="K13" s="117">
        <v>38007</v>
      </c>
      <c r="L13" s="118">
        <v>41081</v>
      </c>
      <c r="M13" s="116">
        <v>8155</v>
      </c>
      <c r="N13" s="116">
        <v>440</v>
      </c>
      <c r="O13" s="116">
        <v>1211</v>
      </c>
      <c r="P13" s="141">
        <v>198020</v>
      </c>
      <c r="Q13" s="116">
        <v>189914</v>
      </c>
      <c r="R13" s="116">
        <v>8106</v>
      </c>
      <c r="S13" s="115" t="s">
        <v>182</v>
      </c>
    </row>
    <row r="14" spans="1:19" s="6" customFormat="1" ht="45" customHeight="1" x14ac:dyDescent="0.4">
      <c r="A14" s="139"/>
      <c r="B14" s="120" t="s">
        <v>144</v>
      </c>
      <c r="C14" s="138">
        <v>13017</v>
      </c>
      <c r="D14" s="116" t="s">
        <v>95</v>
      </c>
      <c r="E14" s="121" t="s">
        <v>95</v>
      </c>
      <c r="F14" s="116" t="s">
        <v>95</v>
      </c>
      <c r="G14" s="116">
        <v>1813</v>
      </c>
      <c r="H14" s="116">
        <v>3471</v>
      </c>
      <c r="I14" s="121">
        <v>7733</v>
      </c>
      <c r="J14" s="121">
        <v>7733</v>
      </c>
      <c r="K14" s="117" t="s">
        <v>95</v>
      </c>
      <c r="L14" s="118">
        <v>16</v>
      </c>
      <c r="M14" s="116" t="s">
        <v>95</v>
      </c>
      <c r="N14" s="116">
        <v>677</v>
      </c>
      <c r="O14" s="116" t="s">
        <v>95</v>
      </c>
      <c r="P14" s="116">
        <v>2952</v>
      </c>
      <c r="Q14" s="116" t="s">
        <v>95</v>
      </c>
      <c r="R14" s="116">
        <v>2952</v>
      </c>
      <c r="S14" s="115" t="s">
        <v>145</v>
      </c>
    </row>
    <row r="15" spans="1:19" s="6" customFormat="1" ht="45" customHeight="1" x14ac:dyDescent="0.4">
      <c r="A15" s="139"/>
      <c r="B15" s="120" t="s">
        <v>146</v>
      </c>
      <c r="C15" s="121" t="s">
        <v>95</v>
      </c>
      <c r="D15" s="121" t="s">
        <v>95</v>
      </c>
      <c r="E15" s="121" t="s">
        <v>95</v>
      </c>
      <c r="F15" s="121" t="s">
        <v>95</v>
      </c>
      <c r="G15" s="121" t="s">
        <v>95</v>
      </c>
      <c r="H15" s="121" t="s">
        <v>95</v>
      </c>
      <c r="I15" s="121" t="s">
        <v>95</v>
      </c>
      <c r="J15" s="121" t="s">
        <v>95</v>
      </c>
      <c r="K15" s="123" t="s">
        <v>95</v>
      </c>
      <c r="L15" s="122" t="s">
        <v>95</v>
      </c>
      <c r="M15" s="121" t="s">
        <v>95</v>
      </c>
      <c r="N15" s="121" t="s">
        <v>95</v>
      </c>
      <c r="O15" s="121" t="s">
        <v>95</v>
      </c>
      <c r="P15" s="116" t="s">
        <v>95</v>
      </c>
      <c r="Q15" s="116" t="s">
        <v>95</v>
      </c>
      <c r="R15" s="116" t="s">
        <v>95</v>
      </c>
      <c r="S15" s="144" t="s">
        <v>147</v>
      </c>
    </row>
    <row r="16" spans="1:19" s="6" customFormat="1" ht="45" customHeight="1" x14ac:dyDescent="0.4">
      <c r="A16" s="97"/>
      <c r="B16" s="120" t="s">
        <v>148</v>
      </c>
      <c r="C16" s="138">
        <v>4677171</v>
      </c>
      <c r="D16" s="138">
        <v>1513886</v>
      </c>
      <c r="E16" s="116">
        <v>75095</v>
      </c>
      <c r="F16" s="116">
        <v>481437</v>
      </c>
      <c r="G16" s="116">
        <v>949141</v>
      </c>
      <c r="H16" s="116">
        <v>1123184</v>
      </c>
      <c r="I16" s="121">
        <v>534428</v>
      </c>
      <c r="J16" s="121">
        <v>433318</v>
      </c>
      <c r="K16" s="117">
        <v>101110</v>
      </c>
      <c r="L16" s="118">
        <v>69719</v>
      </c>
      <c r="M16" s="118">
        <v>28685</v>
      </c>
      <c r="N16" s="116">
        <v>1146</v>
      </c>
      <c r="O16" s="116" t="s">
        <v>95</v>
      </c>
      <c r="P16" s="116">
        <v>428667</v>
      </c>
      <c r="Q16" s="116">
        <v>413976</v>
      </c>
      <c r="R16" s="116">
        <v>14691</v>
      </c>
      <c r="S16" s="115" t="s">
        <v>149</v>
      </c>
    </row>
    <row r="17" spans="1:19" s="6" customFormat="1" ht="45" customHeight="1" x14ac:dyDescent="0.4">
      <c r="A17" s="311" t="s">
        <v>183</v>
      </c>
      <c r="B17" s="312"/>
      <c r="C17" s="138">
        <v>31215990</v>
      </c>
      <c r="D17" s="138">
        <v>8118056</v>
      </c>
      <c r="E17" s="116">
        <v>5596653</v>
      </c>
      <c r="F17" s="116">
        <v>1822672</v>
      </c>
      <c r="G17" s="116">
        <v>5063729</v>
      </c>
      <c r="H17" s="116">
        <v>6392038</v>
      </c>
      <c r="I17" s="121">
        <v>4222842</v>
      </c>
      <c r="J17" s="121">
        <v>2220109</v>
      </c>
      <c r="K17" s="117">
        <v>2002733</v>
      </c>
      <c r="L17" s="118">
        <v>374093</v>
      </c>
      <c r="M17" s="116">
        <v>250607</v>
      </c>
      <c r="N17" s="116">
        <v>8249</v>
      </c>
      <c r="O17" s="116">
        <v>4987</v>
      </c>
      <c r="P17" s="116">
        <v>2943317</v>
      </c>
      <c r="Q17" s="116">
        <v>2504541</v>
      </c>
      <c r="R17" s="116">
        <v>438776</v>
      </c>
      <c r="S17" s="119" t="s">
        <v>151</v>
      </c>
    </row>
    <row r="18" spans="1:19" s="6" customFormat="1" ht="45" customHeight="1" x14ac:dyDescent="0.4">
      <c r="A18" s="110"/>
      <c r="B18" s="120" t="s">
        <v>184</v>
      </c>
      <c r="C18" s="138">
        <v>16096065</v>
      </c>
      <c r="D18" s="140">
        <v>4210483</v>
      </c>
      <c r="E18" s="116">
        <v>3418240</v>
      </c>
      <c r="F18" s="116">
        <v>424242</v>
      </c>
      <c r="G18" s="116">
        <v>2747552</v>
      </c>
      <c r="H18" s="116">
        <v>3129310</v>
      </c>
      <c r="I18" s="121">
        <v>2166238</v>
      </c>
      <c r="J18" s="121">
        <v>1376080</v>
      </c>
      <c r="K18" s="117">
        <v>790158</v>
      </c>
      <c r="L18" s="118">
        <v>151257</v>
      </c>
      <c r="M18" s="116">
        <v>186474</v>
      </c>
      <c r="N18" s="116">
        <v>4356</v>
      </c>
      <c r="O18" s="116">
        <v>2597</v>
      </c>
      <c r="P18" s="116">
        <v>1655923</v>
      </c>
      <c r="Q18" s="116">
        <v>1456206</v>
      </c>
      <c r="R18" s="116">
        <v>199717</v>
      </c>
      <c r="S18" s="115" t="s">
        <v>185</v>
      </c>
    </row>
    <row r="19" spans="1:19" s="6" customFormat="1" ht="45" customHeight="1" x14ac:dyDescent="0.4">
      <c r="A19" s="139"/>
      <c r="B19" s="120" t="s">
        <v>186</v>
      </c>
      <c r="C19" s="138">
        <v>8101537</v>
      </c>
      <c r="D19" s="140">
        <v>1914648</v>
      </c>
      <c r="E19" s="116">
        <v>1956602</v>
      </c>
      <c r="F19" s="116">
        <v>332539</v>
      </c>
      <c r="G19" s="116">
        <v>1318965</v>
      </c>
      <c r="H19" s="116">
        <v>1614393</v>
      </c>
      <c r="I19" s="121">
        <v>964390</v>
      </c>
      <c r="J19" s="121">
        <v>399068</v>
      </c>
      <c r="K19" s="117">
        <v>565322</v>
      </c>
      <c r="L19" s="118">
        <v>98216</v>
      </c>
      <c r="M19" s="116">
        <v>32962</v>
      </c>
      <c r="N19" s="116">
        <v>983</v>
      </c>
      <c r="O19" s="116">
        <v>1782</v>
      </c>
      <c r="P19" s="116">
        <v>829850</v>
      </c>
      <c r="Q19" s="116">
        <v>618023</v>
      </c>
      <c r="R19" s="116">
        <v>211827</v>
      </c>
      <c r="S19" s="115" t="s">
        <v>187</v>
      </c>
    </row>
    <row r="20" spans="1:19" s="6" customFormat="1" ht="45" customHeight="1" x14ac:dyDescent="0.4">
      <c r="A20" s="115"/>
      <c r="B20" s="120" t="s">
        <v>188</v>
      </c>
      <c r="C20" s="138">
        <v>2226302</v>
      </c>
      <c r="D20" s="140">
        <v>502126</v>
      </c>
      <c r="E20" s="121">
        <v>5500</v>
      </c>
      <c r="F20" s="116">
        <v>643156</v>
      </c>
      <c r="G20" s="116" t="s">
        <v>95</v>
      </c>
      <c r="H20" s="116">
        <v>526883</v>
      </c>
      <c r="I20" s="121">
        <v>548637</v>
      </c>
      <c r="J20" s="121">
        <v>27213</v>
      </c>
      <c r="K20" s="117">
        <v>521424</v>
      </c>
      <c r="L20" s="118">
        <v>44967</v>
      </c>
      <c r="M20" s="116" t="s">
        <v>95</v>
      </c>
      <c r="N20" s="116">
        <v>61</v>
      </c>
      <c r="O20" s="116">
        <v>514</v>
      </c>
      <c r="P20" s="121">
        <v>4760</v>
      </c>
      <c r="Q20" s="121">
        <v>4760</v>
      </c>
      <c r="R20" s="121" t="s">
        <v>95</v>
      </c>
      <c r="S20" s="115" t="s">
        <v>155</v>
      </c>
    </row>
    <row r="21" spans="1:19" s="6" customFormat="1" ht="45" customHeight="1" x14ac:dyDescent="0.4">
      <c r="A21" s="139"/>
      <c r="B21" s="120" t="s">
        <v>189</v>
      </c>
      <c r="C21" s="138">
        <v>13033</v>
      </c>
      <c r="D21" s="116" t="s">
        <v>95</v>
      </c>
      <c r="E21" s="121" t="s">
        <v>95</v>
      </c>
      <c r="F21" s="116">
        <v>1813</v>
      </c>
      <c r="G21" s="116">
        <v>3488</v>
      </c>
      <c r="H21" s="116" t="s">
        <v>95</v>
      </c>
      <c r="I21" s="121">
        <v>7732</v>
      </c>
      <c r="J21" s="121" t="s">
        <v>95</v>
      </c>
      <c r="K21" s="117">
        <v>7732</v>
      </c>
      <c r="L21" s="118">
        <v>677</v>
      </c>
      <c r="M21" s="121" t="s">
        <v>95</v>
      </c>
      <c r="N21" s="121" t="s">
        <v>95</v>
      </c>
      <c r="O21" s="116" t="s">
        <v>95</v>
      </c>
      <c r="P21" s="116">
        <v>2952</v>
      </c>
      <c r="Q21" s="116">
        <v>2952</v>
      </c>
      <c r="R21" s="116" t="s">
        <v>95</v>
      </c>
      <c r="S21" s="115" t="s">
        <v>157</v>
      </c>
    </row>
    <row r="22" spans="1:19" s="6" customFormat="1" ht="45" customHeight="1" x14ac:dyDescent="0.4">
      <c r="A22" s="115"/>
      <c r="B22" s="120" t="s">
        <v>190</v>
      </c>
      <c r="C22" s="138">
        <v>3538</v>
      </c>
      <c r="D22" s="140">
        <v>6</v>
      </c>
      <c r="E22" s="116">
        <v>8</v>
      </c>
      <c r="F22" s="121" t="s">
        <v>95</v>
      </c>
      <c r="G22" s="116">
        <v>277</v>
      </c>
      <c r="H22" s="116">
        <v>43</v>
      </c>
      <c r="I22" s="121">
        <v>3204</v>
      </c>
      <c r="J22" s="121">
        <v>2413</v>
      </c>
      <c r="K22" s="117">
        <v>791</v>
      </c>
      <c r="L22" s="118">
        <v>3508</v>
      </c>
      <c r="M22" s="121" t="s">
        <v>95</v>
      </c>
      <c r="N22" s="121">
        <v>1</v>
      </c>
      <c r="O22" s="116" t="s">
        <v>95</v>
      </c>
      <c r="P22" s="116" t="s">
        <v>95</v>
      </c>
      <c r="Q22" s="116" t="s">
        <v>95</v>
      </c>
      <c r="R22" s="116" t="s">
        <v>95</v>
      </c>
      <c r="S22" s="115" t="s">
        <v>159</v>
      </c>
    </row>
    <row r="23" spans="1:19" s="6" customFormat="1" ht="45" customHeight="1" x14ac:dyDescent="0.4">
      <c r="A23" s="115"/>
      <c r="B23" s="120" t="s">
        <v>191</v>
      </c>
      <c r="C23" s="138">
        <v>4775515</v>
      </c>
      <c r="D23" s="138">
        <v>1490793</v>
      </c>
      <c r="E23" s="116">
        <v>216303</v>
      </c>
      <c r="F23" s="116">
        <v>420922</v>
      </c>
      <c r="G23" s="116">
        <v>993447</v>
      </c>
      <c r="H23" s="116">
        <v>1121409</v>
      </c>
      <c r="I23" s="121">
        <v>532641</v>
      </c>
      <c r="J23" s="121">
        <v>415335</v>
      </c>
      <c r="K23" s="117">
        <v>117306</v>
      </c>
      <c r="L23" s="118">
        <v>75468</v>
      </c>
      <c r="M23" s="116">
        <v>31171</v>
      </c>
      <c r="N23" s="116">
        <v>2848</v>
      </c>
      <c r="O23" s="116">
        <v>94</v>
      </c>
      <c r="P23" s="116">
        <v>449832</v>
      </c>
      <c r="Q23" s="116">
        <v>422600</v>
      </c>
      <c r="R23" s="116">
        <v>27232</v>
      </c>
      <c r="S23" s="115" t="s">
        <v>161</v>
      </c>
    </row>
    <row r="24" spans="1:19" s="6" customFormat="1" ht="45" customHeight="1" x14ac:dyDescent="0.4">
      <c r="A24" s="311" t="s">
        <v>192</v>
      </c>
      <c r="B24" s="313"/>
      <c r="C24" s="145">
        <v>4321424</v>
      </c>
      <c r="D24" s="145">
        <v>927159</v>
      </c>
      <c r="E24" s="146">
        <v>369763</v>
      </c>
      <c r="F24" s="146">
        <v>301764</v>
      </c>
      <c r="G24" s="146">
        <v>1177083</v>
      </c>
      <c r="H24" s="146">
        <v>652647</v>
      </c>
      <c r="I24" s="147">
        <v>893008</v>
      </c>
      <c r="J24" s="147">
        <v>469867</v>
      </c>
      <c r="K24" s="148">
        <v>423141</v>
      </c>
      <c r="L24" s="149">
        <v>277786</v>
      </c>
      <c r="M24" s="146">
        <v>44911</v>
      </c>
      <c r="N24" s="146">
        <v>9979</v>
      </c>
      <c r="O24" s="146">
        <v>8693</v>
      </c>
      <c r="P24" s="146">
        <v>1523705</v>
      </c>
      <c r="Q24" s="146">
        <v>1069441</v>
      </c>
      <c r="R24" s="146">
        <v>454264</v>
      </c>
      <c r="S24" s="150" t="s">
        <v>163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79C51-45C9-42C4-A6A6-D80F94525575}">
  <sheetPr codeName="Sheet5"/>
  <dimension ref="A1:U66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4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45">
      <c r="A1" s="159" t="s">
        <v>193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98</v>
      </c>
    </row>
    <row r="2" spans="1:21" s="6" customFormat="1" ht="11.25" customHeight="1" x14ac:dyDescent="0.4">
      <c r="A2" s="320" t="s">
        <v>194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195</v>
      </c>
      <c r="U2" s="327"/>
    </row>
    <row r="3" spans="1:21" s="6" customFormat="1" ht="11.25" customHeight="1" x14ac:dyDescent="0.4">
      <c r="A3" s="322"/>
      <c r="B3" s="322"/>
      <c r="C3" s="323"/>
      <c r="D3" s="172" t="s">
        <v>100</v>
      </c>
      <c r="E3" s="172" t="s">
        <v>196</v>
      </c>
      <c r="F3" s="172" t="s">
        <v>102</v>
      </c>
      <c r="G3" s="172" t="s">
        <v>197</v>
      </c>
      <c r="H3" s="172" t="s">
        <v>104</v>
      </c>
      <c r="I3" s="172" t="s">
        <v>105</v>
      </c>
      <c r="J3" s="172" t="s">
        <v>198</v>
      </c>
      <c r="K3" s="173"/>
      <c r="L3" s="174"/>
      <c r="M3" s="175" t="s">
        <v>107</v>
      </c>
      <c r="N3" s="172" t="s">
        <v>199</v>
      </c>
      <c r="O3" s="172" t="s">
        <v>200</v>
      </c>
      <c r="P3" s="176" t="s">
        <v>201</v>
      </c>
      <c r="Q3" s="172" t="s">
        <v>202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112</v>
      </c>
      <c r="E4" s="172" t="s">
        <v>203</v>
      </c>
      <c r="F4" s="172" t="s">
        <v>203</v>
      </c>
      <c r="G4" s="172" t="s">
        <v>204</v>
      </c>
      <c r="H4" s="172"/>
      <c r="I4" s="172"/>
      <c r="J4" s="172" t="s">
        <v>203</v>
      </c>
      <c r="K4" s="98" t="s">
        <v>114</v>
      </c>
      <c r="L4" s="104" t="s">
        <v>115</v>
      </c>
      <c r="M4" s="175"/>
      <c r="N4" s="172"/>
      <c r="O4" s="172"/>
      <c r="P4" s="176"/>
      <c r="Q4" s="172"/>
      <c r="R4" s="176" t="s">
        <v>205</v>
      </c>
      <c r="S4" s="172" t="s">
        <v>206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207</v>
      </c>
      <c r="E5" s="177" t="s">
        <v>208</v>
      </c>
      <c r="F5" s="177" t="s">
        <v>209</v>
      </c>
      <c r="G5" s="177" t="s">
        <v>210</v>
      </c>
      <c r="H5" s="177" t="s">
        <v>211</v>
      </c>
      <c r="I5" s="177" t="s">
        <v>212</v>
      </c>
      <c r="J5" s="177" t="s">
        <v>213</v>
      </c>
      <c r="K5" s="177" t="s">
        <v>214</v>
      </c>
      <c r="L5" s="178" t="s">
        <v>215</v>
      </c>
      <c r="M5" s="179" t="s">
        <v>216</v>
      </c>
      <c r="N5" s="177" t="s">
        <v>217</v>
      </c>
      <c r="O5" s="177" t="s">
        <v>218</v>
      </c>
      <c r="P5" s="177" t="s">
        <v>219</v>
      </c>
      <c r="Q5" s="177" t="s">
        <v>220</v>
      </c>
      <c r="R5" s="180" t="s">
        <v>166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221</v>
      </c>
      <c r="B7" s="333"/>
      <c r="C7" s="334"/>
      <c r="D7" s="147">
        <v>2990794</v>
      </c>
      <c r="E7" s="147">
        <v>271403</v>
      </c>
      <c r="F7" s="147">
        <v>2090585</v>
      </c>
      <c r="G7" s="184">
        <v>39977</v>
      </c>
      <c r="H7" s="147">
        <v>458944</v>
      </c>
      <c r="I7" s="147">
        <v>94793</v>
      </c>
      <c r="J7" s="147">
        <v>35092</v>
      </c>
      <c r="K7" s="147">
        <v>4990</v>
      </c>
      <c r="L7" s="185">
        <v>30102</v>
      </c>
      <c r="M7" s="186">
        <v>11876</v>
      </c>
      <c r="N7" s="147">
        <v>5800</v>
      </c>
      <c r="O7" s="147">
        <v>116</v>
      </c>
      <c r="P7" s="147">
        <v>1297</v>
      </c>
      <c r="Q7" s="147">
        <v>1025796</v>
      </c>
      <c r="R7" s="147">
        <v>879690</v>
      </c>
      <c r="S7" s="147">
        <v>146106</v>
      </c>
      <c r="T7" s="335" t="s">
        <v>222</v>
      </c>
      <c r="U7" s="333"/>
    </row>
    <row r="8" spans="1:21" s="6" customFormat="1" ht="22.5" customHeight="1" x14ac:dyDescent="0.4">
      <c r="A8" s="316" t="s">
        <v>223</v>
      </c>
      <c r="B8" s="317"/>
      <c r="C8" s="318"/>
      <c r="D8" s="147">
        <v>2683061</v>
      </c>
      <c r="E8" s="147">
        <v>271403</v>
      </c>
      <c r="F8" s="147">
        <v>1782852</v>
      </c>
      <c r="G8" s="184">
        <v>39977</v>
      </c>
      <c r="H8" s="147">
        <v>458944</v>
      </c>
      <c r="I8" s="147">
        <v>94793</v>
      </c>
      <c r="J8" s="147">
        <v>35092</v>
      </c>
      <c r="K8" s="147">
        <v>4990</v>
      </c>
      <c r="L8" s="185">
        <v>30102</v>
      </c>
      <c r="M8" s="186">
        <v>11129</v>
      </c>
      <c r="N8" s="147">
        <v>5800</v>
      </c>
      <c r="O8" s="147">
        <v>39</v>
      </c>
      <c r="P8" s="147">
        <v>956</v>
      </c>
      <c r="Q8" s="147">
        <v>66971</v>
      </c>
      <c r="R8" s="147">
        <v>43973</v>
      </c>
      <c r="S8" s="147">
        <v>22998</v>
      </c>
      <c r="T8" s="319" t="s">
        <v>224</v>
      </c>
      <c r="U8" s="317"/>
    </row>
    <row r="9" spans="1:21" s="6" customFormat="1" ht="22.5" customHeight="1" x14ac:dyDescent="0.4">
      <c r="A9" s="182"/>
      <c r="B9" s="182">
        <v>103</v>
      </c>
      <c r="C9" s="183" t="s">
        <v>225</v>
      </c>
      <c r="D9" s="147">
        <v>947247</v>
      </c>
      <c r="E9" s="147">
        <v>261319</v>
      </c>
      <c r="F9" s="147">
        <v>189971</v>
      </c>
      <c r="G9" s="184" t="s">
        <v>95</v>
      </c>
      <c r="H9" s="147">
        <v>394158</v>
      </c>
      <c r="I9" s="147">
        <v>94014</v>
      </c>
      <c r="J9" s="147">
        <v>7785</v>
      </c>
      <c r="K9" s="147">
        <v>4990</v>
      </c>
      <c r="L9" s="185">
        <v>2795</v>
      </c>
      <c r="M9" s="186">
        <v>2102</v>
      </c>
      <c r="N9" s="147">
        <v>5800</v>
      </c>
      <c r="O9" s="147" t="s">
        <v>95</v>
      </c>
      <c r="P9" s="147" t="s">
        <v>95</v>
      </c>
      <c r="Q9" s="147" t="s">
        <v>95</v>
      </c>
      <c r="R9" s="147" t="s">
        <v>95</v>
      </c>
      <c r="S9" s="147" t="s">
        <v>95</v>
      </c>
      <c r="T9" s="187"/>
      <c r="U9" s="25" t="s">
        <v>226</v>
      </c>
    </row>
    <row r="10" spans="1:21" s="6" customFormat="1" ht="22.5" customHeight="1" x14ac:dyDescent="0.4">
      <c r="A10" s="182"/>
      <c r="B10" s="182">
        <v>105</v>
      </c>
      <c r="C10" s="183" t="s">
        <v>227</v>
      </c>
      <c r="D10" s="147">
        <v>104763</v>
      </c>
      <c r="E10" s="147" t="s">
        <v>95</v>
      </c>
      <c r="F10" s="147" t="s">
        <v>95</v>
      </c>
      <c r="G10" s="184">
        <v>39977</v>
      </c>
      <c r="H10" s="147">
        <v>64786</v>
      </c>
      <c r="I10" s="147" t="s">
        <v>95</v>
      </c>
      <c r="J10" s="147" t="s">
        <v>95</v>
      </c>
      <c r="K10" s="147" t="s">
        <v>95</v>
      </c>
      <c r="L10" s="185" t="s">
        <v>95</v>
      </c>
      <c r="M10" s="186">
        <v>13</v>
      </c>
      <c r="N10" s="147" t="s">
        <v>95</v>
      </c>
      <c r="O10" s="147" t="s">
        <v>95</v>
      </c>
      <c r="P10" s="147" t="s">
        <v>95</v>
      </c>
      <c r="Q10" s="147" t="s">
        <v>95</v>
      </c>
      <c r="R10" s="147" t="s">
        <v>95</v>
      </c>
      <c r="S10" s="147" t="s">
        <v>95</v>
      </c>
      <c r="T10" s="187"/>
      <c r="U10" s="25" t="s">
        <v>228</v>
      </c>
    </row>
    <row r="11" spans="1:21" s="6" customFormat="1" ht="22.5" customHeight="1" x14ac:dyDescent="0.4">
      <c r="A11" s="182"/>
      <c r="B11" s="182">
        <v>106</v>
      </c>
      <c r="C11" s="183" t="s">
        <v>229</v>
      </c>
      <c r="D11" s="147">
        <v>57839</v>
      </c>
      <c r="E11" s="147">
        <v>10084</v>
      </c>
      <c r="F11" s="147">
        <v>47755</v>
      </c>
      <c r="G11" s="184" t="s">
        <v>95</v>
      </c>
      <c r="H11" s="147" t="s">
        <v>95</v>
      </c>
      <c r="I11" s="147" t="s">
        <v>95</v>
      </c>
      <c r="J11" s="147" t="s">
        <v>95</v>
      </c>
      <c r="K11" s="147" t="s">
        <v>95</v>
      </c>
      <c r="L11" s="185" t="s">
        <v>95</v>
      </c>
      <c r="M11" s="186">
        <v>8</v>
      </c>
      <c r="N11" s="147" t="s">
        <v>95</v>
      </c>
      <c r="O11" s="147" t="s">
        <v>95</v>
      </c>
      <c r="P11" s="147" t="s">
        <v>95</v>
      </c>
      <c r="Q11" s="147" t="s">
        <v>95</v>
      </c>
      <c r="R11" s="147" t="s">
        <v>95</v>
      </c>
      <c r="S11" s="147" t="s">
        <v>95</v>
      </c>
      <c r="T11" s="187"/>
      <c r="U11" s="25" t="s">
        <v>230</v>
      </c>
    </row>
    <row r="12" spans="1:21" s="6" customFormat="1" ht="22.5" customHeight="1" x14ac:dyDescent="0.4">
      <c r="A12" s="182"/>
      <c r="B12" s="182">
        <v>108</v>
      </c>
      <c r="C12" s="183" t="s">
        <v>231</v>
      </c>
      <c r="D12" s="147" t="s">
        <v>95</v>
      </c>
      <c r="E12" s="147" t="s">
        <v>95</v>
      </c>
      <c r="F12" s="147" t="s">
        <v>95</v>
      </c>
      <c r="G12" s="184" t="s">
        <v>95</v>
      </c>
      <c r="H12" s="147" t="s">
        <v>95</v>
      </c>
      <c r="I12" s="147" t="s">
        <v>95</v>
      </c>
      <c r="J12" s="147" t="s">
        <v>95</v>
      </c>
      <c r="K12" s="147" t="s">
        <v>95</v>
      </c>
      <c r="L12" s="185" t="s">
        <v>95</v>
      </c>
      <c r="M12" s="186">
        <v>6621</v>
      </c>
      <c r="N12" s="147" t="s">
        <v>95</v>
      </c>
      <c r="O12" s="147" t="s">
        <v>95</v>
      </c>
      <c r="P12" s="147" t="s">
        <v>95</v>
      </c>
      <c r="Q12" s="147" t="s">
        <v>95</v>
      </c>
      <c r="R12" s="147" t="s">
        <v>95</v>
      </c>
      <c r="S12" s="147" t="s">
        <v>95</v>
      </c>
      <c r="T12" s="187"/>
      <c r="U12" s="25" t="s">
        <v>232</v>
      </c>
    </row>
    <row r="13" spans="1:21" s="6" customFormat="1" ht="22.5" customHeight="1" x14ac:dyDescent="0.4">
      <c r="A13" s="182"/>
      <c r="B13" s="182">
        <v>110</v>
      </c>
      <c r="C13" s="183" t="s">
        <v>233</v>
      </c>
      <c r="D13" s="147">
        <v>27307</v>
      </c>
      <c r="E13" s="147" t="s">
        <v>95</v>
      </c>
      <c r="F13" s="147" t="s">
        <v>95</v>
      </c>
      <c r="G13" s="184" t="s">
        <v>95</v>
      </c>
      <c r="H13" s="147" t="s">
        <v>95</v>
      </c>
      <c r="I13" s="147" t="s">
        <v>95</v>
      </c>
      <c r="J13" s="147">
        <v>27307</v>
      </c>
      <c r="K13" s="147" t="s">
        <v>95</v>
      </c>
      <c r="L13" s="185">
        <v>27307</v>
      </c>
      <c r="M13" s="186" t="s">
        <v>95</v>
      </c>
      <c r="N13" s="147" t="s">
        <v>95</v>
      </c>
      <c r="O13" s="147" t="s">
        <v>95</v>
      </c>
      <c r="P13" s="147" t="s">
        <v>95</v>
      </c>
      <c r="Q13" s="147" t="s">
        <v>95</v>
      </c>
      <c r="R13" s="147" t="s">
        <v>95</v>
      </c>
      <c r="S13" s="147" t="s">
        <v>95</v>
      </c>
      <c r="T13" s="187"/>
      <c r="U13" s="25" t="s">
        <v>234</v>
      </c>
    </row>
    <row r="14" spans="1:21" s="6" customFormat="1" ht="22.5" customHeight="1" x14ac:dyDescent="0.4">
      <c r="A14" s="182"/>
      <c r="B14" s="182">
        <v>111</v>
      </c>
      <c r="C14" s="183" t="s">
        <v>235</v>
      </c>
      <c r="D14" s="147">
        <v>40163</v>
      </c>
      <c r="E14" s="147" t="s">
        <v>95</v>
      </c>
      <c r="F14" s="147">
        <v>40163</v>
      </c>
      <c r="G14" s="184" t="s">
        <v>95</v>
      </c>
      <c r="H14" s="147" t="s">
        <v>95</v>
      </c>
      <c r="I14" s="147" t="s">
        <v>95</v>
      </c>
      <c r="J14" s="147" t="s">
        <v>95</v>
      </c>
      <c r="K14" s="147" t="s">
        <v>95</v>
      </c>
      <c r="L14" s="185" t="s">
        <v>95</v>
      </c>
      <c r="M14" s="186" t="s">
        <v>95</v>
      </c>
      <c r="N14" s="147" t="s">
        <v>95</v>
      </c>
      <c r="O14" s="147">
        <v>39</v>
      </c>
      <c r="P14" s="147" t="s">
        <v>95</v>
      </c>
      <c r="Q14" s="147" t="s">
        <v>95</v>
      </c>
      <c r="R14" s="147" t="s">
        <v>95</v>
      </c>
      <c r="S14" s="147" t="s">
        <v>95</v>
      </c>
      <c r="T14" s="187"/>
      <c r="U14" s="25" t="s">
        <v>236</v>
      </c>
    </row>
    <row r="15" spans="1:21" s="6" customFormat="1" ht="22.5" customHeight="1" x14ac:dyDescent="0.4">
      <c r="A15" s="182"/>
      <c r="B15" s="182">
        <v>112</v>
      </c>
      <c r="C15" s="183" t="s">
        <v>237</v>
      </c>
      <c r="D15" s="147">
        <v>779</v>
      </c>
      <c r="E15" s="147" t="s">
        <v>95</v>
      </c>
      <c r="F15" s="147" t="s">
        <v>95</v>
      </c>
      <c r="G15" s="184" t="s">
        <v>95</v>
      </c>
      <c r="H15" s="147" t="s">
        <v>95</v>
      </c>
      <c r="I15" s="147">
        <v>779</v>
      </c>
      <c r="J15" s="147" t="s">
        <v>95</v>
      </c>
      <c r="K15" s="147" t="s">
        <v>95</v>
      </c>
      <c r="L15" s="185" t="s">
        <v>95</v>
      </c>
      <c r="M15" s="186">
        <v>104</v>
      </c>
      <c r="N15" s="147" t="s">
        <v>95</v>
      </c>
      <c r="O15" s="147" t="s">
        <v>95</v>
      </c>
      <c r="P15" s="147" t="s">
        <v>95</v>
      </c>
      <c r="Q15" s="147" t="s">
        <v>95</v>
      </c>
      <c r="R15" s="147" t="s">
        <v>95</v>
      </c>
      <c r="S15" s="147" t="s">
        <v>95</v>
      </c>
      <c r="T15" s="187"/>
      <c r="U15" s="25" t="s">
        <v>238</v>
      </c>
    </row>
    <row r="16" spans="1:21" s="6" customFormat="1" ht="22.5" customHeight="1" x14ac:dyDescent="0.4">
      <c r="A16" s="182"/>
      <c r="B16" s="182">
        <v>113</v>
      </c>
      <c r="C16" s="183" t="s">
        <v>239</v>
      </c>
      <c r="D16" s="147">
        <v>3395</v>
      </c>
      <c r="E16" s="147" t="s">
        <v>95</v>
      </c>
      <c r="F16" s="147">
        <v>3395</v>
      </c>
      <c r="G16" s="184" t="s">
        <v>95</v>
      </c>
      <c r="H16" s="147" t="s">
        <v>95</v>
      </c>
      <c r="I16" s="147" t="s">
        <v>95</v>
      </c>
      <c r="J16" s="147" t="s">
        <v>95</v>
      </c>
      <c r="K16" s="147" t="s">
        <v>95</v>
      </c>
      <c r="L16" s="185" t="s">
        <v>95</v>
      </c>
      <c r="M16" s="186">
        <v>2281</v>
      </c>
      <c r="N16" s="147" t="s">
        <v>95</v>
      </c>
      <c r="O16" s="147" t="s">
        <v>95</v>
      </c>
      <c r="P16" s="147">
        <v>956</v>
      </c>
      <c r="Q16" s="147" t="s">
        <v>95</v>
      </c>
      <c r="R16" s="147" t="s">
        <v>95</v>
      </c>
      <c r="S16" s="147" t="s">
        <v>95</v>
      </c>
      <c r="T16" s="187"/>
      <c r="U16" s="25" t="s">
        <v>240</v>
      </c>
    </row>
    <row r="17" spans="1:21" s="6" customFormat="1" ht="22.5" customHeight="1" x14ac:dyDescent="0.4">
      <c r="A17" s="182"/>
      <c r="B17" s="182">
        <v>123</v>
      </c>
      <c r="C17" s="183" t="s">
        <v>241</v>
      </c>
      <c r="D17" s="147">
        <v>17275</v>
      </c>
      <c r="E17" s="147" t="s">
        <v>95</v>
      </c>
      <c r="F17" s="147">
        <v>17275</v>
      </c>
      <c r="G17" s="184" t="s">
        <v>95</v>
      </c>
      <c r="H17" s="147" t="s">
        <v>95</v>
      </c>
      <c r="I17" s="147" t="s">
        <v>95</v>
      </c>
      <c r="J17" s="147" t="s">
        <v>95</v>
      </c>
      <c r="K17" s="147" t="s">
        <v>95</v>
      </c>
      <c r="L17" s="185" t="s">
        <v>95</v>
      </c>
      <c r="M17" s="186" t="s">
        <v>95</v>
      </c>
      <c r="N17" s="147" t="s">
        <v>95</v>
      </c>
      <c r="O17" s="147" t="s">
        <v>95</v>
      </c>
      <c r="P17" s="147" t="s">
        <v>95</v>
      </c>
      <c r="Q17" s="147" t="s">
        <v>95</v>
      </c>
      <c r="R17" s="147" t="s">
        <v>95</v>
      </c>
      <c r="S17" s="147" t="s">
        <v>95</v>
      </c>
      <c r="T17" s="187"/>
      <c r="U17" s="25" t="s">
        <v>242</v>
      </c>
    </row>
    <row r="18" spans="1:21" s="6" customFormat="1" ht="22.5" customHeight="1" x14ac:dyDescent="0.4">
      <c r="A18" s="182"/>
      <c r="B18" s="182">
        <v>134</v>
      </c>
      <c r="C18" s="183" t="s">
        <v>243</v>
      </c>
      <c r="D18" s="147">
        <v>29607</v>
      </c>
      <c r="E18" s="147" t="s">
        <v>95</v>
      </c>
      <c r="F18" s="147">
        <v>29607</v>
      </c>
      <c r="G18" s="184" t="s">
        <v>95</v>
      </c>
      <c r="H18" s="147" t="s">
        <v>95</v>
      </c>
      <c r="I18" s="147" t="s">
        <v>95</v>
      </c>
      <c r="J18" s="147" t="s">
        <v>95</v>
      </c>
      <c r="K18" s="147" t="s">
        <v>95</v>
      </c>
      <c r="L18" s="185" t="s">
        <v>95</v>
      </c>
      <c r="M18" s="186" t="s">
        <v>95</v>
      </c>
      <c r="N18" s="147" t="s">
        <v>95</v>
      </c>
      <c r="O18" s="147" t="s">
        <v>95</v>
      </c>
      <c r="P18" s="147" t="s">
        <v>95</v>
      </c>
      <c r="Q18" s="147" t="s">
        <v>95</v>
      </c>
      <c r="R18" s="147" t="s">
        <v>95</v>
      </c>
      <c r="S18" s="147" t="s">
        <v>95</v>
      </c>
      <c r="T18" s="187"/>
      <c r="U18" s="25" t="s">
        <v>244</v>
      </c>
    </row>
    <row r="19" spans="1:21" s="6" customFormat="1" ht="22.5" customHeight="1" x14ac:dyDescent="0.4">
      <c r="A19" s="182"/>
      <c r="B19" s="182">
        <v>135</v>
      </c>
      <c r="C19" s="183" t="s">
        <v>245</v>
      </c>
      <c r="D19" s="147">
        <v>109126</v>
      </c>
      <c r="E19" s="147" t="s">
        <v>95</v>
      </c>
      <c r="F19" s="147">
        <v>109126</v>
      </c>
      <c r="G19" s="184" t="s">
        <v>95</v>
      </c>
      <c r="H19" s="147" t="s">
        <v>95</v>
      </c>
      <c r="I19" s="147" t="s">
        <v>95</v>
      </c>
      <c r="J19" s="147" t="s">
        <v>95</v>
      </c>
      <c r="K19" s="147" t="s">
        <v>95</v>
      </c>
      <c r="L19" s="185" t="s">
        <v>95</v>
      </c>
      <c r="M19" s="186" t="s">
        <v>95</v>
      </c>
      <c r="N19" s="147" t="s">
        <v>95</v>
      </c>
      <c r="O19" s="147" t="s">
        <v>95</v>
      </c>
      <c r="P19" s="147" t="s">
        <v>95</v>
      </c>
      <c r="Q19" s="147" t="s">
        <v>95</v>
      </c>
      <c r="R19" s="147" t="s">
        <v>95</v>
      </c>
      <c r="S19" s="147" t="s">
        <v>95</v>
      </c>
      <c r="T19" s="187"/>
      <c r="U19" s="25" t="s">
        <v>246</v>
      </c>
    </row>
    <row r="20" spans="1:21" s="6" customFormat="1" ht="22.5" customHeight="1" x14ac:dyDescent="0.4">
      <c r="A20" s="182"/>
      <c r="B20" s="182">
        <v>138</v>
      </c>
      <c r="C20" s="183" t="s">
        <v>19</v>
      </c>
      <c r="D20" s="147">
        <v>353223</v>
      </c>
      <c r="E20" s="147" t="s">
        <v>95</v>
      </c>
      <c r="F20" s="147">
        <v>353223</v>
      </c>
      <c r="G20" s="184" t="s">
        <v>95</v>
      </c>
      <c r="H20" s="147" t="s">
        <v>95</v>
      </c>
      <c r="I20" s="147" t="s">
        <v>95</v>
      </c>
      <c r="J20" s="147" t="s">
        <v>95</v>
      </c>
      <c r="K20" s="147" t="s">
        <v>95</v>
      </c>
      <c r="L20" s="185" t="s">
        <v>95</v>
      </c>
      <c r="M20" s="186" t="s">
        <v>95</v>
      </c>
      <c r="N20" s="147" t="s">
        <v>95</v>
      </c>
      <c r="O20" s="147" t="s">
        <v>95</v>
      </c>
      <c r="P20" s="147" t="s">
        <v>95</v>
      </c>
      <c r="Q20" s="147" t="s">
        <v>95</v>
      </c>
      <c r="R20" s="147" t="s">
        <v>95</v>
      </c>
      <c r="S20" s="147" t="s">
        <v>95</v>
      </c>
      <c r="T20" s="187"/>
      <c r="U20" s="25" t="s">
        <v>20</v>
      </c>
    </row>
    <row r="21" spans="1:21" s="6" customFormat="1" ht="22.5" customHeight="1" x14ac:dyDescent="0.4">
      <c r="A21" s="182"/>
      <c r="B21" s="182">
        <v>140</v>
      </c>
      <c r="C21" s="183" t="s">
        <v>24</v>
      </c>
      <c r="D21" s="147">
        <v>314372</v>
      </c>
      <c r="E21" s="147" t="s">
        <v>95</v>
      </c>
      <c r="F21" s="147">
        <v>314372</v>
      </c>
      <c r="G21" s="184" t="s">
        <v>95</v>
      </c>
      <c r="H21" s="147" t="s">
        <v>95</v>
      </c>
      <c r="I21" s="147" t="s">
        <v>95</v>
      </c>
      <c r="J21" s="147" t="s">
        <v>95</v>
      </c>
      <c r="K21" s="147" t="s">
        <v>95</v>
      </c>
      <c r="L21" s="185" t="s">
        <v>95</v>
      </c>
      <c r="M21" s="186" t="s">
        <v>95</v>
      </c>
      <c r="N21" s="147" t="s">
        <v>95</v>
      </c>
      <c r="O21" s="147" t="s">
        <v>95</v>
      </c>
      <c r="P21" s="147" t="s">
        <v>95</v>
      </c>
      <c r="Q21" s="147">
        <v>45934</v>
      </c>
      <c r="R21" s="147">
        <v>33522</v>
      </c>
      <c r="S21" s="147">
        <v>12412</v>
      </c>
      <c r="T21" s="187"/>
      <c r="U21" s="25" t="s">
        <v>25</v>
      </c>
    </row>
    <row r="22" spans="1:21" s="6" customFormat="1" ht="22.5" customHeight="1" x14ac:dyDescent="0.4">
      <c r="A22" s="182"/>
      <c r="B22" s="182">
        <v>141</v>
      </c>
      <c r="C22" s="183" t="s">
        <v>27</v>
      </c>
      <c r="D22" s="147">
        <v>35613</v>
      </c>
      <c r="E22" s="147" t="s">
        <v>95</v>
      </c>
      <c r="F22" s="147">
        <v>35613</v>
      </c>
      <c r="G22" s="184" t="s">
        <v>95</v>
      </c>
      <c r="H22" s="147" t="s">
        <v>95</v>
      </c>
      <c r="I22" s="147" t="s">
        <v>95</v>
      </c>
      <c r="J22" s="147" t="s">
        <v>95</v>
      </c>
      <c r="K22" s="147" t="s">
        <v>95</v>
      </c>
      <c r="L22" s="185" t="s">
        <v>95</v>
      </c>
      <c r="M22" s="186" t="s">
        <v>95</v>
      </c>
      <c r="N22" s="147" t="s">
        <v>95</v>
      </c>
      <c r="O22" s="147" t="s">
        <v>95</v>
      </c>
      <c r="P22" s="147" t="s">
        <v>95</v>
      </c>
      <c r="Q22" s="147" t="s">
        <v>95</v>
      </c>
      <c r="R22" s="147" t="s">
        <v>95</v>
      </c>
      <c r="S22" s="147" t="s">
        <v>95</v>
      </c>
      <c r="T22" s="187"/>
      <c r="U22" s="25" t="s">
        <v>28</v>
      </c>
    </row>
    <row r="23" spans="1:21" s="6" customFormat="1" ht="22.5" customHeight="1" x14ac:dyDescent="0.4">
      <c r="A23" s="182"/>
      <c r="B23" s="182">
        <v>147</v>
      </c>
      <c r="C23" s="183" t="s">
        <v>29</v>
      </c>
      <c r="D23" s="147">
        <v>642352</v>
      </c>
      <c r="E23" s="147" t="s">
        <v>95</v>
      </c>
      <c r="F23" s="147">
        <v>642352</v>
      </c>
      <c r="G23" s="184" t="s">
        <v>95</v>
      </c>
      <c r="H23" s="147" t="s">
        <v>95</v>
      </c>
      <c r="I23" s="147" t="s">
        <v>95</v>
      </c>
      <c r="J23" s="147" t="s">
        <v>95</v>
      </c>
      <c r="K23" s="147" t="s">
        <v>95</v>
      </c>
      <c r="L23" s="185" t="s">
        <v>95</v>
      </c>
      <c r="M23" s="186" t="s">
        <v>95</v>
      </c>
      <c r="N23" s="147" t="s">
        <v>95</v>
      </c>
      <c r="O23" s="147" t="s">
        <v>95</v>
      </c>
      <c r="P23" s="147" t="s">
        <v>95</v>
      </c>
      <c r="Q23" s="147">
        <v>21037</v>
      </c>
      <c r="R23" s="147">
        <v>10451</v>
      </c>
      <c r="S23" s="147">
        <v>10586</v>
      </c>
      <c r="T23" s="187"/>
      <c r="U23" s="25" t="s">
        <v>30</v>
      </c>
    </row>
    <row r="24" spans="1:21" s="6" customFormat="1" ht="22.5" customHeight="1" x14ac:dyDescent="0.4">
      <c r="A24" s="316" t="s">
        <v>247</v>
      </c>
      <c r="B24" s="317"/>
      <c r="C24" s="318"/>
      <c r="D24" s="147" t="s">
        <v>95</v>
      </c>
      <c r="E24" s="147" t="s">
        <v>95</v>
      </c>
      <c r="F24" s="147" t="s">
        <v>95</v>
      </c>
      <c r="G24" s="184" t="s">
        <v>95</v>
      </c>
      <c r="H24" s="147" t="s">
        <v>95</v>
      </c>
      <c r="I24" s="147" t="s">
        <v>95</v>
      </c>
      <c r="J24" s="147" t="s">
        <v>95</v>
      </c>
      <c r="K24" s="147" t="s">
        <v>95</v>
      </c>
      <c r="L24" s="185" t="s">
        <v>95</v>
      </c>
      <c r="M24" s="186">
        <v>320</v>
      </c>
      <c r="N24" s="147" t="s">
        <v>95</v>
      </c>
      <c r="O24" s="147">
        <v>6</v>
      </c>
      <c r="P24" s="147" t="s">
        <v>95</v>
      </c>
      <c r="Q24" s="147" t="s">
        <v>95</v>
      </c>
      <c r="R24" s="147" t="s">
        <v>95</v>
      </c>
      <c r="S24" s="147" t="s">
        <v>95</v>
      </c>
      <c r="T24" s="319" t="s">
        <v>248</v>
      </c>
      <c r="U24" s="317"/>
    </row>
    <row r="25" spans="1:21" s="6" customFormat="1" ht="22.5" customHeight="1" x14ac:dyDescent="0.4">
      <c r="A25" s="182"/>
      <c r="B25" s="182">
        <v>205</v>
      </c>
      <c r="C25" s="183" t="s">
        <v>249</v>
      </c>
      <c r="D25" s="147" t="s">
        <v>95</v>
      </c>
      <c r="E25" s="147" t="s">
        <v>95</v>
      </c>
      <c r="F25" s="147" t="s">
        <v>95</v>
      </c>
      <c r="G25" s="184" t="s">
        <v>95</v>
      </c>
      <c r="H25" s="147" t="s">
        <v>95</v>
      </c>
      <c r="I25" s="147" t="s">
        <v>95</v>
      </c>
      <c r="J25" s="147" t="s">
        <v>95</v>
      </c>
      <c r="K25" s="147" t="s">
        <v>95</v>
      </c>
      <c r="L25" s="185" t="s">
        <v>95</v>
      </c>
      <c r="M25" s="186">
        <v>27</v>
      </c>
      <c r="N25" s="147" t="s">
        <v>95</v>
      </c>
      <c r="O25" s="147" t="s">
        <v>95</v>
      </c>
      <c r="P25" s="147" t="s">
        <v>95</v>
      </c>
      <c r="Q25" s="147" t="s">
        <v>95</v>
      </c>
      <c r="R25" s="147" t="s">
        <v>95</v>
      </c>
      <c r="S25" s="147" t="s">
        <v>95</v>
      </c>
      <c r="T25" s="187"/>
      <c r="U25" s="25" t="s">
        <v>250</v>
      </c>
    </row>
    <row r="26" spans="1:21" s="6" customFormat="1" ht="22.5" customHeight="1" x14ac:dyDescent="0.4">
      <c r="A26" s="182"/>
      <c r="B26" s="182">
        <v>207</v>
      </c>
      <c r="C26" s="183" t="s">
        <v>251</v>
      </c>
      <c r="D26" s="147" t="s">
        <v>95</v>
      </c>
      <c r="E26" s="147" t="s">
        <v>95</v>
      </c>
      <c r="F26" s="147" t="s">
        <v>95</v>
      </c>
      <c r="G26" s="184" t="s">
        <v>95</v>
      </c>
      <c r="H26" s="147" t="s">
        <v>95</v>
      </c>
      <c r="I26" s="147" t="s">
        <v>95</v>
      </c>
      <c r="J26" s="147" t="s">
        <v>95</v>
      </c>
      <c r="K26" s="147" t="s">
        <v>95</v>
      </c>
      <c r="L26" s="185" t="s">
        <v>95</v>
      </c>
      <c r="M26" s="186" t="s">
        <v>95</v>
      </c>
      <c r="N26" s="147" t="s">
        <v>95</v>
      </c>
      <c r="O26" s="147">
        <v>3</v>
      </c>
      <c r="P26" s="147" t="s">
        <v>95</v>
      </c>
      <c r="Q26" s="147" t="s">
        <v>95</v>
      </c>
      <c r="R26" s="147" t="s">
        <v>95</v>
      </c>
      <c r="S26" s="147" t="s">
        <v>95</v>
      </c>
      <c r="T26" s="187"/>
      <c r="U26" s="25" t="s">
        <v>252</v>
      </c>
    </row>
    <row r="27" spans="1:21" s="6" customFormat="1" ht="22.5" customHeight="1" x14ac:dyDescent="0.4">
      <c r="A27" s="182"/>
      <c r="B27" s="182">
        <v>210</v>
      </c>
      <c r="C27" s="183" t="s">
        <v>253</v>
      </c>
      <c r="D27" s="147" t="s">
        <v>95</v>
      </c>
      <c r="E27" s="147" t="s">
        <v>95</v>
      </c>
      <c r="F27" s="147" t="s">
        <v>95</v>
      </c>
      <c r="G27" s="184" t="s">
        <v>95</v>
      </c>
      <c r="H27" s="147" t="s">
        <v>95</v>
      </c>
      <c r="I27" s="147" t="s">
        <v>95</v>
      </c>
      <c r="J27" s="147" t="s">
        <v>95</v>
      </c>
      <c r="K27" s="147" t="s">
        <v>95</v>
      </c>
      <c r="L27" s="185" t="s">
        <v>95</v>
      </c>
      <c r="M27" s="186">
        <v>287</v>
      </c>
      <c r="N27" s="147" t="s">
        <v>95</v>
      </c>
      <c r="O27" s="147" t="s">
        <v>95</v>
      </c>
      <c r="P27" s="147" t="s">
        <v>95</v>
      </c>
      <c r="Q27" s="147" t="s">
        <v>95</v>
      </c>
      <c r="R27" s="147" t="s">
        <v>95</v>
      </c>
      <c r="S27" s="147" t="s">
        <v>95</v>
      </c>
      <c r="T27" s="187"/>
      <c r="U27" s="25" t="s">
        <v>254</v>
      </c>
    </row>
    <row r="28" spans="1:21" s="6" customFormat="1" ht="22.5" customHeight="1" x14ac:dyDescent="0.4">
      <c r="A28" s="182"/>
      <c r="B28" s="182">
        <v>213</v>
      </c>
      <c r="C28" s="183" t="s">
        <v>255</v>
      </c>
      <c r="D28" s="147" t="s">
        <v>95</v>
      </c>
      <c r="E28" s="147" t="s">
        <v>95</v>
      </c>
      <c r="F28" s="147" t="s">
        <v>95</v>
      </c>
      <c r="G28" s="184" t="s">
        <v>95</v>
      </c>
      <c r="H28" s="147" t="s">
        <v>95</v>
      </c>
      <c r="I28" s="147" t="s">
        <v>95</v>
      </c>
      <c r="J28" s="147" t="s">
        <v>95</v>
      </c>
      <c r="K28" s="147" t="s">
        <v>95</v>
      </c>
      <c r="L28" s="185" t="s">
        <v>95</v>
      </c>
      <c r="M28" s="186">
        <v>6</v>
      </c>
      <c r="N28" s="147" t="s">
        <v>95</v>
      </c>
      <c r="O28" s="147">
        <v>3</v>
      </c>
      <c r="P28" s="147" t="s">
        <v>95</v>
      </c>
      <c r="Q28" s="147" t="s">
        <v>95</v>
      </c>
      <c r="R28" s="147" t="s">
        <v>95</v>
      </c>
      <c r="S28" s="147" t="s">
        <v>95</v>
      </c>
      <c r="T28" s="187"/>
      <c r="U28" s="25" t="s">
        <v>256</v>
      </c>
    </row>
    <row r="29" spans="1:21" s="6" customFormat="1" ht="22.5" customHeight="1" x14ac:dyDescent="0.4">
      <c r="A29" s="316" t="s">
        <v>257</v>
      </c>
      <c r="B29" s="317"/>
      <c r="C29" s="318"/>
      <c r="D29" s="147">
        <v>118811</v>
      </c>
      <c r="E29" s="147" t="s">
        <v>95</v>
      </c>
      <c r="F29" s="147">
        <v>118811</v>
      </c>
      <c r="G29" s="184" t="s">
        <v>95</v>
      </c>
      <c r="H29" s="147" t="s">
        <v>95</v>
      </c>
      <c r="I29" s="147" t="s">
        <v>95</v>
      </c>
      <c r="J29" s="147" t="s">
        <v>95</v>
      </c>
      <c r="K29" s="147" t="s">
        <v>95</v>
      </c>
      <c r="L29" s="185" t="s">
        <v>95</v>
      </c>
      <c r="M29" s="186">
        <v>427</v>
      </c>
      <c r="N29" s="147" t="s">
        <v>95</v>
      </c>
      <c r="O29" s="147">
        <v>71</v>
      </c>
      <c r="P29" s="147">
        <v>341</v>
      </c>
      <c r="Q29" s="147">
        <v>876855</v>
      </c>
      <c r="R29" s="147">
        <v>782137</v>
      </c>
      <c r="S29" s="147">
        <v>94718</v>
      </c>
      <c r="T29" s="319" t="s">
        <v>258</v>
      </c>
      <c r="U29" s="317"/>
    </row>
    <row r="30" spans="1:21" s="6" customFormat="1" ht="22.5" customHeight="1" x14ac:dyDescent="0.4">
      <c r="A30" s="182"/>
      <c r="B30" s="182">
        <v>302</v>
      </c>
      <c r="C30" s="183" t="s">
        <v>259</v>
      </c>
      <c r="D30" s="147" t="s">
        <v>95</v>
      </c>
      <c r="E30" s="147" t="s">
        <v>95</v>
      </c>
      <c r="F30" s="147" t="s">
        <v>95</v>
      </c>
      <c r="G30" s="184" t="s">
        <v>95</v>
      </c>
      <c r="H30" s="147" t="s">
        <v>95</v>
      </c>
      <c r="I30" s="147" t="s">
        <v>95</v>
      </c>
      <c r="J30" s="147" t="s">
        <v>95</v>
      </c>
      <c r="K30" s="147" t="s">
        <v>95</v>
      </c>
      <c r="L30" s="185" t="s">
        <v>95</v>
      </c>
      <c r="M30" s="186" t="s">
        <v>95</v>
      </c>
      <c r="N30" s="147" t="s">
        <v>95</v>
      </c>
      <c r="O30" s="147" t="s">
        <v>95</v>
      </c>
      <c r="P30" s="147" t="s">
        <v>95</v>
      </c>
      <c r="Q30" s="147">
        <v>181423</v>
      </c>
      <c r="R30" s="147">
        <v>181423</v>
      </c>
      <c r="S30" s="147" t="s">
        <v>95</v>
      </c>
      <c r="T30" s="187"/>
      <c r="U30" s="25" t="s">
        <v>260</v>
      </c>
    </row>
    <row r="31" spans="1:21" s="6" customFormat="1" ht="22.5" customHeight="1" x14ac:dyDescent="0.4">
      <c r="A31" s="182"/>
      <c r="B31" s="182">
        <v>304</v>
      </c>
      <c r="C31" s="183" t="s">
        <v>40</v>
      </c>
      <c r="D31" s="147">
        <v>118811</v>
      </c>
      <c r="E31" s="147" t="s">
        <v>95</v>
      </c>
      <c r="F31" s="147">
        <v>118811</v>
      </c>
      <c r="G31" s="184" t="s">
        <v>95</v>
      </c>
      <c r="H31" s="147" t="s">
        <v>95</v>
      </c>
      <c r="I31" s="147" t="s">
        <v>95</v>
      </c>
      <c r="J31" s="147" t="s">
        <v>95</v>
      </c>
      <c r="K31" s="147" t="s">
        <v>95</v>
      </c>
      <c r="L31" s="185" t="s">
        <v>95</v>
      </c>
      <c r="M31" s="186">
        <v>427</v>
      </c>
      <c r="N31" s="147" t="s">
        <v>95</v>
      </c>
      <c r="O31" s="147">
        <v>71</v>
      </c>
      <c r="P31" s="147">
        <v>341</v>
      </c>
      <c r="Q31" s="147">
        <v>695432</v>
      </c>
      <c r="R31" s="147">
        <v>600714</v>
      </c>
      <c r="S31" s="147">
        <v>94718</v>
      </c>
      <c r="T31" s="187"/>
      <c r="U31" s="25" t="s">
        <v>41</v>
      </c>
    </row>
    <row r="32" spans="1:21" s="6" customFormat="1" ht="22.5" customHeight="1" x14ac:dyDescent="0.4">
      <c r="A32" s="316" t="s">
        <v>261</v>
      </c>
      <c r="B32" s="317"/>
      <c r="C32" s="318"/>
      <c r="D32" s="147">
        <v>188922</v>
      </c>
      <c r="E32" s="147" t="s">
        <v>95</v>
      </c>
      <c r="F32" s="147">
        <v>188922</v>
      </c>
      <c r="G32" s="184" t="s">
        <v>95</v>
      </c>
      <c r="H32" s="147" t="s">
        <v>95</v>
      </c>
      <c r="I32" s="147" t="s">
        <v>95</v>
      </c>
      <c r="J32" s="147" t="s">
        <v>95</v>
      </c>
      <c r="K32" s="147" t="s">
        <v>95</v>
      </c>
      <c r="L32" s="185" t="s">
        <v>95</v>
      </c>
      <c r="M32" s="186" t="s">
        <v>95</v>
      </c>
      <c r="N32" s="147" t="s">
        <v>95</v>
      </c>
      <c r="O32" s="147" t="s">
        <v>95</v>
      </c>
      <c r="P32" s="147" t="s">
        <v>95</v>
      </c>
      <c r="Q32" s="147" t="s">
        <v>95</v>
      </c>
      <c r="R32" s="147" t="s">
        <v>95</v>
      </c>
      <c r="S32" s="147" t="s">
        <v>95</v>
      </c>
      <c r="T32" s="319" t="s">
        <v>262</v>
      </c>
      <c r="U32" s="317"/>
    </row>
    <row r="33" spans="1:21" s="6" customFormat="1" ht="22.5" customHeight="1" x14ac:dyDescent="0.4">
      <c r="A33" s="182"/>
      <c r="B33" s="182">
        <v>407</v>
      </c>
      <c r="C33" s="183" t="s">
        <v>263</v>
      </c>
      <c r="D33" s="147">
        <v>188922</v>
      </c>
      <c r="E33" s="147" t="s">
        <v>95</v>
      </c>
      <c r="F33" s="147">
        <v>188922</v>
      </c>
      <c r="G33" s="184" t="s">
        <v>95</v>
      </c>
      <c r="H33" s="147" t="s">
        <v>95</v>
      </c>
      <c r="I33" s="147" t="s">
        <v>95</v>
      </c>
      <c r="J33" s="147" t="s">
        <v>95</v>
      </c>
      <c r="K33" s="147" t="s">
        <v>95</v>
      </c>
      <c r="L33" s="185" t="s">
        <v>95</v>
      </c>
      <c r="M33" s="186" t="s">
        <v>95</v>
      </c>
      <c r="N33" s="147" t="s">
        <v>95</v>
      </c>
      <c r="O33" s="147" t="s">
        <v>95</v>
      </c>
      <c r="P33" s="147" t="s">
        <v>95</v>
      </c>
      <c r="Q33" s="147" t="s">
        <v>95</v>
      </c>
      <c r="R33" s="147" t="s">
        <v>95</v>
      </c>
      <c r="S33" s="147" t="s">
        <v>95</v>
      </c>
      <c r="T33" s="187"/>
      <c r="U33" s="25" t="s">
        <v>264</v>
      </c>
    </row>
    <row r="34" spans="1:21" s="6" customFormat="1" ht="22.5" customHeight="1" x14ac:dyDescent="0.4">
      <c r="A34" s="316" t="s">
        <v>49</v>
      </c>
      <c r="B34" s="317"/>
      <c r="C34" s="318"/>
      <c r="D34" s="147" t="s">
        <v>95</v>
      </c>
      <c r="E34" s="147" t="s">
        <v>95</v>
      </c>
      <c r="F34" s="147" t="s">
        <v>95</v>
      </c>
      <c r="G34" s="184" t="s">
        <v>95</v>
      </c>
      <c r="H34" s="147" t="s">
        <v>95</v>
      </c>
      <c r="I34" s="147" t="s">
        <v>95</v>
      </c>
      <c r="J34" s="147" t="s">
        <v>95</v>
      </c>
      <c r="K34" s="147" t="s">
        <v>95</v>
      </c>
      <c r="L34" s="185" t="s">
        <v>95</v>
      </c>
      <c r="M34" s="186" t="s">
        <v>95</v>
      </c>
      <c r="N34" s="147" t="s">
        <v>95</v>
      </c>
      <c r="O34" s="147" t="s">
        <v>95</v>
      </c>
      <c r="P34" s="147" t="s">
        <v>95</v>
      </c>
      <c r="Q34" s="147">
        <v>81970</v>
      </c>
      <c r="R34" s="147">
        <v>53580</v>
      </c>
      <c r="S34" s="147">
        <v>28390</v>
      </c>
      <c r="T34" s="319" t="s">
        <v>265</v>
      </c>
      <c r="U34" s="317"/>
    </row>
    <row r="35" spans="1:21" s="6" customFormat="1" ht="22.5" customHeight="1" thickBot="1" x14ac:dyDescent="0.45">
      <c r="A35" s="182"/>
      <c r="B35" s="182">
        <v>601</v>
      </c>
      <c r="C35" s="183" t="s">
        <v>51</v>
      </c>
      <c r="D35" s="147" t="s">
        <v>95</v>
      </c>
      <c r="E35" s="147" t="s">
        <v>95</v>
      </c>
      <c r="F35" s="147" t="s">
        <v>95</v>
      </c>
      <c r="G35" s="184" t="s">
        <v>95</v>
      </c>
      <c r="H35" s="147" t="s">
        <v>95</v>
      </c>
      <c r="I35" s="147" t="s">
        <v>95</v>
      </c>
      <c r="J35" s="147" t="s">
        <v>95</v>
      </c>
      <c r="K35" s="147" t="s">
        <v>95</v>
      </c>
      <c r="L35" s="185" t="s">
        <v>95</v>
      </c>
      <c r="M35" s="186" t="s">
        <v>95</v>
      </c>
      <c r="N35" s="147" t="s">
        <v>95</v>
      </c>
      <c r="O35" s="147" t="s">
        <v>95</v>
      </c>
      <c r="P35" s="147" t="s">
        <v>95</v>
      </c>
      <c r="Q35" s="147">
        <v>81970</v>
      </c>
      <c r="R35" s="147">
        <v>53580</v>
      </c>
      <c r="S35" s="147">
        <v>28390</v>
      </c>
      <c r="T35" s="187"/>
      <c r="U35" s="25" t="s">
        <v>52</v>
      </c>
    </row>
    <row r="36" spans="1:21" s="6" customFormat="1" ht="11.25" customHeight="1" thickBot="1" x14ac:dyDescent="0.45">
      <c r="A36" s="196"/>
      <c r="B36" s="196"/>
      <c r="C36" s="197"/>
      <c r="D36" s="198"/>
      <c r="E36" s="198"/>
      <c r="F36" s="198"/>
      <c r="G36" s="199"/>
      <c r="H36" s="198"/>
      <c r="I36" s="198"/>
      <c r="J36" s="198"/>
      <c r="K36" s="198"/>
      <c r="L36" s="200"/>
      <c r="M36" s="201"/>
      <c r="N36" s="198"/>
      <c r="O36" s="198"/>
      <c r="P36" s="198"/>
      <c r="Q36" s="198"/>
      <c r="R36" s="198"/>
      <c r="S36" s="198"/>
      <c r="T36" s="202"/>
      <c r="U36" s="203"/>
    </row>
    <row r="37" spans="1:21" s="6" customFormat="1" ht="22.5" customHeight="1" thickBot="1" x14ac:dyDescent="0.45">
      <c r="A37" s="188"/>
      <c r="B37" s="204" t="s">
        <v>266</v>
      </c>
      <c r="C37" s="189"/>
      <c r="D37" s="190">
        <v>275985</v>
      </c>
      <c r="E37" s="190" t="s">
        <v>95</v>
      </c>
      <c r="F37" s="190" t="s">
        <v>95</v>
      </c>
      <c r="G37" s="191">
        <v>198499</v>
      </c>
      <c r="H37" s="190">
        <v>77486</v>
      </c>
      <c r="I37" s="190" t="s">
        <v>95</v>
      </c>
      <c r="J37" s="190" t="s">
        <v>95</v>
      </c>
      <c r="K37" s="190" t="s">
        <v>95</v>
      </c>
      <c r="L37" s="192" t="s">
        <v>95</v>
      </c>
      <c r="M37" s="193">
        <v>1890</v>
      </c>
      <c r="N37" s="190" t="s">
        <v>95</v>
      </c>
      <c r="O37" s="190" t="s">
        <v>95</v>
      </c>
      <c r="P37" s="190" t="s">
        <v>95</v>
      </c>
      <c r="Q37" s="190" t="s">
        <v>95</v>
      </c>
      <c r="R37" s="190" t="s">
        <v>95</v>
      </c>
      <c r="S37" s="190" t="s">
        <v>95</v>
      </c>
      <c r="T37" s="194"/>
      <c r="U37" s="205" t="s">
        <v>267</v>
      </c>
    </row>
    <row r="38" spans="1:21" ht="18.600000000000001" customHeight="1" x14ac:dyDescent="0.15">
      <c r="A38" s="157" t="s">
        <v>9</v>
      </c>
      <c r="U38" s="158" t="s">
        <v>9</v>
      </c>
    </row>
    <row r="66" ht="5.25" customHeight="1" x14ac:dyDescent="0.4"/>
  </sheetData>
  <mergeCells count="14">
    <mergeCell ref="A2:C5"/>
    <mergeCell ref="T2:U5"/>
    <mergeCell ref="A7:C7"/>
    <mergeCell ref="T7:U7"/>
    <mergeCell ref="A8:C8"/>
    <mergeCell ref="T8:U8"/>
    <mergeCell ref="A34:C34"/>
    <mergeCell ref="T34:U34"/>
    <mergeCell ref="A24:C24"/>
    <mergeCell ref="T24:U24"/>
    <mergeCell ref="A29:C29"/>
    <mergeCell ref="T29:U29"/>
    <mergeCell ref="A32:C32"/>
    <mergeCell ref="T32:U32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F42B8-BD5D-43C6-835E-1DE1A6DC332C}">
  <sheetPr codeName="Sheet3"/>
  <dimension ref="A1:U77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4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45">
      <c r="A1" s="159" t="s">
        <v>268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166</v>
      </c>
      <c r="N1" s="159" t="s">
        <v>166</v>
      </c>
      <c r="O1" s="159"/>
      <c r="Q1" s="159"/>
      <c r="R1" s="159"/>
      <c r="S1" s="159"/>
      <c r="T1" s="159"/>
      <c r="U1" s="166" t="s">
        <v>269</v>
      </c>
    </row>
    <row r="2" spans="1:21" s="6" customFormat="1" ht="11.25" customHeight="1" x14ac:dyDescent="0.4">
      <c r="A2" s="338" t="s">
        <v>194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270</v>
      </c>
      <c r="U2" s="327"/>
    </row>
    <row r="3" spans="1:21" s="6" customFormat="1" ht="11.25" customHeight="1" x14ac:dyDescent="0.4">
      <c r="A3" s="322"/>
      <c r="B3" s="322"/>
      <c r="C3" s="323"/>
      <c r="D3" s="207" t="s">
        <v>100</v>
      </c>
      <c r="E3" s="172" t="s">
        <v>196</v>
      </c>
      <c r="F3" s="172" t="s">
        <v>102</v>
      </c>
      <c r="G3" s="172" t="s">
        <v>197</v>
      </c>
      <c r="H3" s="172" t="s">
        <v>104</v>
      </c>
      <c r="I3" s="172" t="s">
        <v>105</v>
      </c>
      <c r="J3" s="172" t="s">
        <v>198</v>
      </c>
      <c r="K3" s="173"/>
      <c r="L3" s="173"/>
      <c r="M3" s="175" t="s">
        <v>107</v>
      </c>
      <c r="N3" s="207" t="s">
        <v>199</v>
      </c>
      <c r="O3" s="172" t="s">
        <v>200</v>
      </c>
      <c r="P3" s="176" t="s">
        <v>201</v>
      </c>
      <c r="Q3" s="172" t="s">
        <v>202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112</v>
      </c>
      <c r="E4" s="172" t="s">
        <v>203</v>
      </c>
      <c r="F4" s="172" t="s">
        <v>203</v>
      </c>
      <c r="G4" s="172" t="s">
        <v>204</v>
      </c>
      <c r="H4" s="172"/>
      <c r="I4" s="172"/>
      <c r="J4" s="172" t="s">
        <v>203</v>
      </c>
      <c r="K4" s="98" t="s">
        <v>114</v>
      </c>
      <c r="L4" s="104" t="s">
        <v>115</v>
      </c>
      <c r="M4" s="175"/>
      <c r="N4" s="207"/>
      <c r="O4" s="172"/>
      <c r="P4" s="176"/>
      <c r="Q4" s="172"/>
      <c r="R4" s="176" t="s">
        <v>205</v>
      </c>
      <c r="S4" s="172" t="s">
        <v>206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207</v>
      </c>
      <c r="E5" s="177" t="s">
        <v>208</v>
      </c>
      <c r="F5" s="177" t="s">
        <v>209</v>
      </c>
      <c r="G5" s="177" t="s">
        <v>210</v>
      </c>
      <c r="H5" s="177" t="s">
        <v>211</v>
      </c>
      <c r="I5" s="177" t="s">
        <v>212</v>
      </c>
      <c r="J5" s="177" t="s">
        <v>271</v>
      </c>
      <c r="K5" s="177" t="s">
        <v>214</v>
      </c>
      <c r="L5" s="178" t="s">
        <v>215</v>
      </c>
      <c r="M5" s="179" t="s">
        <v>216</v>
      </c>
      <c r="N5" s="179" t="s">
        <v>217</v>
      </c>
      <c r="O5" s="177" t="s">
        <v>272</v>
      </c>
      <c r="P5" s="177" t="s">
        <v>219</v>
      </c>
      <c r="Q5" s="177" t="s">
        <v>220</v>
      </c>
      <c r="R5" s="180" t="s">
        <v>166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273</v>
      </c>
      <c r="B7" s="333"/>
      <c r="C7" s="342"/>
      <c r="D7" s="208">
        <v>2226302</v>
      </c>
      <c r="E7" s="209">
        <v>502126</v>
      </c>
      <c r="F7" s="209">
        <v>5500</v>
      </c>
      <c r="G7" s="209">
        <v>643156</v>
      </c>
      <c r="H7" s="209" t="s">
        <v>95</v>
      </c>
      <c r="I7" s="209">
        <v>526883</v>
      </c>
      <c r="J7" s="209">
        <v>548637</v>
      </c>
      <c r="K7" s="209">
        <v>27213</v>
      </c>
      <c r="L7" s="210">
        <v>521424</v>
      </c>
      <c r="M7" s="208">
        <v>44967</v>
      </c>
      <c r="N7" s="208" t="s">
        <v>95</v>
      </c>
      <c r="O7" s="209">
        <v>61</v>
      </c>
      <c r="P7" s="209">
        <v>514</v>
      </c>
      <c r="Q7" s="209">
        <v>4760</v>
      </c>
      <c r="R7" s="211">
        <v>4760</v>
      </c>
      <c r="S7" s="212" t="s">
        <v>95</v>
      </c>
      <c r="T7" s="343" t="s">
        <v>274</v>
      </c>
      <c r="U7" s="333"/>
    </row>
    <row r="8" spans="1:21" s="6" customFormat="1" ht="22.5" customHeight="1" x14ac:dyDescent="0.4">
      <c r="A8" s="316" t="s">
        <v>223</v>
      </c>
      <c r="B8" s="317"/>
      <c r="C8" s="336"/>
      <c r="D8" s="208">
        <v>878038</v>
      </c>
      <c r="E8" s="209">
        <v>501280</v>
      </c>
      <c r="F8" s="209">
        <v>5500</v>
      </c>
      <c r="G8" s="209" t="s">
        <v>95</v>
      </c>
      <c r="H8" s="209" t="s">
        <v>95</v>
      </c>
      <c r="I8" s="209">
        <v>168016</v>
      </c>
      <c r="J8" s="209">
        <v>203242</v>
      </c>
      <c r="K8" s="209">
        <v>26482</v>
      </c>
      <c r="L8" s="210">
        <v>176760</v>
      </c>
      <c r="M8" s="208">
        <v>44060</v>
      </c>
      <c r="N8" s="208" t="s">
        <v>95</v>
      </c>
      <c r="O8" s="209">
        <v>61</v>
      </c>
      <c r="P8" s="209">
        <v>429</v>
      </c>
      <c r="Q8" s="209">
        <v>4760</v>
      </c>
      <c r="R8" s="211">
        <v>4760</v>
      </c>
      <c r="S8" s="212" t="s">
        <v>95</v>
      </c>
      <c r="T8" s="337" t="s">
        <v>224</v>
      </c>
      <c r="U8" s="317"/>
    </row>
    <row r="9" spans="1:21" s="6" customFormat="1" ht="22.5" customHeight="1" x14ac:dyDescent="0.4">
      <c r="A9" s="182"/>
      <c r="B9" s="182">
        <v>103</v>
      </c>
      <c r="C9" s="183" t="s">
        <v>225</v>
      </c>
      <c r="D9" s="208">
        <v>328548</v>
      </c>
      <c r="E9" s="209">
        <v>280060</v>
      </c>
      <c r="F9" s="209">
        <v>5500</v>
      </c>
      <c r="G9" s="209" t="s">
        <v>95</v>
      </c>
      <c r="H9" s="209" t="s">
        <v>95</v>
      </c>
      <c r="I9" s="209">
        <v>25304</v>
      </c>
      <c r="J9" s="209">
        <v>17684</v>
      </c>
      <c r="K9" s="209">
        <v>10682</v>
      </c>
      <c r="L9" s="210">
        <v>7002</v>
      </c>
      <c r="M9" s="208">
        <v>13580</v>
      </c>
      <c r="N9" s="208" t="s">
        <v>95</v>
      </c>
      <c r="O9" s="209" t="s">
        <v>95</v>
      </c>
      <c r="P9" s="209">
        <v>56</v>
      </c>
      <c r="Q9" s="209" t="s">
        <v>95</v>
      </c>
      <c r="R9" s="211" t="s">
        <v>95</v>
      </c>
      <c r="S9" s="212" t="s">
        <v>95</v>
      </c>
      <c r="T9" s="187"/>
      <c r="U9" s="25" t="s">
        <v>226</v>
      </c>
    </row>
    <row r="10" spans="1:21" s="6" customFormat="1" ht="22.5" customHeight="1" x14ac:dyDescent="0.4">
      <c r="A10" s="182"/>
      <c r="B10" s="182">
        <v>105</v>
      </c>
      <c r="C10" s="183" t="s">
        <v>227</v>
      </c>
      <c r="D10" s="208">
        <v>235458</v>
      </c>
      <c r="E10" s="209">
        <v>49900</v>
      </c>
      <c r="F10" s="209" t="s">
        <v>95</v>
      </c>
      <c r="G10" s="209" t="s">
        <v>95</v>
      </c>
      <c r="H10" s="209" t="s">
        <v>95</v>
      </c>
      <c r="I10" s="209" t="s">
        <v>95</v>
      </c>
      <c r="J10" s="209">
        <v>185558</v>
      </c>
      <c r="K10" s="209">
        <v>15800</v>
      </c>
      <c r="L10" s="210">
        <v>169758</v>
      </c>
      <c r="M10" s="208">
        <v>8816</v>
      </c>
      <c r="N10" s="208" t="s">
        <v>95</v>
      </c>
      <c r="O10" s="209">
        <v>1</v>
      </c>
      <c r="P10" s="209">
        <v>7</v>
      </c>
      <c r="Q10" s="209">
        <v>4760</v>
      </c>
      <c r="R10" s="211">
        <v>4760</v>
      </c>
      <c r="S10" s="212" t="s">
        <v>95</v>
      </c>
      <c r="T10" s="187"/>
      <c r="U10" s="25" t="s">
        <v>228</v>
      </c>
    </row>
    <row r="11" spans="1:21" s="6" customFormat="1" ht="22.5" customHeight="1" x14ac:dyDescent="0.4">
      <c r="A11" s="182"/>
      <c r="B11" s="182">
        <v>106</v>
      </c>
      <c r="C11" s="183" t="s">
        <v>229</v>
      </c>
      <c r="D11" s="208" t="s">
        <v>95</v>
      </c>
      <c r="E11" s="209" t="s">
        <v>95</v>
      </c>
      <c r="F11" s="209" t="s">
        <v>95</v>
      </c>
      <c r="G11" s="209" t="s">
        <v>95</v>
      </c>
      <c r="H11" s="209" t="s">
        <v>95</v>
      </c>
      <c r="I11" s="209" t="s">
        <v>95</v>
      </c>
      <c r="J11" s="209" t="s">
        <v>95</v>
      </c>
      <c r="K11" s="209" t="s">
        <v>95</v>
      </c>
      <c r="L11" s="210" t="s">
        <v>95</v>
      </c>
      <c r="M11" s="208">
        <v>6402</v>
      </c>
      <c r="N11" s="208" t="s">
        <v>95</v>
      </c>
      <c r="O11" s="209" t="s">
        <v>95</v>
      </c>
      <c r="P11" s="209">
        <v>75</v>
      </c>
      <c r="Q11" s="209" t="s">
        <v>95</v>
      </c>
      <c r="R11" s="211" t="s">
        <v>95</v>
      </c>
      <c r="S11" s="212" t="s">
        <v>95</v>
      </c>
      <c r="T11" s="187"/>
      <c r="U11" s="25" t="s">
        <v>230</v>
      </c>
    </row>
    <row r="12" spans="1:21" s="6" customFormat="1" ht="22.5" customHeight="1" x14ac:dyDescent="0.4">
      <c r="A12" s="182"/>
      <c r="B12" s="182">
        <v>107</v>
      </c>
      <c r="C12" s="183" t="s">
        <v>275</v>
      </c>
      <c r="D12" s="208" t="s">
        <v>95</v>
      </c>
      <c r="E12" s="209" t="s">
        <v>95</v>
      </c>
      <c r="F12" s="209" t="s">
        <v>95</v>
      </c>
      <c r="G12" s="209" t="s">
        <v>95</v>
      </c>
      <c r="H12" s="209" t="s">
        <v>95</v>
      </c>
      <c r="I12" s="209" t="s">
        <v>95</v>
      </c>
      <c r="J12" s="209" t="s">
        <v>95</v>
      </c>
      <c r="K12" s="209" t="s">
        <v>95</v>
      </c>
      <c r="L12" s="210" t="s">
        <v>95</v>
      </c>
      <c r="M12" s="208">
        <v>7</v>
      </c>
      <c r="N12" s="208" t="s">
        <v>95</v>
      </c>
      <c r="O12" s="209" t="s">
        <v>95</v>
      </c>
      <c r="P12" s="209" t="s">
        <v>95</v>
      </c>
      <c r="Q12" s="209" t="s">
        <v>95</v>
      </c>
      <c r="R12" s="211" t="s">
        <v>95</v>
      </c>
      <c r="S12" s="212" t="s">
        <v>95</v>
      </c>
      <c r="T12" s="187"/>
      <c r="U12" s="25" t="s">
        <v>276</v>
      </c>
    </row>
    <row r="13" spans="1:21" s="6" customFormat="1" ht="22.5" customHeight="1" x14ac:dyDescent="0.4">
      <c r="A13" s="182"/>
      <c r="B13" s="182">
        <v>108</v>
      </c>
      <c r="C13" s="183" t="s">
        <v>231</v>
      </c>
      <c r="D13" s="208" t="s">
        <v>95</v>
      </c>
      <c r="E13" s="209" t="s">
        <v>95</v>
      </c>
      <c r="F13" s="209" t="s">
        <v>95</v>
      </c>
      <c r="G13" s="209" t="s">
        <v>95</v>
      </c>
      <c r="H13" s="209" t="s">
        <v>95</v>
      </c>
      <c r="I13" s="209" t="s">
        <v>95</v>
      </c>
      <c r="J13" s="209" t="s">
        <v>95</v>
      </c>
      <c r="K13" s="209" t="s">
        <v>95</v>
      </c>
      <c r="L13" s="210" t="s">
        <v>95</v>
      </c>
      <c r="M13" s="208">
        <v>25</v>
      </c>
      <c r="N13" s="208" t="s">
        <v>95</v>
      </c>
      <c r="O13" s="209">
        <v>4</v>
      </c>
      <c r="P13" s="209" t="s">
        <v>95</v>
      </c>
      <c r="Q13" s="209" t="s">
        <v>95</v>
      </c>
      <c r="R13" s="211" t="s">
        <v>95</v>
      </c>
      <c r="S13" s="212" t="s">
        <v>95</v>
      </c>
      <c r="T13" s="187"/>
      <c r="U13" s="25" t="s">
        <v>232</v>
      </c>
    </row>
    <row r="14" spans="1:21" s="6" customFormat="1" ht="22.5" customHeight="1" x14ac:dyDescent="0.4">
      <c r="A14" s="182"/>
      <c r="B14" s="182">
        <v>110</v>
      </c>
      <c r="C14" s="183" t="s">
        <v>233</v>
      </c>
      <c r="D14" s="208">
        <v>22422</v>
      </c>
      <c r="E14" s="209" t="s">
        <v>95</v>
      </c>
      <c r="F14" s="209" t="s">
        <v>95</v>
      </c>
      <c r="G14" s="209" t="s">
        <v>95</v>
      </c>
      <c r="H14" s="209" t="s">
        <v>95</v>
      </c>
      <c r="I14" s="209">
        <v>22422</v>
      </c>
      <c r="J14" s="209" t="s">
        <v>95</v>
      </c>
      <c r="K14" s="209" t="s">
        <v>95</v>
      </c>
      <c r="L14" s="210" t="s">
        <v>95</v>
      </c>
      <c r="M14" s="208">
        <v>270</v>
      </c>
      <c r="N14" s="208" t="s">
        <v>95</v>
      </c>
      <c r="O14" s="209">
        <v>17</v>
      </c>
      <c r="P14" s="209" t="s">
        <v>95</v>
      </c>
      <c r="Q14" s="209" t="s">
        <v>95</v>
      </c>
      <c r="R14" s="211" t="s">
        <v>95</v>
      </c>
      <c r="S14" s="212" t="s">
        <v>95</v>
      </c>
      <c r="T14" s="187"/>
      <c r="U14" s="25" t="s">
        <v>234</v>
      </c>
    </row>
    <row r="15" spans="1:21" s="6" customFormat="1" ht="22.5" customHeight="1" x14ac:dyDescent="0.4">
      <c r="A15" s="182"/>
      <c r="B15" s="182">
        <v>111</v>
      </c>
      <c r="C15" s="183" t="s">
        <v>235</v>
      </c>
      <c r="D15" s="208" t="s">
        <v>95</v>
      </c>
      <c r="E15" s="209" t="s">
        <v>95</v>
      </c>
      <c r="F15" s="209" t="s">
        <v>95</v>
      </c>
      <c r="G15" s="209" t="s">
        <v>95</v>
      </c>
      <c r="H15" s="209" t="s">
        <v>95</v>
      </c>
      <c r="I15" s="209" t="s">
        <v>95</v>
      </c>
      <c r="J15" s="209" t="s">
        <v>95</v>
      </c>
      <c r="K15" s="209" t="s">
        <v>95</v>
      </c>
      <c r="L15" s="210" t="s">
        <v>95</v>
      </c>
      <c r="M15" s="208">
        <v>1796</v>
      </c>
      <c r="N15" s="208" t="s">
        <v>95</v>
      </c>
      <c r="O15" s="209">
        <v>10</v>
      </c>
      <c r="P15" s="209">
        <v>221</v>
      </c>
      <c r="Q15" s="209" t="s">
        <v>95</v>
      </c>
      <c r="R15" s="211" t="s">
        <v>95</v>
      </c>
      <c r="S15" s="212" t="s">
        <v>95</v>
      </c>
      <c r="T15" s="187"/>
      <c r="U15" s="25" t="s">
        <v>236</v>
      </c>
    </row>
    <row r="16" spans="1:21" s="6" customFormat="1" ht="22.5" customHeight="1" x14ac:dyDescent="0.4">
      <c r="A16" s="182"/>
      <c r="B16" s="182">
        <v>112</v>
      </c>
      <c r="C16" s="183" t="s">
        <v>237</v>
      </c>
      <c r="D16" s="208">
        <v>96532</v>
      </c>
      <c r="E16" s="209">
        <v>96532</v>
      </c>
      <c r="F16" s="209" t="s">
        <v>95</v>
      </c>
      <c r="G16" s="209" t="s">
        <v>95</v>
      </c>
      <c r="H16" s="209" t="s">
        <v>95</v>
      </c>
      <c r="I16" s="209" t="s">
        <v>95</v>
      </c>
      <c r="J16" s="209" t="s">
        <v>95</v>
      </c>
      <c r="K16" s="209" t="s">
        <v>95</v>
      </c>
      <c r="L16" s="210" t="s">
        <v>95</v>
      </c>
      <c r="M16" s="208">
        <v>11662</v>
      </c>
      <c r="N16" s="208" t="s">
        <v>95</v>
      </c>
      <c r="O16" s="209">
        <v>10</v>
      </c>
      <c r="P16" s="209" t="s">
        <v>95</v>
      </c>
      <c r="Q16" s="209" t="s">
        <v>95</v>
      </c>
      <c r="R16" s="211" t="s">
        <v>95</v>
      </c>
      <c r="S16" s="212" t="s">
        <v>95</v>
      </c>
      <c r="T16" s="187"/>
      <c r="U16" s="25" t="s">
        <v>238</v>
      </c>
    </row>
    <row r="17" spans="1:21" s="6" customFormat="1" ht="22.5" customHeight="1" x14ac:dyDescent="0.4">
      <c r="A17" s="182"/>
      <c r="B17" s="182">
        <v>113</v>
      </c>
      <c r="C17" s="183" t="s">
        <v>239</v>
      </c>
      <c r="D17" s="208">
        <v>74788</v>
      </c>
      <c r="E17" s="209">
        <v>74788</v>
      </c>
      <c r="F17" s="209" t="s">
        <v>95</v>
      </c>
      <c r="G17" s="209" t="s">
        <v>95</v>
      </c>
      <c r="H17" s="209" t="s">
        <v>95</v>
      </c>
      <c r="I17" s="209" t="s">
        <v>95</v>
      </c>
      <c r="J17" s="209" t="s">
        <v>95</v>
      </c>
      <c r="K17" s="209" t="s">
        <v>95</v>
      </c>
      <c r="L17" s="210" t="s">
        <v>95</v>
      </c>
      <c r="M17" s="208">
        <v>538</v>
      </c>
      <c r="N17" s="208" t="s">
        <v>95</v>
      </c>
      <c r="O17" s="209">
        <v>1</v>
      </c>
      <c r="P17" s="209" t="s">
        <v>95</v>
      </c>
      <c r="Q17" s="209" t="s">
        <v>95</v>
      </c>
      <c r="R17" s="211" t="s">
        <v>95</v>
      </c>
      <c r="S17" s="212" t="s">
        <v>95</v>
      </c>
      <c r="T17" s="187"/>
      <c r="U17" s="25" t="s">
        <v>240</v>
      </c>
    </row>
    <row r="18" spans="1:21" s="6" customFormat="1" ht="22.5" customHeight="1" x14ac:dyDescent="0.4">
      <c r="A18" s="182"/>
      <c r="B18" s="182">
        <v>117</v>
      </c>
      <c r="C18" s="183" t="s">
        <v>277</v>
      </c>
      <c r="D18" s="208">
        <v>74790</v>
      </c>
      <c r="E18" s="209" t="s">
        <v>95</v>
      </c>
      <c r="F18" s="209" t="s">
        <v>95</v>
      </c>
      <c r="G18" s="209" t="s">
        <v>95</v>
      </c>
      <c r="H18" s="209" t="s">
        <v>95</v>
      </c>
      <c r="I18" s="209">
        <v>74790</v>
      </c>
      <c r="J18" s="209" t="s">
        <v>95</v>
      </c>
      <c r="K18" s="209" t="s">
        <v>95</v>
      </c>
      <c r="L18" s="210" t="s">
        <v>95</v>
      </c>
      <c r="M18" s="208">
        <v>41</v>
      </c>
      <c r="N18" s="208" t="s">
        <v>95</v>
      </c>
      <c r="O18" s="209">
        <v>1</v>
      </c>
      <c r="P18" s="209">
        <v>16</v>
      </c>
      <c r="Q18" s="209" t="s">
        <v>95</v>
      </c>
      <c r="R18" s="211" t="s">
        <v>95</v>
      </c>
      <c r="S18" s="212" t="s">
        <v>95</v>
      </c>
      <c r="T18" s="187"/>
      <c r="U18" s="25" t="s">
        <v>278</v>
      </c>
    </row>
    <row r="19" spans="1:21" s="6" customFormat="1" ht="22.5" customHeight="1" x14ac:dyDescent="0.4">
      <c r="A19" s="182"/>
      <c r="B19" s="182">
        <v>118</v>
      </c>
      <c r="C19" s="183" t="s">
        <v>279</v>
      </c>
      <c r="D19" s="208" t="s">
        <v>95</v>
      </c>
      <c r="E19" s="209" t="s">
        <v>95</v>
      </c>
      <c r="F19" s="209" t="s">
        <v>95</v>
      </c>
      <c r="G19" s="209" t="s">
        <v>95</v>
      </c>
      <c r="H19" s="209" t="s">
        <v>95</v>
      </c>
      <c r="I19" s="209" t="s">
        <v>95</v>
      </c>
      <c r="J19" s="209" t="s">
        <v>95</v>
      </c>
      <c r="K19" s="209" t="s">
        <v>95</v>
      </c>
      <c r="L19" s="210" t="s">
        <v>95</v>
      </c>
      <c r="M19" s="208">
        <v>631</v>
      </c>
      <c r="N19" s="208" t="s">
        <v>95</v>
      </c>
      <c r="O19" s="209">
        <v>10</v>
      </c>
      <c r="P19" s="209">
        <v>11</v>
      </c>
      <c r="Q19" s="209" t="s">
        <v>95</v>
      </c>
      <c r="R19" s="211" t="s">
        <v>95</v>
      </c>
      <c r="S19" s="212" t="s">
        <v>95</v>
      </c>
      <c r="T19" s="187"/>
      <c r="U19" s="25" t="s">
        <v>280</v>
      </c>
    </row>
    <row r="20" spans="1:21" s="6" customFormat="1" ht="22.5" customHeight="1" x14ac:dyDescent="0.4">
      <c r="A20" s="182"/>
      <c r="B20" s="182">
        <v>123</v>
      </c>
      <c r="C20" s="183" t="s">
        <v>241</v>
      </c>
      <c r="D20" s="208" t="s">
        <v>95</v>
      </c>
      <c r="E20" s="209" t="s">
        <v>95</v>
      </c>
      <c r="F20" s="209" t="s">
        <v>95</v>
      </c>
      <c r="G20" s="209" t="s">
        <v>95</v>
      </c>
      <c r="H20" s="209" t="s">
        <v>95</v>
      </c>
      <c r="I20" s="209" t="s">
        <v>95</v>
      </c>
      <c r="J20" s="209" t="s">
        <v>95</v>
      </c>
      <c r="K20" s="209" t="s">
        <v>95</v>
      </c>
      <c r="L20" s="210" t="s">
        <v>95</v>
      </c>
      <c r="M20" s="208">
        <v>245</v>
      </c>
      <c r="N20" s="208" t="s">
        <v>95</v>
      </c>
      <c r="O20" s="209">
        <v>7</v>
      </c>
      <c r="P20" s="209">
        <v>23</v>
      </c>
      <c r="Q20" s="209" t="s">
        <v>95</v>
      </c>
      <c r="R20" s="211" t="s">
        <v>95</v>
      </c>
      <c r="S20" s="212" t="s">
        <v>95</v>
      </c>
      <c r="T20" s="187"/>
      <c r="U20" s="25" t="s">
        <v>242</v>
      </c>
    </row>
    <row r="21" spans="1:21" s="6" customFormat="1" ht="22.5" customHeight="1" x14ac:dyDescent="0.4">
      <c r="A21" s="182"/>
      <c r="B21" s="182">
        <v>124</v>
      </c>
      <c r="C21" s="183" t="s">
        <v>281</v>
      </c>
      <c r="D21" s="208" t="s">
        <v>95</v>
      </c>
      <c r="E21" s="209" t="s">
        <v>95</v>
      </c>
      <c r="F21" s="209" t="s">
        <v>95</v>
      </c>
      <c r="G21" s="209" t="s">
        <v>95</v>
      </c>
      <c r="H21" s="209" t="s">
        <v>95</v>
      </c>
      <c r="I21" s="209" t="s">
        <v>95</v>
      </c>
      <c r="J21" s="209" t="s">
        <v>95</v>
      </c>
      <c r="K21" s="209" t="s">
        <v>95</v>
      </c>
      <c r="L21" s="210" t="s">
        <v>95</v>
      </c>
      <c r="M21" s="208" t="s">
        <v>95</v>
      </c>
      <c r="N21" s="208" t="s">
        <v>95</v>
      </c>
      <c r="O21" s="209" t="s">
        <v>95</v>
      </c>
      <c r="P21" s="209">
        <v>17</v>
      </c>
      <c r="Q21" s="209" t="s">
        <v>95</v>
      </c>
      <c r="R21" s="211" t="s">
        <v>95</v>
      </c>
      <c r="S21" s="212" t="s">
        <v>95</v>
      </c>
      <c r="T21" s="187"/>
      <c r="U21" s="25" t="s">
        <v>282</v>
      </c>
    </row>
    <row r="22" spans="1:21" s="6" customFormat="1" ht="22.5" customHeight="1" x14ac:dyDescent="0.4">
      <c r="A22" s="182"/>
      <c r="B22" s="182">
        <v>127</v>
      </c>
      <c r="C22" s="183" t="s">
        <v>283</v>
      </c>
      <c r="D22" s="208">
        <v>45500</v>
      </c>
      <c r="E22" s="209" t="s">
        <v>95</v>
      </c>
      <c r="F22" s="209" t="s">
        <v>95</v>
      </c>
      <c r="G22" s="209" t="s">
        <v>95</v>
      </c>
      <c r="H22" s="209" t="s">
        <v>95</v>
      </c>
      <c r="I22" s="209">
        <v>45500</v>
      </c>
      <c r="J22" s="209" t="s">
        <v>95</v>
      </c>
      <c r="K22" s="209" t="s">
        <v>95</v>
      </c>
      <c r="L22" s="210" t="s">
        <v>95</v>
      </c>
      <c r="M22" s="208" t="s">
        <v>95</v>
      </c>
      <c r="N22" s="208" t="s">
        <v>95</v>
      </c>
      <c r="O22" s="209" t="s">
        <v>95</v>
      </c>
      <c r="P22" s="209" t="s">
        <v>95</v>
      </c>
      <c r="Q22" s="209" t="s">
        <v>95</v>
      </c>
      <c r="R22" s="211" t="s">
        <v>95</v>
      </c>
      <c r="S22" s="212" t="s">
        <v>95</v>
      </c>
      <c r="T22" s="187"/>
      <c r="U22" s="25" t="s">
        <v>284</v>
      </c>
    </row>
    <row r="23" spans="1:21" s="6" customFormat="1" ht="22.5" customHeight="1" x14ac:dyDescent="0.4">
      <c r="A23" s="182"/>
      <c r="B23" s="182">
        <v>135</v>
      </c>
      <c r="C23" s="183" t="s">
        <v>245</v>
      </c>
      <c r="D23" s="208" t="s">
        <v>95</v>
      </c>
      <c r="E23" s="209" t="s">
        <v>95</v>
      </c>
      <c r="F23" s="209" t="s">
        <v>95</v>
      </c>
      <c r="G23" s="209" t="s">
        <v>95</v>
      </c>
      <c r="H23" s="209" t="s">
        <v>95</v>
      </c>
      <c r="I23" s="209" t="s">
        <v>95</v>
      </c>
      <c r="J23" s="209" t="s">
        <v>95</v>
      </c>
      <c r="K23" s="209" t="s">
        <v>95</v>
      </c>
      <c r="L23" s="210" t="s">
        <v>95</v>
      </c>
      <c r="M23" s="208">
        <v>16</v>
      </c>
      <c r="N23" s="208" t="s">
        <v>95</v>
      </c>
      <c r="O23" s="209" t="s">
        <v>95</v>
      </c>
      <c r="P23" s="209" t="s">
        <v>95</v>
      </c>
      <c r="Q23" s="209" t="s">
        <v>95</v>
      </c>
      <c r="R23" s="211" t="s">
        <v>95</v>
      </c>
      <c r="S23" s="212" t="s">
        <v>95</v>
      </c>
      <c r="T23" s="187"/>
      <c r="U23" s="25" t="s">
        <v>246</v>
      </c>
    </row>
    <row r="24" spans="1:21" s="6" customFormat="1" ht="22.5" customHeight="1" x14ac:dyDescent="0.4">
      <c r="A24" s="182"/>
      <c r="B24" s="182">
        <v>147</v>
      </c>
      <c r="C24" s="183" t="s">
        <v>29</v>
      </c>
      <c r="D24" s="208" t="s">
        <v>95</v>
      </c>
      <c r="E24" s="209" t="s">
        <v>95</v>
      </c>
      <c r="F24" s="209" t="s">
        <v>95</v>
      </c>
      <c r="G24" s="209" t="s">
        <v>95</v>
      </c>
      <c r="H24" s="209" t="s">
        <v>95</v>
      </c>
      <c r="I24" s="209" t="s">
        <v>95</v>
      </c>
      <c r="J24" s="209" t="s">
        <v>95</v>
      </c>
      <c r="K24" s="209" t="s">
        <v>95</v>
      </c>
      <c r="L24" s="210" t="s">
        <v>95</v>
      </c>
      <c r="M24" s="208">
        <v>1</v>
      </c>
      <c r="N24" s="208" t="s">
        <v>95</v>
      </c>
      <c r="O24" s="209" t="s">
        <v>95</v>
      </c>
      <c r="P24" s="209">
        <v>3</v>
      </c>
      <c r="Q24" s="209" t="s">
        <v>95</v>
      </c>
      <c r="R24" s="211" t="s">
        <v>95</v>
      </c>
      <c r="S24" s="212" t="s">
        <v>95</v>
      </c>
      <c r="T24" s="187"/>
      <c r="U24" s="25" t="s">
        <v>30</v>
      </c>
    </row>
    <row r="25" spans="1:21" s="6" customFormat="1" ht="22.5" customHeight="1" x14ac:dyDescent="0.4">
      <c r="A25" s="182"/>
      <c r="B25" s="182">
        <v>154</v>
      </c>
      <c r="C25" s="183" t="s">
        <v>285</v>
      </c>
      <c r="D25" s="208" t="s">
        <v>95</v>
      </c>
      <c r="E25" s="209" t="s">
        <v>95</v>
      </c>
      <c r="F25" s="209" t="s">
        <v>95</v>
      </c>
      <c r="G25" s="209" t="s">
        <v>95</v>
      </c>
      <c r="H25" s="209" t="s">
        <v>95</v>
      </c>
      <c r="I25" s="209" t="s">
        <v>95</v>
      </c>
      <c r="J25" s="209" t="s">
        <v>95</v>
      </c>
      <c r="K25" s="209" t="s">
        <v>95</v>
      </c>
      <c r="L25" s="210" t="s">
        <v>95</v>
      </c>
      <c r="M25" s="208">
        <v>30</v>
      </c>
      <c r="N25" s="208" t="s">
        <v>95</v>
      </c>
      <c r="O25" s="209" t="s">
        <v>95</v>
      </c>
      <c r="P25" s="209" t="s">
        <v>95</v>
      </c>
      <c r="Q25" s="209" t="s">
        <v>95</v>
      </c>
      <c r="R25" s="211" t="s">
        <v>95</v>
      </c>
      <c r="S25" s="212" t="s">
        <v>95</v>
      </c>
      <c r="T25" s="187"/>
      <c r="U25" s="25" t="s">
        <v>286</v>
      </c>
    </row>
    <row r="26" spans="1:21" s="6" customFormat="1" ht="22.5" customHeight="1" x14ac:dyDescent="0.4">
      <c r="A26" s="316" t="s">
        <v>247</v>
      </c>
      <c r="B26" s="317"/>
      <c r="C26" s="336"/>
      <c r="D26" s="208" t="s">
        <v>95</v>
      </c>
      <c r="E26" s="209" t="s">
        <v>95</v>
      </c>
      <c r="F26" s="209" t="s">
        <v>95</v>
      </c>
      <c r="G26" s="209" t="s">
        <v>95</v>
      </c>
      <c r="H26" s="209" t="s">
        <v>95</v>
      </c>
      <c r="I26" s="209" t="s">
        <v>95</v>
      </c>
      <c r="J26" s="209" t="s">
        <v>95</v>
      </c>
      <c r="K26" s="209" t="s">
        <v>95</v>
      </c>
      <c r="L26" s="210" t="s">
        <v>95</v>
      </c>
      <c r="M26" s="208">
        <v>365</v>
      </c>
      <c r="N26" s="208" t="s">
        <v>95</v>
      </c>
      <c r="O26" s="209" t="s">
        <v>95</v>
      </c>
      <c r="P26" s="209" t="s">
        <v>95</v>
      </c>
      <c r="Q26" s="209" t="s">
        <v>95</v>
      </c>
      <c r="R26" s="211" t="s">
        <v>95</v>
      </c>
      <c r="S26" s="212" t="s">
        <v>95</v>
      </c>
      <c r="T26" s="337" t="s">
        <v>248</v>
      </c>
      <c r="U26" s="317"/>
    </row>
    <row r="27" spans="1:21" s="6" customFormat="1" ht="22.5" customHeight="1" x14ac:dyDescent="0.4">
      <c r="A27" s="182"/>
      <c r="B27" s="182">
        <v>205</v>
      </c>
      <c r="C27" s="183" t="s">
        <v>249</v>
      </c>
      <c r="D27" s="208" t="s">
        <v>95</v>
      </c>
      <c r="E27" s="209" t="s">
        <v>95</v>
      </c>
      <c r="F27" s="209" t="s">
        <v>95</v>
      </c>
      <c r="G27" s="209" t="s">
        <v>95</v>
      </c>
      <c r="H27" s="209" t="s">
        <v>95</v>
      </c>
      <c r="I27" s="209" t="s">
        <v>95</v>
      </c>
      <c r="J27" s="209" t="s">
        <v>95</v>
      </c>
      <c r="K27" s="209" t="s">
        <v>95</v>
      </c>
      <c r="L27" s="210" t="s">
        <v>95</v>
      </c>
      <c r="M27" s="208">
        <v>356</v>
      </c>
      <c r="N27" s="208" t="s">
        <v>95</v>
      </c>
      <c r="O27" s="209" t="s">
        <v>95</v>
      </c>
      <c r="P27" s="209" t="s">
        <v>95</v>
      </c>
      <c r="Q27" s="209" t="s">
        <v>95</v>
      </c>
      <c r="R27" s="211" t="s">
        <v>95</v>
      </c>
      <c r="S27" s="212" t="s">
        <v>95</v>
      </c>
      <c r="T27" s="187"/>
      <c r="U27" s="25" t="s">
        <v>250</v>
      </c>
    </row>
    <row r="28" spans="1:21" s="6" customFormat="1" ht="22.5" customHeight="1" x14ac:dyDescent="0.4">
      <c r="A28" s="182"/>
      <c r="B28" s="182">
        <v>213</v>
      </c>
      <c r="C28" s="183" t="s">
        <v>255</v>
      </c>
      <c r="D28" s="208" t="s">
        <v>95</v>
      </c>
      <c r="E28" s="209" t="s">
        <v>95</v>
      </c>
      <c r="F28" s="209" t="s">
        <v>95</v>
      </c>
      <c r="G28" s="209" t="s">
        <v>95</v>
      </c>
      <c r="H28" s="209" t="s">
        <v>95</v>
      </c>
      <c r="I28" s="209" t="s">
        <v>95</v>
      </c>
      <c r="J28" s="209" t="s">
        <v>95</v>
      </c>
      <c r="K28" s="209" t="s">
        <v>95</v>
      </c>
      <c r="L28" s="210" t="s">
        <v>95</v>
      </c>
      <c r="M28" s="208">
        <v>9</v>
      </c>
      <c r="N28" s="208" t="s">
        <v>95</v>
      </c>
      <c r="O28" s="209" t="s">
        <v>95</v>
      </c>
      <c r="P28" s="209" t="s">
        <v>95</v>
      </c>
      <c r="Q28" s="209" t="s">
        <v>95</v>
      </c>
      <c r="R28" s="211" t="s">
        <v>95</v>
      </c>
      <c r="S28" s="212" t="s">
        <v>95</v>
      </c>
      <c r="T28" s="187"/>
      <c r="U28" s="25" t="s">
        <v>256</v>
      </c>
    </row>
    <row r="29" spans="1:21" s="6" customFormat="1" ht="22.5" customHeight="1" x14ac:dyDescent="0.4">
      <c r="A29" s="316" t="s">
        <v>257</v>
      </c>
      <c r="B29" s="317"/>
      <c r="C29" s="336"/>
      <c r="D29" s="208">
        <v>6674</v>
      </c>
      <c r="E29" s="209" t="s">
        <v>95</v>
      </c>
      <c r="F29" s="209" t="s">
        <v>95</v>
      </c>
      <c r="G29" s="209" t="s">
        <v>95</v>
      </c>
      <c r="H29" s="209" t="s">
        <v>95</v>
      </c>
      <c r="I29" s="209">
        <v>6674</v>
      </c>
      <c r="J29" s="209" t="s">
        <v>95</v>
      </c>
      <c r="K29" s="209" t="s">
        <v>95</v>
      </c>
      <c r="L29" s="210" t="s">
        <v>95</v>
      </c>
      <c r="M29" s="208">
        <v>324</v>
      </c>
      <c r="N29" s="208" t="s">
        <v>95</v>
      </c>
      <c r="O29" s="209" t="s">
        <v>95</v>
      </c>
      <c r="P29" s="209">
        <v>52</v>
      </c>
      <c r="Q29" s="209" t="s">
        <v>95</v>
      </c>
      <c r="R29" s="211" t="s">
        <v>95</v>
      </c>
      <c r="S29" s="212" t="s">
        <v>95</v>
      </c>
      <c r="T29" s="337" t="s">
        <v>258</v>
      </c>
      <c r="U29" s="317"/>
    </row>
    <row r="30" spans="1:21" s="6" customFormat="1" ht="22.5" customHeight="1" x14ac:dyDescent="0.4">
      <c r="A30" s="182"/>
      <c r="B30" s="182">
        <v>304</v>
      </c>
      <c r="C30" s="183" t="s">
        <v>40</v>
      </c>
      <c r="D30" s="208">
        <v>6674</v>
      </c>
      <c r="E30" s="209" t="s">
        <v>95</v>
      </c>
      <c r="F30" s="209" t="s">
        <v>95</v>
      </c>
      <c r="G30" s="209" t="s">
        <v>95</v>
      </c>
      <c r="H30" s="209" t="s">
        <v>95</v>
      </c>
      <c r="I30" s="209">
        <v>6674</v>
      </c>
      <c r="J30" s="209" t="s">
        <v>95</v>
      </c>
      <c r="K30" s="209" t="s">
        <v>95</v>
      </c>
      <c r="L30" s="210" t="s">
        <v>95</v>
      </c>
      <c r="M30" s="208">
        <v>135</v>
      </c>
      <c r="N30" s="208" t="s">
        <v>95</v>
      </c>
      <c r="O30" s="209" t="s">
        <v>95</v>
      </c>
      <c r="P30" s="209">
        <v>52</v>
      </c>
      <c r="Q30" s="209" t="s">
        <v>95</v>
      </c>
      <c r="R30" s="211" t="s">
        <v>95</v>
      </c>
      <c r="S30" s="212" t="s">
        <v>95</v>
      </c>
      <c r="T30" s="187"/>
      <c r="U30" s="25" t="s">
        <v>41</v>
      </c>
    </row>
    <row r="31" spans="1:21" s="6" customFormat="1" ht="22.5" customHeight="1" x14ac:dyDescent="0.4">
      <c r="A31" s="182"/>
      <c r="B31" s="182">
        <v>305</v>
      </c>
      <c r="C31" s="183" t="s">
        <v>287</v>
      </c>
      <c r="D31" s="208" t="s">
        <v>95</v>
      </c>
      <c r="E31" s="209" t="s">
        <v>95</v>
      </c>
      <c r="F31" s="209" t="s">
        <v>95</v>
      </c>
      <c r="G31" s="209" t="s">
        <v>95</v>
      </c>
      <c r="H31" s="209" t="s">
        <v>95</v>
      </c>
      <c r="I31" s="209" t="s">
        <v>95</v>
      </c>
      <c r="J31" s="209" t="s">
        <v>95</v>
      </c>
      <c r="K31" s="209" t="s">
        <v>95</v>
      </c>
      <c r="L31" s="210" t="s">
        <v>95</v>
      </c>
      <c r="M31" s="208">
        <v>189</v>
      </c>
      <c r="N31" s="208" t="s">
        <v>95</v>
      </c>
      <c r="O31" s="209" t="s">
        <v>95</v>
      </c>
      <c r="P31" s="209" t="s">
        <v>95</v>
      </c>
      <c r="Q31" s="209" t="s">
        <v>95</v>
      </c>
      <c r="R31" s="211" t="s">
        <v>95</v>
      </c>
      <c r="S31" s="212" t="s">
        <v>95</v>
      </c>
      <c r="T31" s="187"/>
      <c r="U31" s="25" t="s">
        <v>288</v>
      </c>
    </row>
    <row r="32" spans="1:21" s="6" customFormat="1" ht="22.5" customHeight="1" x14ac:dyDescent="0.4">
      <c r="A32" s="316" t="s">
        <v>261</v>
      </c>
      <c r="B32" s="317"/>
      <c r="C32" s="336"/>
      <c r="D32" s="208" t="s">
        <v>95</v>
      </c>
      <c r="E32" s="209" t="s">
        <v>95</v>
      </c>
      <c r="F32" s="209" t="s">
        <v>95</v>
      </c>
      <c r="G32" s="209" t="s">
        <v>95</v>
      </c>
      <c r="H32" s="209" t="s">
        <v>95</v>
      </c>
      <c r="I32" s="209" t="s">
        <v>95</v>
      </c>
      <c r="J32" s="209" t="s">
        <v>95</v>
      </c>
      <c r="K32" s="209" t="s">
        <v>95</v>
      </c>
      <c r="L32" s="210" t="s">
        <v>95</v>
      </c>
      <c r="M32" s="208">
        <v>25</v>
      </c>
      <c r="N32" s="208" t="s">
        <v>95</v>
      </c>
      <c r="O32" s="209" t="s">
        <v>95</v>
      </c>
      <c r="P32" s="209">
        <v>17</v>
      </c>
      <c r="Q32" s="209" t="s">
        <v>95</v>
      </c>
      <c r="R32" s="211" t="s">
        <v>95</v>
      </c>
      <c r="S32" s="212" t="s">
        <v>95</v>
      </c>
      <c r="T32" s="337" t="s">
        <v>262</v>
      </c>
      <c r="U32" s="317"/>
    </row>
    <row r="33" spans="1:21" s="6" customFormat="1" ht="22.5" customHeight="1" x14ac:dyDescent="0.4">
      <c r="A33" s="182"/>
      <c r="B33" s="182">
        <v>401</v>
      </c>
      <c r="C33" s="183" t="s">
        <v>289</v>
      </c>
      <c r="D33" s="208" t="s">
        <v>95</v>
      </c>
      <c r="E33" s="209" t="s">
        <v>95</v>
      </c>
      <c r="F33" s="209" t="s">
        <v>95</v>
      </c>
      <c r="G33" s="209" t="s">
        <v>95</v>
      </c>
      <c r="H33" s="209" t="s">
        <v>95</v>
      </c>
      <c r="I33" s="209" t="s">
        <v>95</v>
      </c>
      <c r="J33" s="209" t="s">
        <v>95</v>
      </c>
      <c r="K33" s="209" t="s">
        <v>95</v>
      </c>
      <c r="L33" s="210" t="s">
        <v>95</v>
      </c>
      <c r="M33" s="208">
        <v>8</v>
      </c>
      <c r="N33" s="208" t="s">
        <v>95</v>
      </c>
      <c r="O33" s="209" t="s">
        <v>95</v>
      </c>
      <c r="P33" s="209" t="s">
        <v>95</v>
      </c>
      <c r="Q33" s="209" t="s">
        <v>95</v>
      </c>
      <c r="R33" s="211" t="s">
        <v>95</v>
      </c>
      <c r="S33" s="212" t="s">
        <v>95</v>
      </c>
      <c r="T33" s="187"/>
      <c r="U33" s="25" t="s">
        <v>290</v>
      </c>
    </row>
    <row r="34" spans="1:21" s="6" customFormat="1" ht="22.5" customHeight="1" x14ac:dyDescent="0.4">
      <c r="A34" s="182"/>
      <c r="B34" s="182">
        <v>407</v>
      </c>
      <c r="C34" s="183" t="s">
        <v>263</v>
      </c>
      <c r="D34" s="208" t="s">
        <v>95</v>
      </c>
      <c r="E34" s="209" t="s">
        <v>95</v>
      </c>
      <c r="F34" s="209" t="s">
        <v>95</v>
      </c>
      <c r="G34" s="209" t="s">
        <v>95</v>
      </c>
      <c r="H34" s="209" t="s">
        <v>95</v>
      </c>
      <c r="I34" s="209" t="s">
        <v>95</v>
      </c>
      <c r="J34" s="209" t="s">
        <v>95</v>
      </c>
      <c r="K34" s="209" t="s">
        <v>95</v>
      </c>
      <c r="L34" s="210" t="s">
        <v>95</v>
      </c>
      <c r="M34" s="208" t="s">
        <v>95</v>
      </c>
      <c r="N34" s="208" t="s">
        <v>95</v>
      </c>
      <c r="O34" s="209" t="s">
        <v>95</v>
      </c>
      <c r="P34" s="209">
        <v>17</v>
      </c>
      <c r="Q34" s="209" t="s">
        <v>95</v>
      </c>
      <c r="R34" s="211" t="s">
        <v>95</v>
      </c>
      <c r="S34" s="212" t="s">
        <v>95</v>
      </c>
      <c r="T34" s="187"/>
      <c r="U34" s="25" t="s">
        <v>264</v>
      </c>
    </row>
    <row r="35" spans="1:21" s="6" customFormat="1" ht="22.5" customHeight="1" x14ac:dyDescent="0.4">
      <c r="A35" s="182"/>
      <c r="B35" s="182">
        <v>410</v>
      </c>
      <c r="C35" s="183" t="s">
        <v>291</v>
      </c>
      <c r="D35" s="208" t="s">
        <v>95</v>
      </c>
      <c r="E35" s="209" t="s">
        <v>95</v>
      </c>
      <c r="F35" s="209" t="s">
        <v>95</v>
      </c>
      <c r="G35" s="209" t="s">
        <v>95</v>
      </c>
      <c r="H35" s="209" t="s">
        <v>95</v>
      </c>
      <c r="I35" s="209" t="s">
        <v>95</v>
      </c>
      <c r="J35" s="209" t="s">
        <v>95</v>
      </c>
      <c r="K35" s="209" t="s">
        <v>95</v>
      </c>
      <c r="L35" s="210" t="s">
        <v>95</v>
      </c>
      <c r="M35" s="208">
        <v>17</v>
      </c>
      <c r="N35" s="208" t="s">
        <v>95</v>
      </c>
      <c r="O35" s="209" t="s">
        <v>95</v>
      </c>
      <c r="P35" s="209" t="s">
        <v>95</v>
      </c>
      <c r="Q35" s="209" t="s">
        <v>95</v>
      </c>
      <c r="R35" s="211" t="s">
        <v>95</v>
      </c>
      <c r="S35" s="212" t="s">
        <v>95</v>
      </c>
      <c r="T35" s="187"/>
      <c r="U35" s="25" t="s">
        <v>292</v>
      </c>
    </row>
    <row r="36" spans="1:21" s="6" customFormat="1" ht="22.5" customHeight="1" x14ac:dyDescent="0.4">
      <c r="A36" s="316" t="s">
        <v>293</v>
      </c>
      <c r="B36" s="317"/>
      <c r="C36" s="336"/>
      <c r="D36" s="208" t="s">
        <v>95</v>
      </c>
      <c r="E36" s="209" t="s">
        <v>95</v>
      </c>
      <c r="F36" s="209" t="s">
        <v>95</v>
      </c>
      <c r="G36" s="209" t="s">
        <v>95</v>
      </c>
      <c r="H36" s="209" t="s">
        <v>95</v>
      </c>
      <c r="I36" s="209" t="s">
        <v>95</v>
      </c>
      <c r="J36" s="209" t="s">
        <v>95</v>
      </c>
      <c r="K36" s="209" t="s">
        <v>95</v>
      </c>
      <c r="L36" s="210" t="s">
        <v>95</v>
      </c>
      <c r="M36" s="208">
        <v>16</v>
      </c>
      <c r="N36" s="208" t="s">
        <v>95</v>
      </c>
      <c r="O36" s="209" t="s">
        <v>95</v>
      </c>
      <c r="P36" s="209">
        <v>16</v>
      </c>
      <c r="Q36" s="209" t="s">
        <v>95</v>
      </c>
      <c r="R36" s="211" t="s">
        <v>95</v>
      </c>
      <c r="S36" s="212" t="s">
        <v>95</v>
      </c>
      <c r="T36" s="337" t="s">
        <v>294</v>
      </c>
      <c r="U36" s="317"/>
    </row>
    <row r="37" spans="1:21" s="6" customFormat="1" ht="22.5" customHeight="1" x14ac:dyDescent="0.4">
      <c r="A37" s="182"/>
      <c r="B37" s="182">
        <v>551</v>
      </c>
      <c r="C37" s="183" t="s">
        <v>295</v>
      </c>
      <c r="D37" s="208" t="s">
        <v>95</v>
      </c>
      <c r="E37" s="209" t="s">
        <v>95</v>
      </c>
      <c r="F37" s="209" t="s">
        <v>95</v>
      </c>
      <c r="G37" s="209" t="s">
        <v>95</v>
      </c>
      <c r="H37" s="209" t="s">
        <v>95</v>
      </c>
      <c r="I37" s="209" t="s">
        <v>95</v>
      </c>
      <c r="J37" s="209" t="s">
        <v>95</v>
      </c>
      <c r="K37" s="209" t="s">
        <v>95</v>
      </c>
      <c r="L37" s="210" t="s">
        <v>95</v>
      </c>
      <c r="M37" s="208">
        <v>16</v>
      </c>
      <c r="N37" s="208" t="s">
        <v>95</v>
      </c>
      <c r="O37" s="209" t="s">
        <v>95</v>
      </c>
      <c r="P37" s="209">
        <v>16</v>
      </c>
      <c r="Q37" s="209" t="s">
        <v>95</v>
      </c>
      <c r="R37" s="211" t="s">
        <v>95</v>
      </c>
      <c r="S37" s="212" t="s">
        <v>95</v>
      </c>
      <c r="T37" s="187"/>
      <c r="U37" s="25" t="s">
        <v>296</v>
      </c>
    </row>
    <row r="38" spans="1:21" s="6" customFormat="1" ht="22.5" customHeight="1" x14ac:dyDescent="0.4">
      <c r="A38" s="316" t="s">
        <v>49</v>
      </c>
      <c r="B38" s="317"/>
      <c r="C38" s="336"/>
      <c r="D38" s="208">
        <v>354570</v>
      </c>
      <c r="E38" s="209" t="s">
        <v>95</v>
      </c>
      <c r="F38" s="209" t="s">
        <v>95</v>
      </c>
      <c r="G38" s="209" t="s">
        <v>95</v>
      </c>
      <c r="H38" s="209" t="s">
        <v>95</v>
      </c>
      <c r="I38" s="209">
        <v>347920</v>
      </c>
      <c r="J38" s="209">
        <v>6650</v>
      </c>
      <c r="K38" s="209" t="s">
        <v>95</v>
      </c>
      <c r="L38" s="210">
        <v>6650</v>
      </c>
      <c r="M38" s="208">
        <v>38</v>
      </c>
      <c r="N38" s="208" t="s">
        <v>95</v>
      </c>
      <c r="O38" s="209" t="s">
        <v>95</v>
      </c>
      <c r="P38" s="209" t="s">
        <v>95</v>
      </c>
      <c r="Q38" s="209" t="s">
        <v>95</v>
      </c>
      <c r="R38" s="211" t="s">
        <v>95</v>
      </c>
      <c r="S38" s="212" t="s">
        <v>95</v>
      </c>
      <c r="T38" s="337" t="s">
        <v>265</v>
      </c>
      <c r="U38" s="317"/>
    </row>
    <row r="39" spans="1:21" s="6" customFormat="1" ht="22.5" customHeight="1" x14ac:dyDescent="0.4">
      <c r="A39" s="182"/>
      <c r="B39" s="182">
        <v>601</v>
      </c>
      <c r="C39" s="183" t="s">
        <v>51</v>
      </c>
      <c r="D39" s="208">
        <v>354570</v>
      </c>
      <c r="E39" s="209" t="s">
        <v>95</v>
      </c>
      <c r="F39" s="209" t="s">
        <v>95</v>
      </c>
      <c r="G39" s="209" t="s">
        <v>95</v>
      </c>
      <c r="H39" s="209" t="s">
        <v>95</v>
      </c>
      <c r="I39" s="209">
        <v>347920</v>
      </c>
      <c r="J39" s="209">
        <v>6650</v>
      </c>
      <c r="K39" s="209" t="s">
        <v>95</v>
      </c>
      <c r="L39" s="210">
        <v>6650</v>
      </c>
      <c r="M39" s="208">
        <v>38</v>
      </c>
      <c r="N39" s="208" t="s">
        <v>95</v>
      </c>
      <c r="O39" s="209" t="s">
        <v>95</v>
      </c>
      <c r="P39" s="209" t="s">
        <v>95</v>
      </c>
      <c r="Q39" s="209" t="s">
        <v>95</v>
      </c>
      <c r="R39" s="211" t="s">
        <v>95</v>
      </c>
      <c r="S39" s="212" t="s">
        <v>95</v>
      </c>
      <c r="T39" s="187"/>
      <c r="U39" s="25" t="s">
        <v>52</v>
      </c>
    </row>
    <row r="40" spans="1:21" s="6" customFormat="1" ht="22.5" customHeight="1" x14ac:dyDescent="0.4">
      <c r="A40" s="316" t="s">
        <v>297</v>
      </c>
      <c r="B40" s="317"/>
      <c r="C40" s="336"/>
      <c r="D40" s="208">
        <v>987020</v>
      </c>
      <c r="E40" s="209">
        <v>846</v>
      </c>
      <c r="F40" s="209" t="s">
        <v>95</v>
      </c>
      <c r="G40" s="209">
        <v>643156</v>
      </c>
      <c r="H40" s="209" t="s">
        <v>95</v>
      </c>
      <c r="I40" s="209">
        <v>4273</v>
      </c>
      <c r="J40" s="209">
        <v>338745</v>
      </c>
      <c r="K40" s="209">
        <v>731</v>
      </c>
      <c r="L40" s="210">
        <v>338014</v>
      </c>
      <c r="M40" s="208">
        <v>139</v>
      </c>
      <c r="N40" s="208" t="s">
        <v>95</v>
      </c>
      <c r="O40" s="209" t="s">
        <v>95</v>
      </c>
      <c r="P40" s="209" t="s">
        <v>95</v>
      </c>
      <c r="Q40" s="209" t="s">
        <v>95</v>
      </c>
      <c r="R40" s="211" t="s">
        <v>95</v>
      </c>
      <c r="S40" s="212" t="s">
        <v>95</v>
      </c>
      <c r="T40" s="337" t="s">
        <v>298</v>
      </c>
      <c r="U40" s="317"/>
    </row>
    <row r="41" spans="1:21" s="6" customFormat="1" ht="22.5" customHeight="1" x14ac:dyDescent="0.4">
      <c r="A41" s="182"/>
      <c r="B41" s="182">
        <v>701</v>
      </c>
      <c r="C41" s="183" t="s">
        <v>299</v>
      </c>
      <c r="D41" s="208">
        <v>4432</v>
      </c>
      <c r="E41" s="209">
        <v>846</v>
      </c>
      <c r="F41" s="209" t="s">
        <v>95</v>
      </c>
      <c r="G41" s="209" t="s">
        <v>95</v>
      </c>
      <c r="H41" s="209" t="s">
        <v>95</v>
      </c>
      <c r="I41" s="209">
        <v>3586</v>
      </c>
      <c r="J41" s="209" t="s">
        <v>95</v>
      </c>
      <c r="K41" s="209" t="s">
        <v>95</v>
      </c>
      <c r="L41" s="210" t="s">
        <v>95</v>
      </c>
      <c r="M41" s="208" t="s">
        <v>95</v>
      </c>
      <c r="N41" s="208" t="s">
        <v>95</v>
      </c>
      <c r="O41" s="209" t="s">
        <v>95</v>
      </c>
      <c r="P41" s="209" t="s">
        <v>95</v>
      </c>
      <c r="Q41" s="209" t="s">
        <v>95</v>
      </c>
      <c r="R41" s="211" t="s">
        <v>95</v>
      </c>
      <c r="S41" s="212" t="s">
        <v>95</v>
      </c>
      <c r="T41" s="187"/>
      <c r="U41" s="25" t="s">
        <v>300</v>
      </c>
    </row>
    <row r="42" spans="1:21" s="6" customFormat="1" ht="22.5" customHeight="1" thickBot="1" x14ac:dyDescent="0.45">
      <c r="A42" s="188"/>
      <c r="B42" s="188">
        <v>703</v>
      </c>
      <c r="C42" s="189" t="s">
        <v>301</v>
      </c>
      <c r="D42" s="213">
        <v>982588</v>
      </c>
      <c r="E42" s="214" t="s">
        <v>95</v>
      </c>
      <c r="F42" s="214" t="s">
        <v>95</v>
      </c>
      <c r="G42" s="214">
        <v>643156</v>
      </c>
      <c r="H42" s="214" t="s">
        <v>95</v>
      </c>
      <c r="I42" s="214">
        <v>687</v>
      </c>
      <c r="J42" s="214">
        <v>338745</v>
      </c>
      <c r="K42" s="214">
        <v>731</v>
      </c>
      <c r="L42" s="215">
        <v>338014</v>
      </c>
      <c r="M42" s="213">
        <v>139</v>
      </c>
      <c r="N42" s="213" t="s">
        <v>95</v>
      </c>
      <c r="O42" s="214" t="s">
        <v>95</v>
      </c>
      <c r="P42" s="214" t="s">
        <v>95</v>
      </c>
      <c r="Q42" s="214" t="s">
        <v>95</v>
      </c>
      <c r="R42" s="216" t="s">
        <v>95</v>
      </c>
      <c r="S42" s="217" t="s">
        <v>95</v>
      </c>
      <c r="T42" s="194"/>
      <c r="U42" s="195" t="s">
        <v>267</v>
      </c>
    </row>
    <row r="43" spans="1:21" ht="18.75" customHeight="1" x14ac:dyDescent="0.15">
      <c r="A43" s="157" t="s">
        <v>9</v>
      </c>
      <c r="U43" s="158" t="s">
        <v>9</v>
      </c>
    </row>
    <row r="44" spans="1:21" ht="31.5" customHeight="1" x14ac:dyDescent="0.4"/>
    <row r="45" spans="1:21" ht="31.5" customHeight="1" x14ac:dyDescent="0.4"/>
    <row r="46" spans="1:21" ht="31.5" customHeight="1" x14ac:dyDescent="0.4"/>
    <row r="47" spans="1:21" ht="31.5" customHeight="1" x14ac:dyDescent="0.4"/>
    <row r="48" spans="1:21" ht="31.5" customHeight="1" x14ac:dyDescent="0.4"/>
    <row r="49" ht="31.5" customHeight="1" x14ac:dyDescent="0.4"/>
    <row r="50" ht="31.5" customHeight="1" x14ac:dyDescent="0.4"/>
    <row r="51" ht="31.5" customHeight="1" x14ac:dyDescent="0.4"/>
    <row r="77" ht="5.25" customHeight="1" x14ac:dyDescent="0.4"/>
  </sheetData>
  <mergeCells count="18">
    <mergeCell ref="A2:C5"/>
    <mergeCell ref="T2:U5"/>
    <mergeCell ref="A7:C7"/>
    <mergeCell ref="T7:U7"/>
    <mergeCell ref="A8:C8"/>
    <mergeCell ref="T8:U8"/>
    <mergeCell ref="A26:C26"/>
    <mergeCell ref="T26:U26"/>
    <mergeCell ref="A29:C29"/>
    <mergeCell ref="T29:U29"/>
    <mergeCell ref="A32:C32"/>
    <mergeCell ref="T32:U32"/>
    <mergeCell ref="A36:C36"/>
    <mergeCell ref="T36:U36"/>
    <mergeCell ref="A38:C38"/>
    <mergeCell ref="T38:U38"/>
    <mergeCell ref="A40:C40"/>
    <mergeCell ref="T40:U40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10FD-FAD0-4DCF-A484-1E2CD085298C}">
  <sheetPr codeName="Sheet6"/>
  <dimension ref="A1:M73"/>
  <sheetViews>
    <sheetView zoomScaleNormal="100" workbookViewId="0"/>
  </sheetViews>
  <sheetFormatPr defaultColWidth="8" defaultRowHeight="12" x14ac:dyDescent="0.4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4">
      <c r="A1" s="159" t="s">
        <v>302</v>
      </c>
      <c r="C1" s="218"/>
      <c r="D1" s="85"/>
      <c r="E1" s="219"/>
      <c r="G1" s="159"/>
      <c r="H1" s="220" t="s">
        <v>166</v>
      </c>
      <c r="I1" s="218" t="s">
        <v>166</v>
      </c>
      <c r="J1" s="218" t="s">
        <v>166</v>
      </c>
      <c r="K1" s="218"/>
      <c r="L1" s="221"/>
      <c r="M1" s="221"/>
    </row>
    <row r="2" spans="1:13" s="2" customFormat="1" ht="18.75" customHeight="1" thickBot="1" x14ac:dyDescent="0.45">
      <c r="A2" s="159" t="s">
        <v>303</v>
      </c>
      <c r="C2" s="218"/>
      <c r="D2" s="222"/>
      <c r="E2" s="223"/>
      <c r="F2" s="224" t="s">
        <v>304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166</v>
      </c>
      <c r="G3" s="230"/>
    </row>
    <row r="4" spans="1:13" ht="15" customHeight="1" x14ac:dyDescent="0.4">
      <c r="A4" s="347" t="s">
        <v>305</v>
      </c>
      <c r="B4" s="348"/>
      <c r="C4" s="231" t="s">
        <v>306</v>
      </c>
      <c r="D4" s="232" t="s">
        <v>307</v>
      </c>
      <c r="E4" s="232"/>
      <c r="F4" s="233"/>
      <c r="G4" s="234"/>
    </row>
    <row r="5" spans="1:13" ht="30" customHeight="1" x14ac:dyDescent="0.4">
      <c r="A5" s="235"/>
      <c r="B5" s="236"/>
      <c r="C5" s="237" t="s">
        <v>185</v>
      </c>
      <c r="D5" s="238" t="s">
        <v>308</v>
      </c>
      <c r="E5" s="349" t="s">
        <v>309</v>
      </c>
      <c r="F5" s="350"/>
      <c r="G5" s="234"/>
    </row>
    <row r="6" spans="1:13" ht="30" customHeight="1" x14ac:dyDescent="0.4">
      <c r="A6" s="344" t="s">
        <v>310</v>
      </c>
      <c r="B6" s="351"/>
      <c r="C6" s="239">
        <v>4210483</v>
      </c>
      <c r="D6" s="239">
        <v>927159</v>
      </c>
      <c r="E6" s="352" t="s">
        <v>311</v>
      </c>
      <c r="F6" s="353"/>
      <c r="G6" s="230"/>
    </row>
    <row r="7" spans="1:13" ht="30" customHeight="1" x14ac:dyDescent="0.4">
      <c r="B7" s="240" t="s">
        <v>312</v>
      </c>
      <c r="C7" s="239">
        <v>330774</v>
      </c>
      <c r="D7" s="239">
        <v>128651</v>
      </c>
      <c r="E7" s="241"/>
      <c r="F7" s="242" t="s">
        <v>313</v>
      </c>
      <c r="G7" s="243"/>
    </row>
    <row r="8" spans="1:13" ht="30" customHeight="1" x14ac:dyDescent="0.4">
      <c r="B8" s="240" t="s">
        <v>314</v>
      </c>
      <c r="C8" s="239">
        <v>3874769</v>
      </c>
      <c r="D8" s="239">
        <v>783427</v>
      </c>
      <c r="E8" s="241"/>
      <c r="F8" s="242" t="s">
        <v>315</v>
      </c>
      <c r="G8" s="243"/>
    </row>
    <row r="9" spans="1:13" ht="30" customHeight="1" x14ac:dyDescent="0.4">
      <c r="A9" s="235"/>
      <c r="B9" s="244" t="s">
        <v>316</v>
      </c>
      <c r="C9" s="245">
        <v>4940</v>
      </c>
      <c r="D9" s="245">
        <v>15081</v>
      </c>
      <c r="E9" s="246"/>
      <c r="F9" s="247" t="s">
        <v>317</v>
      </c>
      <c r="G9" s="243"/>
    </row>
    <row r="10" spans="1:13" ht="30" customHeight="1" x14ac:dyDescent="0.4">
      <c r="A10" s="344" t="s">
        <v>318</v>
      </c>
      <c r="B10" s="351"/>
      <c r="C10" s="239">
        <v>3418240</v>
      </c>
      <c r="D10" s="239">
        <v>369763</v>
      </c>
      <c r="E10" s="354" t="s">
        <v>319</v>
      </c>
      <c r="F10" s="346"/>
      <c r="G10" s="243"/>
    </row>
    <row r="11" spans="1:13" ht="30" customHeight="1" x14ac:dyDescent="0.4">
      <c r="B11" s="240" t="s">
        <v>320</v>
      </c>
      <c r="C11" s="248">
        <v>3415290</v>
      </c>
      <c r="D11" s="249">
        <v>369641</v>
      </c>
      <c r="E11" s="241"/>
      <c r="F11" s="242" t="s">
        <v>321</v>
      </c>
      <c r="G11" s="243"/>
    </row>
    <row r="12" spans="1:13" ht="30" customHeight="1" x14ac:dyDescent="0.4">
      <c r="A12" s="235"/>
      <c r="B12" s="250" t="s">
        <v>316</v>
      </c>
      <c r="C12" s="251">
        <v>2950</v>
      </c>
      <c r="D12" s="252">
        <v>122</v>
      </c>
      <c r="E12" s="246"/>
      <c r="F12" s="247" t="s">
        <v>322</v>
      </c>
      <c r="G12" s="243"/>
    </row>
    <row r="13" spans="1:13" ht="30" customHeight="1" x14ac:dyDescent="0.4">
      <c r="A13" s="344" t="s">
        <v>323</v>
      </c>
      <c r="B13" s="267"/>
      <c r="C13" s="239">
        <v>151257</v>
      </c>
      <c r="D13" s="239">
        <v>277786</v>
      </c>
      <c r="E13" s="345" t="s">
        <v>324</v>
      </c>
      <c r="F13" s="346"/>
    </row>
    <row r="14" spans="1:13" ht="30" customHeight="1" x14ac:dyDescent="0.4">
      <c r="B14" s="240" t="s">
        <v>325</v>
      </c>
      <c r="C14" s="239">
        <v>24462</v>
      </c>
      <c r="D14" s="239">
        <v>26462</v>
      </c>
      <c r="E14" s="241"/>
      <c r="F14" s="253" t="s">
        <v>326</v>
      </c>
    </row>
    <row r="15" spans="1:13" ht="30" customHeight="1" x14ac:dyDescent="0.4">
      <c r="B15" s="240" t="s">
        <v>327</v>
      </c>
      <c r="C15" s="239">
        <v>14978</v>
      </c>
      <c r="D15" s="239">
        <v>13238</v>
      </c>
      <c r="E15" s="241"/>
      <c r="F15" s="253" t="s">
        <v>328</v>
      </c>
    </row>
    <row r="16" spans="1:13" ht="30" customHeight="1" x14ac:dyDescent="0.4">
      <c r="B16" s="240" t="s">
        <v>329</v>
      </c>
      <c r="C16" s="239">
        <v>13014</v>
      </c>
      <c r="D16" s="239">
        <v>16402</v>
      </c>
      <c r="E16" s="241"/>
      <c r="F16" s="253" t="s">
        <v>330</v>
      </c>
    </row>
    <row r="17" spans="1:6" ht="30" customHeight="1" x14ac:dyDescent="0.4">
      <c r="B17" s="240" t="s">
        <v>331</v>
      </c>
      <c r="C17" s="239">
        <v>8089</v>
      </c>
      <c r="D17" s="239">
        <v>10640</v>
      </c>
      <c r="E17" s="241"/>
      <c r="F17" s="253" t="s">
        <v>332</v>
      </c>
    </row>
    <row r="18" spans="1:6" ht="30" customHeight="1" x14ac:dyDescent="0.4">
      <c r="B18" s="240" t="s">
        <v>333</v>
      </c>
      <c r="C18" s="239">
        <v>21136</v>
      </c>
      <c r="D18" s="239">
        <v>25928</v>
      </c>
      <c r="E18" s="241"/>
      <c r="F18" s="253" t="s">
        <v>334</v>
      </c>
    </row>
    <row r="19" spans="1:6" ht="30" customHeight="1" x14ac:dyDescent="0.4">
      <c r="B19" s="240" t="s">
        <v>335</v>
      </c>
      <c r="C19" s="239">
        <v>10249</v>
      </c>
      <c r="D19" s="239">
        <v>14680</v>
      </c>
      <c r="E19" s="241"/>
      <c r="F19" s="253" t="s">
        <v>336</v>
      </c>
    </row>
    <row r="20" spans="1:6" ht="30" customHeight="1" x14ac:dyDescent="0.4">
      <c r="B20" s="240" t="s">
        <v>337</v>
      </c>
      <c r="C20" s="239">
        <v>5015</v>
      </c>
      <c r="D20" s="239">
        <v>8296</v>
      </c>
      <c r="E20" s="241"/>
      <c r="F20" s="253" t="s">
        <v>338</v>
      </c>
    </row>
    <row r="21" spans="1:6" ht="30" customHeight="1" x14ac:dyDescent="0.4">
      <c r="B21" s="240" t="s">
        <v>339</v>
      </c>
      <c r="C21" s="239">
        <v>37861</v>
      </c>
      <c r="D21" s="239">
        <v>91290</v>
      </c>
      <c r="E21" s="241"/>
      <c r="F21" s="253" t="s">
        <v>340</v>
      </c>
    </row>
    <row r="22" spans="1:6" ht="30" customHeight="1" thickBot="1" x14ac:dyDescent="0.45">
      <c r="A22" s="254"/>
      <c r="B22" s="255" t="s">
        <v>341</v>
      </c>
      <c r="C22" s="256">
        <v>16453</v>
      </c>
      <c r="D22" s="256">
        <v>70850</v>
      </c>
      <c r="E22" s="257"/>
      <c r="F22" s="258" t="s">
        <v>342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2025-03-18T05:37:50Z</dcterms:created>
  <dcterms:modified xsi:type="dcterms:W3CDTF">2025-03-18T05:37:56Z</dcterms:modified>
</cp:coreProperties>
</file>