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 codeName="ThisWorkbook"/>
  <mc:AlternateContent xmlns:mc="http://schemas.openxmlformats.org/markup-compatibility/2006">
    <mc:Choice Requires="x15">
      <x15ac:absPath xmlns:x15ac="http://schemas.microsoft.com/office/spreadsheetml/2010/11/ac" url="\\100.80.156.15\07_企画管理部\02_調査課\常用保存フォルダ\101_システム運用関係\18_e-Stat関係\20251203_eStat掲載方法の見直し\掲載データ\2024\"/>
    </mc:Choice>
  </mc:AlternateContent>
  <xr:revisionPtr revIDLastSave="0" documentId="13_ncr:1_{E96FABCE-34E3-4071-95A3-1EADE3097E0B}" xr6:coauthVersionLast="47" xr6:coauthVersionMax="47" xr10:uidLastSave="{00000000-0000-0000-0000-000000000000}"/>
  <bookViews>
    <workbookView xWindow="780" yWindow="615" windowWidth="20400" windowHeight="15585" xr2:uid="{00000000-000D-0000-FFFF-FFFF00000000}"/>
  </bookViews>
  <sheets>
    <sheet name="2024" sheetId="20" r:id="rId1"/>
  </sheets>
  <definedNames>
    <definedName name="_xlnm._FilterDatabase" localSheetId="0" hidden="1">'2024'!#REF!</definedName>
    <definedName name="_xlnm.Print_Area" localSheetId="0">'2024'!$B$1:$CR$179</definedName>
    <definedName name="_xlnm.Print_Titles" localSheetId="0">'2024'!$B:$C,'2024'!$1:$4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C177" i="20" l="1"/>
  <c r="BW177" i="20"/>
  <c r="BR177" i="20"/>
  <c r="BG177" i="20"/>
  <c r="AW177" i="20"/>
  <c r="AS177" i="20"/>
  <c r="AF177" i="20"/>
  <c r="K177" i="20"/>
  <c r="CN176" i="20"/>
  <c r="CM176" i="20"/>
  <c r="CL176" i="20"/>
  <c r="CK176" i="20"/>
  <c r="CJ176" i="20"/>
  <c r="CI176" i="20"/>
  <c r="CH176" i="20"/>
  <c r="CG176" i="20"/>
  <c r="CF176" i="20"/>
  <c r="CE176" i="20"/>
  <c r="CD176" i="20"/>
  <c r="CB176" i="20"/>
  <c r="CA176" i="20"/>
  <c r="BZ176" i="20"/>
  <c r="BY176" i="20"/>
  <c r="BX176" i="20"/>
  <c r="BV176" i="20"/>
  <c r="BU176" i="20"/>
  <c r="BT176" i="20"/>
  <c r="BS176" i="20"/>
  <c r="BQ176" i="20"/>
  <c r="BP176" i="20"/>
  <c r="BO176" i="20"/>
  <c r="BN176" i="20"/>
  <c r="BM176" i="20"/>
  <c r="BL176" i="20"/>
  <c r="BK176" i="20"/>
  <c r="BJ176" i="20"/>
  <c r="BI176" i="20"/>
  <c r="BH176" i="20"/>
  <c r="BF176" i="20"/>
  <c r="BE176" i="20"/>
  <c r="BD176" i="20"/>
  <c r="BC176" i="20"/>
  <c r="BB176" i="20"/>
  <c r="BA176" i="20"/>
  <c r="AZ176" i="20"/>
  <c r="AY176" i="20"/>
  <c r="AX176" i="20"/>
  <c r="AV176" i="20"/>
  <c r="AU176" i="20"/>
  <c r="AT176" i="20"/>
  <c r="AR176" i="20"/>
  <c r="AQ176" i="20"/>
  <c r="AP176" i="20"/>
  <c r="AO176" i="20"/>
  <c r="AN176" i="20"/>
  <c r="AM176" i="20"/>
  <c r="AL176" i="20"/>
  <c r="AK176" i="20"/>
  <c r="AJ176" i="20"/>
  <c r="AI176" i="20"/>
  <c r="AH176" i="20"/>
  <c r="AG176" i="20"/>
  <c r="AE176" i="20"/>
  <c r="AD176" i="20"/>
  <c r="AC176" i="20"/>
  <c r="AB176" i="20"/>
  <c r="AA176" i="20"/>
  <c r="Z176" i="20"/>
  <c r="Y176" i="20"/>
  <c r="X176" i="20"/>
  <c r="W176" i="20"/>
  <c r="V176" i="20"/>
  <c r="U176" i="20"/>
  <c r="T176" i="20"/>
  <c r="S176" i="20"/>
  <c r="R176" i="20"/>
  <c r="Q176" i="20"/>
  <c r="P176" i="20"/>
  <c r="O176" i="20"/>
  <c r="N176" i="20"/>
  <c r="M176" i="20"/>
  <c r="L176" i="20"/>
  <c r="J176" i="20"/>
  <c r="I176" i="20"/>
  <c r="H176" i="20"/>
  <c r="G176" i="20"/>
  <c r="F176" i="20"/>
  <c r="E176" i="20"/>
  <c r="D176" i="20"/>
  <c r="CC175" i="20"/>
  <c r="BW175" i="20"/>
  <c r="BR175" i="20"/>
  <c r="BG175" i="20"/>
  <c r="AW175" i="20"/>
  <c r="AS175" i="20"/>
  <c r="AF175" i="20"/>
  <c r="K175" i="20"/>
  <c r="CC174" i="20"/>
  <c r="BW174" i="20"/>
  <c r="BR174" i="20"/>
  <c r="BG174" i="20"/>
  <c r="AW174" i="20"/>
  <c r="AS174" i="20"/>
  <c r="AF174" i="20"/>
  <c r="K174" i="20"/>
  <c r="CC173" i="20"/>
  <c r="BW173" i="20"/>
  <c r="BR173" i="20"/>
  <c r="BG173" i="20"/>
  <c r="AW173" i="20"/>
  <c r="AS173" i="20"/>
  <c r="AF173" i="20"/>
  <c r="K173" i="20"/>
  <c r="CC172" i="20"/>
  <c r="BW172" i="20"/>
  <c r="BR172" i="20"/>
  <c r="BG172" i="20"/>
  <c r="AW172" i="20"/>
  <c r="AS172" i="20"/>
  <c r="AF172" i="20"/>
  <c r="K172" i="20"/>
  <c r="CC171" i="20"/>
  <c r="BW171" i="20"/>
  <c r="BR171" i="20"/>
  <c r="BG171" i="20"/>
  <c r="AW171" i="20"/>
  <c r="AS171" i="20"/>
  <c r="AF171" i="20"/>
  <c r="K171" i="20"/>
  <c r="CC170" i="20"/>
  <c r="BW170" i="20"/>
  <c r="BR170" i="20"/>
  <c r="BG170" i="20"/>
  <c r="AW170" i="20"/>
  <c r="AS170" i="20"/>
  <c r="AF170" i="20"/>
  <c r="K170" i="20"/>
  <c r="CC169" i="20"/>
  <c r="BW169" i="20"/>
  <c r="BR169" i="20"/>
  <c r="BG169" i="20"/>
  <c r="AW169" i="20"/>
  <c r="AS169" i="20"/>
  <c r="AF169" i="20"/>
  <c r="K169" i="20"/>
  <c r="CC168" i="20"/>
  <c r="BW168" i="20"/>
  <c r="BR168" i="20"/>
  <c r="BG168" i="20"/>
  <c r="AW168" i="20"/>
  <c r="AS168" i="20"/>
  <c r="AF168" i="20"/>
  <c r="K168" i="20"/>
  <c r="CC167" i="20"/>
  <c r="BW167" i="20"/>
  <c r="BR167" i="20"/>
  <c r="BG167" i="20"/>
  <c r="AW167" i="20"/>
  <c r="AS167" i="20"/>
  <c r="AF167" i="20"/>
  <c r="K167" i="20"/>
  <c r="CC166" i="20"/>
  <c r="BW166" i="20"/>
  <c r="BR166" i="20"/>
  <c r="BG166" i="20"/>
  <c r="AW166" i="20"/>
  <c r="AS166" i="20"/>
  <c r="AF166" i="20"/>
  <c r="K166" i="20"/>
  <c r="CC165" i="20"/>
  <c r="BW165" i="20"/>
  <c r="BR165" i="20"/>
  <c r="BG165" i="20"/>
  <c r="AW165" i="20"/>
  <c r="AS165" i="20"/>
  <c r="AF165" i="20"/>
  <c r="K165" i="20"/>
  <c r="CC164" i="20"/>
  <c r="BW164" i="20"/>
  <c r="BR164" i="20"/>
  <c r="BG164" i="20"/>
  <c r="AW164" i="20"/>
  <c r="AS164" i="20"/>
  <c r="AF164" i="20"/>
  <c r="K164" i="20"/>
  <c r="CC163" i="20"/>
  <c r="BW163" i="20"/>
  <c r="BR163" i="20"/>
  <c r="BG163" i="20"/>
  <c r="AW163" i="20"/>
  <c r="AS163" i="20"/>
  <c r="AF163" i="20"/>
  <c r="K163" i="20"/>
  <c r="CC162" i="20"/>
  <c r="BW162" i="20"/>
  <c r="BR162" i="20"/>
  <c r="BG162" i="20"/>
  <c r="AW162" i="20"/>
  <c r="AS162" i="20"/>
  <c r="AF162" i="20"/>
  <c r="K162" i="20"/>
  <c r="CC161" i="20"/>
  <c r="BW161" i="20"/>
  <c r="BR161" i="20"/>
  <c r="BG161" i="20"/>
  <c r="AW161" i="20"/>
  <c r="AS161" i="20"/>
  <c r="AF161" i="20"/>
  <c r="K161" i="20"/>
  <c r="CC160" i="20"/>
  <c r="BW160" i="20"/>
  <c r="BR160" i="20"/>
  <c r="BG160" i="20"/>
  <c r="AW160" i="20"/>
  <c r="AS160" i="20"/>
  <c r="AF160" i="20"/>
  <c r="K160" i="20"/>
  <c r="CC159" i="20"/>
  <c r="BW159" i="20"/>
  <c r="BR159" i="20"/>
  <c r="BG159" i="20"/>
  <c r="AW159" i="20"/>
  <c r="AS159" i="20"/>
  <c r="AF159" i="20"/>
  <c r="K159" i="20"/>
  <c r="CC158" i="20"/>
  <c r="BW158" i="20"/>
  <c r="BR158" i="20"/>
  <c r="BG158" i="20"/>
  <c r="AW158" i="20"/>
  <c r="AS158" i="20"/>
  <c r="AF158" i="20"/>
  <c r="K158" i="20"/>
  <c r="CN157" i="20"/>
  <c r="CM157" i="20"/>
  <c r="CL157" i="20"/>
  <c r="CK157" i="20"/>
  <c r="CJ157" i="20"/>
  <c r="CI157" i="20"/>
  <c r="CH157" i="20"/>
  <c r="CG157" i="20"/>
  <c r="CF157" i="20"/>
  <c r="CE157" i="20"/>
  <c r="CD157" i="20"/>
  <c r="CB157" i="20"/>
  <c r="CA157" i="20"/>
  <c r="BZ157" i="20"/>
  <c r="BY157" i="20"/>
  <c r="BX157" i="20"/>
  <c r="BV157" i="20"/>
  <c r="BU157" i="20"/>
  <c r="BT157" i="20"/>
  <c r="BS157" i="20"/>
  <c r="BQ157" i="20"/>
  <c r="BP157" i="20"/>
  <c r="BO157" i="20"/>
  <c r="BN157" i="20"/>
  <c r="BM157" i="20"/>
  <c r="BL157" i="20"/>
  <c r="BK157" i="20"/>
  <c r="BJ157" i="20"/>
  <c r="BI157" i="20"/>
  <c r="BH157" i="20"/>
  <c r="BF157" i="20"/>
  <c r="BE157" i="20"/>
  <c r="BD157" i="20"/>
  <c r="BC157" i="20"/>
  <c r="BB157" i="20"/>
  <c r="BA157" i="20"/>
  <c r="AZ157" i="20"/>
  <c r="AY157" i="20"/>
  <c r="AX157" i="20"/>
  <c r="AV157" i="20"/>
  <c r="AU157" i="20"/>
  <c r="AT157" i="20"/>
  <c r="AR157" i="20"/>
  <c r="AQ157" i="20"/>
  <c r="AP157" i="20"/>
  <c r="AO157" i="20"/>
  <c r="AN157" i="20"/>
  <c r="AM157" i="20"/>
  <c r="AL157" i="20"/>
  <c r="AK157" i="20"/>
  <c r="AJ157" i="20"/>
  <c r="AI157" i="20"/>
  <c r="AH157" i="20"/>
  <c r="AG157" i="20"/>
  <c r="AE157" i="20"/>
  <c r="AD157" i="20"/>
  <c r="AC157" i="20"/>
  <c r="AB157" i="20"/>
  <c r="AA157" i="20"/>
  <c r="Z157" i="20"/>
  <c r="Y157" i="20"/>
  <c r="X157" i="20"/>
  <c r="W157" i="20"/>
  <c r="V157" i="20"/>
  <c r="U157" i="20"/>
  <c r="T157" i="20"/>
  <c r="S157" i="20"/>
  <c r="R157" i="20"/>
  <c r="Q157" i="20"/>
  <c r="P157" i="20"/>
  <c r="O157" i="20"/>
  <c r="N157" i="20"/>
  <c r="M157" i="20"/>
  <c r="L157" i="20"/>
  <c r="J157" i="20"/>
  <c r="I157" i="20"/>
  <c r="H157" i="20"/>
  <c r="G157" i="20"/>
  <c r="F157" i="20"/>
  <c r="E157" i="20"/>
  <c r="D157" i="20"/>
  <c r="CC156" i="20"/>
  <c r="BW156" i="20"/>
  <c r="BR156" i="20"/>
  <c r="BG156" i="20"/>
  <c r="AW156" i="20"/>
  <c r="AS156" i="20"/>
  <c r="AF156" i="20"/>
  <c r="K156" i="20"/>
  <c r="CC155" i="20"/>
  <c r="BW155" i="20"/>
  <c r="BR155" i="20"/>
  <c r="BG155" i="20"/>
  <c r="AW155" i="20"/>
  <c r="AS155" i="20"/>
  <c r="AF155" i="20"/>
  <c r="K155" i="20"/>
  <c r="CC154" i="20"/>
  <c r="BW154" i="20"/>
  <c r="BR154" i="20"/>
  <c r="BG154" i="20"/>
  <c r="AW154" i="20"/>
  <c r="AS154" i="20"/>
  <c r="AF154" i="20"/>
  <c r="K154" i="20"/>
  <c r="CC153" i="20"/>
  <c r="BW153" i="20"/>
  <c r="BR153" i="20"/>
  <c r="BG153" i="20"/>
  <c r="AW153" i="20"/>
  <c r="AS153" i="20"/>
  <c r="AF153" i="20"/>
  <c r="K153" i="20"/>
  <c r="CC152" i="20"/>
  <c r="BW152" i="20"/>
  <c r="BR152" i="20"/>
  <c r="BG152" i="20"/>
  <c r="AW152" i="20"/>
  <c r="AS152" i="20"/>
  <c r="AF152" i="20"/>
  <c r="K152" i="20"/>
  <c r="CC151" i="20"/>
  <c r="BW151" i="20"/>
  <c r="BR151" i="20"/>
  <c r="BG151" i="20"/>
  <c r="AW151" i="20"/>
  <c r="AS151" i="20"/>
  <c r="AF151" i="20"/>
  <c r="K151" i="20"/>
  <c r="CC150" i="20"/>
  <c r="BW150" i="20"/>
  <c r="BR150" i="20"/>
  <c r="BG150" i="20"/>
  <c r="AW150" i="20"/>
  <c r="AS150" i="20"/>
  <c r="AF150" i="20"/>
  <c r="K150" i="20"/>
  <c r="CC149" i="20"/>
  <c r="BW149" i="20"/>
  <c r="BR149" i="20"/>
  <c r="BG149" i="20"/>
  <c r="AW149" i="20"/>
  <c r="AS149" i="20"/>
  <c r="AF149" i="20"/>
  <c r="K149" i="20"/>
  <c r="CC148" i="20"/>
  <c r="BW148" i="20"/>
  <c r="BR148" i="20"/>
  <c r="BG148" i="20"/>
  <c r="AW148" i="20"/>
  <c r="AS148" i="20"/>
  <c r="AF148" i="20"/>
  <c r="K148" i="20"/>
  <c r="CC147" i="20"/>
  <c r="BW147" i="20"/>
  <c r="BR147" i="20"/>
  <c r="BG147" i="20"/>
  <c r="AW147" i="20"/>
  <c r="AS147" i="20"/>
  <c r="AF147" i="20"/>
  <c r="K147" i="20"/>
  <c r="CC146" i="20"/>
  <c r="BW146" i="20"/>
  <c r="BR146" i="20"/>
  <c r="BG146" i="20"/>
  <c r="AW146" i="20"/>
  <c r="AS146" i="20"/>
  <c r="AF146" i="20"/>
  <c r="K146" i="20"/>
  <c r="CC145" i="20"/>
  <c r="BW145" i="20"/>
  <c r="BR145" i="20"/>
  <c r="BG145" i="20"/>
  <c r="AW145" i="20"/>
  <c r="AS145" i="20"/>
  <c r="AF145" i="20"/>
  <c r="K145" i="20"/>
  <c r="CC144" i="20"/>
  <c r="BW144" i="20"/>
  <c r="BR144" i="20"/>
  <c r="BG144" i="20"/>
  <c r="AW144" i="20"/>
  <c r="AS144" i="20"/>
  <c r="AF144" i="20"/>
  <c r="K144" i="20"/>
  <c r="CC143" i="20"/>
  <c r="BW143" i="20"/>
  <c r="BR143" i="20"/>
  <c r="BG143" i="20"/>
  <c r="AW143" i="20"/>
  <c r="AS143" i="20"/>
  <c r="AF143" i="20"/>
  <c r="K143" i="20"/>
  <c r="CC142" i="20"/>
  <c r="BW142" i="20"/>
  <c r="BR142" i="20"/>
  <c r="BG142" i="20"/>
  <c r="AW142" i="20"/>
  <c r="AS142" i="20"/>
  <c r="AF142" i="20"/>
  <c r="K142" i="20"/>
  <c r="CC141" i="20"/>
  <c r="BW141" i="20"/>
  <c r="BR141" i="20"/>
  <c r="BG141" i="20"/>
  <c r="AW141" i="20"/>
  <c r="AS141" i="20"/>
  <c r="AF141" i="20"/>
  <c r="K141" i="20"/>
  <c r="CC140" i="20"/>
  <c r="BW140" i="20"/>
  <c r="BR140" i="20"/>
  <c r="BG140" i="20"/>
  <c r="AW140" i="20"/>
  <c r="AS140" i="20"/>
  <c r="AF140" i="20"/>
  <c r="K140" i="20"/>
  <c r="CC139" i="20"/>
  <c r="BW139" i="20"/>
  <c r="BR139" i="20"/>
  <c r="BG139" i="20"/>
  <c r="AW139" i="20"/>
  <c r="AS139" i="20"/>
  <c r="AF139" i="20"/>
  <c r="K139" i="20"/>
  <c r="CC138" i="20"/>
  <c r="BW138" i="20"/>
  <c r="BR138" i="20"/>
  <c r="BG138" i="20"/>
  <c r="AW138" i="20"/>
  <c r="AS138" i="20"/>
  <c r="AF138" i="20"/>
  <c r="K138" i="20"/>
  <c r="CC137" i="20"/>
  <c r="BW137" i="20"/>
  <c r="BR137" i="20"/>
  <c r="BG137" i="20"/>
  <c r="AW137" i="20"/>
  <c r="AS137" i="20"/>
  <c r="AF137" i="20"/>
  <c r="K137" i="20"/>
  <c r="CC136" i="20"/>
  <c r="BW136" i="20"/>
  <c r="BR136" i="20"/>
  <c r="BG136" i="20"/>
  <c r="AW136" i="20"/>
  <c r="AS136" i="20"/>
  <c r="AF136" i="20"/>
  <c r="K136" i="20"/>
  <c r="CC135" i="20"/>
  <c r="BW135" i="20"/>
  <c r="BR135" i="20"/>
  <c r="BG135" i="20"/>
  <c r="AW135" i="20"/>
  <c r="AS135" i="20"/>
  <c r="AF135" i="20"/>
  <c r="K135" i="20"/>
  <c r="CC134" i="20"/>
  <c r="BW134" i="20"/>
  <c r="BR134" i="20"/>
  <c r="BG134" i="20"/>
  <c r="AW134" i="20"/>
  <c r="AS134" i="20"/>
  <c r="AF134" i="20"/>
  <c r="K134" i="20"/>
  <c r="CC133" i="20"/>
  <c r="BW133" i="20"/>
  <c r="BR133" i="20"/>
  <c r="BG133" i="20"/>
  <c r="AW133" i="20"/>
  <c r="AS133" i="20"/>
  <c r="AF133" i="20"/>
  <c r="K133" i="20"/>
  <c r="CC132" i="20"/>
  <c r="BW132" i="20"/>
  <c r="BR132" i="20"/>
  <c r="BG132" i="20"/>
  <c r="AW132" i="20"/>
  <c r="AS132" i="20"/>
  <c r="AF132" i="20"/>
  <c r="K132" i="20"/>
  <c r="CC131" i="20"/>
  <c r="BW131" i="20"/>
  <c r="BR131" i="20"/>
  <c r="BG131" i="20"/>
  <c r="AW131" i="20"/>
  <c r="AS131" i="20"/>
  <c r="AF131" i="20"/>
  <c r="K131" i="20"/>
  <c r="CC130" i="20"/>
  <c r="BW130" i="20"/>
  <c r="BR130" i="20"/>
  <c r="BG130" i="20"/>
  <c r="AW130" i="20"/>
  <c r="AS130" i="20"/>
  <c r="AF130" i="20"/>
  <c r="K130" i="20"/>
  <c r="CC129" i="20"/>
  <c r="BW129" i="20"/>
  <c r="BR129" i="20"/>
  <c r="BG129" i="20"/>
  <c r="AW129" i="20"/>
  <c r="AS129" i="20"/>
  <c r="AF129" i="20"/>
  <c r="K129" i="20"/>
  <c r="CC128" i="20"/>
  <c r="BW128" i="20"/>
  <c r="BR128" i="20"/>
  <c r="BG128" i="20"/>
  <c r="AW128" i="20"/>
  <c r="AS128" i="20"/>
  <c r="AF128" i="20"/>
  <c r="K128" i="20"/>
  <c r="CC127" i="20"/>
  <c r="BW127" i="20"/>
  <c r="BR127" i="20"/>
  <c r="BG127" i="20"/>
  <c r="AW127" i="20"/>
  <c r="AS127" i="20"/>
  <c r="AF127" i="20"/>
  <c r="K127" i="20"/>
  <c r="CC126" i="20"/>
  <c r="BW126" i="20"/>
  <c r="BR126" i="20"/>
  <c r="BG126" i="20"/>
  <c r="AW126" i="20"/>
  <c r="AS126" i="20"/>
  <c r="AF126" i="20"/>
  <c r="K126" i="20"/>
  <c r="CC125" i="20"/>
  <c r="BW125" i="20"/>
  <c r="BR125" i="20"/>
  <c r="BG125" i="20"/>
  <c r="AW125" i="20"/>
  <c r="AS125" i="20"/>
  <c r="AF125" i="20"/>
  <c r="K125" i="20"/>
  <c r="CC124" i="20"/>
  <c r="BW124" i="20"/>
  <c r="BR124" i="20"/>
  <c r="BG124" i="20"/>
  <c r="AW124" i="20"/>
  <c r="AS124" i="20"/>
  <c r="AF124" i="20"/>
  <c r="K124" i="20"/>
  <c r="CC123" i="20"/>
  <c r="BW123" i="20"/>
  <c r="BR123" i="20"/>
  <c r="BG123" i="20"/>
  <c r="AW123" i="20"/>
  <c r="AS123" i="20"/>
  <c r="AF123" i="20"/>
  <c r="K123" i="20"/>
  <c r="CC122" i="20"/>
  <c r="BW122" i="20"/>
  <c r="BR122" i="20"/>
  <c r="BG122" i="20"/>
  <c r="AW122" i="20"/>
  <c r="AS122" i="20"/>
  <c r="AF122" i="20"/>
  <c r="K122" i="20"/>
  <c r="CC121" i="20"/>
  <c r="BW121" i="20"/>
  <c r="BR121" i="20"/>
  <c r="BG121" i="20"/>
  <c r="AW121" i="20"/>
  <c r="AS121" i="20"/>
  <c r="AF121" i="20"/>
  <c r="K121" i="20"/>
  <c r="CC120" i="20"/>
  <c r="BW120" i="20"/>
  <c r="BR120" i="20"/>
  <c r="BG120" i="20"/>
  <c r="AW120" i="20"/>
  <c r="AS120" i="20"/>
  <c r="AF120" i="20"/>
  <c r="K120" i="20"/>
  <c r="CC119" i="20"/>
  <c r="BW119" i="20"/>
  <c r="BR119" i="20"/>
  <c r="BG119" i="20"/>
  <c r="AW119" i="20"/>
  <c r="AS119" i="20"/>
  <c r="AF119" i="20"/>
  <c r="K119" i="20"/>
  <c r="CC118" i="20"/>
  <c r="BW118" i="20"/>
  <c r="BR118" i="20"/>
  <c r="BG118" i="20"/>
  <c r="AW118" i="20"/>
  <c r="AS118" i="20"/>
  <c r="AF118" i="20"/>
  <c r="K118" i="20"/>
  <c r="CN117" i="20"/>
  <c r="CM117" i="20"/>
  <c r="CL117" i="20"/>
  <c r="CK117" i="20"/>
  <c r="CJ117" i="20"/>
  <c r="CI117" i="20"/>
  <c r="CH117" i="20"/>
  <c r="CG117" i="20"/>
  <c r="CF117" i="20"/>
  <c r="CE117" i="20"/>
  <c r="CD117" i="20"/>
  <c r="CB117" i="20"/>
  <c r="CA117" i="20"/>
  <c r="BZ117" i="20"/>
  <c r="BY117" i="20"/>
  <c r="BX117" i="20"/>
  <c r="BV117" i="20"/>
  <c r="BU117" i="20"/>
  <c r="BT117" i="20"/>
  <c r="BS117" i="20"/>
  <c r="BQ117" i="20"/>
  <c r="BP117" i="20"/>
  <c r="BO117" i="20"/>
  <c r="BN117" i="20"/>
  <c r="BM117" i="20"/>
  <c r="BL117" i="20"/>
  <c r="BK117" i="20"/>
  <c r="BJ117" i="20"/>
  <c r="BI117" i="20"/>
  <c r="BH117" i="20"/>
  <c r="BF117" i="20"/>
  <c r="BE117" i="20"/>
  <c r="BD117" i="20"/>
  <c r="BC117" i="20"/>
  <c r="BB117" i="20"/>
  <c r="BA117" i="20"/>
  <c r="AZ117" i="20"/>
  <c r="AY117" i="20"/>
  <c r="AX117" i="20"/>
  <c r="AV117" i="20"/>
  <c r="AU117" i="20"/>
  <c r="AT117" i="20"/>
  <c r="AR117" i="20"/>
  <c r="AQ117" i="20"/>
  <c r="AP117" i="20"/>
  <c r="AO117" i="20"/>
  <c r="AN117" i="20"/>
  <c r="AM117" i="20"/>
  <c r="AL117" i="20"/>
  <c r="AK117" i="20"/>
  <c r="AJ117" i="20"/>
  <c r="AI117" i="20"/>
  <c r="AH117" i="20"/>
  <c r="AG117" i="20"/>
  <c r="AE117" i="20"/>
  <c r="AD117" i="20"/>
  <c r="AC117" i="20"/>
  <c r="AB117" i="20"/>
  <c r="AA117" i="20"/>
  <c r="Z117" i="20"/>
  <c r="Y117" i="20"/>
  <c r="X117" i="20"/>
  <c r="W117" i="20"/>
  <c r="V117" i="20"/>
  <c r="U117" i="20"/>
  <c r="T117" i="20"/>
  <c r="S117" i="20"/>
  <c r="R117" i="20"/>
  <c r="Q117" i="20"/>
  <c r="P117" i="20"/>
  <c r="O117" i="20"/>
  <c r="N117" i="20"/>
  <c r="M117" i="20"/>
  <c r="L117" i="20"/>
  <c r="J117" i="20"/>
  <c r="I117" i="20"/>
  <c r="H117" i="20"/>
  <c r="G117" i="20"/>
  <c r="F117" i="20"/>
  <c r="E117" i="20"/>
  <c r="D117" i="20"/>
  <c r="CC116" i="20"/>
  <c r="BW116" i="20"/>
  <c r="BR116" i="20"/>
  <c r="BG116" i="20"/>
  <c r="AW116" i="20"/>
  <c r="AS116" i="20"/>
  <c r="AF116" i="20"/>
  <c r="K116" i="20"/>
  <c r="CC115" i="20"/>
  <c r="BW115" i="20"/>
  <c r="BR115" i="20"/>
  <c r="BG115" i="20"/>
  <c r="AW115" i="20"/>
  <c r="AS115" i="20"/>
  <c r="AF115" i="20"/>
  <c r="K115" i="20"/>
  <c r="CC114" i="20"/>
  <c r="BW114" i="20"/>
  <c r="BR114" i="20"/>
  <c r="BG114" i="20"/>
  <c r="AW114" i="20"/>
  <c r="AS114" i="20"/>
  <c r="AF114" i="20"/>
  <c r="K114" i="20"/>
  <c r="CC113" i="20"/>
  <c r="BW113" i="20"/>
  <c r="BR113" i="20"/>
  <c r="BG113" i="20"/>
  <c r="AW113" i="20"/>
  <c r="AS113" i="20"/>
  <c r="AF113" i="20"/>
  <c r="K113" i="20"/>
  <c r="CC112" i="20"/>
  <c r="BW112" i="20"/>
  <c r="BR112" i="20"/>
  <c r="BG112" i="20"/>
  <c r="AW112" i="20"/>
  <c r="AS112" i="20"/>
  <c r="AF112" i="20"/>
  <c r="K112" i="20"/>
  <c r="CC111" i="20"/>
  <c r="BW111" i="20"/>
  <c r="BR111" i="20"/>
  <c r="BG111" i="20"/>
  <c r="AW111" i="20"/>
  <c r="AS111" i="20"/>
  <c r="AF111" i="20"/>
  <c r="K111" i="20"/>
  <c r="CC110" i="20"/>
  <c r="BW110" i="20"/>
  <c r="BR110" i="20"/>
  <c r="BG110" i="20"/>
  <c r="AW110" i="20"/>
  <c r="AS110" i="20"/>
  <c r="AF110" i="20"/>
  <c r="K110" i="20"/>
  <c r="CC109" i="20"/>
  <c r="BW109" i="20"/>
  <c r="BR109" i="20"/>
  <c r="BG109" i="20"/>
  <c r="AW109" i="20"/>
  <c r="AS109" i="20"/>
  <c r="AF109" i="20"/>
  <c r="K109" i="20"/>
  <c r="CC108" i="20"/>
  <c r="BW108" i="20"/>
  <c r="BR108" i="20"/>
  <c r="BG108" i="20"/>
  <c r="AW108" i="20"/>
  <c r="AS108" i="20"/>
  <c r="AF108" i="20"/>
  <c r="K108" i="20"/>
  <c r="CC107" i="20"/>
  <c r="BW107" i="20"/>
  <c r="BR107" i="20"/>
  <c r="BG107" i="20"/>
  <c r="AW107" i="20"/>
  <c r="AS107" i="20"/>
  <c r="AF107" i="20"/>
  <c r="K107" i="20"/>
  <c r="CC106" i="20"/>
  <c r="BW106" i="20"/>
  <c r="BR106" i="20"/>
  <c r="BG106" i="20"/>
  <c r="AW106" i="20"/>
  <c r="AS106" i="20"/>
  <c r="AF106" i="20"/>
  <c r="K106" i="20"/>
  <c r="CC105" i="20"/>
  <c r="BW105" i="20"/>
  <c r="BR105" i="20"/>
  <c r="BG105" i="20"/>
  <c r="AW105" i="20"/>
  <c r="AS105" i="20"/>
  <c r="AF105" i="20"/>
  <c r="K105" i="20"/>
  <c r="CC104" i="20"/>
  <c r="BW104" i="20"/>
  <c r="BR104" i="20"/>
  <c r="BG104" i="20"/>
  <c r="AW104" i="20"/>
  <c r="AS104" i="20"/>
  <c r="AF104" i="20"/>
  <c r="K104" i="20"/>
  <c r="CC103" i="20"/>
  <c r="BW103" i="20"/>
  <c r="BR103" i="20"/>
  <c r="BG103" i="20"/>
  <c r="AW103" i="20"/>
  <c r="AS103" i="20"/>
  <c r="AF103" i="20"/>
  <c r="K103" i="20"/>
  <c r="CC102" i="20"/>
  <c r="BW102" i="20"/>
  <c r="BR102" i="20"/>
  <c r="BG102" i="20"/>
  <c r="AW102" i="20"/>
  <c r="AS102" i="20"/>
  <c r="AF102" i="20"/>
  <c r="K102" i="20"/>
  <c r="CC101" i="20"/>
  <c r="BW101" i="20"/>
  <c r="BR101" i="20"/>
  <c r="BG101" i="20"/>
  <c r="AW101" i="20"/>
  <c r="AS101" i="20"/>
  <c r="AF101" i="20"/>
  <c r="K101" i="20"/>
  <c r="CC100" i="20"/>
  <c r="BW100" i="20"/>
  <c r="BR100" i="20"/>
  <c r="BG100" i="20"/>
  <c r="AW100" i="20"/>
  <c r="AS100" i="20"/>
  <c r="AF100" i="20"/>
  <c r="K100" i="20"/>
  <c r="CC99" i="20"/>
  <c r="BW99" i="20"/>
  <c r="BR99" i="20"/>
  <c r="BG99" i="20"/>
  <c r="AW99" i="20"/>
  <c r="AS99" i="20"/>
  <c r="AF99" i="20"/>
  <c r="K99" i="20"/>
  <c r="CC98" i="20"/>
  <c r="BW98" i="20"/>
  <c r="BR98" i="20"/>
  <c r="BG98" i="20"/>
  <c r="AW98" i="20"/>
  <c r="AS98" i="20"/>
  <c r="AF98" i="20"/>
  <c r="K98" i="20"/>
  <c r="CC97" i="20"/>
  <c r="BW97" i="20"/>
  <c r="BR97" i="20"/>
  <c r="BG97" i="20"/>
  <c r="AW97" i="20"/>
  <c r="AS97" i="20"/>
  <c r="AF97" i="20"/>
  <c r="K97" i="20"/>
  <c r="CC96" i="20"/>
  <c r="BW96" i="20"/>
  <c r="BR96" i="20"/>
  <c r="BG96" i="20"/>
  <c r="AW96" i="20"/>
  <c r="AS96" i="20"/>
  <c r="AF96" i="20"/>
  <c r="K96" i="20"/>
  <c r="CN95" i="20"/>
  <c r="CM95" i="20"/>
  <c r="CL95" i="20"/>
  <c r="CK95" i="20"/>
  <c r="CJ95" i="20"/>
  <c r="CI95" i="20"/>
  <c r="CH95" i="20"/>
  <c r="CG95" i="20"/>
  <c r="CF95" i="20"/>
  <c r="CE95" i="20"/>
  <c r="CD95" i="20"/>
  <c r="CB95" i="20"/>
  <c r="CA95" i="20"/>
  <c r="BZ95" i="20"/>
  <c r="BY95" i="20"/>
  <c r="BX95" i="20"/>
  <c r="BV95" i="20"/>
  <c r="BU95" i="20"/>
  <c r="BT95" i="20"/>
  <c r="BS95" i="20"/>
  <c r="BQ95" i="20"/>
  <c r="BP95" i="20"/>
  <c r="BO95" i="20"/>
  <c r="BN95" i="20"/>
  <c r="BM95" i="20"/>
  <c r="BL95" i="20"/>
  <c r="BK95" i="20"/>
  <c r="BJ95" i="20"/>
  <c r="BI95" i="20"/>
  <c r="BH95" i="20"/>
  <c r="BF95" i="20"/>
  <c r="BE95" i="20"/>
  <c r="BD95" i="20"/>
  <c r="BC95" i="20"/>
  <c r="BB95" i="20"/>
  <c r="BA95" i="20"/>
  <c r="AZ95" i="20"/>
  <c r="AY95" i="20"/>
  <c r="AX95" i="20"/>
  <c r="AV95" i="20"/>
  <c r="AU95" i="20"/>
  <c r="AT95" i="20"/>
  <c r="AR95" i="20"/>
  <c r="AQ95" i="20"/>
  <c r="AP95" i="20"/>
  <c r="AO95" i="20"/>
  <c r="AN95" i="20"/>
  <c r="AM95" i="20"/>
  <c r="AL95" i="20"/>
  <c r="AK95" i="20"/>
  <c r="AJ95" i="20"/>
  <c r="AI95" i="20"/>
  <c r="AH95" i="20"/>
  <c r="AG95" i="20"/>
  <c r="AE95" i="20"/>
  <c r="AD95" i="20"/>
  <c r="AC95" i="20"/>
  <c r="AB95" i="20"/>
  <c r="AA95" i="20"/>
  <c r="Z95" i="20"/>
  <c r="Y95" i="20"/>
  <c r="X95" i="20"/>
  <c r="W95" i="20"/>
  <c r="V95" i="20"/>
  <c r="U95" i="20"/>
  <c r="T95" i="20"/>
  <c r="S95" i="20"/>
  <c r="R95" i="20"/>
  <c r="Q95" i="20"/>
  <c r="P95" i="20"/>
  <c r="O95" i="20"/>
  <c r="N95" i="20"/>
  <c r="M95" i="20"/>
  <c r="L95" i="20"/>
  <c r="J95" i="20"/>
  <c r="I95" i="20"/>
  <c r="H95" i="20"/>
  <c r="G95" i="20"/>
  <c r="F95" i="20"/>
  <c r="E95" i="20"/>
  <c r="D95" i="20"/>
  <c r="CC94" i="20"/>
  <c r="BW94" i="20"/>
  <c r="BR94" i="20"/>
  <c r="BG94" i="20"/>
  <c r="AW94" i="20"/>
  <c r="AS94" i="20"/>
  <c r="AF94" i="20"/>
  <c r="K94" i="20"/>
  <c r="CC93" i="20"/>
  <c r="BW93" i="20"/>
  <c r="BR93" i="20"/>
  <c r="BG93" i="20"/>
  <c r="AW93" i="20"/>
  <c r="AS93" i="20"/>
  <c r="AF93" i="20"/>
  <c r="K93" i="20"/>
  <c r="CN92" i="20"/>
  <c r="CM92" i="20"/>
  <c r="CL92" i="20"/>
  <c r="CK92" i="20"/>
  <c r="CJ92" i="20"/>
  <c r="CI92" i="20"/>
  <c r="CH92" i="20"/>
  <c r="CG92" i="20"/>
  <c r="CF92" i="20"/>
  <c r="CE92" i="20"/>
  <c r="CD92" i="20"/>
  <c r="CB92" i="20"/>
  <c r="CA92" i="20"/>
  <c r="BZ92" i="20"/>
  <c r="BY92" i="20"/>
  <c r="BX92" i="20"/>
  <c r="BV92" i="20"/>
  <c r="BU92" i="20"/>
  <c r="BT92" i="20"/>
  <c r="BS92" i="20"/>
  <c r="BQ92" i="20"/>
  <c r="BP92" i="20"/>
  <c r="BO92" i="20"/>
  <c r="BN92" i="20"/>
  <c r="BM92" i="20"/>
  <c r="BL92" i="20"/>
  <c r="BK92" i="20"/>
  <c r="BJ92" i="20"/>
  <c r="BI92" i="20"/>
  <c r="BH92" i="20"/>
  <c r="BF92" i="20"/>
  <c r="BE92" i="20"/>
  <c r="BD92" i="20"/>
  <c r="BC92" i="20"/>
  <c r="BB92" i="20"/>
  <c r="BA92" i="20"/>
  <c r="AZ92" i="20"/>
  <c r="AY92" i="20"/>
  <c r="AX92" i="20"/>
  <c r="AV92" i="20"/>
  <c r="AU92" i="20"/>
  <c r="AT92" i="20"/>
  <c r="AR92" i="20"/>
  <c r="AQ92" i="20"/>
  <c r="AP92" i="20"/>
  <c r="AO92" i="20"/>
  <c r="AN92" i="20"/>
  <c r="AM92" i="20"/>
  <c r="AL92" i="20"/>
  <c r="AK92" i="20"/>
  <c r="AJ92" i="20"/>
  <c r="AI92" i="20"/>
  <c r="AH92" i="20"/>
  <c r="AG92" i="20"/>
  <c r="AE92" i="20"/>
  <c r="AD92" i="20"/>
  <c r="AC92" i="20"/>
  <c r="AB92" i="20"/>
  <c r="AA92" i="20"/>
  <c r="Z92" i="20"/>
  <c r="Y92" i="20"/>
  <c r="X92" i="20"/>
  <c r="W92" i="20"/>
  <c r="V92" i="20"/>
  <c r="U92" i="20"/>
  <c r="T92" i="20"/>
  <c r="S92" i="20"/>
  <c r="R92" i="20"/>
  <c r="Q92" i="20"/>
  <c r="P92" i="20"/>
  <c r="O92" i="20"/>
  <c r="N92" i="20"/>
  <c r="M92" i="20"/>
  <c r="L92" i="20"/>
  <c r="J92" i="20"/>
  <c r="I92" i="20"/>
  <c r="H92" i="20"/>
  <c r="G92" i="20"/>
  <c r="F92" i="20"/>
  <c r="E92" i="20"/>
  <c r="D92" i="20"/>
  <c r="CC91" i="20"/>
  <c r="BW91" i="20"/>
  <c r="BR91" i="20"/>
  <c r="BG91" i="20"/>
  <c r="AW91" i="20"/>
  <c r="AS91" i="20"/>
  <c r="AF91" i="20"/>
  <c r="K91" i="20"/>
  <c r="CC90" i="20"/>
  <c r="BW90" i="20"/>
  <c r="BR90" i="20"/>
  <c r="BG90" i="20"/>
  <c r="AW90" i="20"/>
  <c r="AS90" i="20"/>
  <c r="AF90" i="20"/>
  <c r="K90" i="20"/>
  <c r="CC89" i="20"/>
  <c r="BW89" i="20"/>
  <c r="BR89" i="20"/>
  <c r="BG89" i="20"/>
  <c r="AW89" i="20"/>
  <c r="AS89" i="20"/>
  <c r="AF89" i="20"/>
  <c r="K89" i="20"/>
  <c r="CC88" i="20"/>
  <c r="BW88" i="20"/>
  <c r="BR88" i="20"/>
  <c r="BG88" i="20"/>
  <c r="AW88" i="20"/>
  <c r="AS88" i="20"/>
  <c r="AF88" i="20"/>
  <c r="K88" i="20"/>
  <c r="CC87" i="20"/>
  <c r="BW87" i="20"/>
  <c r="BR87" i="20"/>
  <c r="BG87" i="20"/>
  <c r="AW87" i="20"/>
  <c r="AS87" i="20"/>
  <c r="AF87" i="20"/>
  <c r="K87" i="20"/>
  <c r="CC86" i="20"/>
  <c r="BW86" i="20"/>
  <c r="BR86" i="20"/>
  <c r="BG86" i="20"/>
  <c r="AW86" i="20"/>
  <c r="AS86" i="20"/>
  <c r="AF86" i="20"/>
  <c r="K86" i="20"/>
  <c r="CC85" i="20"/>
  <c r="BW85" i="20"/>
  <c r="BR85" i="20"/>
  <c r="BG85" i="20"/>
  <c r="AW85" i="20"/>
  <c r="AS85" i="20"/>
  <c r="AF85" i="20"/>
  <c r="K85" i="20"/>
  <c r="CC84" i="20"/>
  <c r="BW84" i="20"/>
  <c r="BR84" i="20"/>
  <c r="BG84" i="20"/>
  <c r="AW84" i="20"/>
  <c r="AS84" i="20"/>
  <c r="AF84" i="20"/>
  <c r="K84" i="20"/>
  <c r="CC83" i="20"/>
  <c r="BW83" i="20"/>
  <c r="BR83" i="20"/>
  <c r="BG83" i="20"/>
  <c r="AW83" i="20"/>
  <c r="AS83" i="20"/>
  <c r="AF83" i="20"/>
  <c r="K83" i="20"/>
  <c r="CC82" i="20"/>
  <c r="BW82" i="20"/>
  <c r="BR82" i="20"/>
  <c r="BG82" i="20"/>
  <c r="AW82" i="20"/>
  <c r="AS82" i="20"/>
  <c r="AF82" i="20"/>
  <c r="K82" i="20"/>
  <c r="CC81" i="20"/>
  <c r="BW81" i="20"/>
  <c r="BR81" i="20"/>
  <c r="BG81" i="20"/>
  <c r="AW81" i="20"/>
  <c r="AS81" i="20"/>
  <c r="AF81" i="20"/>
  <c r="K81" i="20"/>
  <c r="CC80" i="20"/>
  <c r="BW80" i="20"/>
  <c r="BR80" i="20"/>
  <c r="BG80" i="20"/>
  <c r="AW80" i="20"/>
  <c r="AS80" i="20"/>
  <c r="AF80" i="20"/>
  <c r="K80" i="20"/>
  <c r="CC79" i="20"/>
  <c r="BW79" i="20"/>
  <c r="BR79" i="20"/>
  <c r="BG79" i="20"/>
  <c r="AW79" i="20"/>
  <c r="AS79" i="20"/>
  <c r="AF79" i="20"/>
  <c r="K79" i="20"/>
  <c r="CC78" i="20"/>
  <c r="BW78" i="20"/>
  <c r="BR78" i="20"/>
  <c r="BG78" i="20"/>
  <c r="AW78" i="20"/>
  <c r="AS78" i="20"/>
  <c r="AF78" i="20"/>
  <c r="K78" i="20"/>
  <c r="CC77" i="20"/>
  <c r="BW77" i="20"/>
  <c r="BR77" i="20"/>
  <c r="BG77" i="20"/>
  <c r="AW77" i="20"/>
  <c r="AS77" i="20"/>
  <c r="AF77" i="20"/>
  <c r="K77" i="20"/>
  <c r="CC76" i="20"/>
  <c r="BW76" i="20"/>
  <c r="BR76" i="20"/>
  <c r="BG76" i="20"/>
  <c r="AW76" i="20"/>
  <c r="AS76" i="20"/>
  <c r="AF76" i="20"/>
  <c r="K76" i="20"/>
  <c r="CC75" i="20"/>
  <c r="BW75" i="20"/>
  <c r="BR75" i="20"/>
  <c r="BG75" i="20"/>
  <c r="AW75" i="20"/>
  <c r="AS75" i="20"/>
  <c r="AF75" i="20"/>
  <c r="K75" i="20"/>
  <c r="CC74" i="20"/>
  <c r="BW74" i="20"/>
  <c r="BR74" i="20"/>
  <c r="BG74" i="20"/>
  <c r="AW74" i="20"/>
  <c r="AS74" i="20"/>
  <c r="AF74" i="20"/>
  <c r="K74" i="20"/>
  <c r="CC73" i="20"/>
  <c r="BW73" i="20"/>
  <c r="BR73" i="20"/>
  <c r="BG73" i="20"/>
  <c r="AW73" i="20"/>
  <c r="AS73" i="20"/>
  <c r="AF73" i="20"/>
  <c r="K73" i="20"/>
  <c r="CC72" i="20"/>
  <c r="BW72" i="20"/>
  <c r="BR72" i="20"/>
  <c r="BG72" i="20"/>
  <c r="AW72" i="20"/>
  <c r="AS72" i="20"/>
  <c r="AF72" i="20"/>
  <c r="K72" i="20"/>
  <c r="CC71" i="20"/>
  <c r="BW71" i="20"/>
  <c r="BR71" i="20"/>
  <c r="BG71" i="20"/>
  <c r="AW71" i="20"/>
  <c r="AS71" i="20"/>
  <c r="AF71" i="20"/>
  <c r="K71" i="20"/>
  <c r="CC70" i="20"/>
  <c r="BW70" i="20"/>
  <c r="BR70" i="20"/>
  <c r="BG70" i="20"/>
  <c r="AW70" i="20"/>
  <c r="AS70" i="20"/>
  <c r="AF70" i="20"/>
  <c r="K70" i="20"/>
  <c r="CC69" i="20"/>
  <c r="BW69" i="20"/>
  <c r="BR69" i="20"/>
  <c r="BG69" i="20"/>
  <c r="AW69" i="20"/>
  <c r="AS69" i="20"/>
  <c r="AF69" i="20"/>
  <c r="K69" i="20"/>
  <c r="CC68" i="20"/>
  <c r="BW68" i="20"/>
  <c r="BR68" i="20"/>
  <c r="BG68" i="20"/>
  <c r="AW68" i="20"/>
  <c r="AS68" i="20"/>
  <c r="AF68" i="20"/>
  <c r="K68" i="20"/>
  <c r="CC67" i="20"/>
  <c r="BW67" i="20"/>
  <c r="BR67" i="20"/>
  <c r="BG67" i="20"/>
  <c r="AW67" i="20"/>
  <c r="AS67" i="20"/>
  <c r="AF67" i="20"/>
  <c r="K67" i="20"/>
  <c r="CC66" i="20"/>
  <c r="BW66" i="20"/>
  <c r="BR66" i="20"/>
  <c r="BG66" i="20"/>
  <c r="AW66" i="20"/>
  <c r="AS66" i="20"/>
  <c r="AF66" i="20"/>
  <c r="K66" i="20"/>
  <c r="CC65" i="20"/>
  <c r="BW65" i="20"/>
  <c r="BR65" i="20"/>
  <c r="BG65" i="20"/>
  <c r="AW65" i="20"/>
  <c r="AS65" i="20"/>
  <c r="AF65" i="20"/>
  <c r="K65" i="20"/>
  <c r="CC64" i="20"/>
  <c r="BW64" i="20"/>
  <c r="BR64" i="20"/>
  <c r="BG64" i="20"/>
  <c r="AW64" i="20"/>
  <c r="AS64" i="20"/>
  <c r="AF64" i="20"/>
  <c r="K64" i="20"/>
  <c r="CC63" i="20"/>
  <c r="BW63" i="20"/>
  <c r="BR63" i="20"/>
  <c r="BG63" i="20"/>
  <c r="AW63" i="20"/>
  <c r="AS63" i="20"/>
  <c r="AF63" i="20"/>
  <c r="K63" i="20"/>
  <c r="CC62" i="20"/>
  <c r="BW62" i="20"/>
  <c r="BR62" i="20"/>
  <c r="BG62" i="20"/>
  <c r="AW62" i="20"/>
  <c r="AS62" i="20"/>
  <c r="AF62" i="20"/>
  <c r="K62" i="20"/>
  <c r="CC61" i="20"/>
  <c r="BW61" i="20"/>
  <c r="BR61" i="20"/>
  <c r="BG61" i="20"/>
  <c r="AW61" i="20"/>
  <c r="AS61" i="20"/>
  <c r="AF61" i="20"/>
  <c r="K61" i="20"/>
  <c r="CC60" i="20"/>
  <c r="BW60" i="20"/>
  <c r="BR60" i="20"/>
  <c r="BG60" i="20"/>
  <c r="AW60" i="20"/>
  <c r="AS60" i="20"/>
  <c r="AF60" i="20"/>
  <c r="K60" i="20"/>
  <c r="CC59" i="20"/>
  <c r="BW59" i="20"/>
  <c r="BR59" i="20"/>
  <c r="BG59" i="20"/>
  <c r="AW59" i="20"/>
  <c r="AS59" i="20"/>
  <c r="AF59" i="20"/>
  <c r="K59" i="20"/>
  <c r="CC58" i="20"/>
  <c r="BW58" i="20"/>
  <c r="BR58" i="20"/>
  <c r="BG58" i="20"/>
  <c r="AW58" i="20"/>
  <c r="AS58" i="20"/>
  <c r="AF58" i="20"/>
  <c r="K58" i="20"/>
  <c r="CC57" i="20"/>
  <c r="BW57" i="20"/>
  <c r="BR57" i="20"/>
  <c r="BG57" i="20"/>
  <c r="AW57" i="20"/>
  <c r="AS57" i="20"/>
  <c r="AF57" i="20"/>
  <c r="K57" i="20"/>
  <c r="CC56" i="20"/>
  <c r="BW56" i="20"/>
  <c r="BR56" i="20"/>
  <c r="BG56" i="20"/>
  <c r="AW56" i="20"/>
  <c r="AS56" i="20"/>
  <c r="AF56" i="20"/>
  <c r="K56" i="20"/>
  <c r="CC55" i="20"/>
  <c r="BW55" i="20"/>
  <c r="BR55" i="20"/>
  <c r="BG55" i="20"/>
  <c r="AW55" i="20"/>
  <c r="AS55" i="20"/>
  <c r="AF55" i="20"/>
  <c r="K55" i="20"/>
  <c r="CC54" i="20"/>
  <c r="BW54" i="20"/>
  <c r="BR54" i="20"/>
  <c r="BG54" i="20"/>
  <c r="AW54" i="20"/>
  <c r="AS54" i="20"/>
  <c r="AF54" i="20"/>
  <c r="K54" i="20"/>
  <c r="CC53" i="20"/>
  <c r="BW53" i="20"/>
  <c r="BR53" i="20"/>
  <c r="BG53" i="20"/>
  <c r="AW53" i="20"/>
  <c r="AS53" i="20"/>
  <c r="AF53" i="20"/>
  <c r="K53" i="20"/>
  <c r="CC52" i="20"/>
  <c r="BW52" i="20"/>
  <c r="BR52" i="20"/>
  <c r="BG52" i="20"/>
  <c r="AW52" i="20"/>
  <c r="AS52" i="20"/>
  <c r="AF52" i="20"/>
  <c r="K52" i="20"/>
  <c r="CC51" i="20"/>
  <c r="BW51" i="20"/>
  <c r="BR51" i="20"/>
  <c r="BG51" i="20"/>
  <c r="AW51" i="20"/>
  <c r="AS51" i="20"/>
  <c r="AF51" i="20"/>
  <c r="K51" i="20"/>
  <c r="CC50" i="20"/>
  <c r="BW50" i="20"/>
  <c r="BR50" i="20"/>
  <c r="BG50" i="20"/>
  <c r="AW50" i="20"/>
  <c r="AS50" i="20"/>
  <c r="AF50" i="20"/>
  <c r="K50" i="20"/>
  <c r="CC49" i="20"/>
  <c r="BW49" i="20"/>
  <c r="BR49" i="20"/>
  <c r="BG49" i="20"/>
  <c r="AW49" i="20"/>
  <c r="AS49" i="20"/>
  <c r="AF49" i="20"/>
  <c r="K49" i="20"/>
  <c r="CC48" i="20"/>
  <c r="BW48" i="20"/>
  <c r="BR48" i="20"/>
  <c r="BG48" i="20"/>
  <c r="AW48" i="20"/>
  <c r="AS48" i="20"/>
  <c r="AF48" i="20"/>
  <c r="K48" i="20"/>
  <c r="CC47" i="20"/>
  <c r="BW47" i="20"/>
  <c r="BR47" i="20"/>
  <c r="BG47" i="20"/>
  <c r="AW47" i="20"/>
  <c r="AS47" i="20"/>
  <c r="AF47" i="20"/>
  <c r="K47" i="20"/>
  <c r="CC46" i="20"/>
  <c r="BW46" i="20"/>
  <c r="BR46" i="20"/>
  <c r="BG46" i="20"/>
  <c r="AW46" i="20"/>
  <c r="AS46" i="20"/>
  <c r="AF46" i="20"/>
  <c r="K46" i="20"/>
  <c r="CC45" i="20"/>
  <c r="BW45" i="20"/>
  <c r="BR45" i="20"/>
  <c r="BG45" i="20"/>
  <c r="AW45" i="20"/>
  <c r="AS45" i="20"/>
  <c r="AF45" i="20"/>
  <c r="K45" i="20"/>
  <c r="CC44" i="20"/>
  <c r="BW44" i="20"/>
  <c r="BR44" i="20"/>
  <c r="BG44" i="20"/>
  <c r="AW44" i="20"/>
  <c r="AS44" i="20"/>
  <c r="AF44" i="20"/>
  <c r="K44" i="20"/>
  <c r="CC43" i="20"/>
  <c r="BW43" i="20"/>
  <c r="BR43" i="20"/>
  <c r="BG43" i="20"/>
  <c r="AW43" i="20"/>
  <c r="AS43" i="20"/>
  <c r="AF43" i="20"/>
  <c r="K43" i="20"/>
  <c r="CN42" i="20"/>
  <c r="CM42" i="20"/>
  <c r="CL42" i="20"/>
  <c r="CK42" i="20"/>
  <c r="CJ42" i="20"/>
  <c r="CI42" i="20"/>
  <c r="CH42" i="20"/>
  <c r="CG42" i="20"/>
  <c r="CF42" i="20"/>
  <c r="CE42" i="20"/>
  <c r="CD42" i="20"/>
  <c r="CB42" i="20"/>
  <c r="CA42" i="20"/>
  <c r="BZ42" i="20"/>
  <c r="BY42" i="20"/>
  <c r="BX42" i="20"/>
  <c r="BV42" i="20"/>
  <c r="BU42" i="20"/>
  <c r="BT42" i="20"/>
  <c r="BS42" i="20"/>
  <c r="BQ42" i="20"/>
  <c r="BP42" i="20"/>
  <c r="BO42" i="20"/>
  <c r="BN42" i="20"/>
  <c r="BM42" i="20"/>
  <c r="BL42" i="20"/>
  <c r="BK42" i="20"/>
  <c r="BJ42" i="20"/>
  <c r="BI42" i="20"/>
  <c r="BH42" i="20"/>
  <c r="BF42" i="20"/>
  <c r="BE42" i="20"/>
  <c r="BD42" i="20"/>
  <c r="BC42" i="20"/>
  <c r="BB42" i="20"/>
  <c r="BA42" i="20"/>
  <c r="AZ42" i="20"/>
  <c r="AY42" i="20"/>
  <c r="AX42" i="20"/>
  <c r="AV42" i="20"/>
  <c r="AU42" i="20"/>
  <c r="AT42" i="20"/>
  <c r="AR42" i="20"/>
  <c r="AQ42" i="20"/>
  <c r="AP42" i="20"/>
  <c r="AO42" i="20"/>
  <c r="AN42" i="20"/>
  <c r="AM42" i="20"/>
  <c r="AL42" i="20"/>
  <c r="AK42" i="20"/>
  <c r="AJ42" i="20"/>
  <c r="AI42" i="20"/>
  <c r="AH42" i="20"/>
  <c r="AG42" i="20"/>
  <c r="AE42" i="20"/>
  <c r="AD42" i="20"/>
  <c r="AC42" i="20"/>
  <c r="AB42" i="20"/>
  <c r="AA42" i="20"/>
  <c r="Z42" i="20"/>
  <c r="Y42" i="20"/>
  <c r="X42" i="20"/>
  <c r="W42" i="20"/>
  <c r="V42" i="20"/>
  <c r="U42" i="20"/>
  <c r="T42" i="20"/>
  <c r="S42" i="20"/>
  <c r="R42" i="20"/>
  <c r="Q42" i="20"/>
  <c r="P42" i="20"/>
  <c r="O42" i="20"/>
  <c r="N42" i="20"/>
  <c r="M42" i="20"/>
  <c r="L42" i="20"/>
  <c r="J42" i="20"/>
  <c r="I42" i="20"/>
  <c r="H42" i="20"/>
  <c r="G42" i="20"/>
  <c r="F42" i="20"/>
  <c r="E42" i="20"/>
  <c r="D42" i="20"/>
  <c r="CC41" i="20"/>
  <c r="BW41" i="20"/>
  <c r="BR41" i="20"/>
  <c r="BG41" i="20"/>
  <c r="AW41" i="20"/>
  <c r="AS41" i="20"/>
  <c r="AF41" i="20"/>
  <c r="K41" i="20"/>
  <c r="CC40" i="20"/>
  <c r="BW40" i="20"/>
  <c r="BR40" i="20"/>
  <c r="BG40" i="20"/>
  <c r="AW40" i="20"/>
  <c r="AS40" i="20"/>
  <c r="AF40" i="20"/>
  <c r="K40" i="20"/>
  <c r="CC39" i="20"/>
  <c r="BW39" i="20"/>
  <c r="BR39" i="20"/>
  <c r="BG39" i="20"/>
  <c r="AW39" i="20"/>
  <c r="AS39" i="20"/>
  <c r="AF39" i="20"/>
  <c r="K39" i="20"/>
  <c r="CC38" i="20"/>
  <c r="BW38" i="20"/>
  <c r="BR38" i="20"/>
  <c r="BG38" i="20"/>
  <c r="AW38" i="20"/>
  <c r="AS38" i="20"/>
  <c r="AF38" i="20"/>
  <c r="K38" i="20"/>
  <c r="CC37" i="20"/>
  <c r="BW37" i="20"/>
  <c r="BR37" i="20"/>
  <c r="BG37" i="20"/>
  <c r="AW37" i="20"/>
  <c r="AS37" i="20"/>
  <c r="AF37" i="20"/>
  <c r="K37" i="20"/>
  <c r="CC36" i="20"/>
  <c r="BW36" i="20"/>
  <c r="BR36" i="20"/>
  <c r="BG36" i="20"/>
  <c r="AW36" i="20"/>
  <c r="AS36" i="20"/>
  <c r="AF36" i="20"/>
  <c r="K36" i="20"/>
  <c r="CC35" i="20"/>
  <c r="BW35" i="20"/>
  <c r="BR35" i="20"/>
  <c r="BG35" i="20"/>
  <c r="AS35" i="20"/>
  <c r="AF35" i="20"/>
  <c r="K35" i="20"/>
  <c r="CC34" i="20"/>
  <c r="BW34" i="20"/>
  <c r="BR34" i="20"/>
  <c r="BG34" i="20"/>
  <c r="AW34" i="20"/>
  <c r="AS34" i="20"/>
  <c r="AF34" i="20"/>
  <c r="K34" i="20"/>
  <c r="CC33" i="20"/>
  <c r="BW33" i="20"/>
  <c r="BR33" i="20"/>
  <c r="BG33" i="20"/>
  <c r="AW33" i="20"/>
  <c r="AS33" i="20"/>
  <c r="AF33" i="20"/>
  <c r="K33" i="20"/>
  <c r="CC32" i="20"/>
  <c r="BW32" i="20"/>
  <c r="BR32" i="20"/>
  <c r="BG32" i="20"/>
  <c r="AW32" i="20"/>
  <c r="AS32" i="20"/>
  <c r="AF32" i="20"/>
  <c r="K32" i="20"/>
  <c r="CC31" i="20"/>
  <c r="BW31" i="20"/>
  <c r="BR31" i="20"/>
  <c r="BG31" i="20"/>
  <c r="AW31" i="20"/>
  <c r="AS31" i="20"/>
  <c r="AF31" i="20"/>
  <c r="K31" i="20"/>
  <c r="CC30" i="20"/>
  <c r="BW30" i="20"/>
  <c r="BR30" i="20"/>
  <c r="BG30" i="20"/>
  <c r="AW30" i="20"/>
  <c r="AS30" i="20"/>
  <c r="AF30" i="20"/>
  <c r="K30" i="20"/>
  <c r="CC29" i="20"/>
  <c r="BW29" i="20"/>
  <c r="BR29" i="20"/>
  <c r="BG29" i="20"/>
  <c r="AW29" i="20"/>
  <c r="AS29" i="20"/>
  <c r="AF29" i="20"/>
  <c r="K29" i="20"/>
  <c r="CC28" i="20"/>
  <c r="BW28" i="20"/>
  <c r="BR28" i="20"/>
  <c r="BG28" i="20"/>
  <c r="AW28" i="20"/>
  <c r="AS28" i="20"/>
  <c r="AF28" i="20"/>
  <c r="K28" i="20"/>
  <c r="CC27" i="20"/>
  <c r="BW27" i="20"/>
  <c r="BR27" i="20"/>
  <c r="BG27" i="20"/>
  <c r="AW27" i="20"/>
  <c r="AS27" i="20"/>
  <c r="AF27" i="20"/>
  <c r="K27" i="20"/>
  <c r="CC26" i="20"/>
  <c r="BW26" i="20"/>
  <c r="BR26" i="20"/>
  <c r="BG26" i="20"/>
  <c r="AW26" i="20"/>
  <c r="AS26" i="20"/>
  <c r="AF26" i="20"/>
  <c r="K26" i="20"/>
  <c r="CC25" i="20"/>
  <c r="BW25" i="20"/>
  <c r="BR25" i="20"/>
  <c r="BG25" i="20"/>
  <c r="AW25" i="20"/>
  <c r="AS25" i="20"/>
  <c r="AF25" i="20"/>
  <c r="K25" i="20"/>
  <c r="CC24" i="20"/>
  <c r="BW24" i="20"/>
  <c r="BR24" i="20"/>
  <c r="BG24" i="20"/>
  <c r="AW24" i="20"/>
  <c r="AS24" i="20"/>
  <c r="AF24" i="20"/>
  <c r="K24" i="20"/>
  <c r="CC23" i="20"/>
  <c r="BW23" i="20"/>
  <c r="BR23" i="20"/>
  <c r="BG23" i="20"/>
  <c r="AW23" i="20"/>
  <c r="AS23" i="20"/>
  <c r="AF23" i="20"/>
  <c r="K23" i="20"/>
  <c r="CC22" i="20"/>
  <c r="BW22" i="20"/>
  <c r="BR22" i="20"/>
  <c r="BG22" i="20"/>
  <c r="AW22" i="20"/>
  <c r="AS22" i="20"/>
  <c r="AF22" i="20"/>
  <c r="K22" i="20"/>
  <c r="CC21" i="20"/>
  <c r="BW21" i="20"/>
  <c r="BR21" i="20"/>
  <c r="BG21" i="20"/>
  <c r="AW21" i="20"/>
  <c r="AS21" i="20"/>
  <c r="AF21" i="20"/>
  <c r="K21" i="20"/>
  <c r="CC20" i="20"/>
  <c r="BW20" i="20"/>
  <c r="BR20" i="20"/>
  <c r="BG20" i="20"/>
  <c r="AW20" i="20"/>
  <c r="AS20" i="20"/>
  <c r="AF20" i="20"/>
  <c r="K20" i="20"/>
  <c r="CC19" i="20"/>
  <c r="BW19" i="20"/>
  <c r="BR19" i="20"/>
  <c r="BG19" i="20"/>
  <c r="AW19" i="20"/>
  <c r="AS19" i="20"/>
  <c r="AF19" i="20"/>
  <c r="K19" i="20"/>
  <c r="CC18" i="20"/>
  <c r="BW18" i="20"/>
  <c r="BR18" i="20"/>
  <c r="BG18" i="20"/>
  <c r="AW18" i="20"/>
  <c r="AS18" i="20"/>
  <c r="AF18" i="20"/>
  <c r="K18" i="20"/>
  <c r="CC17" i="20"/>
  <c r="BW17" i="20"/>
  <c r="BR17" i="20"/>
  <c r="BG17" i="20"/>
  <c r="AW17" i="20"/>
  <c r="AS17" i="20"/>
  <c r="AF17" i="20"/>
  <c r="K17" i="20"/>
  <c r="CC16" i="20"/>
  <c r="BW16" i="20"/>
  <c r="BR16" i="20"/>
  <c r="BG16" i="20"/>
  <c r="AW16" i="20"/>
  <c r="AS16" i="20"/>
  <c r="AF16" i="20"/>
  <c r="K16" i="20"/>
  <c r="CC15" i="20"/>
  <c r="BW15" i="20"/>
  <c r="BR15" i="20"/>
  <c r="BG15" i="20"/>
  <c r="AW15" i="20"/>
  <c r="AS15" i="20"/>
  <c r="AF15" i="20"/>
  <c r="K15" i="20"/>
  <c r="CC14" i="20"/>
  <c r="BW14" i="20"/>
  <c r="BR14" i="20"/>
  <c r="BG14" i="20"/>
  <c r="AW14" i="20"/>
  <c r="AS14" i="20"/>
  <c r="AF14" i="20"/>
  <c r="K14" i="20"/>
  <c r="CC13" i="20"/>
  <c r="BW13" i="20"/>
  <c r="BR13" i="20"/>
  <c r="BG13" i="20"/>
  <c r="AW13" i="20"/>
  <c r="AS13" i="20"/>
  <c r="AF13" i="20"/>
  <c r="K13" i="20"/>
  <c r="CC12" i="20"/>
  <c r="BW12" i="20"/>
  <c r="BR12" i="20"/>
  <c r="BG12" i="20"/>
  <c r="AW12" i="20"/>
  <c r="AS12" i="20"/>
  <c r="AF12" i="20"/>
  <c r="K12" i="20"/>
  <c r="CC11" i="20"/>
  <c r="BW11" i="20"/>
  <c r="BR11" i="20"/>
  <c r="BG11" i="20"/>
  <c r="AW11" i="20"/>
  <c r="AS11" i="20"/>
  <c r="AF11" i="20"/>
  <c r="K11" i="20"/>
  <c r="CC10" i="20"/>
  <c r="BW10" i="20"/>
  <c r="BR10" i="20"/>
  <c r="BG10" i="20"/>
  <c r="AW10" i="20"/>
  <c r="AS10" i="20"/>
  <c r="AF10" i="20"/>
  <c r="K10" i="20"/>
  <c r="CC9" i="20"/>
  <c r="BW9" i="20"/>
  <c r="BR9" i="20"/>
  <c r="BG9" i="20"/>
  <c r="AW9" i="20"/>
  <c r="AS9" i="20"/>
  <c r="AF9" i="20"/>
  <c r="K9" i="20"/>
  <c r="CC8" i="20"/>
  <c r="BW8" i="20"/>
  <c r="BR8" i="20"/>
  <c r="BG8" i="20"/>
  <c r="AW8" i="20"/>
  <c r="AS8" i="20"/>
  <c r="AF8" i="20"/>
  <c r="K8" i="20"/>
  <c r="CC7" i="20"/>
  <c r="BW7" i="20"/>
  <c r="BR7" i="20"/>
  <c r="BG7" i="20"/>
  <c r="AW7" i="20"/>
  <c r="AS7" i="20"/>
  <c r="AF7" i="20"/>
  <c r="K7" i="20"/>
  <c r="CC6" i="20"/>
  <c r="BW6" i="20"/>
  <c r="BR6" i="20"/>
  <c r="BG6" i="20"/>
  <c r="AW6" i="20"/>
  <c r="AS6" i="20"/>
  <c r="AF6" i="20"/>
  <c r="K6" i="20"/>
  <c r="CC5" i="20"/>
  <c r="BW5" i="20"/>
  <c r="BR5" i="20"/>
  <c r="BG5" i="20"/>
  <c r="AW5" i="20"/>
  <c r="AS5" i="20"/>
  <c r="AF5" i="20"/>
  <c r="K5" i="20"/>
  <c r="AS176" i="20" l="1"/>
  <c r="CC92" i="20"/>
  <c r="BG42" i="20"/>
  <c r="BG95" i="20"/>
  <c r="AW117" i="20"/>
  <c r="T178" i="20"/>
  <c r="BR95" i="20"/>
  <c r="AW176" i="20"/>
  <c r="BR117" i="20"/>
  <c r="CC95" i="20"/>
  <c r="AF95" i="20"/>
  <c r="I178" i="20"/>
  <c r="Z178" i="20"/>
  <c r="AQ178" i="20"/>
  <c r="AE178" i="20"/>
  <c r="BW117" i="20"/>
  <c r="G178" i="20"/>
  <c r="AO178" i="20"/>
  <c r="BH178" i="20"/>
  <c r="H178" i="20"/>
  <c r="AF157" i="20"/>
  <c r="BM178" i="20"/>
  <c r="AW95" i="20"/>
  <c r="M178" i="20"/>
  <c r="AU178" i="20"/>
  <c r="AD178" i="20"/>
  <c r="AV178" i="20"/>
  <c r="BR157" i="20"/>
  <c r="CH178" i="20"/>
  <c r="AF92" i="20"/>
  <c r="AS42" i="20"/>
  <c r="AG178" i="20"/>
  <c r="CI178" i="20"/>
  <c r="AW42" i="20"/>
  <c r="AZ178" i="20"/>
  <c r="CJ178" i="20"/>
  <c r="AF117" i="20"/>
  <c r="BR42" i="20"/>
  <c r="AJ178" i="20"/>
  <c r="BT178" i="20"/>
  <c r="BG117" i="20"/>
  <c r="U178" i="20"/>
  <c r="AL178" i="20"/>
  <c r="BV178" i="20"/>
  <c r="CN178" i="20"/>
  <c r="AS157" i="20"/>
  <c r="CC176" i="20"/>
  <c r="AF42" i="20"/>
  <c r="CM178" i="20"/>
  <c r="E178" i="20"/>
  <c r="V178" i="20"/>
  <c r="AM178" i="20"/>
  <c r="BX178" i="20"/>
  <c r="K95" i="20"/>
  <c r="AW157" i="20"/>
  <c r="F178" i="20"/>
  <c r="W178" i="20"/>
  <c r="BF178" i="20"/>
  <c r="BG157" i="20"/>
  <c r="D178" i="20"/>
  <c r="AS95" i="20"/>
  <c r="Y178" i="20"/>
  <c r="AP178" i="20"/>
  <c r="AW92" i="20"/>
  <c r="BG92" i="20"/>
  <c r="CC157" i="20"/>
  <c r="X178" i="20"/>
  <c r="AF176" i="20"/>
  <c r="AK178" i="20"/>
  <c r="J178" i="20"/>
  <c r="AA178" i="20"/>
  <c r="AR178" i="20"/>
  <c r="BW157" i="20"/>
  <c r="AS92" i="20"/>
  <c r="K42" i="20"/>
  <c r="L178" i="20"/>
  <c r="AB178" i="20"/>
  <c r="AT178" i="20"/>
  <c r="BW92" i="20"/>
  <c r="BW95" i="20"/>
  <c r="AS117" i="20"/>
  <c r="BW176" i="20"/>
  <c r="AN178" i="20"/>
  <c r="BD178" i="20"/>
  <c r="BP178" i="20"/>
  <c r="CF178" i="20"/>
  <c r="AH178" i="20"/>
  <c r="BQ178" i="20"/>
  <c r="CC117" i="20"/>
  <c r="BW42" i="20"/>
  <c r="R178" i="20"/>
  <c r="AI178" i="20"/>
  <c r="BA178" i="20"/>
  <c r="CK178" i="20"/>
  <c r="CC42" i="20"/>
  <c r="S178" i="20"/>
  <c r="CL178" i="20"/>
  <c r="BR92" i="20"/>
  <c r="BR176" i="20"/>
  <c r="K92" i="20"/>
  <c r="AC178" i="20"/>
  <c r="BI178" i="20"/>
  <c r="BY178" i="20"/>
  <c r="BG176" i="20"/>
  <c r="N178" i="20"/>
  <c r="BJ178" i="20"/>
  <c r="BZ178" i="20"/>
  <c r="O178" i="20"/>
  <c r="BK178" i="20"/>
  <c r="CA178" i="20"/>
  <c r="P178" i="20"/>
  <c r="BL178" i="20"/>
  <c r="CB178" i="20"/>
  <c r="K117" i="20"/>
  <c r="Q178" i="20"/>
  <c r="AX178" i="20"/>
  <c r="BN178" i="20"/>
  <c r="CD178" i="20"/>
  <c r="AY178" i="20"/>
  <c r="BO178" i="20"/>
  <c r="CE178" i="20"/>
  <c r="K157" i="20"/>
  <c r="CG178" i="20"/>
  <c r="BB178" i="20"/>
  <c r="BC178" i="20"/>
  <c r="BS178" i="20"/>
  <c r="BE178" i="20"/>
  <c r="BU178" i="20"/>
  <c r="K176" i="20"/>
  <c r="AF178" i="20" l="1"/>
  <c r="AW178" i="20"/>
  <c r="BR178" i="20"/>
  <c r="BG178" i="20"/>
  <c r="BW178" i="20"/>
  <c r="AS178" i="20"/>
  <c r="CC178" i="20"/>
  <c r="K178" i="20"/>
</calcChain>
</file>

<file path=xl/sharedStrings.xml><?xml version="1.0" encoding="utf-8"?>
<sst xmlns="http://schemas.openxmlformats.org/spreadsheetml/2006/main" count="294" uniqueCount="275">
  <si>
    <t>州別</t>
    <rPh sb="0" eb="2">
      <t>シュウベツ</t>
    </rPh>
    <phoneticPr fontId="2"/>
  </si>
  <si>
    <t>臓　　　　　　　　　　器　　　　　　　　　類</t>
    <rPh sb="0" eb="1">
      <t>ゾウ</t>
    </rPh>
    <rPh sb="11" eb="12">
      <t>ウツワ</t>
    </rPh>
    <rPh sb="21" eb="22">
      <t>ルイ</t>
    </rPh>
    <phoneticPr fontId="2"/>
  </si>
  <si>
    <t>卵　　　　　　　　類</t>
    <rPh sb="0" eb="1">
      <t>タマゴ</t>
    </rPh>
    <rPh sb="9" eb="10">
      <t>タグイ</t>
    </rPh>
    <phoneticPr fontId="2"/>
  </si>
  <si>
    <t>稲わら等</t>
    <rPh sb="0" eb="1">
      <t>イナ</t>
    </rPh>
    <rPh sb="3" eb="4">
      <t>トウ</t>
    </rPh>
    <phoneticPr fontId="2"/>
  </si>
  <si>
    <t>骨</t>
  </si>
  <si>
    <t>蹄角</t>
  </si>
  <si>
    <t>骨腱</t>
  </si>
  <si>
    <t>骨粉</t>
    <rPh sb="0" eb="1">
      <t>ホネ</t>
    </rPh>
    <phoneticPr fontId="2"/>
  </si>
  <si>
    <t>蹄角粉</t>
  </si>
  <si>
    <t>骨類計</t>
    <rPh sb="0" eb="1">
      <t>ホネ</t>
    </rPh>
    <rPh sb="1" eb="2">
      <t>ルイ</t>
    </rPh>
    <rPh sb="2" eb="3">
      <t>ケイ</t>
    </rPh>
    <phoneticPr fontId="2"/>
  </si>
  <si>
    <t>牛肉</t>
  </si>
  <si>
    <t>豚肉</t>
  </si>
  <si>
    <t>めん羊肉</t>
  </si>
  <si>
    <t>山羊肉</t>
  </si>
  <si>
    <t>偶蹄類の加熱処理肉</t>
    <rPh sb="0" eb="3">
      <t>グウテイルイ</t>
    </rPh>
    <rPh sb="4" eb="6">
      <t>カネツ</t>
    </rPh>
    <rPh sb="6" eb="8">
      <t>ショリ</t>
    </rPh>
    <rPh sb="8" eb="9">
      <t>ニク</t>
    </rPh>
    <phoneticPr fontId="2"/>
  </si>
  <si>
    <t>ハム</t>
  </si>
  <si>
    <t>ソーセージ</t>
  </si>
  <si>
    <t>ベーコン</t>
  </si>
  <si>
    <t>馬肉</t>
  </si>
  <si>
    <t>犬肉</t>
  </si>
  <si>
    <t>肉類計</t>
    <rPh sb="0" eb="2">
      <t>ニクルイ</t>
    </rPh>
    <rPh sb="2" eb="3">
      <t>ケイ</t>
    </rPh>
    <phoneticPr fontId="2"/>
  </si>
  <si>
    <t>偶蹄類の臓器</t>
    <rPh sb="0" eb="3">
      <t>グウテイルイ</t>
    </rPh>
    <rPh sb="4" eb="6">
      <t>ゾウキ</t>
    </rPh>
    <phoneticPr fontId="2"/>
  </si>
  <si>
    <t>偶蹄類の加熱処理臓器</t>
    <rPh sb="0" eb="3">
      <t>グウテイルイ</t>
    </rPh>
    <rPh sb="4" eb="6">
      <t>カネツ</t>
    </rPh>
    <rPh sb="6" eb="8">
      <t>ショリ</t>
    </rPh>
    <rPh sb="8" eb="10">
      <t>ゾウキ</t>
    </rPh>
    <phoneticPr fontId="2"/>
  </si>
  <si>
    <t>消化管等</t>
  </si>
  <si>
    <t>ケーシング</t>
  </si>
  <si>
    <t>脂肪</t>
  </si>
  <si>
    <t>その他</t>
    <rPh sb="2" eb="3">
      <t>タ</t>
    </rPh>
    <phoneticPr fontId="2"/>
  </si>
  <si>
    <t>臓器類計</t>
    <rPh sb="0" eb="2">
      <t>ゾウキ</t>
    </rPh>
    <rPh sb="2" eb="3">
      <t>ルイ</t>
    </rPh>
    <rPh sb="3" eb="4">
      <t>ケイ</t>
    </rPh>
    <phoneticPr fontId="2"/>
  </si>
  <si>
    <t>液卵</t>
  </si>
  <si>
    <t>卵類計</t>
    <rPh sb="0" eb="1">
      <t>タマゴ</t>
    </rPh>
    <rPh sb="1" eb="2">
      <t>ルイ</t>
    </rPh>
    <rPh sb="2" eb="3">
      <t>ケイ</t>
    </rPh>
    <phoneticPr fontId="2"/>
  </si>
  <si>
    <t>牛皮</t>
  </si>
  <si>
    <t>豚皮</t>
  </si>
  <si>
    <t>めん羊皮</t>
  </si>
  <si>
    <t>山羊皮</t>
  </si>
  <si>
    <t>馬皮</t>
  </si>
  <si>
    <t>犬皮</t>
  </si>
  <si>
    <t>皮類計</t>
    <rPh sb="0" eb="1">
      <t>カワ</t>
    </rPh>
    <rPh sb="1" eb="2">
      <t>ルイ</t>
    </rPh>
    <rPh sb="2" eb="3">
      <t>ケイ</t>
    </rPh>
    <phoneticPr fontId="2"/>
  </si>
  <si>
    <t>牛毛</t>
  </si>
  <si>
    <t>豚毛</t>
  </si>
  <si>
    <t>羊毛</t>
  </si>
  <si>
    <t>山羊毛</t>
  </si>
  <si>
    <t>馬毛</t>
  </si>
  <si>
    <t>羽毛</t>
  </si>
  <si>
    <t>犬毛</t>
  </si>
  <si>
    <t>毛類計</t>
    <rPh sb="0" eb="1">
      <t>ケ</t>
    </rPh>
    <rPh sb="1" eb="2">
      <t>ルイ</t>
    </rPh>
    <rPh sb="2" eb="3">
      <t>ケイ</t>
    </rPh>
    <phoneticPr fontId="2"/>
  </si>
  <si>
    <t>血粉</t>
  </si>
  <si>
    <t>肉粉</t>
  </si>
  <si>
    <t>肉骨粉</t>
    <rPh sb="0" eb="1">
      <t>ニク</t>
    </rPh>
    <rPh sb="1" eb="3">
      <t>コップン</t>
    </rPh>
    <phoneticPr fontId="2"/>
  </si>
  <si>
    <t>ミール類計</t>
    <rPh sb="3" eb="4">
      <t>ルイ</t>
    </rPh>
    <rPh sb="4" eb="5">
      <t>ケイ</t>
    </rPh>
    <phoneticPr fontId="2"/>
  </si>
  <si>
    <t>血液（件）</t>
    <rPh sb="3" eb="4">
      <t>ケン</t>
    </rPh>
    <phoneticPr fontId="2"/>
  </si>
  <si>
    <t>血清（件）</t>
    <rPh sb="3" eb="4">
      <t>ケン</t>
    </rPh>
    <phoneticPr fontId="2"/>
  </si>
  <si>
    <t>試験研究用卵
（個）</t>
    <rPh sb="8" eb="9">
      <t>コ</t>
    </rPh>
    <phoneticPr fontId="2"/>
  </si>
  <si>
    <t>病原体（件）</t>
    <rPh sb="4" eb="5">
      <t>ケン</t>
    </rPh>
    <phoneticPr fontId="2"/>
  </si>
  <si>
    <t>ふん・尿</t>
  </si>
  <si>
    <t>牛</t>
    <rPh sb="0" eb="1">
      <t>ウシ</t>
    </rPh>
    <phoneticPr fontId="2"/>
  </si>
  <si>
    <t>豚</t>
    <rPh sb="0" eb="1">
      <t>ブタ</t>
    </rPh>
    <phoneticPr fontId="2"/>
  </si>
  <si>
    <t>台湾</t>
  </si>
  <si>
    <t>香港</t>
  </si>
  <si>
    <t>タイ</t>
  </si>
  <si>
    <t>シンガポール</t>
  </si>
  <si>
    <t>インドネシア</t>
  </si>
  <si>
    <t>インド</t>
  </si>
  <si>
    <t>パキスタン</t>
  </si>
  <si>
    <t>ネパール</t>
  </si>
  <si>
    <t>イラン</t>
  </si>
  <si>
    <t>イスラエル</t>
  </si>
  <si>
    <t>シリア</t>
  </si>
  <si>
    <t>小計</t>
    <rPh sb="0" eb="2">
      <t>ショウケイ</t>
    </rPh>
    <phoneticPr fontId="2"/>
  </si>
  <si>
    <t>アイスランド</t>
  </si>
  <si>
    <t>スウェーデン</t>
  </si>
  <si>
    <t>デンマーク</t>
  </si>
  <si>
    <t>アイルランド</t>
  </si>
  <si>
    <t>オランダ</t>
  </si>
  <si>
    <t>ベルギー</t>
  </si>
  <si>
    <t>スイス</t>
  </si>
  <si>
    <t>ポルトガル</t>
  </si>
  <si>
    <t>スペイン</t>
  </si>
  <si>
    <t>イタリア</t>
  </si>
  <si>
    <t>フィンランド</t>
  </si>
  <si>
    <t>ポーランド</t>
  </si>
  <si>
    <t>オーストリア</t>
  </si>
  <si>
    <t>ギリシャ</t>
  </si>
  <si>
    <t>ルーマニア</t>
  </si>
  <si>
    <t>ブルガリア</t>
  </si>
  <si>
    <t>ウズベキスタン</t>
  </si>
  <si>
    <t>ロシア</t>
  </si>
  <si>
    <t>ウクライナ</t>
  </si>
  <si>
    <t>メキシコ</t>
  </si>
  <si>
    <t>パナマ</t>
  </si>
  <si>
    <t>コロンビア</t>
  </si>
  <si>
    <t>エクアドル</t>
  </si>
  <si>
    <t>ペルー</t>
  </si>
  <si>
    <t>チリ</t>
  </si>
  <si>
    <t>ブラジル</t>
  </si>
  <si>
    <t>モロッコ</t>
  </si>
  <si>
    <t>セネガル</t>
  </si>
  <si>
    <t>ギニア</t>
  </si>
  <si>
    <t>ガーナ</t>
  </si>
  <si>
    <t>ナイジェリア</t>
  </si>
  <si>
    <t>カメルーン</t>
  </si>
  <si>
    <t>ウガンダ</t>
  </si>
  <si>
    <t>タンザニア</t>
  </si>
  <si>
    <t>マダガスカル</t>
  </si>
  <si>
    <t>ナミビア</t>
  </si>
  <si>
    <t>ザンビア</t>
  </si>
  <si>
    <t>オーストラリア</t>
  </si>
  <si>
    <t>フィジー</t>
  </si>
  <si>
    <t>サイパン</t>
  </si>
  <si>
    <t>その他</t>
    <phoneticPr fontId="2"/>
  </si>
  <si>
    <t>砕骨</t>
    <phoneticPr fontId="2"/>
  </si>
  <si>
    <t>家きん肉</t>
    <phoneticPr fontId="2"/>
  </si>
  <si>
    <t>合計</t>
    <rPh sb="0" eb="2">
      <t>ゴウケイ</t>
    </rPh>
    <phoneticPr fontId="2"/>
  </si>
  <si>
    <t>　</t>
    <phoneticPr fontId="2"/>
  </si>
  <si>
    <t>その他の
偶蹄類の肉</t>
    <phoneticPr fontId="2"/>
  </si>
  <si>
    <t>偶蹄類以外の臓器</t>
    <phoneticPr fontId="2"/>
  </si>
  <si>
    <t>その他の
偶蹄類の皮</t>
    <phoneticPr fontId="2"/>
  </si>
  <si>
    <t>病性鑑定
材料（件）</t>
    <rPh sb="8" eb="9">
      <t>ケン</t>
    </rPh>
    <phoneticPr fontId="2"/>
  </si>
  <si>
    <t>中華人民共和国</t>
  </si>
  <si>
    <t>マカオ</t>
  </si>
  <si>
    <t>ベトナム</t>
  </si>
  <si>
    <t>マレーシア</t>
  </si>
  <si>
    <t>カンボジア</t>
  </si>
  <si>
    <t>ラオス</t>
  </si>
  <si>
    <t>スリランカ</t>
  </si>
  <si>
    <t>バングラデシュ</t>
  </si>
  <si>
    <t>ノルウェー</t>
  </si>
  <si>
    <t>イギリス</t>
  </si>
  <si>
    <t>ドイツ</t>
  </si>
  <si>
    <t>チェコ</t>
  </si>
  <si>
    <t>スロバキア</t>
  </si>
  <si>
    <t>ラトビア</t>
  </si>
  <si>
    <t>カナダ</t>
  </si>
  <si>
    <t>アメリカ合衆国</t>
  </si>
  <si>
    <t>ニカラグア</t>
  </si>
  <si>
    <t>コスタリカ</t>
  </si>
  <si>
    <t>ボリビア</t>
  </si>
  <si>
    <t>アルゼンチン</t>
  </si>
  <si>
    <t>エチオピア</t>
  </si>
  <si>
    <t>セーシェル</t>
  </si>
  <si>
    <t>ハワイ</t>
  </si>
  <si>
    <t>北米州</t>
    <phoneticPr fontId="2"/>
  </si>
  <si>
    <t>加熱処理
ハム</t>
    <phoneticPr fontId="2"/>
  </si>
  <si>
    <t>加熱処理
ソーセージ</t>
    <phoneticPr fontId="2"/>
  </si>
  <si>
    <t>加熱処理
ベーコン</t>
    <phoneticPr fontId="2"/>
  </si>
  <si>
    <t>その他の
偶蹄類の毛</t>
    <phoneticPr fontId="2"/>
  </si>
  <si>
    <t>ニュージーランド</t>
  </si>
  <si>
    <t>不明</t>
    <rPh sb="0" eb="2">
      <t>フメイ</t>
    </rPh>
    <phoneticPr fontId="2"/>
  </si>
  <si>
    <t>チュニジア</t>
  </si>
  <si>
    <t>皮粉
羽毛粉</t>
    <rPh sb="0" eb="1">
      <t>カワ</t>
    </rPh>
    <rPh sb="1" eb="2">
      <t>コナ</t>
    </rPh>
    <rPh sb="3" eb="6">
      <t>ウモウコ</t>
    </rPh>
    <phoneticPr fontId="2"/>
  </si>
  <si>
    <t>ミャンマー</t>
  </si>
  <si>
    <t>サウジアラビア</t>
  </si>
  <si>
    <t>エストニア</t>
  </si>
  <si>
    <t>キルギス</t>
  </si>
  <si>
    <t>モナコ</t>
  </si>
  <si>
    <t>カタール</t>
  </si>
  <si>
    <t>スロベニア</t>
  </si>
  <si>
    <t>指定検疫物以外のもの</t>
    <rPh sb="0" eb="2">
      <t>シテイ</t>
    </rPh>
    <rPh sb="2" eb="4">
      <t>ケンエキ</t>
    </rPh>
    <rPh sb="4" eb="5">
      <t>ブツ</t>
    </rPh>
    <rPh sb="5" eb="7">
      <t>イガイ</t>
    </rPh>
    <phoneticPr fontId="2"/>
  </si>
  <si>
    <t>検査の結果、輸入が認められなかったもの</t>
    <rPh sb="0" eb="2">
      <t>ケンサ</t>
    </rPh>
    <rPh sb="3" eb="5">
      <t>ケッカ</t>
    </rPh>
    <rPh sb="6" eb="8">
      <t>ユニュウ</t>
    </rPh>
    <rPh sb="9" eb="10">
      <t>ミト</t>
    </rPh>
    <phoneticPr fontId="2"/>
  </si>
  <si>
    <t>スーダン</t>
  </si>
  <si>
    <t>ベナン</t>
  </si>
  <si>
    <t>大　洋　州</t>
    <rPh sb="0" eb="1">
      <t>ダイ</t>
    </rPh>
    <rPh sb="2" eb="3">
      <t>ヨウ</t>
    </rPh>
    <rPh sb="4" eb="5">
      <t>シュウ</t>
    </rPh>
    <phoneticPr fontId="2"/>
  </si>
  <si>
    <t>うさぎ肉</t>
    <phoneticPr fontId="2"/>
  </si>
  <si>
    <t>うさぎ皮</t>
    <phoneticPr fontId="2"/>
  </si>
  <si>
    <t>うさぎ毛</t>
    <rPh sb="3" eb="4">
      <t>ケ</t>
    </rPh>
    <phoneticPr fontId="2"/>
  </si>
  <si>
    <t>アフガニスタン</t>
  </si>
  <si>
    <t>アラブ首長国連邦</t>
  </si>
  <si>
    <t>バーレーン</t>
  </si>
  <si>
    <t>フィリピン</t>
  </si>
  <si>
    <t>ブルネイ</t>
  </si>
  <si>
    <t>ブータン</t>
  </si>
  <si>
    <t>モンゴル</t>
  </si>
  <si>
    <t>モルディブ</t>
  </si>
  <si>
    <t>ヨルダン</t>
  </si>
  <si>
    <t>アルメニア</t>
  </si>
  <si>
    <t>カザフスタン</t>
  </si>
  <si>
    <t>クロアチア</t>
  </si>
  <si>
    <t>トルコ</t>
  </si>
  <si>
    <t>ハンガリー</t>
  </si>
  <si>
    <t>フランス</t>
  </si>
  <si>
    <t>ベラルーシ</t>
  </si>
  <si>
    <t>マルタ</t>
  </si>
  <si>
    <t>リトアニア</t>
  </si>
  <si>
    <t>ウルグアイ</t>
  </si>
  <si>
    <t>ジャマイカ</t>
  </si>
  <si>
    <t>ハイチ</t>
  </si>
  <si>
    <t>ベリーズ</t>
  </si>
  <si>
    <t>アルジェリア</t>
  </si>
  <si>
    <t>エジプト</t>
  </si>
  <si>
    <t>ケニア</t>
  </si>
  <si>
    <t>ブルキナファソ</t>
  </si>
  <si>
    <t>マリ</t>
  </si>
  <si>
    <t>モーリシャス</t>
  </si>
  <si>
    <t>モーリタニア</t>
  </si>
  <si>
    <t>ルワンダ</t>
  </si>
  <si>
    <t>グアム</t>
  </si>
  <si>
    <t>ニュー・カレドニア</t>
  </si>
  <si>
    <t>バヌアツ</t>
  </si>
  <si>
    <t>パプアニューギニア</t>
  </si>
  <si>
    <t>パラオ</t>
  </si>
  <si>
    <t>イラク</t>
  </si>
  <si>
    <t>セルビア</t>
  </si>
  <si>
    <t>タジキスタン</t>
  </si>
  <si>
    <t>トルクメニスタン</t>
  </si>
  <si>
    <t>パラグアイ</t>
  </si>
  <si>
    <t>プエルトリコ（米）</t>
  </si>
  <si>
    <t>マーシャル</t>
  </si>
  <si>
    <t>クウェート</t>
  </si>
  <si>
    <t>キプロス</t>
  </si>
  <si>
    <t>ボスニア・ヘルツェゴビナ</t>
  </si>
  <si>
    <t>アンゴラ</t>
  </si>
  <si>
    <t>仏領ポリネシア</t>
  </si>
  <si>
    <t>アゼルバイジャン</t>
  </si>
  <si>
    <t>加熱処理
家きん肉等</t>
    <rPh sb="0" eb="2">
      <t>カネツ</t>
    </rPh>
    <rPh sb="2" eb="4">
      <t>ショリ</t>
    </rPh>
    <rPh sb="8" eb="9">
      <t>ニク</t>
    </rPh>
    <rPh sb="9" eb="10">
      <t>ナド</t>
    </rPh>
    <phoneticPr fontId="2"/>
  </si>
  <si>
    <t>ア　　ジ　　ア　　州</t>
    <phoneticPr fontId="2"/>
  </si>
  <si>
    <t>ヨ　　ー　　ロ　　ッ　　パ　　州</t>
    <phoneticPr fontId="2"/>
  </si>
  <si>
    <t>中　　南　　米　　州</t>
    <rPh sb="0" eb="1">
      <t>チュウ</t>
    </rPh>
    <phoneticPr fontId="2"/>
  </si>
  <si>
    <t>ア　　フ　　リ　　カ　　州</t>
    <rPh sb="12" eb="13">
      <t>シュウ</t>
    </rPh>
    <phoneticPr fontId="2"/>
  </si>
  <si>
    <t>動物性
加工たん白質</t>
    <phoneticPr fontId="2"/>
  </si>
  <si>
    <t>アルバニア</t>
  </si>
  <si>
    <t>リヒテンシュタイン</t>
  </si>
  <si>
    <t>グアテマラ</t>
  </si>
  <si>
    <t>コートジボワール</t>
  </si>
  <si>
    <t>モザンビーク</t>
  </si>
  <si>
    <t>リビア</t>
  </si>
  <si>
    <t>ルクセンブルク</t>
  </si>
  <si>
    <t>(単位：トン、件、個）</t>
    <rPh sb="1" eb="3">
      <t>タンイ</t>
    </rPh>
    <rPh sb="7" eb="8">
      <t>ケン</t>
    </rPh>
    <rPh sb="9" eb="10">
      <t>コ</t>
    </rPh>
    <phoneticPr fontId="2"/>
  </si>
  <si>
    <t>食用
殻付卵</t>
    <rPh sb="0" eb="2">
      <t>ショクヨウ</t>
    </rPh>
    <phoneticPr fontId="2"/>
  </si>
  <si>
    <t xml:space="preserve">  ミ　　ー　　ル　　類</t>
    <rPh sb="11" eb="12">
      <t>ルイ</t>
    </rPh>
    <phoneticPr fontId="2"/>
  </si>
  <si>
    <t xml:space="preserve">種類 </t>
    <rPh sb="0" eb="2">
      <t>シュルイ</t>
    </rPh>
    <phoneticPr fontId="2"/>
  </si>
  <si>
    <t xml:space="preserve"> 仕出地域</t>
    <rPh sb="1" eb="3">
      <t>シダシ</t>
    </rPh>
    <rPh sb="3" eb="5">
      <t>チイキ</t>
    </rPh>
    <phoneticPr fontId="2"/>
  </si>
  <si>
    <t>骨　　　　　　　　　　　　類</t>
    <rPh sb="0" eb="1">
      <t>ホネ</t>
    </rPh>
    <rPh sb="13" eb="14">
      <t>ルイ</t>
    </rPh>
    <phoneticPr fontId="2"/>
  </si>
  <si>
    <t>肉　　　　　　　　　　　　　　　　類</t>
    <rPh sb="0" eb="1">
      <t>ニク</t>
    </rPh>
    <rPh sb="17" eb="18">
      <t>タグイ</t>
    </rPh>
    <phoneticPr fontId="2"/>
  </si>
  <si>
    <t>0</t>
    <phoneticPr fontId="2"/>
  </si>
  <si>
    <t>ジンバブエ</t>
  </si>
  <si>
    <t>乳　　製　　品　　類</t>
    <rPh sb="0" eb="1">
      <t>チチ</t>
    </rPh>
    <rPh sb="3" eb="4">
      <t>セイ</t>
    </rPh>
    <rPh sb="6" eb="7">
      <t>シナ</t>
    </rPh>
    <rPh sb="9" eb="10">
      <t>ルイ</t>
    </rPh>
    <phoneticPr fontId="2"/>
  </si>
  <si>
    <t>加熱処理家きん
臓器・消化管等</t>
    <rPh sb="0" eb="2">
      <t>カネツ</t>
    </rPh>
    <rPh sb="2" eb="4">
      <t>ショリ</t>
    </rPh>
    <rPh sb="8" eb="10">
      <t>ゾウキ</t>
    </rPh>
    <rPh sb="11" eb="14">
      <t>ショウカカン</t>
    </rPh>
    <rPh sb="14" eb="15">
      <t>ナド</t>
    </rPh>
    <phoneticPr fontId="2"/>
  </si>
  <si>
    <t>チーズ</t>
    <phoneticPr fontId="2"/>
  </si>
  <si>
    <t>バター</t>
    <phoneticPr fontId="2"/>
  </si>
  <si>
    <t>偶蹄類動物の飼料用乳製品</t>
    <rPh sb="0" eb="3">
      <t>グウテイルイ</t>
    </rPh>
    <rPh sb="3" eb="5">
      <t>ドウブツ</t>
    </rPh>
    <rPh sb="6" eb="9">
      <t>シリョウヨウ</t>
    </rPh>
    <rPh sb="9" eb="12">
      <t>ニュウセイヒン</t>
    </rPh>
    <phoneticPr fontId="2"/>
  </si>
  <si>
    <t>その他の
乳製品</t>
    <rPh sb="2" eb="3">
      <t>タ</t>
    </rPh>
    <rPh sb="5" eb="8">
      <t>ニュウセイヒン</t>
    </rPh>
    <phoneticPr fontId="2"/>
  </si>
  <si>
    <t>乳製品類計</t>
    <rPh sb="0" eb="3">
      <t>ニュウセイヒン</t>
    </rPh>
    <rPh sb="3" eb="4">
      <t>ルイ</t>
    </rPh>
    <rPh sb="4" eb="5">
      <t>ケイ</t>
    </rPh>
    <phoneticPr fontId="2"/>
  </si>
  <si>
    <t>オマーン</t>
  </si>
  <si>
    <t>レバノン</t>
  </si>
  <si>
    <t>ジョージア</t>
  </si>
  <si>
    <t>マラウイ</t>
  </si>
  <si>
    <t>肉                            　類</t>
    <rPh sb="0" eb="1">
      <t>ニク</t>
    </rPh>
    <rPh sb="30" eb="31">
      <t>タグイ</t>
    </rPh>
    <phoneticPr fontId="2"/>
  </si>
  <si>
    <t>臓　　　　器　　　　類</t>
    <phoneticPr fontId="2"/>
  </si>
  <si>
    <t>皮　　　　　　　　　類</t>
    <rPh sb="0" eb="1">
      <t>カワ</t>
    </rPh>
    <rPh sb="10" eb="11">
      <t>ルイ</t>
    </rPh>
    <phoneticPr fontId="2"/>
  </si>
  <si>
    <t>毛　　　類</t>
    <rPh sb="0" eb="1">
      <t>ケ</t>
    </rPh>
    <rPh sb="4" eb="5">
      <t>タグイ</t>
    </rPh>
    <phoneticPr fontId="2"/>
  </si>
  <si>
    <t>毛　　　　　　　　　　　　　　類</t>
    <phoneticPr fontId="2"/>
  </si>
  <si>
    <t>乳　　製　　品　　類</t>
    <phoneticPr fontId="2"/>
  </si>
  <si>
    <t>そ　の　他　の　畜　産　物</t>
    <rPh sb="4" eb="5">
      <t>タ</t>
    </rPh>
    <rPh sb="8" eb="9">
      <t>チク</t>
    </rPh>
    <rPh sb="10" eb="11">
      <t>サン</t>
    </rPh>
    <rPh sb="12" eb="13">
      <t>モノ</t>
    </rPh>
    <phoneticPr fontId="2"/>
  </si>
  <si>
    <t>バチカン</t>
  </si>
  <si>
    <t>南アフリカ</t>
  </si>
  <si>
    <t>米領サモア</t>
  </si>
  <si>
    <t>ドミニカ共和国</t>
    <phoneticPr fontId="2"/>
  </si>
  <si>
    <t>コモロ</t>
  </si>
  <si>
    <t>リベリア</t>
  </si>
  <si>
    <t>ソロモン</t>
  </si>
  <si>
    <t>ナウル</t>
  </si>
  <si>
    <t>ガボン</t>
  </si>
  <si>
    <t>大韓民国</t>
    <rPh sb="0" eb="1">
      <t>ダイ</t>
    </rPh>
    <rPh sb="2" eb="3">
      <t>ミン</t>
    </rPh>
    <phoneticPr fontId="4"/>
  </si>
  <si>
    <t>スリナム</t>
  </si>
  <si>
    <t>ドミニカ国</t>
    <phoneticPr fontId="2"/>
  </si>
  <si>
    <t>コンゴ共和国</t>
    <rPh sb="3" eb="5">
      <t>キョウワ</t>
    </rPh>
    <rPh sb="5" eb="6">
      <t>コク</t>
    </rPh>
    <phoneticPr fontId="4"/>
  </si>
  <si>
    <t>コンゴ民主共和国</t>
    <rPh sb="3" eb="5">
      <t>ミンシュ</t>
    </rPh>
    <rPh sb="5" eb="7">
      <t>キョウワ</t>
    </rPh>
    <rPh sb="7" eb="8">
      <t>コク</t>
    </rPh>
    <phoneticPr fontId="4"/>
  </si>
  <si>
    <t>クック諸島
（ニュージーランド）</t>
    <phoneticPr fontId="2"/>
  </si>
  <si>
    <t>ウォリス・フツナ（仏）</t>
  </si>
  <si>
    <t>東ティモール</t>
    <rPh sb="0" eb="1">
      <t>ヒガシ</t>
    </rPh>
    <phoneticPr fontId="3"/>
  </si>
  <si>
    <t>０</t>
    <phoneticPr fontId="2"/>
  </si>
  <si>
    <t>エリトリア</t>
  </si>
  <si>
    <t>ギニアビサウ</t>
  </si>
  <si>
    <t>レソト</t>
  </si>
  <si>
    <t>ミクロネシア</t>
  </si>
  <si>
    <t>2024年　仕出地域別畜産物輸入検疫数量</t>
    <rPh sb="6" eb="8">
      <t>シダ</t>
    </rPh>
    <rPh sb="8" eb="10">
      <t>チイキ</t>
    </rPh>
    <rPh sb="10" eb="11">
      <t>ベツ</t>
    </rPh>
    <rPh sb="11" eb="14">
      <t>チクサンブツ</t>
    </rPh>
    <rPh sb="19" eb="20">
      <t>リョウ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</si>
</sst>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,##0_);[Red]\(#,##0\)"/>
    <numFmt numFmtId="177" formatCode="#,##0,"/>
    <numFmt numFmtId="178" formatCode="0_);[Red]\(0\)"/>
    <numFmt numFmtId="179" formatCode="#,##0,_ "/>
    <numFmt numFmtId="180" formatCode="General\ \ "/>
  </numFmts>
  <fonts count="12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4"/>
      <name val="ＭＳ Ｐ明朝"/>
      <family val="1"/>
      <charset val="128"/>
    </font>
    <font>
      <b/>
      <sz val="22"/>
      <name val="ＭＳ Ｐ明朝"/>
      <family val="1"/>
      <charset val="128"/>
    </font>
    <font>
      <b/>
      <sz val="10"/>
      <name val="ＭＳ Ｐ明朝"/>
      <family val="1"/>
      <charset val="128"/>
    </font>
    <font>
      <b/>
      <sz val="9"/>
      <name val="ＭＳ Ｐ明朝"/>
      <family val="1"/>
      <charset val="128"/>
    </font>
    <font>
      <b/>
      <sz val="8"/>
      <name val="ＭＳ Ｐ明朝"/>
      <family val="1"/>
      <charset val="128"/>
    </font>
    <font>
      <b/>
      <sz val="10"/>
      <name val="ＭＳ 明朝"/>
      <family val="1"/>
      <charset val="128"/>
    </font>
    <font>
      <sz val="10"/>
      <name val="ＭＳ Ｐ明朝"/>
      <family val="1"/>
      <charset val="128"/>
    </font>
    <font>
      <sz val="14"/>
      <name val="ＭＳ Ｐ明朝"/>
      <family val="1"/>
      <charset val="128"/>
    </font>
    <font>
      <sz val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9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310">
    <xf numFmtId="0" fontId="0" fillId="0" borderId="0" xfId="0">
      <alignment vertical="center"/>
    </xf>
    <xf numFmtId="177" fontId="3" fillId="0" borderId="0" xfId="1" applyNumberFormat="1" applyFont="1" applyFill="1" applyAlignment="1"/>
    <xf numFmtId="177" fontId="3" fillId="0" borderId="0" xfId="0" applyNumberFormat="1" applyFont="1">
      <alignment vertical="center"/>
    </xf>
    <xf numFmtId="179" fontId="3" fillId="0" borderId="0" xfId="1" applyNumberFormat="1" applyFont="1" applyFill="1" applyAlignment="1"/>
    <xf numFmtId="177" fontId="3" fillId="0" borderId="0" xfId="1" applyNumberFormat="1" applyFont="1" applyFill="1" applyBorder="1" applyAlignment="1"/>
    <xf numFmtId="177" fontId="5" fillId="0" borderId="1" xfId="0" applyNumberFormat="1" applyFont="1" applyBorder="1">
      <alignment vertical="center"/>
    </xf>
    <xf numFmtId="177" fontId="5" fillId="0" borderId="2" xfId="0" applyNumberFormat="1" applyFont="1" applyBorder="1">
      <alignment vertical="center"/>
    </xf>
    <xf numFmtId="177" fontId="5" fillId="0" borderId="0" xfId="1" applyNumberFormat="1" applyFont="1" applyFill="1" applyBorder="1" applyAlignment="1"/>
    <xf numFmtId="177" fontId="3" fillId="0" borderId="0" xfId="1" applyNumberFormat="1" applyFont="1" applyFill="1" applyBorder="1" applyAlignment="1">
      <alignment vertical="center"/>
    </xf>
    <xf numFmtId="176" fontId="3" fillId="0" borderId="0" xfId="1" applyNumberFormat="1" applyFont="1" applyFill="1" applyAlignment="1"/>
    <xf numFmtId="177" fontId="5" fillId="0" borderId="0" xfId="0" applyNumberFormat="1" applyFont="1" applyAlignment="1">
      <alignment horizontal="distributed"/>
    </xf>
    <xf numFmtId="177" fontId="5" fillId="0" borderId="3" xfId="0" applyNumberFormat="1" applyFont="1" applyBorder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right" vertical="center"/>
    </xf>
    <xf numFmtId="0" fontId="3" fillId="0" borderId="0" xfId="1" applyNumberFormat="1" applyFont="1" applyFill="1" applyAlignment="1">
      <alignment vertical="center"/>
    </xf>
    <xf numFmtId="177" fontId="5" fillId="0" borderId="4" xfId="0" applyNumberFormat="1" applyFont="1" applyBorder="1">
      <alignment vertical="center"/>
    </xf>
    <xf numFmtId="177" fontId="5" fillId="0" borderId="5" xfId="0" applyNumberFormat="1" applyFont="1" applyBorder="1">
      <alignment vertical="center"/>
    </xf>
    <xf numFmtId="177" fontId="5" fillId="0" borderId="6" xfId="0" applyNumberFormat="1" applyFont="1" applyBorder="1">
      <alignment vertical="center"/>
    </xf>
    <xf numFmtId="177" fontId="5" fillId="0" borderId="0" xfId="0" applyNumberFormat="1" applyFont="1">
      <alignment vertical="center"/>
    </xf>
    <xf numFmtId="177" fontId="5" fillId="0" borderId="10" xfId="0" applyNumberFormat="1" applyFont="1" applyBorder="1">
      <alignment vertical="center"/>
    </xf>
    <xf numFmtId="177" fontId="5" fillId="0" borderId="11" xfId="0" applyNumberFormat="1" applyFont="1" applyBorder="1">
      <alignment vertical="center"/>
    </xf>
    <xf numFmtId="177" fontId="5" fillId="0" borderId="12" xfId="0" applyNumberFormat="1" applyFont="1" applyBorder="1">
      <alignment vertical="center"/>
    </xf>
    <xf numFmtId="177" fontId="5" fillId="0" borderId="13" xfId="0" applyNumberFormat="1" applyFont="1" applyBorder="1">
      <alignment vertical="center"/>
    </xf>
    <xf numFmtId="177" fontId="5" fillId="0" borderId="14" xfId="0" applyNumberFormat="1" applyFont="1" applyBorder="1">
      <alignment vertical="center"/>
    </xf>
    <xf numFmtId="177" fontId="5" fillId="0" borderId="15" xfId="0" applyNumberFormat="1" applyFont="1" applyBorder="1">
      <alignment vertical="center"/>
    </xf>
    <xf numFmtId="177" fontId="5" fillId="0" borderId="16" xfId="0" applyNumberFormat="1" applyFont="1" applyBorder="1">
      <alignment vertical="center"/>
    </xf>
    <xf numFmtId="177" fontId="5" fillId="0" borderId="17" xfId="0" applyNumberFormat="1" applyFont="1" applyBorder="1">
      <alignment vertical="center"/>
    </xf>
    <xf numFmtId="177" fontId="5" fillId="0" borderId="18" xfId="0" applyNumberFormat="1" applyFont="1" applyBorder="1">
      <alignment vertical="center"/>
    </xf>
    <xf numFmtId="177" fontId="5" fillId="0" borderId="19" xfId="0" applyNumberFormat="1" applyFont="1" applyBorder="1">
      <alignment vertical="center"/>
    </xf>
    <xf numFmtId="177" fontId="5" fillId="0" borderId="20" xfId="0" applyNumberFormat="1" applyFont="1" applyBorder="1" applyAlignment="1">
      <alignment horizontal="distributed" vertical="center"/>
    </xf>
    <xf numFmtId="177" fontId="5" fillId="0" borderId="21" xfId="0" applyNumberFormat="1" applyFont="1" applyBorder="1">
      <alignment vertical="center"/>
    </xf>
    <xf numFmtId="177" fontId="5" fillId="0" borderId="22" xfId="0" applyNumberFormat="1" applyFont="1" applyBorder="1">
      <alignment vertical="center"/>
    </xf>
    <xf numFmtId="177" fontId="5" fillId="0" borderId="23" xfId="0" applyNumberFormat="1" applyFont="1" applyBorder="1">
      <alignment vertical="center"/>
    </xf>
    <xf numFmtId="177" fontId="5" fillId="0" borderId="24" xfId="0" applyNumberFormat="1" applyFont="1" applyBorder="1">
      <alignment vertical="center"/>
    </xf>
    <xf numFmtId="177" fontId="5" fillId="0" borderId="25" xfId="0" applyNumberFormat="1" applyFont="1" applyBorder="1">
      <alignment vertical="center"/>
    </xf>
    <xf numFmtId="177" fontId="5" fillId="0" borderId="26" xfId="0" applyNumberFormat="1" applyFont="1" applyBorder="1">
      <alignment vertical="center"/>
    </xf>
    <xf numFmtId="177" fontId="5" fillId="0" borderId="27" xfId="0" applyNumberFormat="1" applyFont="1" applyBorder="1">
      <alignment vertical="center"/>
    </xf>
    <xf numFmtId="177" fontId="5" fillId="0" borderId="28" xfId="0" applyNumberFormat="1" applyFont="1" applyBorder="1">
      <alignment vertical="center"/>
    </xf>
    <xf numFmtId="177" fontId="5" fillId="0" borderId="29" xfId="0" applyNumberFormat="1" applyFont="1" applyBorder="1">
      <alignment vertical="center"/>
    </xf>
    <xf numFmtId="177" fontId="5" fillId="0" borderId="8" xfId="0" applyNumberFormat="1" applyFont="1" applyBorder="1" applyAlignment="1">
      <alignment horizontal="distributed" vertical="center"/>
    </xf>
    <xf numFmtId="177" fontId="5" fillId="0" borderId="30" xfId="0" applyNumberFormat="1" applyFont="1" applyBorder="1" applyAlignment="1">
      <alignment horizontal="distributed" vertical="center"/>
    </xf>
    <xf numFmtId="177" fontId="5" fillId="0" borderId="9" xfId="0" applyNumberFormat="1" applyFont="1" applyBorder="1" applyAlignment="1">
      <alignment horizontal="distributed" vertical="center"/>
    </xf>
    <xf numFmtId="177" fontId="5" fillId="0" borderId="31" xfId="0" applyNumberFormat="1" applyFont="1" applyBorder="1" applyAlignment="1">
      <alignment horizontal="distributed" vertical="center"/>
    </xf>
    <xf numFmtId="177" fontId="5" fillId="0" borderId="7" xfId="0" applyNumberFormat="1" applyFont="1" applyBorder="1" applyAlignment="1">
      <alignment horizontal="distributed" vertical="center"/>
    </xf>
    <xf numFmtId="177" fontId="5" fillId="0" borderId="33" xfId="0" applyNumberFormat="1" applyFont="1" applyBorder="1">
      <alignment vertical="center"/>
    </xf>
    <xf numFmtId="177" fontId="5" fillId="0" borderId="34" xfId="0" applyNumberFormat="1" applyFont="1" applyBorder="1">
      <alignment vertical="center"/>
    </xf>
    <xf numFmtId="177" fontId="5" fillId="0" borderId="35" xfId="0" applyNumberFormat="1" applyFont="1" applyBorder="1">
      <alignment vertical="center"/>
    </xf>
    <xf numFmtId="177" fontId="5" fillId="0" borderId="36" xfId="0" applyNumberFormat="1" applyFont="1" applyBorder="1">
      <alignment vertical="center"/>
    </xf>
    <xf numFmtId="177" fontId="5" fillId="0" borderId="37" xfId="0" applyNumberFormat="1" applyFont="1" applyBorder="1">
      <alignment vertical="center"/>
    </xf>
    <xf numFmtId="177" fontId="5" fillId="0" borderId="38" xfId="0" applyNumberFormat="1" applyFont="1" applyBorder="1">
      <alignment vertical="center"/>
    </xf>
    <xf numFmtId="177" fontId="5" fillId="0" borderId="39" xfId="0" applyNumberFormat="1" applyFont="1" applyBorder="1">
      <alignment vertical="center"/>
    </xf>
    <xf numFmtId="177" fontId="5" fillId="0" borderId="40" xfId="0" applyNumberFormat="1" applyFont="1" applyBorder="1">
      <alignment vertical="center"/>
    </xf>
    <xf numFmtId="177" fontId="5" fillId="0" borderId="41" xfId="0" applyNumberFormat="1" applyFont="1" applyBorder="1">
      <alignment vertical="center"/>
    </xf>
    <xf numFmtId="177" fontId="5" fillId="0" borderId="42" xfId="0" applyNumberFormat="1" applyFont="1" applyBorder="1">
      <alignment vertical="center"/>
    </xf>
    <xf numFmtId="177" fontId="5" fillId="0" borderId="43" xfId="0" applyNumberFormat="1" applyFont="1" applyBorder="1">
      <alignment vertical="center"/>
    </xf>
    <xf numFmtId="177" fontId="5" fillId="0" borderId="37" xfId="0" applyNumberFormat="1" applyFont="1" applyBorder="1" applyAlignment="1">
      <alignment horizontal="center" vertical="center" wrapText="1"/>
    </xf>
    <xf numFmtId="177" fontId="7" fillId="0" borderId="37" xfId="0" applyNumberFormat="1" applyFont="1" applyBorder="1" applyAlignment="1">
      <alignment horizontal="center" vertical="center" wrapText="1"/>
    </xf>
    <xf numFmtId="177" fontId="7" fillId="0" borderId="37" xfId="0" applyNumberFormat="1" applyFont="1" applyBorder="1" applyAlignment="1">
      <alignment horizontal="center" vertical="center" shrinkToFit="1"/>
    </xf>
    <xf numFmtId="177" fontId="5" fillId="0" borderId="45" xfId="0" applyNumberFormat="1" applyFont="1" applyBorder="1">
      <alignment vertical="center"/>
    </xf>
    <xf numFmtId="177" fontId="5" fillId="0" borderId="44" xfId="0" applyNumberFormat="1" applyFont="1" applyBorder="1">
      <alignment vertical="center"/>
    </xf>
    <xf numFmtId="177" fontId="5" fillId="0" borderId="46" xfId="0" applyNumberFormat="1" applyFont="1" applyBorder="1">
      <alignment vertical="center"/>
    </xf>
    <xf numFmtId="177" fontId="5" fillId="0" borderId="47" xfId="0" applyNumberFormat="1" applyFont="1" applyBorder="1">
      <alignment vertical="center"/>
    </xf>
    <xf numFmtId="177" fontId="5" fillId="0" borderId="48" xfId="0" applyNumberFormat="1" applyFont="1" applyBorder="1">
      <alignment vertical="center"/>
    </xf>
    <xf numFmtId="177" fontId="5" fillId="0" borderId="49" xfId="0" applyNumberFormat="1" applyFont="1" applyBorder="1">
      <alignment vertical="center"/>
    </xf>
    <xf numFmtId="177" fontId="5" fillId="0" borderId="50" xfId="0" applyNumberFormat="1" applyFont="1" applyBorder="1">
      <alignment vertical="center"/>
    </xf>
    <xf numFmtId="177" fontId="5" fillId="0" borderId="20" xfId="0" applyNumberFormat="1" applyFont="1" applyBorder="1">
      <alignment vertical="center"/>
    </xf>
    <xf numFmtId="177" fontId="5" fillId="0" borderId="51" xfId="0" applyNumberFormat="1" applyFont="1" applyBorder="1">
      <alignment vertical="center"/>
    </xf>
    <xf numFmtId="177" fontId="5" fillId="0" borderId="53" xfId="0" applyNumberFormat="1" applyFont="1" applyBorder="1">
      <alignment vertical="center"/>
    </xf>
    <xf numFmtId="177" fontId="5" fillId="0" borderId="54" xfId="0" applyNumberFormat="1" applyFont="1" applyBorder="1">
      <alignment vertical="center"/>
    </xf>
    <xf numFmtId="177" fontId="5" fillId="0" borderId="20" xfId="1" applyNumberFormat="1" applyFont="1" applyFill="1" applyBorder="1" applyAlignment="1"/>
    <xf numFmtId="177" fontId="5" fillId="0" borderId="23" xfId="1" applyNumberFormat="1" applyFont="1" applyFill="1" applyBorder="1" applyAlignment="1"/>
    <xf numFmtId="177" fontId="5" fillId="0" borderId="22" xfId="0" applyNumberFormat="1" applyFont="1" applyBorder="1" applyAlignment="1">
      <alignment horizontal="right" vertical="center"/>
    </xf>
    <xf numFmtId="177" fontId="5" fillId="0" borderId="22" xfId="1" applyNumberFormat="1" applyFont="1" applyFill="1" applyBorder="1" applyAlignment="1"/>
    <xf numFmtId="177" fontId="5" fillId="0" borderId="28" xfId="1" applyNumberFormat="1" applyFont="1" applyFill="1" applyBorder="1" applyAlignment="1"/>
    <xf numFmtId="177" fontId="5" fillId="0" borderId="21" xfId="1" applyNumberFormat="1" applyFont="1" applyFill="1" applyBorder="1" applyAlignment="1"/>
    <xf numFmtId="177" fontId="5" fillId="0" borderId="41" xfId="1" applyNumberFormat="1" applyFont="1" applyFill="1" applyBorder="1" applyAlignment="1"/>
    <xf numFmtId="177" fontId="5" fillId="0" borderId="55" xfId="0" applyNumberFormat="1" applyFont="1" applyBorder="1">
      <alignment vertical="center"/>
    </xf>
    <xf numFmtId="3" fontId="5" fillId="0" borderId="18" xfId="0" applyNumberFormat="1" applyFont="1" applyBorder="1">
      <alignment vertical="center"/>
    </xf>
    <xf numFmtId="177" fontId="5" fillId="0" borderId="22" xfId="0" quotePrefix="1" applyNumberFormat="1" applyFont="1" applyBorder="1" applyAlignment="1">
      <alignment horizontal="right" vertical="center"/>
    </xf>
    <xf numFmtId="3" fontId="5" fillId="0" borderId="22" xfId="0" applyNumberFormat="1" applyFont="1" applyBorder="1">
      <alignment vertical="center"/>
    </xf>
    <xf numFmtId="3" fontId="5" fillId="0" borderId="4" xfId="0" applyNumberFormat="1" applyFont="1" applyBorder="1">
      <alignment vertical="center"/>
    </xf>
    <xf numFmtId="3" fontId="5" fillId="0" borderId="2" xfId="0" applyNumberFormat="1" applyFont="1" applyBorder="1">
      <alignment vertical="center"/>
    </xf>
    <xf numFmtId="3" fontId="5" fillId="0" borderId="37" xfId="0" applyNumberFormat="1" applyFont="1" applyBorder="1">
      <alignment vertical="center"/>
    </xf>
    <xf numFmtId="3" fontId="5" fillId="0" borderId="22" xfId="0" applyNumberFormat="1" applyFont="1" applyBorder="1" applyAlignment="1">
      <alignment horizontal="right" vertical="center"/>
    </xf>
    <xf numFmtId="3" fontId="5" fillId="0" borderId="22" xfId="1" applyNumberFormat="1" applyFont="1" applyFill="1" applyBorder="1" applyAlignment="1">
      <alignment horizontal="right"/>
    </xf>
    <xf numFmtId="3" fontId="5" fillId="0" borderId="22" xfId="1" applyNumberFormat="1" applyFont="1" applyFill="1" applyBorder="1" applyAlignment="1"/>
    <xf numFmtId="177" fontId="5" fillId="0" borderId="28" xfId="0" applyNumberFormat="1" applyFont="1" applyBorder="1" applyAlignment="1">
      <alignment horizontal="right" vertical="center"/>
    </xf>
    <xf numFmtId="177" fontId="5" fillId="0" borderId="31" xfId="0" applyNumberFormat="1" applyFont="1" applyBorder="1">
      <alignment vertical="center"/>
    </xf>
    <xf numFmtId="177" fontId="5" fillId="0" borderId="56" xfId="0" applyNumberFormat="1" applyFont="1" applyBorder="1">
      <alignment vertical="center"/>
    </xf>
    <xf numFmtId="177" fontId="5" fillId="0" borderId="8" xfId="0" applyNumberFormat="1" applyFont="1" applyBorder="1">
      <alignment vertical="center"/>
    </xf>
    <xf numFmtId="177" fontId="5" fillId="0" borderId="30" xfId="0" applyNumberFormat="1" applyFont="1" applyBorder="1">
      <alignment vertical="center"/>
    </xf>
    <xf numFmtId="177" fontId="5" fillId="0" borderId="9" xfId="0" applyNumberFormat="1" applyFont="1" applyBorder="1">
      <alignment vertical="center"/>
    </xf>
    <xf numFmtId="177" fontId="5" fillId="0" borderId="31" xfId="0" applyNumberFormat="1" applyFont="1" applyBorder="1" applyAlignment="1">
      <alignment horizontal="right" vertical="center"/>
    </xf>
    <xf numFmtId="177" fontId="5" fillId="0" borderId="31" xfId="1" applyNumberFormat="1" applyFont="1" applyFill="1" applyBorder="1" applyAlignment="1"/>
    <xf numFmtId="177" fontId="5" fillId="0" borderId="5" xfId="0" applyNumberFormat="1" applyFont="1" applyBorder="1" applyAlignment="1">
      <alignment horizontal="right" vertical="center"/>
    </xf>
    <xf numFmtId="3" fontId="5" fillId="0" borderId="17" xfId="0" applyNumberFormat="1" applyFont="1" applyBorder="1">
      <alignment vertical="center"/>
    </xf>
    <xf numFmtId="3" fontId="5" fillId="0" borderId="21" xfId="0" applyNumberFormat="1" applyFont="1" applyBorder="1">
      <alignment vertical="center"/>
    </xf>
    <xf numFmtId="3" fontId="5" fillId="0" borderId="11" xfId="0" applyNumberFormat="1" applyFont="1" applyBorder="1">
      <alignment vertical="center"/>
    </xf>
    <xf numFmtId="3" fontId="5" fillId="0" borderId="10" xfId="0" applyNumberFormat="1" applyFont="1" applyBorder="1">
      <alignment vertical="center"/>
    </xf>
    <xf numFmtId="3" fontId="5" fillId="0" borderId="44" xfId="0" applyNumberFormat="1" applyFont="1" applyBorder="1">
      <alignment vertical="center"/>
    </xf>
    <xf numFmtId="3" fontId="5" fillId="0" borderId="21" xfId="0" applyNumberFormat="1" applyFont="1" applyBorder="1" applyAlignment="1">
      <alignment horizontal="right" vertical="center"/>
    </xf>
    <xf numFmtId="3" fontId="5" fillId="0" borderId="21" xfId="1" applyNumberFormat="1" applyFont="1" applyFill="1" applyBorder="1" applyAlignment="1">
      <alignment horizontal="right"/>
    </xf>
    <xf numFmtId="3" fontId="5" fillId="0" borderId="22" xfId="1" applyNumberFormat="1" applyFont="1" applyFill="1" applyBorder="1">
      <alignment vertical="center"/>
    </xf>
    <xf numFmtId="177" fontId="5" fillId="0" borderId="57" xfId="0" applyNumberFormat="1" applyFont="1" applyBorder="1">
      <alignment vertical="center"/>
    </xf>
    <xf numFmtId="177" fontId="5" fillId="0" borderId="58" xfId="0" applyNumberFormat="1" applyFont="1" applyBorder="1" applyAlignment="1">
      <alignment horizontal="distributed" vertical="center"/>
    </xf>
    <xf numFmtId="177" fontId="5" fillId="0" borderId="59" xfId="0" applyNumberFormat="1" applyFont="1" applyBorder="1">
      <alignment vertical="center"/>
    </xf>
    <xf numFmtId="177" fontId="5" fillId="0" borderId="56" xfId="0" applyNumberFormat="1" applyFont="1" applyBorder="1" applyAlignment="1">
      <alignment horizontal="distributed" vertical="center"/>
    </xf>
    <xf numFmtId="177" fontId="5" fillId="0" borderId="60" xfId="0" applyNumberFormat="1" applyFont="1" applyBorder="1">
      <alignment vertical="center"/>
    </xf>
    <xf numFmtId="177" fontId="5" fillId="0" borderId="61" xfId="0" applyNumberFormat="1" applyFont="1" applyBorder="1">
      <alignment vertical="center"/>
    </xf>
    <xf numFmtId="177" fontId="5" fillId="0" borderId="62" xfId="0" applyNumberFormat="1" applyFont="1" applyBorder="1">
      <alignment vertical="center"/>
    </xf>
    <xf numFmtId="177" fontId="5" fillId="0" borderId="63" xfId="0" applyNumberFormat="1" applyFont="1" applyBorder="1" applyAlignment="1">
      <alignment horizontal="distributed" vertical="center"/>
    </xf>
    <xf numFmtId="177" fontId="5" fillId="0" borderId="64" xfId="0" applyNumberFormat="1" applyFont="1" applyBorder="1" applyAlignment="1">
      <alignment horizontal="distributed" vertical="center"/>
    </xf>
    <xf numFmtId="177" fontId="5" fillId="0" borderId="65" xfId="0" applyNumberFormat="1" applyFont="1" applyBorder="1" applyAlignment="1">
      <alignment horizontal="distributed" vertical="center"/>
    </xf>
    <xf numFmtId="177" fontId="5" fillId="0" borderId="66" xfId="0" applyNumberFormat="1" applyFont="1" applyBorder="1">
      <alignment vertical="center"/>
    </xf>
    <xf numFmtId="177" fontId="5" fillId="0" borderId="43" xfId="0" applyNumberFormat="1" applyFont="1" applyBorder="1" applyAlignment="1">
      <alignment horizontal="center" vertical="center" wrapText="1"/>
    </xf>
    <xf numFmtId="177" fontId="5" fillId="0" borderId="63" xfId="0" applyNumberFormat="1" applyFont="1" applyBorder="1">
      <alignment vertical="center"/>
    </xf>
    <xf numFmtId="3" fontId="5" fillId="0" borderId="15" xfId="0" applyNumberFormat="1" applyFont="1" applyBorder="1">
      <alignment vertical="center"/>
    </xf>
    <xf numFmtId="177" fontId="5" fillId="0" borderId="58" xfId="0" applyNumberFormat="1" applyFont="1" applyBorder="1">
      <alignment vertical="center"/>
    </xf>
    <xf numFmtId="3" fontId="5" fillId="0" borderId="61" xfId="0" applyNumberFormat="1" applyFont="1" applyBorder="1">
      <alignment vertical="center"/>
    </xf>
    <xf numFmtId="177" fontId="5" fillId="0" borderId="65" xfId="0" applyNumberFormat="1" applyFont="1" applyBorder="1">
      <alignment vertical="center"/>
    </xf>
    <xf numFmtId="177" fontId="5" fillId="0" borderId="68" xfId="0" applyNumberFormat="1" applyFont="1" applyBorder="1">
      <alignment vertical="center"/>
    </xf>
    <xf numFmtId="3" fontId="5" fillId="0" borderId="13" xfId="0" applyNumberFormat="1" applyFont="1" applyBorder="1">
      <alignment vertical="center"/>
    </xf>
    <xf numFmtId="177" fontId="5" fillId="0" borderId="64" xfId="0" applyNumberFormat="1" applyFont="1" applyBorder="1">
      <alignment vertical="center"/>
    </xf>
    <xf numFmtId="3" fontId="5" fillId="0" borderId="14" xfId="0" applyNumberFormat="1" applyFont="1" applyBorder="1">
      <alignment vertical="center"/>
    </xf>
    <xf numFmtId="0" fontId="3" fillId="0" borderId="0" xfId="1" applyNumberFormat="1" applyFont="1" applyFill="1" applyAlignment="1"/>
    <xf numFmtId="0" fontId="5" fillId="0" borderId="22" xfId="1" applyNumberFormat="1" applyFont="1" applyFill="1" applyBorder="1" applyAlignment="1">
      <alignment horizontal="right"/>
    </xf>
    <xf numFmtId="177" fontId="5" fillId="0" borderId="2" xfId="0" quotePrefix="1" applyNumberFormat="1" applyFont="1" applyBorder="1" applyAlignment="1">
      <alignment horizontal="right" vertical="center"/>
    </xf>
    <xf numFmtId="177" fontId="5" fillId="0" borderId="34" xfId="1" applyNumberFormat="1" applyFont="1" applyFill="1" applyBorder="1" applyAlignment="1"/>
    <xf numFmtId="177" fontId="5" fillId="0" borderId="0" xfId="0" applyNumberFormat="1" applyFont="1" applyAlignment="1">
      <alignment horizontal="distributed" vertical="top"/>
    </xf>
    <xf numFmtId="177" fontId="5" fillId="0" borderId="0" xfId="1" applyNumberFormat="1" applyFont="1" applyFill="1" applyBorder="1" applyAlignment="1">
      <alignment vertical="top"/>
    </xf>
    <xf numFmtId="176" fontId="5" fillId="0" borderId="0" xfId="1" applyNumberFormat="1" applyFont="1" applyFill="1" applyBorder="1" applyAlignment="1">
      <alignment vertical="top"/>
    </xf>
    <xf numFmtId="177" fontId="5" fillId="0" borderId="85" xfId="0" applyNumberFormat="1" applyFont="1" applyBorder="1">
      <alignment vertical="center"/>
    </xf>
    <xf numFmtId="177" fontId="5" fillId="0" borderId="86" xfId="0" applyNumberFormat="1" applyFont="1" applyBorder="1">
      <alignment vertical="center"/>
    </xf>
    <xf numFmtId="3" fontId="5" fillId="0" borderId="60" xfId="0" applyNumberFormat="1" applyFont="1" applyBorder="1">
      <alignment vertical="center"/>
    </xf>
    <xf numFmtId="177" fontId="9" fillId="0" borderId="0" xfId="0" applyNumberFormat="1" applyFont="1" applyAlignment="1">
      <alignment horizontal="distributed"/>
    </xf>
    <xf numFmtId="177" fontId="9" fillId="0" borderId="0" xfId="1" applyNumberFormat="1" applyFont="1" applyFill="1" applyBorder="1" applyAlignment="1"/>
    <xf numFmtId="176" fontId="9" fillId="0" borderId="0" xfId="1" applyNumberFormat="1" applyFont="1" applyFill="1" applyBorder="1" applyAlignment="1"/>
    <xf numFmtId="177" fontId="10" fillId="0" borderId="0" xfId="1" applyNumberFormat="1" applyFont="1" applyFill="1" applyAlignment="1"/>
    <xf numFmtId="177" fontId="10" fillId="0" borderId="0" xfId="1" applyNumberFormat="1" applyFont="1" applyFill="1" applyBorder="1" applyAlignment="1"/>
    <xf numFmtId="0" fontId="10" fillId="0" borderId="0" xfId="1" applyNumberFormat="1" applyFont="1" applyFill="1" applyAlignment="1"/>
    <xf numFmtId="177" fontId="10" fillId="0" borderId="0" xfId="0" applyNumberFormat="1" applyFont="1">
      <alignment vertical="center"/>
    </xf>
    <xf numFmtId="176" fontId="10" fillId="0" borderId="0" xfId="1" applyNumberFormat="1" applyFont="1" applyFill="1" applyAlignment="1"/>
    <xf numFmtId="179" fontId="10" fillId="0" borderId="0" xfId="1" applyNumberFormat="1" applyFont="1" applyFill="1" applyAlignment="1"/>
    <xf numFmtId="177" fontId="11" fillId="0" borderId="0" xfId="0" applyNumberFormat="1" applyFont="1">
      <alignment vertical="center"/>
    </xf>
    <xf numFmtId="177" fontId="11" fillId="0" borderId="0" xfId="1" applyNumberFormat="1" applyFont="1" applyFill="1" applyAlignment="1"/>
    <xf numFmtId="0" fontId="11" fillId="0" borderId="0" xfId="1" applyNumberFormat="1" applyFont="1" applyFill="1" applyAlignment="1"/>
    <xf numFmtId="177" fontId="11" fillId="0" borderId="0" xfId="1" applyNumberFormat="1" applyFont="1" applyFill="1" applyBorder="1" applyAlignment="1"/>
    <xf numFmtId="177" fontId="5" fillId="0" borderId="68" xfId="0" applyNumberFormat="1" applyFont="1" applyBorder="1" applyAlignment="1">
      <alignment horizontal="distributed" vertical="center"/>
    </xf>
    <xf numFmtId="177" fontId="5" fillId="0" borderId="87" xfId="0" applyNumberFormat="1" applyFont="1" applyBorder="1">
      <alignment vertical="center"/>
    </xf>
    <xf numFmtId="176" fontId="8" fillId="0" borderId="46" xfId="1" applyNumberFormat="1" applyFont="1" applyFill="1" applyBorder="1" applyAlignment="1">
      <alignment horizontal="left" vertical="top" wrapText="1"/>
    </xf>
    <xf numFmtId="176" fontId="8" fillId="0" borderId="0" xfId="1" applyNumberFormat="1" applyFont="1" applyFill="1" applyBorder="1" applyAlignment="1">
      <alignment horizontal="left" vertical="top" wrapText="1"/>
    </xf>
    <xf numFmtId="0" fontId="8" fillId="0" borderId="46" xfId="0" applyFont="1" applyBorder="1">
      <alignment vertical="center"/>
    </xf>
    <xf numFmtId="176" fontId="8" fillId="0" borderId="0" xfId="1" applyNumberFormat="1" applyFont="1" applyFill="1" applyBorder="1" applyAlignment="1">
      <alignment horizontal="left" vertical="top"/>
    </xf>
    <xf numFmtId="3" fontId="5" fillId="0" borderId="12" xfId="0" applyNumberFormat="1" applyFont="1" applyBorder="1">
      <alignment vertical="center"/>
    </xf>
    <xf numFmtId="49" fontId="5" fillId="0" borderId="22" xfId="1" applyNumberFormat="1" applyFont="1" applyFill="1" applyBorder="1" applyAlignment="1">
      <alignment horizontal="right"/>
    </xf>
    <xf numFmtId="176" fontId="11" fillId="0" borderId="0" xfId="1" applyNumberFormat="1" applyFont="1" applyFill="1" applyAlignment="1"/>
    <xf numFmtId="179" fontId="11" fillId="0" borderId="0" xfId="1" applyNumberFormat="1" applyFont="1" applyFill="1" applyAlignment="1"/>
    <xf numFmtId="177" fontId="5" fillId="0" borderId="49" xfId="0" applyNumberFormat="1" applyFont="1" applyBorder="1" applyAlignment="1">
      <alignment horizontal="distributed" vertical="center"/>
    </xf>
    <xf numFmtId="177" fontId="5" fillId="0" borderId="4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vertical="center" textRotation="255"/>
    </xf>
    <xf numFmtId="177" fontId="5" fillId="0" borderId="27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177" fontId="5" fillId="0" borderId="25" xfId="0" applyNumberFormat="1" applyFont="1" applyBorder="1" applyAlignment="1">
      <alignment horizontal="right" vertical="center"/>
    </xf>
    <xf numFmtId="0" fontId="0" fillId="0" borderId="0" xfId="0" applyAlignment="1">
      <alignment vertical="center" textRotation="255"/>
    </xf>
    <xf numFmtId="177" fontId="5" fillId="0" borderId="0" xfId="0" applyNumberFormat="1" applyFont="1" applyAlignment="1">
      <alignment horizontal="center" vertical="center" textRotation="255"/>
    </xf>
    <xf numFmtId="177" fontId="5" fillId="0" borderId="20" xfId="0" applyNumberFormat="1" applyFont="1" applyBorder="1" applyAlignment="1">
      <alignment horizontal="right" vertical="center"/>
    </xf>
    <xf numFmtId="177" fontId="5" fillId="0" borderId="41" xfId="0" applyNumberFormat="1" applyFont="1" applyBorder="1" applyAlignment="1">
      <alignment horizontal="right" vertical="center"/>
    </xf>
    <xf numFmtId="177" fontId="5" fillId="0" borderId="21" xfId="0" applyNumberFormat="1" applyFont="1" applyBorder="1" applyAlignment="1">
      <alignment horizontal="right" vertical="center"/>
    </xf>
    <xf numFmtId="180" fontId="5" fillId="0" borderId="37" xfId="0" applyNumberFormat="1" applyFont="1" applyBorder="1">
      <alignment vertical="center"/>
    </xf>
    <xf numFmtId="176" fontId="8" fillId="0" borderId="46" xfId="1" applyNumberFormat="1" applyFont="1" applyFill="1" applyBorder="1" applyAlignment="1">
      <alignment vertical="top" wrapText="1"/>
    </xf>
    <xf numFmtId="177" fontId="5" fillId="0" borderId="29" xfId="0" applyNumberFormat="1" applyFont="1" applyBorder="1" applyAlignment="1">
      <alignment horizontal="right" vertical="center"/>
    </xf>
    <xf numFmtId="177" fontId="5" fillId="0" borderId="62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2" xfId="0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" fontId="5" fillId="0" borderId="12" xfId="0" applyNumberFormat="1" applyFont="1" applyBorder="1" applyAlignment="1">
      <alignment horizontal="right" vertical="center"/>
    </xf>
    <xf numFmtId="3" fontId="5" fillId="0" borderId="13" xfId="0" applyNumberFormat="1" applyFont="1" applyBorder="1" applyAlignment="1">
      <alignment horizontal="right" vertical="center"/>
    </xf>
    <xf numFmtId="0" fontId="5" fillId="0" borderId="13" xfId="0" applyFont="1" applyBorder="1" applyAlignment="1">
      <alignment horizontal="right" vertical="center"/>
    </xf>
    <xf numFmtId="49" fontId="5" fillId="0" borderId="12" xfId="0" applyNumberFormat="1" applyFont="1" applyBorder="1" applyAlignment="1">
      <alignment horizontal="right" vertical="center"/>
    </xf>
    <xf numFmtId="177" fontId="5" fillId="0" borderId="32" xfId="1" applyNumberFormat="1" applyFont="1" applyFill="1" applyBorder="1" applyAlignment="1">
      <alignment horizontal="right" vertical="center"/>
    </xf>
    <xf numFmtId="177" fontId="5" fillId="0" borderId="50" xfId="1" applyNumberFormat="1" applyFont="1" applyFill="1" applyBorder="1" applyAlignment="1">
      <alignment wrapText="1"/>
    </xf>
    <xf numFmtId="177" fontId="5" fillId="0" borderId="49" xfId="1" applyNumberFormat="1" applyFont="1" applyFill="1" applyBorder="1" applyAlignment="1">
      <alignment vertical="center"/>
    </xf>
    <xf numFmtId="177" fontId="5" fillId="0" borderId="33" xfId="0" applyNumberFormat="1" applyFont="1" applyBorder="1" applyAlignment="1">
      <alignment horizontal="center" vertical="center" wrapText="1"/>
    </xf>
    <xf numFmtId="177" fontId="5" fillId="0" borderId="54" xfId="0" applyNumberFormat="1" applyFont="1" applyBorder="1" applyAlignment="1">
      <alignment horizontal="distributed" vertical="center"/>
    </xf>
    <xf numFmtId="177" fontId="5" fillId="0" borderId="5" xfId="0" applyNumberFormat="1" applyFont="1" applyBorder="1" applyAlignment="1">
      <alignment horizontal="distributed" vertical="center"/>
    </xf>
    <xf numFmtId="177" fontId="5" fillId="0" borderId="55" xfId="0" applyNumberFormat="1" applyFont="1" applyBorder="1" applyAlignment="1">
      <alignment horizontal="distributed" vertical="center"/>
    </xf>
    <xf numFmtId="177" fontId="5" fillId="0" borderId="42" xfId="0" applyNumberFormat="1" applyFont="1" applyBorder="1" applyAlignment="1">
      <alignment horizontal="distributed" vertical="center"/>
    </xf>
    <xf numFmtId="177" fontId="5" fillId="0" borderId="30" xfId="0" applyNumberFormat="1" applyFont="1" applyBorder="1" applyAlignment="1">
      <alignment horizontal="right" vertical="center"/>
    </xf>
    <xf numFmtId="177" fontId="5" fillId="0" borderId="56" xfId="0" applyNumberFormat="1" applyFont="1" applyBorder="1" applyAlignment="1">
      <alignment horizontal="right" vertical="center"/>
    </xf>
    <xf numFmtId="177" fontId="5" fillId="0" borderId="10" xfId="0" quotePrefix="1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3" fontId="5" fillId="0" borderId="18" xfId="0" applyNumberFormat="1" applyFont="1" applyBorder="1" applyAlignment="1">
      <alignment horizontal="right" vertical="center"/>
    </xf>
    <xf numFmtId="0" fontId="5" fillId="0" borderId="18" xfId="0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distributed" vertical="center"/>
    </xf>
    <xf numFmtId="177" fontId="5" fillId="0" borderId="13" xfId="0" applyNumberFormat="1" applyFont="1" applyBorder="1" applyAlignment="1">
      <alignment horizontal="distributed" vertical="center"/>
    </xf>
    <xf numFmtId="177" fontId="5" fillId="0" borderId="2" xfId="0" applyNumberFormat="1" applyFont="1" applyBorder="1" applyAlignment="1">
      <alignment horizontal="distributed" vertical="center"/>
    </xf>
    <xf numFmtId="177" fontId="5" fillId="0" borderId="12" xfId="0" quotePrefix="1" applyNumberFormat="1" applyFont="1" applyBorder="1" applyAlignment="1">
      <alignment horizontal="right" vertical="center"/>
    </xf>
    <xf numFmtId="177" fontId="5" fillId="0" borderId="30" xfId="0" applyNumberFormat="1" applyFont="1" applyBorder="1" applyAlignment="1">
      <alignment horizontal="distributed" vertical="center" wrapText="1"/>
    </xf>
    <xf numFmtId="177" fontId="5" fillId="0" borderId="53" xfId="0" applyNumberFormat="1" applyFont="1" applyBorder="1" applyAlignment="1">
      <alignment horizontal="right" vertical="center"/>
    </xf>
    <xf numFmtId="177" fontId="5" fillId="0" borderId="53" xfId="1" applyNumberFormat="1" applyFont="1" applyFill="1" applyBorder="1" applyAlignment="1"/>
    <xf numFmtId="49" fontId="5" fillId="0" borderId="29" xfId="0" quotePrefix="1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distributed" vertical="center"/>
    </xf>
    <xf numFmtId="177" fontId="5" fillId="0" borderId="17" xfId="0" quotePrefix="1" applyNumberFormat="1" applyFont="1" applyBorder="1" applyAlignment="1">
      <alignment horizontal="right" vertical="center"/>
    </xf>
    <xf numFmtId="177" fontId="5" fillId="0" borderId="22" xfId="1" applyNumberFormat="1" applyFont="1" applyFill="1" applyBorder="1" applyAlignment="1">
      <alignment horizontal="right"/>
    </xf>
    <xf numFmtId="177" fontId="5" fillId="0" borderId="32" xfId="0" applyNumberFormat="1" applyFont="1" applyBorder="1" applyAlignment="1">
      <alignment horizontal="center" vertical="center" textRotation="255"/>
    </xf>
    <xf numFmtId="177" fontId="5" fillId="0" borderId="50" xfId="0" applyNumberFormat="1" applyFont="1" applyBorder="1" applyAlignment="1">
      <alignment horizontal="center" vertical="center" textRotation="255"/>
    </xf>
    <xf numFmtId="177" fontId="5" fillId="0" borderId="9" xfId="0" applyNumberFormat="1" applyFont="1" applyBorder="1" applyAlignment="1">
      <alignment horizontal="center" vertical="center" textRotation="255"/>
    </xf>
    <xf numFmtId="177" fontId="5" fillId="0" borderId="31" xfId="0" applyNumberFormat="1" applyFont="1" applyBorder="1" applyAlignment="1">
      <alignment vertical="center" textRotation="255" shrinkToFit="1"/>
    </xf>
    <xf numFmtId="0" fontId="0" fillId="0" borderId="31" xfId="0" applyBorder="1" applyAlignment="1">
      <alignment vertical="center" textRotation="255" shrinkToFit="1"/>
    </xf>
    <xf numFmtId="177" fontId="5" fillId="0" borderId="31" xfId="0" applyNumberFormat="1" applyFont="1" applyBorder="1" applyAlignment="1">
      <alignment vertical="center" textRotation="255"/>
    </xf>
    <xf numFmtId="0" fontId="0" fillId="0" borderId="31" xfId="0" applyBorder="1" applyAlignment="1">
      <alignment vertical="center" textRotation="255"/>
    </xf>
    <xf numFmtId="177" fontId="5" fillId="0" borderId="20" xfId="0" applyNumberFormat="1" applyFont="1" applyBorder="1" applyAlignment="1">
      <alignment vertical="center" textRotation="255"/>
    </xf>
    <xf numFmtId="177" fontId="5" fillId="0" borderId="7" xfId="0" applyNumberFormat="1" applyFont="1" applyBorder="1" applyAlignment="1">
      <alignment vertical="center" textRotation="255"/>
    </xf>
    <xf numFmtId="177" fontId="5" fillId="0" borderId="7" xfId="0" applyNumberFormat="1" applyFont="1" applyBorder="1" applyAlignment="1">
      <alignment horizontal="center" vertical="center" textRotation="255"/>
    </xf>
    <xf numFmtId="177" fontId="5" fillId="0" borderId="8" xfId="0" applyNumberFormat="1" applyFont="1" applyBorder="1" applyAlignment="1">
      <alignment horizontal="center" vertical="center" textRotation="255"/>
    </xf>
    <xf numFmtId="177" fontId="5" fillId="0" borderId="20" xfId="0" applyNumberFormat="1" applyFont="1" applyBorder="1" applyAlignment="1">
      <alignment horizontal="distributed"/>
    </xf>
    <xf numFmtId="177" fontId="5" fillId="0" borderId="53" xfId="0" applyNumberFormat="1" applyFont="1" applyBorder="1" applyAlignment="1">
      <alignment horizontal="distributed"/>
    </xf>
    <xf numFmtId="177" fontId="5" fillId="0" borderId="32" xfId="0" applyNumberFormat="1" applyFont="1" applyBorder="1" applyAlignment="1">
      <alignment horizontal="distributed"/>
    </xf>
    <xf numFmtId="177" fontId="5" fillId="0" borderId="52" xfId="0" applyNumberFormat="1" applyFont="1" applyBorder="1" applyAlignment="1">
      <alignment horizontal="distributed"/>
    </xf>
    <xf numFmtId="177" fontId="5" fillId="0" borderId="72" xfId="0" applyNumberFormat="1" applyFont="1" applyBorder="1" applyAlignment="1">
      <alignment horizontal="center" vertical="center" wrapText="1"/>
    </xf>
    <xf numFmtId="177" fontId="5" fillId="0" borderId="73" xfId="0" applyNumberFormat="1" applyFont="1" applyBorder="1" applyAlignment="1">
      <alignment horizontal="center" vertical="center" wrapText="1"/>
    </xf>
    <xf numFmtId="177" fontId="5" fillId="0" borderId="76" xfId="0" applyNumberFormat="1" applyFont="1" applyBorder="1" applyAlignment="1">
      <alignment horizontal="center" vertical="center" wrapText="1"/>
    </xf>
    <xf numFmtId="177" fontId="5" fillId="0" borderId="77" xfId="0" applyNumberFormat="1" applyFont="1" applyBorder="1" applyAlignment="1">
      <alignment horizontal="center" vertical="center" wrapText="1"/>
    </xf>
    <xf numFmtId="177" fontId="5" fillId="0" borderId="63" xfId="1" applyNumberFormat="1" applyFont="1" applyFill="1" applyBorder="1" applyAlignment="1">
      <alignment horizontal="center" vertical="center"/>
    </xf>
    <xf numFmtId="177" fontId="5" fillId="0" borderId="57" xfId="1" applyNumberFormat="1" applyFont="1" applyFill="1" applyBorder="1" applyAlignment="1">
      <alignment horizontal="center" vertical="center"/>
    </xf>
    <xf numFmtId="177" fontId="5" fillId="0" borderId="67" xfId="1" applyNumberFormat="1" applyFont="1" applyFill="1" applyBorder="1" applyAlignment="1">
      <alignment horizontal="center" vertical="center"/>
    </xf>
    <xf numFmtId="177" fontId="5" fillId="0" borderId="16" xfId="1" applyNumberFormat="1" applyFont="1" applyFill="1" applyBorder="1" applyAlignment="1">
      <alignment horizontal="center" vertical="center"/>
    </xf>
    <xf numFmtId="177" fontId="5" fillId="0" borderId="54" xfId="1" applyNumberFormat="1" applyFont="1" applyFill="1" applyBorder="1" applyAlignment="1">
      <alignment horizontal="center" vertical="center"/>
    </xf>
    <xf numFmtId="177" fontId="5" fillId="0" borderId="52" xfId="0" applyNumberFormat="1" applyFont="1" applyBorder="1" applyAlignment="1">
      <alignment horizontal="center" vertical="center"/>
    </xf>
    <xf numFmtId="177" fontId="5" fillId="0" borderId="51" xfId="0" applyNumberFormat="1" applyFont="1" applyBorder="1" applyAlignment="1">
      <alignment horizontal="center" vertical="center"/>
    </xf>
    <xf numFmtId="177" fontId="5" fillId="0" borderId="1" xfId="0" applyNumberFormat="1" applyFont="1" applyBorder="1" applyAlignment="1">
      <alignment horizontal="center" vertical="center" wrapText="1"/>
    </xf>
    <xf numFmtId="177" fontId="5" fillId="0" borderId="19" xfId="0" applyNumberFormat="1" applyFont="1" applyBorder="1" applyAlignment="1">
      <alignment horizontal="center" vertical="center" wrapText="1"/>
    </xf>
    <xf numFmtId="177" fontId="5" fillId="0" borderId="2" xfId="0" applyNumberFormat="1" applyFont="1" applyBorder="1" applyAlignment="1">
      <alignment horizontal="center" vertical="center" wrapText="1"/>
    </xf>
    <xf numFmtId="177" fontId="5" fillId="0" borderId="18" xfId="0" applyNumberFormat="1" applyFont="1" applyBorder="1" applyAlignment="1">
      <alignment horizontal="center" vertical="center" wrapText="1"/>
    </xf>
    <xf numFmtId="177" fontId="6" fillId="0" borderId="2" xfId="0" applyNumberFormat="1" applyFont="1" applyBorder="1" applyAlignment="1">
      <alignment horizontal="center" vertical="center" wrapText="1"/>
    </xf>
    <xf numFmtId="177" fontId="6" fillId="0" borderId="18" xfId="0" applyNumberFormat="1" applyFont="1" applyBorder="1" applyAlignment="1">
      <alignment horizontal="center" vertical="center" wrapText="1"/>
    </xf>
    <xf numFmtId="177" fontId="5" fillId="0" borderId="50" xfId="0" applyNumberFormat="1" applyFont="1" applyBorder="1" applyAlignment="1">
      <alignment horizontal="center" vertical="center"/>
    </xf>
    <xf numFmtId="177" fontId="5" fillId="0" borderId="49" xfId="0" applyNumberFormat="1" applyFont="1" applyBorder="1" applyAlignment="1">
      <alignment horizontal="center" vertical="center"/>
    </xf>
    <xf numFmtId="177" fontId="5" fillId="0" borderId="61" xfId="0" applyNumberFormat="1" applyFont="1" applyBorder="1" applyAlignment="1">
      <alignment horizontal="center" vertical="center"/>
    </xf>
    <xf numFmtId="177" fontId="5" fillId="0" borderId="37" xfId="0" applyNumberFormat="1" applyFont="1" applyBorder="1" applyAlignment="1">
      <alignment horizontal="center" vertical="center"/>
    </xf>
    <xf numFmtId="177" fontId="6" fillId="0" borderId="74" xfId="0" applyNumberFormat="1" applyFont="1" applyBorder="1" applyAlignment="1">
      <alignment horizontal="center" vertical="center" wrapText="1"/>
    </xf>
    <xf numFmtId="177" fontId="6" fillId="0" borderId="75" xfId="0" applyNumberFormat="1" applyFont="1" applyBorder="1" applyAlignment="1">
      <alignment horizontal="center" vertical="center" wrapText="1"/>
    </xf>
    <xf numFmtId="177" fontId="6" fillId="0" borderId="76" xfId="0" applyNumberFormat="1" applyFont="1" applyBorder="1" applyAlignment="1">
      <alignment horizontal="center" vertical="center" wrapText="1"/>
    </xf>
    <xf numFmtId="177" fontId="6" fillId="0" borderId="77" xfId="0" applyNumberFormat="1" applyFont="1" applyBorder="1" applyAlignment="1">
      <alignment horizontal="center" vertical="center" wrapText="1"/>
    </xf>
    <xf numFmtId="176" fontId="6" fillId="0" borderId="76" xfId="0" applyNumberFormat="1" applyFont="1" applyBorder="1" applyAlignment="1">
      <alignment horizontal="center" vertical="center" wrapText="1"/>
    </xf>
    <xf numFmtId="176" fontId="6" fillId="0" borderId="77" xfId="0" applyNumberFormat="1" applyFont="1" applyBorder="1" applyAlignment="1">
      <alignment horizontal="center" vertical="center" wrapText="1"/>
    </xf>
    <xf numFmtId="0" fontId="6" fillId="0" borderId="76" xfId="0" applyFont="1" applyBorder="1" applyAlignment="1">
      <alignment horizontal="center" vertical="center" wrapText="1"/>
    </xf>
    <xf numFmtId="178" fontId="6" fillId="0" borderId="77" xfId="0" applyNumberFormat="1" applyFont="1" applyBorder="1" applyAlignment="1">
      <alignment horizontal="center" vertical="center" wrapText="1"/>
    </xf>
    <xf numFmtId="179" fontId="6" fillId="0" borderId="76" xfId="0" applyNumberFormat="1" applyFont="1" applyBorder="1" applyAlignment="1">
      <alignment horizontal="center" vertical="center" wrapText="1"/>
    </xf>
    <xf numFmtId="179" fontId="6" fillId="0" borderId="77" xfId="0" applyNumberFormat="1" applyFont="1" applyBorder="1" applyAlignment="1">
      <alignment horizontal="center" vertical="center" wrapText="1"/>
    </xf>
    <xf numFmtId="177" fontId="5" fillId="0" borderId="90" xfId="0" applyNumberFormat="1" applyFont="1" applyBorder="1" applyAlignment="1">
      <alignment horizontal="center" vertical="center" wrapText="1"/>
    </xf>
    <xf numFmtId="177" fontId="5" fillId="0" borderId="91" xfId="0" applyNumberFormat="1" applyFont="1" applyBorder="1" applyAlignment="1">
      <alignment horizontal="center" vertical="center" wrapText="1"/>
    </xf>
    <xf numFmtId="177" fontId="7" fillId="0" borderId="72" xfId="0" applyNumberFormat="1" applyFont="1" applyBorder="1" applyAlignment="1">
      <alignment horizontal="center" vertical="center" wrapText="1"/>
    </xf>
    <xf numFmtId="177" fontId="7" fillId="0" borderId="73" xfId="0" applyNumberFormat="1" applyFont="1" applyBorder="1" applyAlignment="1">
      <alignment horizontal="center" vertical="center" wrapText="1"/>
    </xf>
    <xf numFmtId="177" fontId="5" fillId="0" borderId="72" xfId="0" applyNumberFormat="1" applyFont="1" applyBorder="1" applyAlignment="1">
      <alignment horizontal="center" vertical="center" shrinkToFit="1"/>
    </xf>
    <xf numFmtId="177" fontId="5" fillId="0" borderId="73" xfId="0" applyNumberFormat="1" applyFont="1" applyBorder="1" applyAlignment="1">
      <alignment horizontal="center" vertical="center" shrinkToFit="1"/>
    </xf>
    <xf numFmtId="177" fontId="5" fillId="0" borderId="83" xfId="0" applyNumberFormat="1" applyFont="1" applyBorder="1" applyAlignment="1">
      <alignment horizontal="center" vertical="center" wrapText="1"/>
    </xf>
    <xf numFmtId="177" fontId="5" fillId="0" borderId="92" xfId="0" applyNumberFormat="1" applyFont="1" applyBorder="1" applyAlignment="1">
      <alignment horizontal="center" vertical="center" wrapText="1"/>
    </xf>
    <xf numFmtId="177" fontId="5" fillId="0" borderId="63" xfId="1" applyNumberFormat="1" applyFont="1" applyFill="1" applyBorder="1" applyAlignment="1">
      <alignment horizontal="center" vertical="center" wrapText="1"/>
    </xf>
    <xf numFmtId="177" fontId="5" fillId="0" borderId="57" xfId="1" applyNumberFormat="1" applyFont="1" applyFill="1" applyBorder="1" applyAlignment="1">
      <alignment horizontal="center" vertical="center" wrapText="1"/>
    </xf>
    <xf numFmtId="177" fontId="5" fillId="0" borderId="16" xfId="1" applyNumberFormat="1" applyFont="1" applyFill="1" applyBorder="1" applyAlignment="1">
      <alignment horizontal="center" vertical="center" wrapText="1"/>
    </xf>
    <xf numFmtId="177" fontId="5" fillId="0" borderId="54" xfId="1" applyNumberFormat="1" applyFont="1" applyFill="1" applyBorder="1" applyAlignment="1">
      <alignment horizontal="center" vertical="center" wrapText="1"/>
    </xf>
    <xf numFmtId="177" fontId="5" fillId="0" borderId="67" xfId="1" applyNumberFormat="1" applyFont="1" applyFill="1" applyBorder="1" applyAlignment="1">
      <alignment horizontal="center" vertical="center" wrapText="1"/>
    </xf>
    <xf numFmtId="177" fontId="5" fillId="0" borderId="7" xfId="0" applyNumberFormat="1" applyFont="1" applyBorder="1" applyAlignment="1">
      <alignment horizontal="center" vertical="center" wrapText="1"/>
    </xf>
    <xf numFmtId="179" fontId="5" fillId="0" borderId="8" xfId="0" applyNumberFormat="1" applyFont="1" applyBorder="1" applyAlignment="1">
      <alignment horizontal="center" vertical="center" wrapText="1"/>
    </xf>
    <xf numFmtId="179" fontId="5" fillId="0" borderId="9" xfId="0" applyNumberFormat="1" applyFont="1" applyBorder="1" applyAlignment="1">
      <alignment horizontal="center" vertical="center" wrapText="1"/>
    </xf>
    <xf numFmtId="177" fontId="7" fillId="0" borderId="7" xfId="1" applyNumberFormat="1" applyFont="1" applyFill="1" applyBorder="1" applyAlignment="1">
      <alignment horizontal="center" vertical="center" wrapText="1"/>
    </xf>
    <xf numFmtId="177" fontId="7" fillId="0" borderId="8" xfId="1" applyNumberFormat="1" applyFont="1" applyFill="1" applyBorder="1" applyAlignment="1">
      <alignment horizontal="center" vertical="center" wrapText="1"/>
    </xf>
    <xf numFmtId="177" fontId="7" fillId="0" borderId="9" xfId="1" applyNumberFormat="1" applyFont="1" applyFill="1" applyBorder="1" applyAlignment="1">
      <alignment horizontal="center" vertical="center" wrapText="1"/>
    </xf>
    <xf numFmtId="177" fontId="5" fillId="0" borderId="71" xfId="1" applyNumberFormat="1" applyFont="1" applyFill="1" applyBorder="1" applyAlignment="1">
      <alignment horizontal="center" vertical="center"/>
    </xf>
    <xf numFmtId="177" fontId="5" fillId="0" borderId="69" xfId="1" applyNumberFormat="1" applyFont="1" applyFill="1" applyBorder="1" applyAlignment="1">
      <alignment horizontal="center" vertical="center"/>
    </xf>
    <xf numFmtId="177" fontId="5" fillId="0" borderId="70" xfId="1" applyNumberFormat="1" applyFont="1" applyFill="1" applyBorder="1" applyAlignment="1">
      <alignment horizontal="center" vertical="center"/>
    </xf>
    <xf numFmtId="177" fontId="5" fillId="0" borderId="1" xfId="1" applyNumberFormat="1" applyFont="1" applyFill="1" applyBorder="1" applyAlignment="1">
      <alignment horizontal="center" vertical="center"/>
    </xf>
    <xf numFmtId="177" fontId="5" fillId="0" borderId="2" xfId="1" applyNumberFormat="1" applyFont="1" applyFill="1" applyBorder="1" applyAlignment="1">
      <alignment horizontal="center" vertical="center"/>
    </xf>
    <xf numFmtId="177" fontId="7" fillId="0" borderId="89" xfId="0" applyNumberFormat="1" applyFont="1" applyBorder="1" applyAlignment="1">
      <alignment horizontal="center" vertical="center" wrapText="1"/>
    </xf>
    <xf numFmtId="177" fontId="7" fillId="0" borderId="84" xfId="0" applyNumberFormat="1" applyFont="1" applyBorder="1" applyAlignment="1">
      <alignment horizontal="center" vertical="center" wrapText="1"/>
    </xf>
    <xf numFmtId="177" fontId="7" fillId="0" borderId="76" xfId="0" applyNumberFormat="1" applyFont="1" applyBorder="1" applyAlignment="1">
      <alignment horizontal="center" vertical="center" wrapText="1"/>
    </xf>
    <xf numFmtId="177" fontId="7" fillId="0" borderId="77" xfId="0" applyNumberFormat="1" applyFont="1" applyBorder="1" applyAlignment="1">
      <alignment horizontal="center" vertical="center" wrapText="1"/>
    </xf>
    <xf numFmtId="177" fontId="5" fillId="0" borderId="74" xfId="0" applyNumberFormat="1" applyFont="1" applyBorder="1" applyAlignment="1">
      <alignment horizontal="center" vertical="center" wrapText="1"/>
    </xf>
    <xf numFmtId="177" fontId="5" fillId="0" borderId="75" xfId="0" applyNumberFormat="1" applyFont="1" applyBorder="1" applyAlignment="1">
      <alignment horizontal="center" vertical="center" wrapText="1"/>
    </xf>
    <xf numFmtId="177" fontId="5" fillId="0" borderId="88" xfId="0" applyNumberFormat="1" applyFont="1" applyBorder="1" applyAlignment="1">
      <alignment horizontal="center" vertical="center" wrapText="1"/>
    </xf>
    <xf numFmtId="177" fontId="5" fillId="0" borderId="14" xfId="1" applyNumberFormat="1" applyFont="1" applyFill="1" applyBorder="1" applyAlignment="1">
      <alignment horizontal="center" vertical="center"/>
    </xf>
    <xf numFmtId="177" fontId="5" fillId="0" borderId="15" xfId="1" applyNumberFormat="1" applyFont="1" applyFill="1" applyBorder="1" applyAlignment="1">
      <alignment horizontal="center" vertical="center"/>
    </xf>
    <xf numFmtId="177" fontId="5" fillId="0" borderId="24" xfId="1" applyNumberFormat="1" applyFont="1" applyFill="1" applyBorder="1" applyAlignment="1">
      <alignment horizontal="center" vertical="center"/>
    </xf>
    <xf numFmtId="177" fontId="6" fillId="0" borderId="61" xfId="0" applyNumberFormat="1" applyFont="1" applyBorder="1" applyAlignment="1">
      <alignment horizontal="center" vertical="center" wrapText="1"/>
    </xf>
    <xf numFmtId="177" fontId="6" fillId="0" borderId="37" xfId="0" applyNumberFormat="1" applyFont="1" applyBorder="1" applyAlignment="1">
      <alignment horizontal="center" vertical="center" wrapText="1"/>
    </xf>
    <xf numFmtId="177" fontId="5" fillId="0" borderId="78" xfId="1" applyNumberFormat="1" applyFont="1" applyFill="1" applyBorder="1" applyAlignment="1">
      <alignment horizontal="center" vertical="center"/>
    </xf>
    <xf numFmtId="177" fontId="5" fillId="0" borderId="79" xfId="1" applyNumberFormat="1" applyFont="1" applyFill="1" applyBorder="1" applyAlignment="1">
      <alignment horizontal="center" vertical="center"/>
    </xf>
    <xf numFmtId="177" fontId="5" fillId="0" borderId="80" xfId="1" applyNumberFormat="1" applyFont="1" applyFill="1" applyBorder="1" applyAlignment="1">
      <alignment horizontal="center" vertical="center"/>
    </xf>
    <xf numFmtId="177" fontId="5" fillId="0" borderId="8" xfId="0" applyNumberFormat="1" applyFont="1" applyBorder="1" applyAlignment="1">
      <alignment horizontal="center" vertical="center" wrapText="1"/>
    </xf>
    <xf numFmtId="177" fontId="5" fillId="0" borderId="9" xfId="0" applyNumberFormat="1" applyFont="1" applyBorder="1" applyAlignment="1">
      <alignment horizontal="center" vertical="center" wrapText="1"/>
    </xf>
    <xf numFmtId="177" fontId="6" fillId="0" borderId="7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9" xfId="0" applyNumberFormat="1" applyFont="1" applyBorder="1" applyAlignment="1">
      <alignment horizontal="center" vertical="center" wrapText="1"/>
    </xf>
    <xf numFmtId="177" fontId="7" fillId="0" borderId="2" xfId="0" applyNumberFormat="1" applyFont="1" applyBorder="1" applyAlignment="1">
      <alignment horizontal="center" vertical="center" wrapText="1"/>
    </xf>
    <xf numFmtId="177" fontId="7" fillId="0" borderId="18" xfId="0" applyNumberFormat="1" applyFont="1" applyBorder="1" applyAlignment="1">
      <alignment horizontal="center" vertical="center" wrapText="1"/>
    </xf>
    <xf numFmtId="177" fontId="5" fillId="0" borderId="25" xfId="1" applyNumberFormat="1" applyFont="1" applyFill="1" applyBorder="1" applyAlignment="1">
      <alignment horizontal="center" vertical="center"/>
    </xf>
    <xf numFmtId="177" fontId="5" fillId="0" borderId="27" xfId="1" applyNumberFormat="1" applyFont="1" applyFill="1" applyBorder="1" applyAlignment="1">
      <alignment horizontal="center" vertical="center"/>
    </xf>
    <xf numFmtId="177" fontId="6" fillId="0" borderId="5" xfId="0" applyNumberFormat="1" applyFont="1" applyBorder="1" applyAlignment="1">
      <alignment horizontal="center" vertical="center" wrapText="1"/>
    </xf>
    <xf numFmtId="177" fontId="6" fillId="0" borderId="55" xfId="0" applyNumberFormat="1" applyFont="1" applyBorder="1" applyAlignment="1">
      <alignment horizontal="center" vertical="center" wrapText="1"/>
    </xf>
    <xf numFmtId="177" fontId="6" fillId="0" borderId="10" xfId="0" applyNumberFormat="1" applyFont="1" applyBorder="1" applyAlignment="1">
      <alignment horizontal="center" vertical="center" wrapText="1"/>
    </xf>
    <xf numFmtId="177" fontId="6" fillId="0" borderId="17" xfId="0" applyNumberFormat="1" applyFont="1" applyBorder="1" applyAlignment="1">
      <alignment horizontal="center" vertical="center" wrapText="1"/>
    </xf>
    <xf numFmtId="177" fontId="5" fillId="0" borderId="89" xfId="0" applyNumberFormat="1" applyFont="1" applyBorder="1" applyAlignment="1">
      <alignment horizontal="center" vertical="center" wrapText="1"/>
    </xf>
    <xf numFmtId="177" fontId="5" fillId="0" borderId="84" xfId="0" applyNumberFormat="1" applyFont="1" applyBorder="1" applyAlignment="1">
      <alignment horizontal="center" vertical="center" wrapText="1"/>
    </xf>
    <xf numFmtId="177" fontId="5" fillId="0" borderId="81" xfId="0" applyNumberFormat="1" applyFont="1" applyBorder="1" applyAlignment="1">
      <alignment horizontal="center" vertical="center" wrapText="1"/>
    </xf>
    <xf numFmtId="177" fontId="5" fillId="0" borderId="61" xfId="0" applyNumberFormat="1" applyFont="1" applyBorder="1" applyAlignment="1">
      <alignment horizontal="center" vertical="center" wrapText="1"/>
    </xf>
    <xf numFmtId="177" fontId="5" fillId="0" borderId="37" xfId="0" applyNumberFormat="1" applyFont="1" applyBorder="1" applyAlignment="1">
      <alignment horizontal="center" vertical="center" wrapText="1"/>
    </xf>
    <xf numFmtId="177" fontId="5" fillId="0" borderId="82" xfId="0" applyNumberFormat="1" applyFont="1" applyBorder="1" applyAlignment="1">
      <alignment horizontal="center" vertical="center" wrapText="1"/>
    </xf>
    <xf numFmtId="177" fontId="5" fillId="0" borderId="93" xfId="0" applyNumberFormat="1" applyFont="1" applyBorder="1" applyAlignment="1">
      <alignment horizontal="center" vertical="center" wrapText="1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1</xdr:row>
      <xdr:rowOff>0</xdr:rowOff>
    </xdr:from>
    <xdr:to>
      <xdr:col>3</xdr:col>
      <xdr:colOff>0</xdr:colOff>
      <xdr:row>3</xdr:row>
      <xdr:rowOff>133350</xdr:rowOff>
    </xdr:to>
    <xdr:sp macro="" textlink="">
      <xdr:nvSpPr>
        <xdr:cNvPr id="2" name="Line 2">
          <a:extLst>
            <a:ext uri="{FF2B5EF4-FFF2-40B4-BE49-F238E27FC236}">
              <a16:creationId xmlns:a16="http://schemas.microsoft.com/office/drawing/2014/main" id="{670C182C-8124-4B8D-8CBD-7765937603A6}"/>
            </a:ext>
          </a:extLst>
        </xdr:cNvPr>
        <xdr:cNvSpPr>
          <a:spLocks noChangeShapeType="1"/>
        </xdr:cNvSpPr>
      </xdr:nvSpPr>
      <xdr:spPr bwMode="auto">
        <a:xfrm>
          <a:off x="476250" y="647700"/>
          <a:ext cx="157162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3" name="Line 3">
          <a:extLst>
            <a:ext uri="{FF2B5EF4-FFF2-40B4-BE49-F238E27FC236}">
              <a16:creationId xmlns:a16="http://schemas.microsoft.com/office/drawing/2014/main" id="{C90E8BD1-DD4E-42B2-A101-C14556ECC303}"/>
            </a:ext>
          </a:extLst>
        </xdr:cNvPr>
        <xdr:cNvSpPr>
          <a:spLocks noChangeShapeType="1"/>
        </xdr:cNvSpPr>
      </xdr:nvSpPr>
      <xdr:spPr bwMode="auto">
        <a:xfrm>
          <a:off x="495300" y="1694497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8" name="Line 3">
          <a:extLst>
            <a:ext uri="{FF2B5EF4-FFF2-40B4-BE49-F238E27FC236}">
              <a16:creationId xmlns:a16="http://schemas.microsoft.com/office/drawing/2014/main" id="{EB8D6213-CA8C-4208-B012-A40B9DBC1CE6}"/>
            </a:ext>
          </a:extLst>
        </xdr:cNvPr>
        <xdr:cNvSpPr>
          <a:spLocks noChangeShapeType="1"/>
        </xdr:cNvSpPr>
      </xdr:nvSpPr>
      <xdr:spPr bwMode="auto">
        <a:xfrm>
          <a:off x="495300" y="1694497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2</xdr:col>
      <xdr:colOff>19050</xdr:colOff>
      <xdr:row>92</xdr:row>
      <xdr:rowOff>0</xdr:rowOff>
    </xdr:from>
    <xdr:to>
      <xdr:col>2</xdr:col>
      <xdr:colOff>1657350</xdr:colOff>
      <xdr:row>92</xdr:row>
      <xdr:rowOff>0</xdr:rowOff>
    </xdr:to>
    <xdr:sp macro="" textlink="">
      <xdr:nvSpPr>
        <xdr:cNvPr id="9" name="Line 3">
          <a:extLst>
            <a:ext uri="{FF2B5EF4-FFF2-40B4-BE49-F238E27FC236}">
              <a16:creationId xmlns:a16="http://schemas.microsoft.com/office/drawing/2014/main" id="{4F685160-01C8-440C-8094-95D815580A02}"/>
            </a:ext>
          </a:extLst>
        </xdr:cNvPr>
        <xdr:cNvSpPr>
          <a:spLocks noChangeShapeType="1"/>
        </xdr:cNvSpPr>
      </xdr:nvSpPr>
      <xdr:spPr bwMode="auto">
        <a:xfrm>
          <a:off x="495300" y="16944975"/>
          <a:ext cx="1552575" cy="4953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BF2650-B645-4345-8957-AD27C66C5656}">
  <dimension ref="B1:CR344"/>
  <sheetViews>
    <sheetView showGridLines="0" showZeros="0" tabSelected="1" view="pageBreakPreview" zoomScale="90" zoomScaleNormal="90" zoomScaleSheetLayoutView="90" workbookViewId="0">
      <pane xSplit="3" ySplit="4" topLeftCell="BT34" activePane="bottomRight" state="frozen"/>
      <selection pane="topRight" activeCell="D1" sqref="D1"/>
      <selection pane="bottomLeft" activeCell="A5" sqref="A5"/>
      <selection pane="bottomRight" activeCell="B1" sqref="B1"/>
    </sheetView>
  </sheetViews>
  <sheetFormatPr defaultColWidth="8.625" defaultRowHeight="25.5" customHeight="1" x14ac:dyDescent="0.2"/>
  <cols>
    <col min="1" max="1" width="1.625" style="4" customWidth="1"/>
    <col min="2" max="2" width="4.625" style="1" customWidth="1"/>
    <col min="3" max="3" width="20.625" style="1" customWidth="1"/>
    <col min="4" max="12" width="8.625" style="1" customWidth="1"/>
    <col min="13" max="13" width="11" style="1" bestFit="1" customWidth="1"/>
    <col min="14" max="15" width="8.625" style="1" customWidth="1"/>
    <col min="16" max="16" width="10.625" style="1" customWidth="1"/>
    <col min="17" max="31" width="8.625" style="1" customWidth="1"/>
    <col min="32" max="32" width="10.625" style="1" customWidth="1"/>
    <col min="33" max="40" width="8.625" style="1" customWidth="1"/>
    <col min="41" max="41" width="11.375" style="1" customWidth="1"/>
    <col min="42" max="53" width="8.625" style="1" customWidth="1"/>
    <col min="54" max="54" width="9.625" style="1" customWidth="1"/>
    <col min="55" max="63" width="8.625" style="1" customWidth="1"/>
    <col min="64" max="64" width="9.625" style="1" customWidth="1"/>
    <col min="65" max="72" width="8.625" style="1" customWidth="1"/>
    <col min="73" max="73" width="10.625" style="1" customWidth="1"/>
    <col min="74" max="80" width="8.625" style="1" customWidth="1"/>
    <col min="81" max="81" width="11.5" style="1" customWidth="1"/>
    <col min="82" max="83" width="8.625" style="1" customWidth="1"/>
    <col min="84" max="84" width="11.625" style="9" customWidth="1"/>
    <col min="85" max="85" width="11.625" style="124" customWidth="1"/>
    <col min="86" max="86" width="11.625" style="3" customWidth="1"/>
    <col min="87" max="89" width="11.625" style="1" customWidth="1"/>
    <col min="90" max="90" width="11.625" style="4" customWidth="1"/>
    <col min="91" max="92" width="11.625" style="1" customWidth="1"/>
    <col min="93" max="96" width="4.625" style="1" customWidth="1"/>
    <col min="97" max="16384" width="8.625" style="4"/>
  </cols>
  <sheetData>
    <row r="1" spans="2:96" s="8" customFormat="1" ht="15.75" customHeight="1" thickBot="1" x14ac:dyDescent="0.2">
      <c r="B1" s="18" t="s">
        <v>274</v>
      </c>
      <c r="C1" s="2"/>
      <c r="D1" s="12"/>
      <c r="E1" s="12"/>
      <c r="F1" s="12"/>
      <c r="G1" s="12"/>
      <c r="H1" s="12"/>
      <c r="I1" s="12"/>
      <c r="J1" s="12"/>
      <c r="K1" s="12"/>
      <c r="L1" s="12"/>
      <c r="M1" s="12"/>
      <c r="N1" s="12"/>
      <c r="O1" s="12"/>
      <c r="P1" s="12"/>
      <c r="Q1" s="12"/>
      <c r="R1" s="12"/>
      <c r="S1" s="12"/>
      <c r="T1" s="12"/>
      <c r="U1" s="12"/>
      <c r="V1" s="12"/>
      <c r="W1" s="12"/>
      <c r="X1" s="12"/>
      <c r="Y1" s="13"/>
      <c r="AA1" s="12"/>
      <c r="AB1" s="12"/>
      <c r="AC1" s="12"/>
      <c r="AD1" s="13"/>
      <c r="AE1" s="12"/>
      <c r="AF1" s="13"/>
      <c r="AG1" s="12"/>
      <c r="AH1" s="12"/>
      <c r="AI1" s="12"/>
      <c r="AJ1" s="12"/>
      <c r="AK1" s="12"/>
      <c r="AL1" s="12"/>
      <c r="AM1" s="12"/>
      <c r="AN1" s="12"/>
      <c r="AO1" s="12"/>
      <c r="AP1" s="12"/>
      <c r="AQ1" s="12"/>
      <c r="AR1" s="12"/>
      <c r="AS1" s="12"/>
      <c r="AT1" s="12"/>
      <c r="AU1" s="12"/>
      <c r="AV1" s="12"/>
      <c r="AW1" s="13"/>
      <c r="AX1" s="12"/>
      <c r="AY1" s="13"/>
      <c r="AZ1" s="12"/>
      <c r="BA1" s="13"/>
      <c r="BB1" s="12"/>
      <c r="BC1" s="13"/>
      <c r="BD1" s="12"/>
      <c r="BE1" s="13"/>
      <c r="BF1" s="12"/>
      <c r="BG1" s="13"/>
      <c r="BH1" s="12"/>
      <c r="BI1" s="12"/>
      <c r="BJ1" s="12"/>
      <c r="BK1" s="12"/>
      <c r="BL1" s="12"/>
      <c r="BM1" s="12"/>
      <c r="BN1" s="12"/>
      <c r="BO1" s="12"/>
      <c r="BP1" s="12"/>
      <c r="BQ1" s="12"/>
      <c r="BR1" s="12"/>
      <c r="BS1" s="12"/>
      <c r="BT1" s="12"/>
      <c r="BU1" s="13"/>
      <c r="BV1" s="12"/>
      <c r="BW1" s="13"/>
      <c r="BX1" s="12"/>
      <c r="BY1" s="13"/>
      <c r="BZ1" s="12"/>
      <c r="CA1" s="13"/>
      <c r="CB1" s="12"/>
      <c r="CC1" s="12"/>
      <c r="CD1" s="12"/>
      <c r="CE1" s="13"/>
      <c r="CF1" s="13"/>
      <c r="CG1" s="12"/>
      <c r="CH1" s="12"/>
      <c r="CI1" s="12"/>
      <c r="CJ1" s="12"/>
      <c r="CK1" s="2"/>
      <c r="CL1" s="12"/>
      <c r="CM1" s="14"/>
      <c r="CN1" s="13" t="s">
        <v>225</v>
      </c>
      <c r="CO1" s="2"/>
      <c r="CP1" s="2"/>
      <c r="CQ1" s="2"/>
      <c r="CR1" s="2"/>
    </row>
    <row r="2" spans="2:96" s="7" customFormat="1" ht="14.25" customHeight="1" thickBot="1" x14ac:dyDescent="0.2">
      <c r="B2" s="210" t="s">
        <v>0</v>
      </c>
      <c r="C2" s="180" t="s">
        <v>228</v>
      </c>
      <c r="D2" s="224" t="s">
        <v>230</v>
      </c>
      <c r="E2" s="225"/>
      <c r="F2" s="225"/>
      <c r="G2" s="225"/>
      <c r="H2" s="225"/>
      <c r="I2" s="225"/>
      <c r="J2" s="225"/>
      <c r="K2" s="226"/>
      <c r="L2" s="225" t="s">
        <v>112</v>
      </c>
      <c r="M2" s="225"/>
      <c r="N2" s="225"/>
      <c r="O2" s="227"/>
      <c r="P2" s="228" t="s">
        <v>231</v>
      </c>
      <c r="Q2" s="225"/>
      <c r="R2" s="225"/>
      <c r="S2" s="225"/>
      <c r="T2" s="225"/>
      <c r="U2" s="225"/>
      <c r="V2" s="225"/>
      <c r="W2" s="225"/>
      <c r="X2" s="225"/>
      <c r="Y2" s="225"/>
      <c r="Z2" s="225"/>
      <c r="AA2" s="282" t="s">
        <v>245</v>
      </c>
      <c r="AB2" s="283"/>
      <c r="AC2" s="283"/>
      <c r="AD2" s="283"/>
      <c r="AE2" s="283"/>
      <c r="AF2" s="284"/>
      <c r="AG2" s="225" t="s">
        <v>1</v>
      </c>
      <c r="AH2" s="225"/>
      <c r="AI2" s="225"/>
      <c r="AJ2" s="225"/>
      <c r="AK2" s="225"/>
      <c r="AL2" s="227"/>
      <c r="AM2" s="228" t="s">
        <v>246</v>
      </c>
      <c r="AN2" s="225"/>
      <c r="AO2" s="225"/>
      <c r="AP2" s="225"/>
      <c r="AQ2" s="225"/>
      <c r="AR2" s="225"/>
      <c r="AS2" s="225"/>
      <c r="AT2" s="270" t="s">
        <v>2</v>
      </c>
      <c r="AU2" s="271"/>
      <c r="AV2" s="271"/>
      <c r="AW2" s="272"/>
      <c r="AX2" s="224" t="s">
        <v>247</v>
      </c>
      <c r="AY2" s="225"/>
      <c r="AZ2" s="225"/>
      <c r="BA2" s="225"/>
      <c r="BB2" s="225"/>
      <c r="BC2" s="225"/>
      <c r="BD2" s="225"/>
      <c r="BE2" s="225"/>
      <c r="BF2" s="225"/>
      <c r="BG2" s="226"/>
      <c r="BH2" s="224" t="s">
        <v>248</v>
      </c>
      <c r="BI2" s="227"/>
      <c r="BJ2" s="228" t="s">
        <v>249</v>
      </c>
      <c r="BK2" s="225"/>
      <c r="BL2" s="225"/>
      <c r="BM2" s="225"/>
      <c r="BN2" s="225"/>
      <c r="BO2" s="225"/>
      <c r="BP2" s="225"/>
      <c r="BQ2" s="225"/>
      <c r="BR2" s="226"/>
      <c r="BS2" s="225" t="s">
        <v>234</v>
      </c>
      <c r="BT2" s="225"/>
      <c r="BU2" s="226"/>
      <c r="BV2" s="224" t="s">
        <v>250</v>
      </c>
      <c r="BW2" s="226"/>
      <c r="BX2" s="224" t="s">
        <v>227</v>
      </c>
      <c r="BY2" s="225"/>
      <c r="BZ2" s="225"/>
      <c r="CA2" s="225"/>
      <c r="CB2" s="225"/>
      <c r="CC2" s="226"/>
      <c r="CD2" s="259" t="s">
        <v>251</v>
      </c>
      <c r="CE2" s="260"/>
      <c r="CF2" s="261"/>
      <c r="CG2" s="262" t="s">
        <v>251</v>
      </c>
      <c r="CH2" s="260"/>
      <c r="CI2" s="260"/>
      <c r="CJ2" s="263"/>
      <c r="CK2" s="264" t="s">
        <v>156</v>
      </c>
      <c r="CL2" s="267" t="s">
        <v>157</v>
      </c>
      <c r="CM2" s="264" t="s">
        <v>3</v>
      </c>
      <c r="CN2" s="292" t="s">
        <v>217</v>
      </c>
      <c r="CO2" s="159"/>
      <c r="CP2" s="159"/>
      <c r="CQ2" s="159"/>
      <c r="CR2" s="159"/>
    </row>
    <row r="3" spans="2:96" s="7" customFormat="1" ht="14.45" customHeight="1" thickBot="1" x14ac:dyDescent="0.2">
      <c r="B3" s="210"/>
      <c r="C3" s="181"/>
      <c r="D3" s="237" t="s">
        <v>4</v>
      </c>
      <c r="E3" s="239" t="s">
        <v>109</v>
      </c>
      <c r="F3" s="239" t="s">
        <v>5</v>
      </c>
      <c r="G3" s="239" t="s">
        <v>6</v>
      </c>
      <c r="H3" s="239" t="s">
        <v>7</v>
      </c>
      <c r="I3" s="239" t="s">
        <v>8</v>
      </c>
      <c r="J3" s="306" t="s">
        <v>108</v>
      </c>
      <c r="K3" s="229" t="s">
        <v>9</v>
      </c>
      <c r="L3" s="231" t="s">
        <v>10</v>
      </c>
      <c r="M3" s="233" t="s">
        <v>11</v>
      </c>
      <c r="N3" s="235" t="s">
        <v>12</v>
      </c>
      <c r="O3" s="233" t="s">
        <v>13</v>
      </c>
      <c r="P3" s="285" t="s">
        <v>113</v>
      </c>
      <c r="Q3" s="287" t="s">
        <v>14</v>
      </c>
      <c r="R3" s="288"/>
      <c r="S3" s="289"/>
      <c r="T3" s="235" t="s">
        <v>15</v>
      </c>
      <c r="U3" s="235" t="s">
        <v>141</v>
      </c>
      <c r="V3" s="235" t="s">
        <v>16</v>
      </c>
      <c r="W3" s="295" t="s">
        <v>142</v>
      </c>
      <c r="X3" s="235" t="s">
        <v>17</v>
      </c>
      <c r="Y3" s="235" t="s">
        <v>143</v>
      </c>
      <c r="Z3" s="299" t="s">
        <v>18</v>
      </c>
      <c r="AA3" s="301" t="s">
        <v>161</v>
      </c>
      <c r="AB3" s="235" t="s">
        <v>110</v>
      </c>
      <c r="AC3" s="295" t="s">
        <v>212</v>
      </c>
      <c r="AD3" s="235" t="s">
        <v>19</v>
      </c>
      <c r="AE3" s="233" t="s">
        <v>108</v>
      </c>
      <c r="AF3" s="297" t="s">
        <v>20</v>
      </c>
      <c r="AG3" s="273" t="s">
        <v>21</v>
      </c>
      <c r="AH3" s="274"/>
      <c r="AI3" s="274"/>
      <c r="AJ3" s="274" t="s">
        <v>22</v>
      </c>
      <c r="AK3" s="274"/>
      <c r="AL3" s="274"/>
      <c r="AM3" s="275" t="s">
        <v>114</v>
      </c>
      <c r="AN3" s="243" t="s">
        <v>23</v>
      </c>
      <c r="AO3" s="277" t="s">
        <v>235</v>
      </c>
      <c r="AP3" s="277" t="s">
        <v>24</v>
      </c>
      <c r="AQ3" s="222" t="s">
        <v>25</v>
      </c>
      <c r="AR3" s="222" t="s">
        <v>26</v>
      </c>
      <c r="AS3" s="303" t="s">
        <v>27</v>
      </c>
      <c r="AT3" s="305" t="s">
        <v>226</v>
      </c>
      <c r="AU3" s="222" t="s">
        <v>28</v>
      </c>
      <c r="AV3" s="222" t="s">
        <v>108</v>
      </c>
      <c r="AW3" s="220" t="s">
        <v>29</v>
      </c>
      <c r="AX3" s="279" t="s">
        <v>30</v>
      </c>
      <c r="AY3" s="222" t="s">
        <v>31</v>
      </c>
      <c r="AZ3" s="222" t="s">
        <v>32</v>
      </c>
      <c r="BA3" s="222" t="s">
        <v>33</v>
      </c>
      <c r="BB3" s="243" t="s">
        <v>115</v>
      </c>
      <c r="BC3" s="222" t="s">
        <v>34</v>
      </c>
      <c r="BD3" s="222" t="s">
        <v>162</v>
      </c>
      <c r="BE3" s="222" t="s">
        <v>35</v>
      </c>
      <c r="BF3" s="222" t="s">
        <v>108</v>
      </c>
      <c r="BG3" s="281" t="s">
        <v>36</v>
      </c>
      <c r="BH3" s="305" t="s">
        <v>37</v>
      </c>
      <c r="BI3" s="222" t="s">
        <v>38</v>
      </c>
      <c r="BJ3" s="222" t="s">
        <v>39</v>
      </c>
      <c r="BK3" s="222" t="s">
        <v>40</v>
      </c>
      <c r="BL3" s="243" t="s">
        <v>144</v>
      </c>
      <c r="BM3" s="222" t="s">
        <v>41</v>
      </c>
      <c r="BN3" s="222" t="s">
        <v>163</v>
      </c>
      <c r="BO3" s="222" t="s">
        <v>42</v>
      </c>
      <c r="BP3" s="222" t="s">
        <v>43</v>
      </c>
      <c r="BQ3" s="222" t="s">
        <v>108</v>
      </c>
      <c r="BR3" s="281" t="s">
        <v>44</v>
      </c>
      <c r="BS3" s="251" t="s">
        <v>236</v>
      </c>
      <c r="BT3" s="222" t="s">
        <v>237</v>
      </c>
      <c r="BU3" s="253" t="s">
        <v>238</v>
      </c>
      <c r="BV3" s="241" t="s">
        <v>239</v>
      </c>
      <c r="BW3" s="255" t="s">
        <v>240</v>
      </c>
      <c r="BX3" s="257" t="s">
        <v>45</v>
      </c>
      <c r="BY3" s="222" t="s">
        <v>46</v>
      </c>
      <c r="BZ3" s="308" t="s">
        <v>47</v>
      </c>
      <c r="CA3" s="222" t="s">
        <v>148</v>
      </c>
      <c r="CB3" s="222" t="s">
        <v>108</v>
      </c>
      <c r="CC3" s="220" t="s">
        <v>48</v>
      </c>
      <c r="CD3" s="241" t="s">
        <v>49</v>
      </c>
      <c r="CE3" s="243" t="s">
        <v>50</v>
      </c>
      <c r="CF3" s="245" t="s">
        <v>51</v>
      </c>
      <c r="CG3" s="247" t="s">
        <v>52</v>
      </c>
      <c r="CH3" s="249" t="s">
        <v>53</v>
      </c>
      <c r="CI3" s="243" t="s">
        <v>116</v>
      </c>
      <c r="CJ3" s="281" t="s">
        <v>108</v>
      </c>
      <c r="CK3" s="265"/>
      <c r="CL3" s="268"/>
      <c r="CM3" s="290"/>
      <c r="CN3" s="293"/>
      <c r="CO3" s="159"/>
      <c r="CP3" s="159"/>
      <c r="CQ3" s="159"/>
      <c r="CR3" s="159"/>
    </row>
    <row r="4" spans="2:96" s="7" customFormat="1" ht="14.45" customHeight="1" thickBot="1" x14ac:dyDescent="0.2">
      <c r="B4" s="210"/>
      <c r="C4" s="182" t="s">
        <v>229</v>
      </c>
      <c r="D4" s="238"/>
      <c r="E4" s="240"/>
      <c r="F4" s="240"/>
      <c r="G4" s="240"/>
      <c r="H4" s="240"/>
      <c r="I4" s="240"/>
      <c r="J4" s="307"/>
      <c r="K4" s="230"/>
      <c r="L4" s="232"/>
      <c r="M4" s="234"/>
      <c r="N4" s="236"/>
      <c r="O4" s="234"/>
      <c r="P4" s="286"/>
      <c r="Q4" s="55" t="s">
        <v>54</v>
      </c>
      <c r="R4" s="55" t="s">
        <v>55</v>
      </c>
      <c r="S4" s="183" t="s">
        <v>26</v>
      </c>
      <c r="T4" s="236"/>
      <c r="U4" s="236"/>
      <c r="V4" s="236"/>
      <c r="W4" s="296"/>
      <c r="X4" s="236"/>
      <c r="Y4" s="236"/>
      <c r="Z4" s="300"/>
      <c r="AA4" s="302"/>
      <c r="AB4" s="236"/>
      <c r="AC4" s="296"/>
      <c r="AD4" s="236"/>
      <c r="AE4" s="234"/>
      <c r="AF4" s="298"/>
      <c r="AG4" s="114" t="s">
        <v>54</v>
      </c>
      <c r="AH4" s="55" t="s">
        <v>55</v>
      </c>
      <c r="AI4" s="56" t="s">
        <v>26</v>
      </c>
      <c r="AJ4" s="55" t="s">
        <v>54</v>
      </c>
      <c r="AK4" s="55" t="s">
        <v>55</v>
      </c>
      <c r="AL4" s="57" t="s">
        <v>26</v>
      </c>
      <c r="AM4" s="276"/>
      <c r="AN4" s="244"/>
      <c r="AO4" s="278"/>
      <c r="AP4" s="278"/>
      <c r="AQ4" s="223"/>
      <c r="AR4" s="223"/>
      <c r="AS4" s="304"/>
      <c r="AT4" s="258"/>
      <c r="AU4" s="223"/>
      <c r="AV4" s="223"/>
      <c r="AW4" s="221"/>
      <c r="AX4" s="280"/>
      <c r="AY4" s="223"/>
      <c r="AZ4" s="223"/>
      <c r="BA4" s="223"/>
      <c r="BB4" s="244"/>
      <c r="BC4" s="223"/>
      <c r="BD4" s="223"/>
      <c r="BE4" s="223"/>
      <c r="BF4" s="223"/>
      <c r="BG4" s="221"/>
      <c r="BH4" s="258"/>
      <c r="BI4" s="223"/>
      <c r="BJ4" s="223"/>
      <c r="BK4" s="223"/>
      <c r="BL4" s="244"/>
      <c r="BM4" s="223"/>
      <c r="BN4" s="223"/>
      <c r="BO4" s="223"/>
      <c r="BP4" s="223"/>
      <c r="BQ4" s="223"/>
      <c r="BR4" s="221"/>
      <c r="BS4" s="252"/>
      <c r="BT4" s="223"/>
      <c r="BU4" s="254"/>
      <c r="BV4" s="242"/>
      <c r="BW4" s="256"/>
      <c r="BX4" s="258"/>
      <c r="BY4" s="223"/>
      <c r="BZ4" s="309"/>
      <c r="CA4" s="223"/>
      <c r="CB4" s="223"/>
      <c r="CC4" s="221"/>
      <c r="CD4" s="242"/>
      <c r="CE4" s="244"/>
      <c r="CF4" s="246"/>
      <c r="CG4" s="248"/>
      <c r="CH4" s="250"/>
      <c r="CI4" s="244"/>
      <c r="CJ4" s="221"/>
      <c r="CK4" s="266"/>
      <c r="CL4" s="269"/>
      <c r="CM4" s="291"/>
      <c r="CN4" s="294"/>
      <c r="CO4" s="159"/>
      <c r="CP4" s="159"/>
      <c r="CQ4" s="159"/>
      <c r="CR4" s="159"/>
    </row>
    <row r="5" spans="2:96" s="7" customFormat="1" ht="13.5" customHeight="1" thickBot="1" x14ac:dyDescent="0.2">
      <c r="B5" s="212" t="s">
        <v>213</v>
      </c>
      <c r="C5" s="184" t="s">
        <v>261</v>
      </c>
      <c r="D5" s="23"/>
      <c r="E5" s="24"/>
      <c r="F5" s="24"/>
      <c r="G5" s="24"/>
      <c r="H5" s="24"/>
      <c r="I5" s="24">
        <v>200</v>
      </c>
      <c r="J5" s="24"/>
      <c r="K5" s="33">
        <f t="shared" ref="K5:K41" si="0">SUM(D5:J5)</f>
        <v>200</v>
      </c>
      <c r="L5" s="25"/>
      <c r="M5" s="24"/>
      <c r="N5" s="24"/>
      <c r="O5" s="24"/>
      <c r="P5" s="24"/>
      <c r="Q5" s="24"/>
      <c r="R5" s="24"/>
      <c r="S5" s="24"/>
      <c r="T5" s="24"/>
      <c r="U5" s="24"/>
      <c r="V5" s="24"/>
      <c r="W5" s="24"/>
      <c r="X5" s="24"/>
      <c r="Y5" s="24"/>
      <c r="Z5" s="68"/>
      <c r="AA5" s="21"/>
      <c r="AB5" s="22"/>
      <c r="AC5" s="22"/>
      <c r="AD5" s="22"/>
      <c r="AE5" s="22">
        <v>4104070.78</v>
      </c>
      <c r="AF5" s="38">
        <f t="shared" ref="AF5:AF41" si="1">SUM(L5:Z5,AA5:AE5)</f>
        <v>4104070.78</v>
      </c>
      <c r="AG5" s="148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53">
        <f t="shared" ref="AS5:AS41" si="2">SUM(AG5:AR5)</f>
        <v>0</v>
      </c>
      <c r="AT5" s="21"/>
      <c r="AU5" s="22"/>
      <c r="AV5" s="22"/>
      <c r="AW5" s="38">
        <f t="shared" ref="AW5:AW41" si="3">SUM(AT5:AV5)</f>
        <v>0</v>
      </c>
      <c r="AX5" s="23">
        <v>12106900</v>
      </c>
      <c r="AY5" s="24">
        <v>513681.1</v>
      </c>
      <c r="AZ5" s="24"/>
      <c r="BA5" s="24"/>
      <c r="BB5" s="24"/>
      <c r="BC5" s="24"/>
      <c r="BD5" s="24"/>
      <c r="BE5" s="24"/>
      <c r="BF5" s="24"/>
      <c r="BG5" s="33">
        <f t="shared" ref="BG5:BG41" si="4">SUM(AX5:BF5)</f>
        <v>12620581.1</v>
      </c>
      <c r="BH5" s="23"/>
      <c r="BI5" s="24"/>
      <c r="BJ5" s="24"/>
      <c r="BK5" s="24"/>
      <c r="BL5" s="24"/>
      <c r="BM5" s="24"/>
      <c r="BN5" s="24"/>
      <c r="BO5" s="24"/>
      <c r="BP5" s="24"/>
      <c r="BQ5" s="24"/>
      <c r="BR5" s="33">
        <f t="shared" ref="BR5:BR41" si="5">SUM(BH5:BQ5)</f>
        <v>0</v>
      </c>
      <c r="BS5" s="25">
        <v>20</v>
      </c>
      <c r="BT5" s="24"/>
      <c r="BU5" s="68"/>
      <c r="BV5" s="23">
        <v>1973064</v>
      </c>
      <c r="BW5" s="33">
        <f t="shared" ref="BW5:BW41" si="6">SUM(BS5:BU5,BV5)</f>
        <v>1973084</v>
      </c>
      <c r="BX5" s="23"/>
      <c r="BY5" s="24"/>
      <c r="BZ5" s="24"/>
      <c r="CA5" s="24"/>
      <c r="CB5" s="24"/>
      <c r="CC5" s="33">
        <f t="shared" ref="CC5:CC41" si="7">SUM(BX5:CB5)</f>
        <v>0</v>
      </c>
      <c r="CD5" s="123">
        <v>1</v>
      </c>
      <c r="CE5" s="116">
        <v>208</v>
      </c>
      <c r="CF5" s="116"/>
      <c r="CG5" s="116">
        <v>1</v>
      </c>
      <c r="CH5" s="24">
        <v>1.5</v>
      </c>
      <c r="CI5" s="116"/>
      <c r="CJ5" s="161">
        <v>2</v>
      </c>
      <c r="CK5" s="117">
        <v>553470.18999997899</v>
      </c>
      <c r="CL5" s="117">
        <v>13007.6500000009</v>
      </c>
      <c r="CM5" s="117"/>
      <c r="CN5" s="117">
        <v>39554488.18</v>
      </c>
      <c r="CO5" s="159"/>
      <c r="CP5" s="159"/>
      <c r="CQ5" s="159"/>
      <c r="CR5" s="159"/>
    </row>
    <row r="6" spans="2:96" s="7" customFormat="1" ht="13.5" customHeight="1" thickBot="1" x14ac:dyDescent="0.2">
      <c r="B6" s="212"/>
      <c r="C6" s="185" t="s">
        <v>117</v>
      </c>
      <c r="D6" s="19">
        <v>14069</v>
      </c>
      <c r="E6" s="6"/>
      <c r="F6" s="6">
        <v>8534.0300000000007</v>
      </c>
      <c r="G6" s="6">
        <v>17310.759999999998</v>
      </c>
      <c r="H6" s="6"/>
      <c r="I6" s="6">
        <v>214</v>
      </c>
      <c r="J6" s="6">
        <v>1</v>
      </c>
      <c r="K6" s="34">
        <f t="shared" si="0"/>
        <v>40128.789999999994</v>
      </c>
      <c r="L6" s="5"/>
      <c r="M6" s="6"/>
      <c r="N6" s="6"/>
      <c r="O6" s="6"/>
      <c r="P6" s="6"/>
      <c r="Q6" s="6">
        <v>661821.71</v>
      </c>
      <c r="R6" s="6">
        <v>5880348.9699999904</v>
      </c>
      <c r="S6" s="6">
        <v>5.5</v>
      </c>
      <c r="T6" s="6"/>
      <c r="U6" s="6">
        <v>204057.09</v>
      </c>
      <c r="V6" s="6">
        <v>400</v>
      </c>
      <c r="W6" s="6">
        <v>4343312.2699999996</v>
      </c>
      <c r="X6" s="6"/>
      <c r="Y6" s="6">
        <v>17.3</v>
      </c>
      <c r="Z6" s="16">
        <v>328566.18</v>
      </c>
      <c r="AA6" s="19">
        <v>28500</v>
      </c>
      <c r="AB6" s="6"/>
      <c r="AC6" s="6">
        <v>169545594.36000001</v>
      </c>
      <c r="AD6" s="6"/>
      <c r="AE6" s="6">
        <v>63608014.7999999</v>
      </c>
      <c r="AF6" s="34">
        <f t="shared" si="1"/>
        <v>244600638.17999989</v>
      </c>
      <c r="AG6" s="5"/>
      <c r="AH6" s="6"/>
      <c r="AI6" s="6"/>
      <c r="AJ6" s="6"/>
      <c r="AK6" s="6"/>
      <c r="AL6" s="6"/>
      <c r="AM6" s="6">
        <v>22642.94</v>
      </c>
      <c r="AN6" s="6">
        <v>56.19</v>
      </c>
      <c r="AO6" s="6">
        <v>2619513.34</v>
      </c>
      <c r="AP6" s="6">
        <v>3665453.45</v>
      </c>
      <c r="AQ6" s="6">
        <v>9514.5</v>
      </c>
      <c r="AR6" s="6">
        <v>80455.64</v>
      </c>
      <c r="AS6" s="16">
        <f t="shared" si="2"/>
        <v>6397636.0599999996</v>
      </c>
      <c r="AT6" s="19"/>
      <c r="AU6" s="6"/>
      <c r="AV6" s="6"/>
      <c r="AW6" s="34">
        <f t="shared" si="3"/>
        <v>0</v>
      </c>
      <c r="AX6" s="19">
        <v>7689251</v>
      </c>
      <c r="AY6" s="6">
        <v>1420</v>
      </c>
      <c r="AZ6" s="6"/>
      <c r="BA6" s="6"/>
      <c r="BB6" s="6"/>
      <c r="BC6" s="6"/>
      <c r="BD6" s="6">
        <v>142770</v>
      </c>
      <c r="BE6" s="6"/>
      <c r="BF6" s="6"/>
      <c r="BG6" s="34">
        <f t="shared" si="4"/>
        <v>7833441</v>
      </c>
      <c r="BH6" s="19">
        <v>16</v>
      </c>
      <c r="BI6" s="6">
        <v>20427.5</v>
      </c>
      <c r="BJ6" s="6"/>
      <c r="BK6" s="6">
        <v>65191.7</v>
      </c>
      <c r="BL6" s="6">
        <v>30399.89</v>
      </c>
      <c r="BM6" s="6">
        <v>60170.2</v>
      </c>
      <c r="BN6" s="6">
        <v>4875</v>
      </c>
      <c r="BO6" s="6">
        <v>556985.51</v>
      </c>
      <c r="BP6" s="6"/>
      <c r="BQ6" s="6"/>
      <c r="BR6" s="34">
        <f t="shared" si="5"/>
        <v>738065.8</v>
      </c>
      <c r="BS6" s="5">
        <v>563.04</v>
      </c>
      <c r="BT6" s="6"/>
      <c r="BU6" s="16"/>
      <c r="BV6" s="19">
        <v>1493.88</v>
      </c>
      <c r="BW6" s="34">
        <f t="shared" si="6"/>
        <v>2056.92</v>
      </c>
      <c r="BX6" s="19"/>
      <c r="BY6" s="6"/>
      <c r="BZ6" s="6"/>
      <c r="CA6" s="6"/>
      <c r="CB6" s="6"/>
      <c r="CC6" s="34">
        <f t="shared" si="7"/>
        <v>0</v>
      </c>
      <c r="CD6" s="98">
        <v>2</v>
      </c>
      <c r="CE6" s="81">
        <v>52</v>
      </c>
      <c r="CF6" s="81"/>
      <c r="CG6" s="81"/>
      <c r="CH6" s="6"/>
      <c r="CI6" s="81"/>
      <c r="CJ6" s="34">
        <v>7752.54</v>
      </c>
      <c r="CK6" s="90">
        <v>6157476.829999255</v>
      </c>
      <c r="CL6" s="90">
        <v>333363.77999999298</v>
      </c>
      <c r="CM6" s="90">
        <v>210470856</v>
      </c>
      <c r="CN6" s="90">
        <v>84233338.839999974</v>
      </c>
      <c r="CO6" s="159"/>
      <c r="CP6" s="159"/>
      <c r="CQ6" s="159"/>
      <c r="CR6" s="159"/>
    </row>
    <row r="7" spans="2:96" s="7" customFormat="1" ht="13.5" customHeight="1" thickBot="1" x14ac:dyDescent="0.2">
      <c r="B7" s="212"/>
      <c r="C7" s="185" t="s">
        <v>56</v>
      </c>
      <c r="D7" s="19"/>
      <c r="E7" s="6"/>
      <c r="F7" s="6">
        <v>273.39999999999998</v>
      </c>
      <c r="G7" s="6"/>
      <c r="H7" s="6"/>
      <c r="I7" s="6"/>
      <c r="J7" s="6"/>
      <c r="K7" s="34">
        <f t="shared" si="0"/>
        <v>273.39999999999998</v>
      </c>
      <c r="L7" s="5"/>
      <c r="M7" s="6"/>
      <c r="N7" s="6"/>
      <c r="O7" s="6"/>
      <c r="P7" s="6"/>
      <c r="Q7" s="6"/>
      <c r="R7" s="6">
        <v>165038.53</v>
      </c>
      <c r="S7" s="6">
        <v>10</v>
      </c>
      <c r="T7" s="6"/>
      <c r="U7" s="6"/>
      <c r="V7" s="6"/>
      <c r="W7" s="6">
        <v>91158.95</v>
      </c>
      <c r="X7" s="6"/>
      <c r="Y7" s="6">
        <v>6.4</v>
      </c>
      <c r="Z7" s="16"/>
      <c r="AA7" s="19"/>
      <c r="AB7" s="6"/>
      <c r="AC7" s="6">
        <v>3198.69</v>
      </c>
      <c r="AD7" s="6"/>
      <c r="AE7" s="6">
        <v>26289.56</v>
      </c>
      <c r="AF7" s="34">
        <f t="shared" si="1"/>
        <v>285702.13</v>
      </c>
      <c r="AG7" s="5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16">
        <f t="shared" si="2"/>
        <v>0</v>
      </c>
      <c r="AT7" s="19"/>
      <c r="AU7" s="6"/>
      <c r="AV7" s="6"/>
      <c r="AW7" s="34">
        <f t="shared" si="3"/>
        <v>0</v>
      </c>
      <c r="AX7" s="19"/>
      <c r="AY7" s="6"/>
      <c r="AZ7" s="6"/>
      <c r="BA7" s="6"/>
      <c r="BB7" s="6"/>
      <c r="BC7" s="6"/>
      <c r="BD7" s="6"/>
      <c r="BE7" s="6"/>
      <c r="BF7" s="6"/>
      <c r="BG7" s="34">
        <f t="shared" si="4"/>
        <v>0</v>
      </c>
      <c r="BH7" s="19"/>
      <c r="BI7" s="6"/>
      <c r="BJ7" s="6"/>
      <c r="BK7" s="6"/>
      <c r="BL7" s="6"/>
      <c r="BM7" s="6"/>
      <c r="BN7" s="6"/>
      <c r="BO7" s="6">
        <v>421104.1</v>
      </c>
      <c r="BP7" s="6"/>
      <c r="BQ7" s="6"/>
      <c r="BR7" s="34">
        <f t="shared" si="5"/>
        <v>421104.1</v>
      </c>
      <c r="BS7" s="5"/>
      <c r="BT7" s="6"/>
      <c r="BU7" s="16"/>
      <c r="BV7" s="19"/>
      <c r="BW7" s="34">
        <f t="shared" si="6"/>
        <v>0</v>
      </c>
      <c r="BX7" s="19"/>
      <c r="BY7" s="6"/>
      <c r="BZ7" s="6"/>
      <c r="CA7" s="6"/>
      <c r="CB7" s="6"/>
      <c r="CC7" s="34">
        <f t="shared" si="7"/>
        <v>0</v>
      </c>
      <c r="CD7" s="98"/>
      <c r="CE7" s="81">
        <v>67</v>
      </c>
      <c r="CF7" s="81"/>
      <c r="CG7" s="81">
        <v>4</v>
      </c>
      <c r="CH7" s="6"/>
      <c r="CI7" s="81"/>
      <c r="CJ7" s="34">
        <v>160</v>
      </c>
      <c r="CK7" s="90">
        <v>875731.04999999795</v>
      </c>
      <c r="CL7" s="90">
        <v>1874.7999999999799</v>
      </c>
      <c r="CM7" s="90"/>
      <c r="CN7" s="90">
        <v>4619747.5599999996</v>
      </c>
      <c r="CO7" s="159"/>
      <c r="CP7" s="159"/>
      <c r="CQ7" s="159"/>
      <c r="CR7" s="159"/>
    </row>
    <row r="8" spans="2:96" s="7" customFormat="1" ht="13.5" customHeight="1" thickBot="1" x14ac:dyDescent="0.2">
      <c r="B8" s="212"/>
      <c r="C8" s="185" t="s">
        <v>57</v>
      </c>
      <c r="D8" s="19"/>
      <c r="E8" s="6"/>
      <c r="F8" s="6"/>
      <c r="G8" s="6">
        <v>20</v>
      </c>
      <c r="H8" s="6"/>
      <c r="I8" s="6"/>
      <c r="J8" s="6"/>
      <c r="K8" s="34">
        <f t="shared" si="0"/>
        <v>20</v>
      </c>
      <c r="L8" s="5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16"/>
      <c r="AA8" s="19"/>
      <c r="AB8" s="6"/>
      <c r="AC8" s="6"/>
      <c r="AD8" s="6"/>
      <c r="AE8" s="6"/>
      <c r="AF8" s="34">
        <f t="shared" si="1"/>
        <v>0</v>
      </c>
      <c r="AG8" s="5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16">
        <f t="shared" si="2"/>
        <v>0</v>
      </c>
      <c r="AT8" s="19"/>
      <c r="AU8" s="6"/>
      <c r="AV8" s="6"/>
      <c r="AW8" s="34">
        <f t="shared" si="3"/>
        <v>0</v>
      </c>
      <c r="AX8" s="19"/>
      <c r="AY8" s="6"/>
      <c r="AZ8" s="6"/>
      <c r="BA8" s="6"/>
      <c r="BB8" s="6"/>
      <c r="BC8" s="6"/>
      <c r="BD8" s="6"/>
      <c r="BE8" s="6"/>
      <c r="BF8" s="6"/>
      <c r="BG8" s="34">
        <f t="shared" si="4"/>
        <v>0</v>
      </c>
      <c r="BH8" s="19"/>
      <c r="BI8" s="6"/>
      <c r="BJ8" s="6"/>
      <c r="BK8" s="6"/>
      <c r="BL8" s="6"/>
      <c r="BM8" s="6">
        <v>0.1</v>
      </c>
      <c r="BN8" s="6"/>
      <c r="BO8" s="6"/>
      <c r="BP8" s="6"/>
      <c r="BQ8" s="6"/>
      <c r="BR8" s="34">
        <f t="shared" si="5"/>
        <v>0.1</v>
      </c>
      <c r="BS8" s="5"/>
      <c r="BT8" s="6"/>
      <c r="BU8" s="16"/>
      <c r="BV8" s="19"/>
      <c r="BW8" s="34">
        <f t="shared" si="6"/>
        <v>0</v>
      </c>
      <c r="BX8" s="19"/>
      <c r="BY8" s="6"/>
      <c r="BZ8" s="6"/>
      <c r="CA8" s="6"/>
      <c r="CB8" s="6"/>
      <c r="CC8" s="34">
        <f t="shared" si="7"/>
        <v>0</v>
      </c>
      <c r="CD8" s="98">
        <v>1</v>
      </c>
      <c r="CE8" s="81">
        <v>55</v>
      </c>
      <c r="CF8" s="81"/>
      <c r="CG8" s="81"/>
      <c r="CH8" s="6">
        <v>0.6</v>
      </c>
      <c r="CI8" s="81"/>
      <c r="CJ8" s="34"/>
      <c r="CK8" s="90">
        <v>224.95</v>
      </c>
      <c r="CL8" s="90">
        <v>1674.53999999998</v>
      </c>
      <c r="CM8" s="90"/>
      <c r="CN8" s="90">
        <v>1784.12</v>
      </c>
      <c r="CO8" s="159"/>
      <c r="CP8" s="159"/>
      <c r="CQ8" s="159"/>
      <c r="CR8" s="159"/>
    </row>
    <row r="9" spans="2:96" s="7" customFormat="1" ht="13.5" customHeight="1" thickBot="1" x14ac:dyDescent="0.2">
      <c r="B9" s="212"/>
      <c r="C9" s="186" t="s">
        <v>268</v>
      </c>
      <c r="D9" s="26"/>
      <c r="E9" s="27"/>
      <c r="F9" s="27"/>
      <c r="G9" s="27"/>
      <c r="H9" s="27"/>
      <c r="I9" s="27"/>
      <c r="J9" s="27"/>
      <c r="K9" s="36">
        <f t="shared" si="0"/>
        <v>0</v>
      </c>
      <c r="L9" s="28"/>
      <c r="M9" s="27"/>
      <c r="N9" s="27"/>
      <c r="O9" s="27"/>
      <c r="P9" s="27"/>
      <c r="Q9" s="27"/>
      <c r="R9" s="27"/>
      <c r="S9" s="27"/>
      <c r="T9" s="27"/>
      <c r="U9" s="27"/>
      <c r="V9" s="27"/>
      <c r="W9" s="27"/>
      <c r="X9" s="27"/>
      <c r="Y9" s="27"/>
      <c r="Z9" s="76"/>
      <c r="AA9" s="26"/>
      <c r="AB9" s="27"/>
      <c r="AC9" s="27"/>
      <c r="AD9" s="27"/>
      <c r="AE9" s="27"/>
      <c r="AF9" s="36">
        <f t="shared" si="1"/>
        <v>0</v>
      </c>
      <c r="AG9" s="28"/>
      <c r="AH9" s="27"/>
      <c r="AI9" s="27"/>
      <c r="AJ9" s="27"/>
      <c r="AK9" s="27"/>
      <c r="AL9" s="27"/>
      <c r="AM9" s="27"/>
      <c r="AN9" s="27"/>
      <c r="AO9" s="27"/>
      <c r="AP9" s="27"/>
      <c r="AQ9" s="27"/>
      <c r="AR9" s="27"/>
      <c r="AS9" s="76">
        <f t="shared" si="2"/>
        <v>0</v>
      </c>
      <c r="AT9" s="26"/>
      <c r="AU9" s="27"/>
      <c r="AV9" s="27"/>
      <c r="AW9" s="36">
        <f t="shared" si="3"/>
        <v>0</v>
      </c>
      <c r="AX9" s="26"/>
      <c r="AY9" s="27"/>
      <c r="AZ9" s="27"/>
      <c r="BA9" s="27"/>
      <c r="BB9" s="27"/>
      <c r="BC9" s="27"/>
      <c r="BD9" s="27"/>
      <c r="BE9" s="27"/>
      <c r="BF9" s="27"/>
      <c r="BG9" s="36">
        <f t="shared" si="4"/>
        <v>0</v>
      </c>
      <c r="BH9" s="26"/>
      <c r="BI9" s="27"/>
      <c r="BJ9" s="27"/>
      <c r="BK9" s="27"/>
      <c r="BL9" s="27"/>
      <c r="BM9" s="27"/>
      <c r="BN9" s="27"/>
      <c r="BO9" s="27"/>
      <c r="BP9" s="27"/>
      <c r="BQ9" s="27"/>
      <c r="BR9" s="36">
        <f t="shared" si="5"/>
        <v>0</v>
      </c>
      <c r="BS9" s="28"/>
      <c r="BT9" s="27"/>
      <c r="BU9" s="76"/>
      <c r="BV9" s="26"/>
      <c r="BW9" s="36">
        <f t="shared" si="6"/>
        <v>0</v>
      </c>
      <c r="BX9" s="26"/>
      <c r="BY9" s="27"/>
      <c r="BZ9" s="27"/>
      <c r="CA9" s="27"/>
      <c r="CB9" s="27"/>
      <c r="CC9" s="36">
        <f t="shared" si="7"/>
        <v>0</v>
      </c>
      <c r="CD9" s="95"/>
      <c r="CE9" s="77"/>
      <c r="CF9" s="77"/>
      <c r="CG9" s="77"/>
      <c r="CH9" s="27"/>
      <c r="CI9" s="77"/>
      <c r="CJ9" s="36"/>
      <c r="CK9" s="88"/>
      <c r="CL9" s="88">
        <v>1.22</v>
      </c>
      <c r="CM9" s="88"/>
      <c r="CN9" s="88"/>
      <c r="CO9" s="159"/>
      <c r="CP9" s="159"/>
      <c r="CQ9" s="159"/>
      <c r="CR9" s="159"/>
    </row>
    <row r="10" spans="2:96" s="7" customFormat="1" ht="13.5" customHeight="1" thickBot="1" x14ac:dyDescent="0.2">
      <c r="B10" s="212"/>
      <c r="C10" s="184" t="s">
        <v>164</v>
      </c>
      <c r="D10" s="23"/>
      <c r="E10" s="24"/>
      <c r="F10" s="24"/>
      <c r="G10" s="24"/>
      <c r="H10" s="24"/>
      <c r="I10" s="24"/>
      <c r="J10" s="24"/>
      <c r="K10" s="33">
        <f t="shared" si="0"/>
        <v>0</v>
      </c>
      <c r="L10" s="25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68"/>
      <c r="AA10" s="21"/>
      <c r="AB10" s="22"/>
      <c r="AC10" s="22"/>
      <c r="AD10" s="22"/>
      <c r="AE10" s="22"/>
      <c r="AF10" s="38">
        <f t="shared" si="1"/>
        <v>0</v>
      </c>
      <c r="AG10" s="148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53">
        <f t="shared" si="2"/>
        <v>0</v>
      </c>
      <c r="AT10" s="21"/>
      <c r="AU10" s="22"/>
      <c r="AV10" s="22"/>
      <c r="AW10" s="38">
        <f t="shared" si="3"/>
        <v>0</v>
      </c>
      <c r="AX10" s="21"/>
      <c r="AY10" s="22"/>
      <c r="AZ10" s="22"/>
      <c r="BA10" s="22"/>
      <c r="BB10" s="22"/>
      <c r="BC10" s="22"/>
      <c r="BD10" s="22"/>
      <c r="BE10" s="22"/>
      <c r="BF10" s="22"/>
      <c r="BG10" s="38">
        <f t="shared" si="4"/>
        <v>0</v>
      </c>
      <c r="BH10" s="21"/>
      <c r="BI10" s="22"/>
      <c r="BJ10" s="22"/>
      <c r="BK10" s="22"/>
      <c r="BL10" s="22"/>
      <c r="BM10" s="22"/>
      <c r="BN10" s="22"/>
      <c r="BO10" s="22"/>
      <c r="BP10" s="22"/>
      <c r="BQ10" s="22"/>
      <c r="BR10" s="38">
        <f t="shared" si="5"/>
        <v>0</v>
      </c>
      <c r="BS10" s="148"/>
      <c r="BT10" s="22"/>
      <c r="BU10" s="53"/>
      <c r="BV10" s="21"/>
      <c r="BW10" s="38">
        <f t="shared" si="6"/>
        <v>0</v>
      </c>
      <c r="BX10" s="21"/>
      <c r="BY10" s="22"/>
      <c r="BZ10" s="22"/>
      <c r="CA10" s="22"/>
      <c r="CB10" s="22"/>
      <c r="CC10" s="38">
        <f t="shared" si="7"/>
        <v>0</v>
      </c>
      <c r="CD10" s="153"/>
      <c r="CE10" s="121"/>
      <c r="CF10" s="121"/>
      <c r="CG10" s="121"/>
      <c r="CH10" s="22"/>
      <c r="CI10" s="121"/>
      <c r="CJ10" s="38"/>
      <c r="CK10" s="122">
        <v>1.6</v>
      </c>
      <c r="CL10" s="122">
        <v>19.98</v>
      </c>
      <c r="CM10" s="122"/>
      <c r="CN10" s="122"/>
      <c r="CO10" s="159"/>
      <c r="CP10" s="159"/>
      <c r="CQ10" s="159"/>
      <c r="CR10" s="159"/>
    </row>
    <row r="11" spans="2:96" s="7" customFormat="1" ht="13.5" customHeight="1" thickBot="1" x14ac:dyDescent="0.2">
      <c r="B11" s="212"/>
      <c r="C11" s="185" t="s">
        <v>165</v>
      </c>
      <c r="D11" s="19"/>
      <c r="E11" s="6"/>
      <c r="F11" s="6"/>
      <c r="G11" s="6"/>
      <c r="H11" s="6"/>
      <c r="I11" s="6"/>
      <c r="J11" s="6"/>
      <c r="K11" s="34">
        <f t="shared" si="0"/>
        <v>0</v>
      </c>
      <c r="L11" s="5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16"/>
      <c r="AA11" s="19"/>
      <c r="AB11" s="6"/>
      <c r="AC11" s="6"/>
      <c r="AD11" s="6"/>
      <c r="AE11" s="6"/>
      <c r="AF11" s="34">
        <f t="shared" si="1"/>
        <v>0</v>
      </c>
      <c r="AG11" s="5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16">
        <f t="shared" si="2"/>
        <v>0</v>
      </c>
      <c r="AT11" s="19"/>
      <c r="AU11" s="6"/>
      <c r="AV11" s="6"/>
      <c r="AW11" s="34">
        <f t="shared" si="3"/>
        <v>0</v>
      </c>
      <c r="AX11" s="19"/>
      <c r="AY11" s="6"/>
      <c r="AZ11" s="6"/>
      <c r="BA11" s="6"/>
      <c r="BB11" s="6"/>
      <c r="BC11" s="6"/>
      <c r="BD11" s="6"/>
      <c r="BE11" s="6"/>
      <c r="BF11" s="6"/>
      <c r="BG11" s="34">
        <f t="shared" si="4"/>
        <v>0</v>
      </c>
      <c r="BH11" s="19"/>
      <c r="BI11" s="6"/>
      <c r="BJ11" s="6"/>
      <c r="BK11" s="6"/>
      <c r="BL11" s="6"/>
      <c r="BM11" s="6"/>
      <c r="BN11" s="6"/>
      <c r="BO11" s="6"/>
      <c r="BP11" s="6"/>
      <c r="BQ11" s="6"/>
      <c r="BR11" s="34">
        <f t="shared" si="5"/>
        <v>0</v>
      </c>
      <c r="BS11" s="5"/>
      <c r="BT11" s="6"/>
      <c r="BU11" s="16"/>
      <c r="BV11" s="19"/>
      <c r="BW11" s="34">
        <f t="shared" si="6"/>
        <v>0</v>
      </c>
      <c r="BX11" s="19"/>
      <c r="BY11" s="6"/>
      <c r="BZ11" s="6"/>
      <c r="CA11" s="6"/>
      <c r="CB11" s="6"/>
      <c r="CC11" s="34">
        <f t="shared" si="7"/>
        <v>0</v>
      </c>
      <c r="CD11" s="98"/>
      <c r="CE11" s="81">
        <v>1</v>
      </c>
      <c r="CF11" s="81"/>
      <c r="CG11" s="81"/>
      <c r="CH11" s="6"/>
      <c r="CI11" s="81"/>
      <c r="CJ11" s="34"/>
      <c r="CK11" s="90">
        <v>12.15</v>
      </c>
      <c r="CL11" s="90">
        <v>185.63</v>
      </c>
      <c r="CM11" s="90"/>
      <c r="CN11" s="90"/>
      <c r="CO11" s="159"/>
      <c r="CP11" s="159"/>
      <c r="CQ11" s="159"/>
      <c r="CR11" s="159"/>
    </row>
    <row r="12" spans="2:96" s="7" customFormat="1" ht="13.5" customHeight="1" thickBot="1" x14ac:dyDescent="0.2">
      <c r="B12" s="212"/>
      <c r="C12" s="185" t="s">
        <v>65</v>
      </c>
      <c r="D12" s="19"/>
      <c r="E12" s="6"/>
      <c r="F12" s="6"/>
      <c r="G12" s="6"/>
      <c r="H12" s="6"/>
      <c r="I12" s="6"/>
      <c r="J12" s="6"/>
      <c r="K12" s="34">
        <f t="shared" si="0"/>
        <v>0</v>
      </c>
      <c r="L12" s="5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16"/>
      <c r="AA12" s="19"/>
      <c r="AB12" s="6"/>
      <c r="AC12" s="6"/>
      <c r="AD12" s="6"/>
      <c r="AE12" s="6"/>
      <c r="AF12" s="34">
        <f t="shared" si="1"/>
        <v>0</v>
      </c>
      <c r="AG12" s="5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16">
        <f t="shared" si="2"/>
        <v>0</v>
      </c>
      <c r="AT12" s="19"/>
      <c r="AU12" s="6"/>
      <c r="AV12" s="6"/>
      <c r="AW12" s="34">
        <f t="shared" si="3"/>
        <v>0</v>
      </c>
      <c r="AX12" s="19"/>
      <c r="AY12" s="6"/>
      <c r="AZ12" s="6"/>
      <c r="BA12" s="6"/>
      <c r="BB12" s="6"/>
      <c r="BC12" s="6"/>
      <c r="BD12" s="6"/>
      <c r="BE12" s="6"/>
      <c r="BF12" s="6"/>
      <c r="BG12" s="34">
        <f t="shared" si="4"/>
        <v>0</v>
      </c>
      <c r="BH12" s="19"/>
      <c r="BI12" s="6"/>
      <c r="BJ12" s="6"/>
      <c r="BK12" s="6"/>
      <c r="BL12" s="6"/>
      <c r="BM12" s="6"/>
      <c r="BN12" s="6"/>
      <c r="BO12" s="6"/>
      <c r="BP12" s="6"/>
      <c r="BQ12" s="6"/>
      <c r="BR12" s="34">
        <f t="shared" si="5"/>
        <v>0</v>
      </c>
      <c r="BS12" s="5"/>
      <c r="BT12" s="6"/>
      <c r="BU12" s="16"/>
      <c r="BV12" s="19"/>
      <c r="BW12" s="34">
        <f t="shared" si="6"/>
        <v>0</v>
      </c>
      <c r="BX12" s="19"/>
      <c r="BY12" s="6"/>
      <c r="BZ12" s="6"/>
      <c r="CA12" s="6"/>
      <c r="CB12" s="6"/>
      <c r="CC12" s="34">
        <f t="shared" si="7"/>
        <v>0</v>
      </c>
      <c r="CD12" s="98"/>
      <c r="CE12" s="81">
        <v>1</v>
      </c>
      <c r="CF12" s="81"/>
      <c r="CG12" s="81"/>
      <c r="CH12" s="6"/>
      <c r="CI12" s="81"/>
      <c r="CJ12" s="34"/>
      <c r="CK12" s="90">
        <v>0.4</v>
      </c>
      <c r="CL12" s="90">
        <v>46.22</v>
      </c>
      <c r="CM12" s="90"/>
      <c r="CN12" s="90">
        <v>10000</v>
      </c>
      <c r="CO12" s="159"/>
      <c r="CP12" s="159"/>
      <c r="CQ12" s="159"/>
      <c r="CR12" s="159"/>
    </row>
    <row r="13" spans="2:96" s="7" customFormat="1" ht="13.5" customHeight="1" thickBot="1" x14ac:dyDescent="0.2">
      <c r="B13" s="212"/>
      <c r="C13" s="185" t="s">
        <v>199</v>
      </c>
      <c r="D13" s="19"/>
      <c r="E13" s="6"/>
      <c r="F13" s="6"/>
      <c r="G13" s="6"/>
      <c r="H13" s="6"/>
      <c r="I13" s="6"/>
      <c r="J13" s="6"/>
      <c r="K13" s="34">
        <f t="shared" si="0"/>
        <v>0</v>
      </c>
      <c r="L13" s="5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16"/>
      <c r="AA13" s="19"/>
      <c r="AB13" s="6"/>
      <c r="AC13" s="6"/>
      <c r="AD13" s="6"/>
      <c r="AE13" s="6"/>
      <c r="AF13" s="34">
        <f t="shared" si="1"/>
        <v>0</v>
      </c>
      <c r="AG13" s="5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16">
        <f t="shared" si="2"/>
        <v>0</v>
      </c>
      <c r="AT13" s="19"/>
      <c r="AU13" s="6"/>
      <c r="AV13" s="6"/>
      <c r="AW13" s="34">
        <f t="shared" si="3"/>
        <v>0</v>
      </c>
      <c r="AX13" s="19"/>
      <c r="AY13" s="6"/>
      <c r="AZ13" s="6"/>
      <c r="BA13" s="6"/>
      <c r="BB13" s="6"/>
      <c r="BC13" s="6"/>
      <c r="BD13" s="6"/>
      <c r="BE13" s="6"/>
      <c r="BF13" s="6"/>
      <c r="BG13" s="34">
        <f t="shared" si="4"/>
        <v>0</v>
      </c>
      <c r="BH13" s="19"/>
      <c r="BI13" s="6"/>
      <c r="BJ13" s="6"/>
      <c r="BK13" s="6"/>
      <c r="BL13" s="6"/>
      <c r="BM13" s="6"/>
      <c r="BN13" s="6"/>
      <c r="BO13" s="6"/>
      <c r="BP13" s="6"/>
      <c r="BQ13" s="6"/>
      <c r="BR13" s="34">
        <f t="shared" si="5"/>
        <v>0</v>
      </c>
      <c r="BS13" s="5"/>
      <c r="BT13" s="6"/>
      <c r="BU13" s="16"/>
      <c r="BV13" s="19"/>
      <c r="BW13" s="34">
        <f t="shared" si="6"/>
        <v>0</v>
      </c>
      <c r="BX13" s="19"/>
      <c r="BY13" s="6"/>
      <c r="BZ13" s="6"/>
      <c r="CA13" s="6"/>
      <c r="CB13" s="6"/>
      <c r="CC13" s="34">
        <f t="shared" si="7"/>
        <v>0</v>
      </c>
      <c r="CD13" s="98"/>
      <c r="CE13" s="81"/>
      <c r="CF13" s="81"/>
      <c r="CG13" s="81"/>
      <c r="CH13" s="6"/>
      <c r="CI13" s="81"/>
      <c r="CJ13" s="34"/>
      <c r="CK13" s="90"/>
      <c r="CL13" s="90">
        <v>3.05</v>
      </c>
      <c r="CM13" s="90"/>
      <c r="CN13" s="90"/>
      <c r="CO13" s="159"/>
      <c r="CP13" s="159"/>
      <c r="CQ13" s="159"/>
      <c r="CR13" s="159"/>
    </row>
    <row r="14" spans="2:96" s="7" customFormat="1" ht="13.5" customHeight="1" thickBot="1" x14ac:dyDescent="0.2">
      <c r="B14" s="212"/>
      <c r="C14" s="186" t="s">
        <v>64</v>
      </c>
      <c r="D14" s="26"/>
      <c r="E14" s="27"/>
      <c r="F14" s="27"/>
      <c r="G14" s="27"/>
      <c r="H14" s="27"/>
      <c r="I14" s="27"/>
      <c r="J14" s="27"/>
      <c r="K14" s="36">
        <f t="shared" si="0"/>
        <v>0</v>
      </c>
      <c r="L14" s="28"/>
      <c r="M14" s="27"/>
      <c r="N14" s="27"/>
      <c r="O14" s="27"/>
      <c r="P14" s="27"/>
      <c r="Q14" s="27"/>
      <c r="R14" s="27"/>
      <c r="S14" s="27"/>
      <c r="T14" s="27"/>
      <c r="U14" s="27"/>
      <c r="V14" s="27"/>
      <c r="W14" s="27"/>
      <c r="X14" s="27"/>
      <c r="Y14" s="27"/>
      <c r="Z14" s="76"/>
      <c r="AA14" s="26"/>
      <c r="AB14" s="27"/>
      <c r="AC14" s="27"/>
      <c r="AD14" s="27"/>
      <c r="AE14" s="27"/>
      <c r="AF14" s="36">
        <f t="shared" si="1"/>
        <v>0</v>
      </c>
      <c r="AG14" s="28"/>
      <c r="AH14" s="27"/>
      <c r="AI14" s="27"/>
      <c r="AJ14" s="27"/>
      <c r="AK14" s="27"/>
      <c r="AL14" s="27"/>
      <c r="AM14" s="27"/>
      <c r="AN14" s="27"/>
      <c r="AO14" s="27"/>
      <c r="AP14" s="27"/>
      <c r="AQ14" s="27"/>
      <c r="AR14" s="27"/>
      <c r="AS14" s="76">
        <f t="shared" si="2"/>
        <v>0</v>
      </c>
      <c r="AT14" s="26"/>
      <c r="AU14" s="27"/>
      <c r="AV14" s="27"/>
      <c r="AW14" s="36">
        <f t="shared" si="3"/>
        <v>0</v>
      </c>
      <c r="AX14" s="26"/>
      <c r="AY14" s="27"/>
      <c r="AZ14" s="27"/>
      <c r="BA14" s="27"/>
      <c r="BB14" s="27"/>
      <c r="BC14" s="27"/>
      <c r="BD14" s="27"/>
      <c r="BE14" s="27"/>
      <c r="BF14" s="27"/>
      <c r="BG14" s="36">
        <f t="shared" si="4"/>
        <v>0</v>
      </c>
      <c r="BH14" s="26"/>
      <c r="BI14" s="27"/>
      <c r="BJ14" s="27"/>
      <c r="BK14" s="27"/>
      <c r="BL14" s="27"/>
      <c r="BM14" s="27"/>
      <c r="BN14" s="27"/>
      <c r="BO14" s="27"/>
      <c r="BP14" s="27"/>
      <c r="BQ14" s="27"/>
      <c r="BR14" s="36">
        <f t="shared" si="5"/>
        <v>0</v>
      </c>
      <c r="BS14" s="28">
        <v>168</v>
      </c>
      <c r="BT14" s="27"/>
      <c r="BU14" s="76"/>
      <c r="BV14" s="26"/>
      <c r="BW14" s="36">
        <f t="shared" si="6"/>
        <v>168</v>
      </c>
      <c r="BX14" s="26"/>
      <c r="BY14" s="27"/>
      <c r="BZ14" s="27"/>
      <c r="CA14" s="27"/>
      <c r="CB14" s="27"/>
      <c r="CC14" s="36">
        <f t="shared" si="7"/>
        <v>0</v>
      </c>
      <c r="CD14" s="95"/>
      <c r="CE14" s="77"/>
      <c r="CF14" s="77"/>
      <c r="CG14" s="77"/>
      <c r="CH14" s="27"/>
      <c r="CI14" s="77"/>
      <c r="CJ14" s="36"/>
      <c r="CK14" s="88">
        <v>1.6</v>
      </c>
      <c r="CL14" s="88">
        <v>52.41</v>
      </c>
      <c r="CM14" s="88"/>
      <c r="CN14" s="88"/>
      <c r="CO14" s="159"/>
      <c r="CP14" s="159"/>
      <c r="CQ14" s="159"/>
      <c r="CR14" s="159"/>
    </row>
    <row r="15" spans="2:96" s="7" customFormat="1" ht="13.5" customHeight="1" thickBot="1" x14ac:dyDescent="0.2">
      <c r="B15" s="212"/>
      <c r="C15" s="184" t="s">
        <v>61</v>
      </c>
      <c r="D15" s="23">
        <v>10</v>
      </c>
      <c r="E15" s="24">
        <v>359780</v>
      </c>
      <c r="F15" s="24">
        <v>39513.1</v>
      </c>
      <c r="G15" s="24">
        <v>32600</v>
      </c>
      <c r="H15" s="24"/>
      <c r="I15" s="24">
        <v>624000</v>
      </c>
      <c r="J15" s="24"/>
      <c r="K15" s="33">
        <f t="shared" si="0"/>
        <v>1055903.1000000001</v>
      </c>
      <c r="L15" s="25"/>
      <c r="M15" s="24"/>
      <c r="N15" s="24"/>
      <c r="O15" s="24"/>
      <c r="P15" s="24"/>
      <c r="Q15" s="24"/>
      <c r="R15" s="24"/>
      <c r="S15" s="24"/>
      <c r="T15" s="24"/>
      <c r="U15" s="24"/>
      <c r="V15" s="24"/>
      <c r="W15" s="24"/>
      <c r="X15" s="24"/>
      <c r="Y15" s="24"/>
      <c r="Z15" s="68"/>
      <c r="AA15" s="21"/>
      <c r="AB15" s="22"/>
      <c r="AC15" s="22"/>
      <c r="AD15" s="22"/>
      <c r="AE15" s="22"/>
      <c r="AF15" s="38">
        <f t="shared" si="1"/>
        <v>0</v>
      </c>
      <c r="AG15" s="148"/>
      <c r="AH15" s="22"/>
      <c r="AI15" s="22"/>
      <c r="AJ15" s="22"/>
      <c r="AK15" s="22"/>
      <c r="AL15" s="22"/>
      <c r="AM15" s="22"/>
      <c r="AN15" s="22"/>
      <c r="AO15" s="22"/>
      <c r="AP15" s="22"/>
      <c r="AQ15" s="22"/>
      <c r="AR15" s="22"/>
      <c r="AS15" s="53">
        <f t="shared" si="2"/>
        <v>0</v>
      </c>
      <c r="AT15" s="21"/>
      <c r="AU15" s="22"/>
      <c r="AV15" s="22"/>
      <c r="AW15" s="38">
        <f t="shared" si="3"/>
        <v>0</v>
      </c>
      <c r="AX15" s="21">
        <v>45160</v>
      </c>
      <c r="AY15" s="22"/>
      <c r="AZ15" s="22"/>
      <c r="BA15" s="22"/>
      <c r="BB15" s="22"/>
      <c r="BC15" s="22"/>
      <c r="BD15" s="22"/>
      <c r="BE15" s="22"/>
      <c r="BF15" s="22"/>
      <c r="BG15" s="38">
        <f t="shared" si="4"/>
        <v>45160</v>
      </c>
      <c r="BH15" s="21"/>
      <c r="BI15" s="22">
        <v>650</v>
      </c>
      <c r="BJ15" s="22"/>
      <c r="BK15" s="22"/>
      <c r="BL15" s="22"/>
      <c r="BM15" s="22"/>
      <c r="BN15" s="22"/>
      <c r="BO15" s="22">
        <v>119.45</v>
      </c>
      <c r="BP15" s="22"/>
      <c r="BQ15" s="22"/>
      <c r="BR15" s="38">
        <f t="shared" si="5"/>
        <v>769.45</v>
      </c>
      <c r="BS15" s="148">
        <v>129964.69</v>
      </c>
      <c r="BT15" s="22">
        <v>750</v>
      </c>
      <c r="BU15" s="53"/>
      <c r="BV15" s="21"/>
      <c r="BW15" s="38">
        <f t="shared" si="6"/>
        <v>130714.69</v>
      </c>
      <c r="BX15" s="21"/>
      <c r="BY15" s="22"/>
      <c r="BZ15" s="22"/>
      <c r="CA15" s="22"/>
      <c r="CB15" s="22"/>
      <c r="CC15" s="38">
        <f t="shared" si="7"/>
        <v>0</v>
      </c>
      <c r="CD15" s="153"/>
      <c r="CE15" s="121">
        <v>7</v>
      </c>
      <c r="CF15" s="121"/>
      <c r="CG15" s="121"/>
      <c r="CH15" s="22"/>
      <c r="CI15" s="121"/>
      <c r="CJ15" s="38"/>
      <c r="CK15" s="122">
        <v>389.66</v>
      </c>
      <c r="CL15" s="122">
        <v>5302.65</v>
      </c>
      <c r="CM15" s="122"/>
      <c r="CN15" s="122">
        <v>22973688.600000001</v>
      </c>
      <c r="CO15" s="159"/>
      <c r="CP15" s="159"/>
      <c r="CQ15" s="159"/>
      <c r="CR15" s="159"/>
    </row>
    <row r="16" spans="2:96" s="7" customFormat="1" ht="13.5" customHeight="1" thickBot="1" x14ac:dyDescent="0.2">
      <c r="B16" s="212"/>
      <c r="C16" s="185" t="s">
        <v>60</v>
      </c>
      <c r="D16" s="19"/>
      <c r="E16" s="6">
        <v>694360</v>
      </c>
      <c r="F16" s="6"/>
      <c r="G16" s="6"/>
      <c r="H16" s="6"/>
      <c r="I16" s="6"/>
      <c r="J16" s="6"/>
      <c r="K16" s="34">
        <f t="shared" si="0"/>
        <v>694360</v>
      </c>
      <c r="L16" s="5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16"/>
      <c r="AA16" s="19"/>
      <c r="AB16" s="6"/>
      <c r="AC16" s="6">
        <v>101391</v>
      </c>
      <c r="AD16" s="6"/>
      <c r="AE16" s="6"/>
      <c r="AF16" s="34">
        <f t="shared" si="1"/>
        <v>101391</v>
      </c>
      <c r="AG16" s="5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16">
        <f t="shared" si="2"/>
        <v>0</v>
      </c>
      <c r="AT16" s="19"/>
      <c r="AU16" s="6"/>
      <c r="AV16" s="6"/>
      <c r="AW16" s="34">
        <f t="shared" si="3"/>
        <v>0</v>
      </c>
      <c r="AX16" s="19"/>
      <c r="AY16" s="6"/>
      <c r="AZ16" s="6"/>
      <c r="BA16" s="6"/>
      <c r="BB16" s="6"/>
      <c r="BC16" s="6"/>
      <c r="BD16" s="6"/>
      <c r="BE16" s="6"/>
      <c r="BF16" s="6"/>
      <c r="BG16" s="34">
        <f t="shared" si="4"/>
        <v>0</v>
      </c>
      <c r="BH16" s="19"/>
      <c r="BI16" s="6"/>
      <c r="BJ16" s="6"/>
      <c r="BK16" s="6"/>
      <c r="BL16" s="6"/>
      <c r="BM16" s="6"/>
      <c r="BN16" s="6"/>
      <c r="BO16" s="6"/>
      <c r="BP16" s="6"/>
      <c r="BQ16" s="6"/>
      <c r="BR16" s="34">
        <f t="shared" si="5"/>
        <v>0</v>
      </c>
      <c r="BS16" s="5"/>
      <c r="BT16" s="6"/>
      <c r="BU16" s="16"/>
      <c r="BV16" s="19"/>
      <c r="BW16" s="34">
        <f t="shared" si="6"/>
        <v>0</v>
      </c>
      <c r="BX16" s="19"/>
      <c r="BY16" s="6"/>
      <c r="BZ16" s="6"/>
      <c r="CA16" s="6"/>
      <c r="CB16" s="6"/>
      <c r="CC16" s="34">
        <f t="shared" si="7"/>
        <v>0</v>
      </c>
      <c r="CD16" s="98"/>
      <c r="CE16" s="81">
        <v>2</v>
      </c>
      <c r="CF16" s="81"/>
      <c r="CG16" s="81">
        <v>1</v>
      </c>
      <c r="CH16" s="6"/>
      <c r="CI16" s="81"/>
      <c r="CJ16" s="34"/>
      <c r="CK16" s="90">
        <v>9954751.2999999691</v>
      </c>
      <c r="CL16" s="90">
        <v>5633.0700000000197</v>
      </c>
      <c r="CM16" s="90"/>
      <c r="CN16" s="90">
        <v>12041843.08</v>
      </c>
      <c r="CO16" s="159"/>
      <c r="CP16" s="159"/>
      <c r="CQ16" s="159"/>
      <c r="CR16" s="159"/>
    </row>
    <row r="17" spans="2:96" s="7" customFormat="1" ht="13.5" customHeight="1" thickBot="1" x14ac:dyDescent="0.2">
      <c r="B17" s="212"/>
      <c r="C17" s="185" t="s">
        <v>241</v>
      </c>
      <c r="D17" s="19"/>
      <c r="E17" s="6"/>
      <c r="F17" s="6"/>
      <c r="G17" s="6"/>
      <c r="H17" s="6"/>
      <c r="I17" s="6"/>
      <c r="J17" s="6"/>
      <c r="K17" s="34">
        <f t="shared" si="0"/>
        <v>0</v>
      </c>
      <c r="L17" s="5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16"/>
      <c r="AA17" s="19"/>
      <c r="AB17" s="6"/>
      <c r="AC17" s="6"/>
      <c r="AD17" s="6"/>
      <c r="AE17" s="6"/>
      <c r="AF17" s="34">
        <f t="shared" si="1"/>
        <v>0</v>
      </c>
      <c r="AG17" s="5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16">
        <f t="shared" si="2"/>
        <v>0</v>
      </c>
      <c r="AT17" s="19"/>
      <c r="AU17" s="6"/>
      <c r="AV17" s="6"/>
      <c r="AW17" s="34">
        <f t="shared" si="3"/>
        <v>0</v>
      </c>
      <c r="AX17" s="19"/>
      <c r="AY17" s="6"/>
      <c r="AZ17" s="6"/>
      <c r="BA17" s="6"/>
      <c r="BB17" s="6"/>
      <c r="BC17" s="6"/>
      <c r="BD17" s="6"/>
      <c r="BE17" s="6"/>
      <c r="BF17" s="6"/>
      <c r="BG17" s="34">
        <f t="shared" si="4"/>
        <v>0</v>
      </c>
      <c r="BH17" s="19"/>
      <c r="BI17" s="6"/>
      <c r="BJ17" s="6"/>
      <c r="BK17" s="6"/>
      <c r="BL17" s="6"/>
      <c r="BM17" s="6"/>
      <c r="BN17" s="6"/>
      <c r="BO17" s="6"/>
      <c r="BP17" s="6"/>
      <c r="BQ17" s="6"/>
      <c r="BR17" s="34">
        <f t="shared" si="5"/>
        <v>0</v>
      </c>
      <c r="BS17" s="5"/>
      <c r="BT17" s="6"/>
      <c r="BU17" s="16"/>
      <c r="BV17" s="19"/>
      <c r="BW17" s="34">
        <f t="shared" si="6"/>
        <v>0</v>
      </c>
      <c r="BX17" s="19"/>
      <c r="BY17" s="6"/>
      <c r="BZ17" s="6"/>
      <c r="CA17" s="6"/>
      <c r="CB17" s="6"/>
      <c r="CC17" s="34">
        <f t="shared" si="7"/>
        <v>0</v>
      </c>
      <c r="CD17" s="98"/>
      <c r="CE17" s="81"/>
      <c r="CF17" s="81"/>
      <c r="CG17" s="81"/>
      <c r="CH17" s="6"/>
      <c r="CI17" s="81"/>
      <c r="CJ17" s="34"/>
      <c r="CK17" s="90">
        <v>2009.2</v>
      </c>
      <c r="CL17" s="90">
        <v>4.1900000000000004</v>
      </c>
      <c r="CM17" s="90"/>
      <c r="CN17" s="90">
        <v>19447322.75</v>
      </c>
      <c r="CO17" s="159"/>
      <c r="CP17" s="159"/>
      <c r="CQ17" s="159"/>
      <c r="CR17" s="159"/>
    </row>
    <row r="18" spans="2:96" s="7" customFormat="1" ht="13.5" customHeight="1" thickBot="1" x14ac:dyDescent="0.2">
      <c r="B18" s="212"/>
      <c r="C18" s="185" t="s">
        <v>154</v>
      </c>
      <c r="D18" s="19"/>
      <c r="E18" s="6"/>
      <c r="F18" s="6"/>
      <c r="G18" s="6"/>
      <c r="H18" s="6"/>
      <c r="I18" s="6"/>
      <c r="J18" s="6"/>
      <c r="K18" s="34">
        <f t="shared" si="0"/>
        <v>0</v>
      </c>
      <c r="L18" s="5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16"/>
      <c r="AA18" s="19"/>
      <c r="AB18" s="6"/>
      <c r="AC18" s="6"/>
      <c r="AD18" s="6"/>
      <c r="AE18" s="6"/>
      <c r="AF18" s="34">
        <f t="shared" si="1"/>
        <v>0</v>
      </c>
      <c r="AG18" s="5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16">
        <f t="shared" si="2"/>
        <v>0</v>
      </c>
      <c r="AT18" s="19"/>
      <c r="AU18" s="6"/>
      <c r="AV18" s="6"/>
      <c r="AW18" s="34">
        <f t="shared" si="3"/>
        <v>0</v>
      </c>
      <c r="AX18" s="19"/>
      <c r="AY18" s="6"/>
      <c r="AZ18" s="6"/>
      <c r="BA18" s="6"/>
      <c r="BB18" s="6"/>
      <c r="BC18" s="6"/>
      <c r="BD18" s="6"/>
      <c r="BE18" s="6"/>
      <c r="BF18" s="6"/>
      <c r="BG18" s="34">
        <f t="shared" si="4"/>
        <v>0</v>
      </c>
      <c r="BH18" s="19"/>
      <c r="BI18" s="6"/>
      <c r="BJ18" s="6"/>
      <c r="BK18" s="6"/>
      <c r="BL18" s="6"/>
      <c r="BM18" s="6"/>
      <c r="BN18" s="6"/>
      <c r="BO18" s="6"/>
      <c r="BP18" s="6"/>
      <c r="BQ18" s="6"/>
      <c r="BR18" s="34">
        <f t="shared" si="5"/>
        <v>0</v>
      </c>
      <c r="BS18" s="5"/>
      <c r="BT18" s="6"/>
      <c r="BU18" s="16"/>
      <c r="BV18" s="19"/>
      <c r="BW18" s="34">
        <f t="shared" si="6"/>
        <v>0</v>
      </c>
      <c r="BX18" s="19"/>
      <c r="BY18" s="6"/>
      <c r="BZ18" s="6"/>
      <c r="CA18" s="6"/>
      <c r="CB18" s="6"/>
      <c r="CC18" s="34">
        <f t="shared" si="7"/>
        <v>0</v>
      </c>
      <c r="CD18" s="98"/>
      <c r="CE18" s="81"/>
      <c r="CF18" s="81"/>
      <c r="CG18" s="81"/>
      <c r="CH18" s="6"/>
      <c r="CI18" s="81"/>
      <c r="CJ18" s="34"/>
      <c r="CK18" s="90">
        <v>9.76</v>
      </c>
      <c r="CL18" s="90">
        <v>59.04</v>
      </c>
      <c r="CM18" s="90"/>
      <c r="CN18" s="90"/>
      <c r="CO18" s="159"/>
      <c r="CP18" s="159"/>
      <c r="CQ18" s="159"/>
      <c r="CR18" s="159"/>
    </row>
    <row r="19" spans="2:96" s="7" customFormat="1" ht="13.5" customHeight="1" thickBot="1" x14ac:dyDescent="0.2">
      <c r="B19" s="212"/>
      <c r="C19" s="186" t="s">
        <v>121</v>
      </c>
      <c r="D19" s="26"/>
      <c r="E19" s="27"/>
      <c r="F19" s="27"/>
      <c r="G19" s="27"/>
      <c r="H19" s="27"/>
      <c r="I19" s="27"/>
      <c r="J19" s="27"/>
      <c r="K19" s="36">
        <f t="shared" si="0"/>
        <v>0</v>
      </c>
      <c r="L19" s="28"/>
      <c r="M19" s="27"/>
      <c r="N19" s="27"/>
      <c r="O19" s="27"/>
      <c r="P19" s="27"/>
      <c r="Q19" s="27"/>
      <c r="R19" s="27"/>
      <c r="S19" s="27"/>
      <c r="T19" s="27"/>
      <c r="U19" s="27"/>
      <c r="V19" s="27"/>
      <c r="W19" s="27"/>
      <c r="X19" s="27"/>
      <c r="Y19" s="27"/>
      <c r="Z19" s="76"/>
      <c r="AA19" s="26"/>
      <c r="AB19" s="27"/>
      <c r="AC19" s="27"/>
      <c r="AD19" s="27"/>
      <c r="AE19" s="27"/>
      <c r="AF19" s="36">
        <f t="shared" si="1"/>
        <v>0</v>
      </c>
      <c r="AG19" s="28"/>
      <c r="AH19" s="27"/>
      <c r="AI19" s="27"/>
      <c r="AJ19" s="27"/>
      <c r="AK19" s="27"/>
      <c r="AL19" s="27"/>
      <c r="AM19" s="27"/>
      <c r="AN19" s="27"/>
      <c r="AO19" s="27"/>
      <c r="AP19" s="27"/>
      <c r="AQ19" s="27"/>
      <c r="AR19" s="27"/>
      <c r="AS19" s="76">
        <f t="shared" si="2"/>
        <v>0</v>
      </c>
      <c r="AT19" s="26"/>
      <c r="AU19" s="27"/>
      <c r="AV19" s="27"/>
      <c r="AW19" s="36">
        <f t="shared" si="3"/>
        <v>0</v>
      </c>
      <c r="AX19" s="26">
        <v>69170</v>
      </c>
      <c r="AY19" s="27"/>
      <c r="AZ19" s="27"/>
      <c r="BA19" s="27"/>
      <c r="BB19" s="27"/>
      <c r="BC19" s="27"/>
      <c r="BD19" s="27"/>
      <c r="BE19" s="27"/>
      <c r="BF19" s="27"/>
      <c r="BG19" s="36">
        <f t="shared" si="4"/>
        <v>69170</v>
      </c>
      <c r="BH19" s="26"/>
      <c r="BI19" s="27"/>
      <c r="BJ19" s="27"/>
      <c r="BK19" s="27"/>
      <c r="BL19" s="27"/>
      <c r="BM19" s="27"/>
      <c r="BN19" s="27"/>
      <c r="BO19" s="27"/>
      <c r="BP19" s="27"/>
      <c r="BQ19" s="27"/>
      <c r="BR19" s="36">
        <f t="shared" si="5"/>
        <v>0</v>
      </c>
      <c r="BS19" s="28"/>
      <c r="BT19" s="27"/>
      <c r="BU19" s="76"/>
      <c r="BV19" s="26"/>
      <c r="BW19" s="36">
        <f t="shared" si="6"/>
        <v>0</v>
      </c>
      <c r="BX19" s="26"/>
      <c r="BY19" s="27"/>
      <c r="BZ19" s="27"/>
      <c r="CA19" s="27"/>
      <c r="CB19" s="27"/>
      <c r="CC19" s="36">
        <f t="shared" si="7"/>
        <v>0</v>
      </c>
      <c r="CD19" s="95"/>
      <c r="CE19" s="77">
        <v>7</v>
      </c>
      <c r="CF19" s="77"/>
      <c r="CG19" s="77"/>
      <c r="CH19" s="27"/>
      <c r="CI19" s="77"/>
      <c r="CJ19" s="36"/>
      <c r="CK19" s="88">
        <v>13.2</v>
      </c>
      <c r="CL19" s="88">
        <v>1072.67</v>
      </c>
      <c r="CM19" s="88"/>
      <c r="CN19" s="88"/>
      <c r="CO19" s="159"/>
      <c r="CP19" s="159"/>
      <c r="CQ19" s="159"/>
      <c r="CR19" s="159"/>
    </row>
    <row r="20" spans="2:96" s="7" customFormat="1" ht="13.5" customHeight="1" thickBot="1" x14ac:dyDescent="0.2">
      <c r="B20" s="212"/>
      <c r="C20" s="184" t="s">
        <v>206</v>
      </c>
      <c r="D20" s="23"/>
      <c r="E20" s="24"/>
      <c r="F20" s="24"/>
      <c r="G20" s="24"/>
      <c r="H20" s="24"/>
      <c r="I20" s="24"/>
      <c r="J20" s="24"/>
      <c r="K20" s="33">
        <f t="shared" si="0"/>
        <v>0</v>
      </c>
      <c r="L20" s="25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68"/>
      <c r="AA20" s="21"/>
      <c r="AB20" s="22"/>
      <c r="AC20" s="22"/>
      <c r="AD20" s="22"/>
      <c r="AE20" s="22"/>
      <c r="AF20" s="38">
        <f t="shared" si="1"/>
        <v>0</v>
      </c>
      <c r="AG20" s="148"/>
      <c r="AH20" s="22"/>
      <c r="AI20" s="22"/>
      <c r="AJ20" s="22"/>
      <c r="AK20" s="22"/>
      <c r="AL20" s="22"/>
      <c r="AM20" s="22"/>
      <c r="AN20" s="22"/>
      <c r="AO20" s="22"/>
      <c r="AP20" s="22"/>
      <c r="AQ20" s="22"/>
      <c r="AR20" s="22"/>
      <c r="AS20" s="53">
        <f t="shared" si="2"/>
        <v>0</v>
      </c>
      <c r="AT20" s="21"/>
      <c r="AU20" s="22"/>
      <c r="AV20" s="22"/>
      <c r="AW20" s="38">
        <f t="shared" si="3"/>
        <v>0</v>
      </c>
      <c r="AX20" s="21"/>
      <c r="AY20" s="22"/>
      <c r="AZ20" s="22"/>
      <c r="BA20" s="22"/>
      <c r="BB20" s="22"/>
      <c r="BC20" s="22"/>
      <c r="BD20" s="22"/>
      <c r="BE20" s="22"/>
      <c r="BF20" s="22"/>
      <c r="BG20" s="38">
        <f t="shared" si="4"/>
        <v>0</v>
      </c>
      <c r="BH20" s="21"/>
      <c r="BI20" s="22"/>
      <c r="BJ20" s="22"/>
      <c r="BK20" s="22"/>
      <c r="BL20" s="22"/>
      <c r="BM20" s="22"/>
      <c r="BN20" s="22"/>
      <c r="BO20" s="22"/>
      <c r="BP20" s="22"/>
      <c r="BQ20" s="22"/>
      <c r="BR20" s="38">
        <f t="shared" si="5"/>
        <v>0</v>
      </c>
      <c r="BS20" s="148"/>
      <c r="BT20" s="22"/>
      <c r="BU20" s="53"/>
      <c r="BV20" s="21"/>
      <c r="BW20" s="38">
        <f t="shared" si="6"/>
        <v>0</v>
      </c>
      <c r="BX20" s="21"/>
      <c r="BY20" s="22"/>
      <c r="BZ20" s="22"/>
      <c r="CA20" s="22"/>
      <c r="CB20" s="22"/>
      <c r="CC20" s="38">
        <f t="shared" si="7"/>
        <v>0</v>
      </c>
      <c r="CD20" s="153"/>
      <c r="CE20" s="121"/>
      <c r="CF20" s="121"/>
      <c r="CG20" s="121"/>
      <c r="CH20" s="22"/>
      <c r="CI20" s="121"/>
      <c r="CJ20" s="38"/>
      <c r="CK20" s="122"/>
      <c r="CL20" s="122">
        <v>2.4</v>
      </c>
      <c r="CM20" s="122"/>
      <c r="CN20" s="122"/>
      <c r="CO20" s="159"/>
      <c r="CP20" s="159"/>
      <c r="CQ20" s="159"/>
      <c r="CR20" s="159"/>
    </row>
    <row r="21" spans="2:96" s="7" customFormat="1" ht="13.5" customHeight="1" thickBot="1" x14ac:dyDescent="0.2">
      <c r="B21" s="212"/>
      <c r="C21" s="185" t="s">
        <v>150</v>
      </c>
      <c r="D21" s="19"/>
      <c r="E21" s="6"/>
      <c r="F21" s="6"/>
      <c r="G21" s="6"/>
      <c r="H21" s="6"/>
      <c r="I21" s="6"/>
      <c r="J21" s="6"/>
      <c r="K21" s="34">
        <f t="shared" si="0"/>
        <v>0</v>
      </c>
      <c r="L21" s="5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16"/>
      <c r="AA21" s="19"/>
      <c r="AB21" s="6"/>
      <c r="AC21" s="6"/>
      <c r="AD21" s="6"/>
      <c r="AE21" s="6"/>
      <c r="AF21" s="34">
        <f t="shared" si="1"/>
        <v>0</v>
      </c>
      <c r="AG21" s="5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16">
        <f t="shared" si="2"/>
        <v>0</v>
      </c>
      <c r="AT21" s="19"/>
      <c r="AU21" s="6"/>
      <c r="AV21" s="6"/>
      <c r="AW21" s="34">
        <f t="shared" si="3"/>
        <v>0</v>
      </c>
      <c r="AX21" s="19"/>
      <c r="AY21" s="6"/>
      <c r="AZ21" s="6"/>
      <c r="BA21" s="6"/>
      <c r="BB21" s="6"/>
      <c r="BC21" s="6"/>
      <c r="BD21" s="6"/>
      <c r="BE21" s="6"/>
      <c r="BF21" s="6"/>
      <c r="BG21" s="34">
        <f t="shared" si="4"/>
        <v>0</v>
      </c>
      <c r="BH21" s="19"/>
      <c r="BI21" s="6"/>
      <c r="BJ21" s="6"/>
      <c r="BK21" s="6"/>
      <c r="BL21" s="6"/>
      <c r="BM21" s="6"/>
      <c r="BN21" s="6"/>
      <c r="BO21" s="6"/>
      <c r="BP21" s="6"/>
      <c r="BQ21" s="6"/>
      <c r="BR21" s="34">
        <f t="shared" si="5"/>
        <v>0</v>
      </c>
      <c r="BS21" s="5"/>
      <c r="BT21" s="6"/>
      <c r="BU21" s="16"/>
      <c r="BV21" s="19"/>
      <c r="BW21" s="34">
        <f t="shared" si="6"/>
        <v>0</v>
      </c>
      <c r="BX21" s="19"/>
      <c r="BY21" s="6"/>
      <c r="BZ21" s="6"/>
      <c r="CA21" s="6"/>
      <c r="CB21" s="6"/>
      <c r="CC21" s="34">
        <f t="shared" si="7"/>
        <v>0</v>
      </c>
      <c r="CD21" s="98"/>
      <c r="CE21" s="81"/>
      <c r="CF21" s="81"/>
      <c r="CG21" s="81"/>
      <c r="CH21" s="6"/>
      <c r="CI21" s="81"/>
      <c r="CJ21" s="34"/>
      <c r="CK21" s="90">
        <v>0.1</v>
      </c>
      <c r="CL21" s="90">
        <v>12.95</v>
      </c>
      <c r="CM21" s="90"/>
      <c r="CN21" s="90"/>
      <c r="CO21" s="159"/>
      <c r="CP21" s="159"/>
      <c r="CQ21" s="159"/>
      <c r="CR21" s="159"/>
    </row>
    <row r="22" spans="2:96" s="7" customFormat="1" ht="13.5" customHeight="1" thickBot="1" x14ac:dyDescent="0.2">
      <c r="B22" s="212"/>
      <c r="C22" s="185" t="s">
        <v>66</v>
      </c>
      <c r="D22" s="19"/>
      <c r="E22" s="6"/>
      <c r="F22" s="6"/>
      <c r="G22" s="6"/>
      <c r="H22" s="6"/>
      <c r="I22" s="6"/>
      <c r="J22" s="6"/>
      <c r="K22" s="34">
        <f t="shared" si="0"/>
        <v>0</v>
      </c>
      <c r="L22" s="5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16"/>
      <c r="AA22" s="19"/>
      <c r="AB22" s="6"/>
      <c r="AC22" s="6"/>
      <c r="AD22" s="6"/>
      <c r="AE22" s="6"/>
      <c r="AF22" s="34">
        <f t="shared" si="1"/>
        <v>0</v>
      </c>
      <c r="AG22" s="5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16">
        <f t="shared" si="2"/>
        <v>0</v>
      </c>
      <c r="AT22" s="19"/>
      <c r="AU22" s="6"/>
      <c r="AV22" s="6"/>
      <c r="AW22" s="34">
        <f t="shared" si="3"/>
        <v>0</v>
      </c>
      <c r="AX22" s="19"/>
      <c r="AY22" s="6"/>
      <c r="AZ22" s="6"/>
      <c r="BA22" s="6"/>
      <c r="BB22" s="6"/>
      <c r="BC22" s="6"/>
      <c r="BD22" s="6"/>
      <c r="BE22" s="6"/>
      <c r="BF22" s="6"/>
      <c r="BG22" s="34">
        <f t="shared" si="4"/>
        <v>0</v>
      </c>
      <c r="BH22" s="19"/>
      <c r="BI22" s="6"/>
      <c r="BJ22" s="6"/>
      <c r="BK22" s="6"/>
      <c r="BL22" s="6"/>
      <c r="BM22" s="6"/>
      <c r="BN22" s="6"/>
      <c r="BO22" s="6"/>
      <c r="BP22" s="6"/>
      <c r="BQ22" s="6"/>
      <c r="BR22" s="34">
        <f t="shared" si="5"/>
        <v>0</v>
      </c>
      <c r="BS22" s="5"/>
      <c r="BT22" s="6"/>
      <c r="BU22" s="16"/>
      <c r="BV22" s="19"/>
      <c r="BW22" s="34">
        <f t="shared" si="6"/>
        <v>0</v>
      </c>
      <c r="BX22" s="19"/>
      <c r="BY22" s="6"/>
      <c r="BZ22" s="6"/>
      <c r="CA22" s="6"/>
      <c r="CB22" s="6"/>
      <c r="CC22" s="34">
        <f t="shared" si="7"/>
        <v>0</v>
      </c>
      <c r="CD22" s="98"/>
      <c r="CE22" s="81"/>
      <c r="CF22" s="81"/>
      <c r="CG22" s="81"/>
      <c r="CH22" s="6"/>
      <c r="CI22" s="81"/>
      <c r="CJ22" s="34"/>
      <c r="CK22" s="90"/>
      <c r="CL22" s="90">
        <v>24.09</v>
      </c>
      <c r="CM22" s="90"/>
      <c r="CN22" s="90"/>
      <c r="CO22" s="159"/>
      <c r="CP22" s="159"/>
      <c r="CQ22" s="159"/>
      <c r="CR22" s="159"/>
    </row>
    <row r="23" spans="2:96" s="7" customFormat="1" ht="13.5" customHeight="1" thickBot="1" x14ac:dyDescent="0.2">
      <c r="B23" s="212"/>
      <c r="C23" s="185" t="s">
        <v>59</v>
      </c>
      <c r="D23" s="19"/>
      <c r="E23" s="6"/>
      <c r="F23" s="6"/>
      <c r="G23" s="6"/>
      <c r="H23" s="6"/>
      <c r="I23" s="6"/>
      <c r="J23" s="6"/>
      <c r="K23" s="34">
        <f t="shared" si="0"/>
        <v>0</v>
      </c>
      <c r="L23" s="5"/>
      <c r="M23" s="6"/>
      <c r="N23" s="6"/>
      <c r="O23" s="6"/>
      <c r="P23" s="6"/>
      <c r="Q23" s="6"/>
      <c r="R23" s="6">
        <v>20209.400000000001</v>
      </c>
      <c r="S23" s="6"/>
      <c r="T23" s="6"/>
      <c r="U23" s="6"/>
      <c r="V23" s="6"/>
      <c r="W23" s="6"/>
      <c r="X23" s="6"/>
      <c r="Y23" s="6"/>
      <c r="Z23" s="16"/>
      <c r="AA23" s="19"/>
      <c r="AB23" s="6"/>
      <c r="AC23" s="6"/>
      <c r="AD23" s="6"/>
      <c r="AE23" s="6"/>
      <c r="AF23" s="34">
        <f t="shared" si="1"/>
        <v>20209.400000000001</v>
      </c>
      <c r="AG23" s="5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16">
        <f t="shared" si="2"/>
        <v>0</v>
      </c>
      <c r="AT23" s="19"/>
      <c r="AU23" s="6"/>
      <c r="AV23" s="6"/>
      <c r="AW23" s="34">
        <f t="shared" si="3"/>
        <v>0</v>
      </c>
      <c r="AX23" s="19"/>
      <c r="AY23" s="6"/>
      <c r="AZ23" s="6"/>
      <c r="BA23" s="6"/>
      <c r="BB23" s="6"/>
      <c r="BC23" s="6"/>
      <c r="BD23" s="6"/>
      <c r="BE23" s="6"/>
      <c r="BF23" s="6"/>
      <c r="BG23" s="34">
        <f t="shared" si="4"/>
        <v>0</v>
      </c>
      <c r="BH23" s="19"/>
      <c r="BI23" s="6"/>
      <c r="BJ23" s="6"/>
      <c r="BK23" s="6"/>
      <c r="BL23" s="6"/>
      <c r="BM23" s="6"/>
      <c r="BN23" s="6"/>
      <c r="BO23" s="6"/>
      <c r="BP23" s="6"/>
      <c r="BQ23" s="6"/>
      <c r="BR23" s="34">
        <f t="shared" si="5"/>
        <v>0</v>
      </c>
      <c r="BS23" s="5">
        <v>15030</v>
      </c>
      <c r="BT23" s="6"/>
      <c r="BU23" s="16">
        <v>22564975</v>
      </c>
      <c r="BV23" s="19">
        <v>1972205</v>
      </c>
      <c r="BW23" s="34">
        <f t="shared" si="6"/>
        <v>24552210</v>
      </c>
      <c r="BX23" s="19"/>
      <c r="BY23" s="6"/>
      <c r="BZ23" s="6"/>
      <c r="CA23" s="6"/>
      <c r="CB23" s="6"/>
      <c r="CC23" s="34">
        <f t="shared" si="7"/>
        <v>0</v>
      </c>
      <c r="CD23" s="98"/>
      <c r="CE23" s="81">
        <v>3</v>
      </c>
      <c r="CF23" s="81"/>
      <c r="CG23" s="81"/>
      <c r="CH23" s="6"/>
      <c r="CI23" s="81"/>
      <c r="CJ23" s="34"/>
      <c r="CK23" s="90">
        <v>391.43000000000097</v>
      </c>
      <c r="CL23" s="90">
        <v>6621.1</v>
      </c>
      <c r="CM23" s="90"/>
      <c r="CN23" s="90">
        <v>38975.120000000003</v>
      </c>
      <c r="CO23" s="159"/>
      <c r="CP23" s="159"/>
      <c r="CQ23" s="159"/>
      <c r="CR23" s="159"/>
    </row>
    <row r="24" spans="2:96" s="7" customFormat="1" ht="13.5" customHeight="1" thickBot="1" x14ac:dyDescent="0.2">
      <c r="B24" s="212"/>
      <c r="C24" s="186" t="s">
        <v>123</v>
      </c>
      <c r="D24" s="26"/>
      <c r="E24" s="27"/>
      <c r="F24" s="27"/>
      <c r="G24" s="27"/>
      <c r="H24" s="27"/>
      <c r="I24" s="27"/>
      <c r="J24" s="27"/>
      <c r="K24" s="36">
        <f t="shared" si="0"/>
        <v>0</v>
      </c>
      <c r="L24" s="28"/>
      <c r="M24" s="27"/>
      <c r="N24" s="27"/>
      <c r="O24" s="27"/>
      <c r="P24" s="27"/>
      <c r="Q24" s="27"/>
      <c r="R24" s="27"/>
      <c r="S24" s="27"/>
      <c r="T24" s="27"/>
      <c r="U24" s="27"/>
      <c r="V24" s="27"/>
      <c r="W24" s="27"/>
      <c r="X24" s="27"/>
      <c r="Y24" s="27"/>
      <c r="Z24" s="76"/>
      <c r="AA24" s="26"/>
      <c r="AB24" s="27"/>
      <c r="AC24" s="27"/>
      <c r="AD24" s="27"/>
      <c r="AE24" s="27"/>
      <c r="AF24" s="36">
        <f t="shared" si="1"/>
        <v>0</v>
      </c>
      <c r="AG24" s="28"/>
      <c r="AH24" s="27"/>
      <c r="AI24" s="27"/>
      <c r="AJ24" s="27"/>
      <c r="AK24" s="27"/>
      <c r="AL24" s="27"/>
      <c r="AM24" s="27"/>
      <c r="AN24" s="27"/>
      <c r="AO24" s="27"/>
      <c r="AP24" s="27"/>
      <c r="AQ24" s="27"/>
      <c r="AR24" s="27"/>
      <c r="AS24" s="76">
        <f t="shared" si="2"/>
        <v>0</v>
      </c>
      <c r="AT24" s="26"/>
      <c r="AU24" s="27"/>
      <c r="AV24" s="27"/>
      <c r="AW24" s="36">
        <f t="shared" si="3"/>
        <v>0</v>
      </c>
      <c r="AX24" s="26"/>
      <c r="AY24" s="27"/>
      <c r="AZ24" s="27"/>
      <c r="BA24" s="27"/>
      <c r="BB24" s="27"/>
      <c r="BC24" s="27"/>
      <c r="BD24" s="27"/>
      <c r="BE24" s="27"/>
      <c r="BF24" s="27"/>
      <c r="BG24" s="36">
        <f t="shared" si="4"/>
        <v>0</v>
      </c>
      <c r="BH24" s="26"/>
      <c r="BI24" s="27"/>
      <c r="BJ24" s="27"/>
      <c r="BK24" s="27"/>
      <c r="BL24" s="27"/>
      <c r="BM24" s="27"/>
      <c r="BN24" s="27"/>
      <c r="BO24" s="27"/>
      <c r="BP24" s="27"/>
      <c r="BQ24" s="27"/>
      <c r="BR24" s="36">
        <f t="shared" si="5"/>
        <v>0</v>
      </c>
      <c r="BS24" s="28"/>
      <c r="BT24" s="27"/>
      <c r="BU24" s="76"/>
      <c r="BV24" s="26"/>
      <c r="BW24" s="36">
        <f t="shared" si="6"/>
        <v>0</v>
      </c>
      <c r="BX24" s="26"/>
      <c r="BY24" s="27"/>
      <c r="BZ24" s="27"/>
      <c r="CA24" s="27"/>
      <c r="CB24" s="27"/>
      <c r="CC24" s="36">
        <f t="shared" si="7"/>
        <v>0</v>
      </c>
      <c r="CD24" s="95"/>
      <c r="CE24" s="77"/>
      <c r="CF24" s="77"/>
      <c r="CG24" s="77">
        <v>2</v>
      </c>
      <c r="CH24" s="27"/>
      <c r="CI24" s="77"/>
      <c r="CJ24" s="36"/>
      <c r="CK24" s="88">
        <v>4.18</v>
      </c>
      <c r="CL24" s="88">
        <v>479.83</v>
      </c>
      <c r="CM24" s="88"/>
      <c r="CN24" s="88"/>
      <c r="CO24" s="159"/>
      <c r="CP24" s="159"/>
      <c r="CQ24" s="159"/>
      <c r="CR24" s="159"/>
    </row>
    <row r="25" spans="2:96" s="7" customFormat="1" ht="13.5" customHeight="1" thickBot="1" x14ac:dyDescent="0.2">
      <c r="B25" s="212"/>
      <c r="C25" s="184" t="s">
        <v>58</v>
      </c>
      <c r="D25" s="23"/>
      <c r="E25" s="24"/>
      <c r="F25" s="24"/>
      <c r="G25" s="24">
        <v>36</v>
      </c>
      <c r="H25" s="24"/>
      <c r="I25" s="24"/>
      <c r="J25" s="24"/>
      <c r="K25" s="33">
        <f t="shared" si="0"/>
        <v>36</v>
      </c>
      <c r="L25" s="25"/>
      <c r="M25" s="24"/>
      <c r="N25" s="24"/>
      <c r="O25" s="24"/>
      <c r="P25" s="24"/>
      <c r="Q25" s="24">
        <v>3.24</v>
      </c>
      <c r="R25" s="24">
        <v>2101914.14</v>
      </c>
      <c r="S25" s="24"/>
      <c r="T25" s="24"/>
      <c r="U25" s="24">
        <v>3323.49</v>
      </c>
      <c r="V25" s="24"/>
      <c r="W25" s="24">
        <v>3725260.01</v>
      </c>
      <c r="X25" s="24"/>
      <c r="Y25" s="24">
        <v>31.54</v>
      </c>
      <c r="Z25" s="68">
        <v>8.4</v>
      </c>
      <c r="AA25" s="21"/>
      <c r="AB25" s="22">
        <v>205818538.90000001</v>
      </c>
      <c r="AC25" s="22">
        <v>277744376.239995</v>
      </c>
      <c r="AD25" s="22"/>
      <c r="AE25" s="22">
        <v>15732282.23</v>
      </c>
      <c r="AF25" s="38">
        <f t="shared" si="1"/>
        <v>505125738.18999505</v>
      </c>
      <c r="AG25" s="148"/>
      <c r="AH25" s="22"/>
      <c r="AI25" s="22"/>
      <c r="AJ25" s="22"/>
      <c r="AK25" s="22"/>
      <c r="AL25" s="22"/>
      <c r="AM25" s="22">
        <v>68243.45</v>
      </c>
      <c r="AN25" s="22">
        <v>4312142.03</v>
      </c>
      <c r="AO25" s="22">
        <v>334904.51</v>
      </c>
      <c r="AP25" s="22"/>
      <c r="AQ25" s="22">
        <v>410204.25</v>
      </c>
      <c r="AR25" s="22">
        <v>6.35</v>
      </c>
      <c r="AS25" s="53">
        <f t="shared" si="2"/>
        <v>5125500.59</v>
      </c>
      <c r="AT25" s="21">
        <v>6903</v>
      </c>
      <c r="AU25" s="22">
        <v>1158282.3999999999</v>
      </c>
      <c r="AV25" s="22">
        <v>1</v>
      </c>
      <c r="AW25" s="38">
        <f t="shared" si="3"/>
        <v>1165186.3999999999</v>
      </c>
      <c r="AX25" s="21">
        <v>18000</v>
      </c>
      <c r="AY25" s="22"/>
      <c r="AZ25" s="22"/>
      <c r="BA25" s="22"/>
      <c r="BB25" s="22"/>
      <c r="BC25" s="22"/>
      <c r="BD25" s="22"/>
      <c r="BE25" s="22"/>
      <c r="BF25" s="22">
        <v>2.25</v>
      </c>
      <c r="BG25" s="38">
        <f t="shared" si="4"/>
        <v>18002.25</v>
      </c>
      <c r="BH25" s="21"/>
      <c r="BI25" s="22"/>
      <c r="BJ25" s="22"/>
      <c r="BK25" s="22"/>
      <c r="BL25" s="22"/>
      <c r="BM25" s="22"/>
      <c r="BN25" s="22"/>
      <c r="BO25" s="22"/>
      <c r="BP25" s="22"/>
      <c r="BQ25" s="22"/>
      <c r="BR25" s="38">
        <f t="shared" si="5"/>
        <v>0</v>
      </c>
      <c r="BS25" s="148">
        <v>265873</v>
      </c>
      <c r="BT25" s="22"/>
      <c r="BU25" s="53"/>
      <c r="BV25" s="21">
        <v>204850</v>
      </c>
      <c r="BW25" s="38">
        <f t="shared" si="6"/>
        <v>470723</v>
      </c>
      <c r="BX25" s="21"/>
      <c r="BY25" s="22"/>
      <c r="BZ25" s="22"/>
      <c r="CA25" s="22"/>
      <c r="CB25" s="22"/>
      <c r="CC25" s="38">
        <f t="shared" si="7"/>
        <v>0</v>
      </c>
      <c r="CD25" s="153"/>
      <c r="CE25" s="121">
        <v>45</v>
      </c>
      <c r="CF25" s="121">
        <v>1440</v>
      </c>
      <c r="CG25" s="121">
        <v>2</v>
      </c>
      <c r="CH25" s="22"/>
      <c r="CI25" s="121"/>
      <c r="CJ25" s="38">
        <v>112516.8</v>
      </c>
      <c r="CK25" s="122">
        <v>1940512.99</v>
      </c>
      <c r="CL25" s="122">
        <v>35868.489999999903</v>
      </c>
      <c r="CM25" s="122"/>
      <c r="CN25" s="122">
        <v>63208484.990000002</v>
      </c>
      <c r="CO25" s="159"/>
      <c r="CP25" s="159"/>
      <c r="CQ25" s="159"/>
      <c r="CR25" s="159"/>
    </row>
    <row r="26" spans="2:96" s="7" customFormat="1" ht="13.5" customHeight="1" thickBot="1" x14ac:dyDescent="0.2">
      <c r="B26" s="212"/>
      <c r="C26" s="185" t="s">
        <v>63</v>
      </c>
      <c r="D26" s="19"/>
      <c r="E26" s="6"/>
      <c r="F26" s="6"/>
      <c r="G26" s="6"/>
      <c r="H26" s="6"/>
      <c r="I26" s="6"/>
      <c r="J26" s="6"/>
      <c r="K26" s="34">
        <f t="shared" si="0"/>
        <v>0</v>
      </c>
      <c r="L26" s="5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16"/>
      <c r="AA26" s="19"/>
      <c r="AB26" s="6"/>
      <c r="AC26" s="6"/>
      <c r="AD26" s="6"/>
      <c r="AE26" s="6"/>
      <c r="AF26" s="34">
        <f t="shared" si="1"/>
        <v>0</v>
      </c>
      <c r="AG26" s="5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16">
        <f t="shared" si="2"/>
        <v>0</v>
      </c>
      <c r="AT26" s="19"/>
      <c r="AU26" s="6"/>
      <c r="AV26" s="6"/>
      <c r="AW26" s="34">
        <f t="shared" si="3"/>
        <v>0</v>
      </c>
      <c r="AX26" s="19"/>
      <c r="AY26" s="6"/>
      <c r="AZ26" s="6"/>
      <c r="BA26" s="6"/>
      <c r="BB26" s="6"/>
      <c r="BC26" s="6"/>
      <c r="BD26" s="6"/>
      <c r="BE26" s="6"/>
      <c r="BF26" s="6"/>
      <c r="BG26" s="34">
        <f t="shared" si="4"/>
        <v>0</v>
      </c>
      <c r="BH26" s="19"/>
      <c r="BI26" s="6"/>
      <c r="BJ26" s="6"/>
      <c r="BK26" s="6"/>
      <c r="BL26" s="6"/>
      <c r="BM26" s="6"/>
      <c r="BN26" s="6"/>
      <c r="BO26" s="6"/>
      <c r="BP26" s="6"/>
      <c r="BQ26" s="6"/>
      <c r="BR26" s="34">
        <f t="shared" si="5"/>
        <v>0</v>
      </c>
      <c r="BS26" s="5">
        <v>16859.36</v>
      </c>
      <c r="BT26" s="6"/>
      <c r="BU26" s="16"/>
      <c r="BV26" s="19"/>
      <c r="BW26" s="34">
        <f t="shared" si="6"/>
        <v>16859.36</v>
      </c>
      <c r="BX26" s="19"/>
      <c r="BY26" s="6"/>
      <c r="BZ26" s="6"/>
      <c r="CA26" s="6"/>
      <c r="CB26" s="6"/>
      <c r="CC26" s="34">
        <f t="shared" si="7"/>
        <v>0</v>
      </c>
      <c r="CD26" s="98"/>
      <c r="CE26" s="81"/>
      <c r="CF26" s="81"/>
      <c r="CG26" s="81"/>
      <c r="CH26" s="6"/>
      <c r="CI26" s="81"/>
      <c r="CJ26" s="34"/>
      <c r="CK26" s="90">
        <v>102.78</v>
      </c>
      <c r="CL26" s="90">
        <v>226.71</v>
      </c>
      <c r="CM26" s="90"/>
      <c r="CN26" s="90"/>
      <c r="CO26" s="159"/>
      <c r="CP26" s="159"/>
      <c r="CQ26" s="159"/>
      <c r="CR26" s="159"/>
    </row>
    <row r="27" spans="2:96" s="7" customFormat="1" ht="13.5" customHeight="1" thickBot="1" x14ac:dyDescent="0.2">
      <c r="B27" s="212"/>
      <c r="C27" s="185" t="s">
        <v>166</v>
      </c>
      <c r="D27" s="19"/>
      <c r="E27" s="6"/>
      <c r="F27" s="6"/>
      <c r="G27" s="6"/>
      <c r="H27" s="6"/>
      <c r="I27" s="6"/>
      <c r="J27" s="6"/>
      <c r="K27" s="34">
        <f t="shared" si="0"/>
        <v>0</v>
      </c>
      <c r="L27" s="5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16"/>
      <c r="AA27" s="19"/>
      <c r="AB27" s="6"/>
      <c r="AC27" s="6"/>
      <c r="AD27" s="6"/>
      <c r="AE27" s="6"/>
      <c r="AF27" s="34">
        <f t="shared" si="1"/>
        <v>0</v>
      </c>
      <c r="AG27" s="5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16">
        <f t="shared" si="2"/>
        <v>0</v>
      </c>
      <c r="AT27" s="19"/>
      <c r="AU27" s="6"/>
      <c r="AV27" s="6"/>
      <c r="AW27" s="34">
        <f t="shared" si="3"/>
        <v>0</v>
      </c>
      <c r="AX27" s="19"/>
      <c r="AY27" s="6"/>
      <c r="AZ27" s="6"/>
      <c r="BA27" s="6"/>
      <c r="BB27" s="6"/>
      <c r="BC27" s="6"/>
      <c r="BD27" s="6"/>
      <c r="BE27" s="6"/>
      <c r="BF27" s="6"/>
      <c r="BG27" s="34">
        <f t="shared" si="4"/>
        <v>0</v>
      </c>
      <c r="BH27" s="19"/>
      <c r="BI27" s="6"/>
      <c r="BJ27" s="6"/>
      <c r="BK27" s="6"/>
      <c r="BL27" s="6"/>
      <c r="BM27" s="6"/>
      <c r="BN27" s="6"/>
      <c r="BO27" s="6"/>
      <c r="BP27" s="6"/>
      <c r="BQ27" s="6"/>
      <c r="BR27" s="34">
        <f t="shared" si="5"/>
        <v>0</v>
      </c>
      <c r="BS27" s="5"/>
      <c r="BT27" s="6"/>
      <c r="BU27" s="16"/>
      <c r="BV27" s="19"/>
      <c r="BW27" s="34">
        <f t="shared" si="6"/>
        <v>0</v>
      </c>
      <c r="BX27" s="19"/>
      <c r="BY27" s="6"/>
      <c r="BZ27" s="6"/>
      <c r="CA27" s="6"/>
      <c r="CB27" s="6"/>
      <c r="CC27" s="34">
        <f t="shared" si="7"/>
        <v>0</v>
      </c>
      <c r="CD27" s="98"/>
      <c r="CE27" s="81"/>
      <c r="CF27" s="81"/>
      <c r="CG27" s="81"/>
      <c r="CH27" s="6"/>
      <c r="CI27" s="81"/>
      <c r="CJ27" s="34"/>
      <c r="CK27" s="90"/>
      <c r="CL27" s="90">
        <v>1.19</v>
      </c>
      <c r="CM27" s="90"/>
      <c r="CN27" s="90"/>
      <c r="CO27" s="159"/>
      <c r="CP27" s="159"/>
      <c r="CQ27" s="159"/>
      <c r="CR27" s="159"/>
    </row>
    <row r="28" spans="2:96" s="7" customFormat="1" ht="13.5" customHeight="1" thickBot="1" x14ac:dyDescent="0.2">
      <c r="B28" s="212"/>
      <c r="C28" s="185" t="s">
        <v>62</v>
      </c>
      <c r="D28" s="19"/>
      <c r="E28" s="6">
        <v>83760</v>
      </c>
      <c r="F28" s="6"/>
      <c r="G28" s="6"/>
      <c r="H28" s="6"/>
      <c r="I28" s="6"/>
      <c r="J28" s="6"/>
      <c r="K28" s="34">
        <f t="shared" si="0"/>
        <v>83760</v>
      </c>
      <c r="L28" s="5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16"/>
      <c r="AA28" s="19"/>
      <c r="AB28" s="6"/>
      <c r="AC28" s="6"/>
      <c r="AD28" s="6"/>
      <c r="AE28" s="6"/>
      <c r="AF28" s="34">
        <f t="shared" si="1"/>
        <v>0</v>
      </c>
      <c r="AG28" s="5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16">
        <f t="shared" si="2"/>
        <v>0</v>
      </c>
      <c r="AT28" s="19"/>
      <c r="AU28" s="6"/>
      <c r="AV28" s="6"/>
      <c r="AW28" s="34">
        <f t="shared" si="3"/>
        <v>0</v>
      </c>
      <c r="AX28" s="19"/>
      <c r="AY28" s="6"/>
      <c r="AZ28" s="6"/>
      <c r="BA28" s="6">
        <v>103.32</v>
      </c>
      <c r="BB28" s="6"/>
      <c r="BC28" s="6"/>
      <c r="BD28" s="6"/>
      <c r="BE28" s="6"/>
      <c r="BF28" s="6"/>
      <c r="BG28" s="34">
        <f t="shared" si="4"/>
        <v>103.32</v>
      </c>
      <c r="BH28" s="19"/>
      <c r="BI28" s="6"/>
      <c r="BJ28" s="6"/>
      <c r="BK28" s="6">
        <v>29236</v>
      </c>
      <c r="BL28" s="6"/>
      <c r="BM28" s="6"/>
      <c r="BN28" s="6"/>
      <c r="BO28" s="6"/>
      <c r="BP28" s="6"/>
      <c r="BQ28" s="6"/>
      <c r="BR28" s="34">
        <f t="shared" si="5"/>
        <v>29236</v>
      </c>
      <c r="BS28" s="5"/>
      <c r="BT28" s="6"/>
      <c r="BU28" s="16"/>
      <c r="BV28" s="19"/>
      <c r="BW28" s="34">
        <f t="shared" si="6"/>
        <v>0</v>
      </c>
      <c r="BX28" s="19"/>
      <c r="BY28" s="6"/>
      <c r="BZ28" s="6"/>
      <c r="CA28" s="6"/>
      <c r="CB28" s="6"/>
      <c r="CC28" s="34">
        <f t="shared" si="7"/>
        <v>0</v>
      </c>
      <c r="CD28" s="98"/>
      <c r="CE28" s="81"/>
      <c r="CF28" s="81"/>
      <c r="CG28" s="81"/>
      <c r="CH28" s="6"/>
      <c r="CI28" s="81"/>
      <c r="CJ28" s="34"/>
      <c r="CK28" s="90">
        <v>451378.6</v>
      </c>
      <c r="CL28" s="90">
        <v>237.05</v>
      </c>
      <c r="CM28" s="90"/>
      <c r="CN28" s="90">
        <v>2456005.5</v>
      </c>
      <c r="CO28" s="159"/>
      <c r="CP28" s="159"/>
      <c r="CQ28" s="159"/>
      <c r="CR28" s="159"/>
    </row>
    <row r="29" spans="2:96" s="7" customFormat="1" ht="13.5" customHeight="1" thickBot="1" x14ac:dyDescent="0.2">
      <c r="B29" s="212"/>
      <c r="C29" s="186" t="s">
        <v>124</v>
      </c>
      <c r="D29" s="26"/>
      <c r="E29" s="27"/>
      <c r="F29" s="27"/>
      <c r="G29" s="27"/>
      <c r="H29" s="27"/>
      <c r="I29" s="27"/>
      <c r="J29" s="27"/>
      <c r="K29" s="36">
        <f t="shared" si="0"/>
        <v>0</v>
      </c>
      <c r="L29" s="28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27"/>
      <c r="X29" s="27"/>
      <c r="Y29" s="27"/>
      <c r="Z29" s="76"/>
      <c r="AA29" s="26"/>
      <c r="AB29" s="27"/>
      <c r="AC29" s="27"/>
      <c r="AD29" s="27"/>
      <c r="AE29" s="27"/>
      <c r="AF29" s="36">
        <f t="shared" si="1"/>
        <v>0</v>
      </c>
      <c r="AG29" s="28"/>
      <c r="AH29" s="27"/>
      <c r="AI29" s="27"/>
      <c r="AJ29" s="27"/>
      <c r="AK29" s="27"/>
      <c r="AL29" s="27"/>
      <c r="AM29" s="27"/>
      <c r="AN29" s="27"/>
      <c r="AO29" s="27"/>
      <c r="AP29" s="27"/>
      <c r="AQ29" s="27"/>
      <c r="AR29" s="27"/>
      <c r="AS29" s="76">
        <f t="shared" si="2"/>
        <v>0</v>
      </c>
      <c r="AT29" s="26"/>
      <c r="AU29" s="27"/>
      <c r="AV29" s="27"/>
      <c r="AW29" s="36">
        <f t="shared" si="3"/>
        <v>0</v>
      </c>
      <c r="AX29" s="26"/>
      <c r="AY29" s="27"/>
      <c r="AZ29" s="27"/>
      <c r="BA29" s="27"/>
      <c r="BB29" s="27"/>
      <c r="BC29" s="27"/>
      <c r="BD29" s="27"/>
      <c r="BE29" s="27"/>
      <c r="BF29" s="27"/>
      <c r="BG29" s="36">
        <f t="shared" si="4"/>
        <v>0</v>
      </c>
      <c r="BH29" s="26"/>
      <c r="BI29" s="27"/>
      <c r="BJ29" s="27"/>
      <c r="BK29" s="27"/>
      <c r="BL29" s="27"/>
      <c r="BM29" s="27"/>
      <c r="BN29" s="27"/>
      <c r="BO29" s="27"/>
      <c r="BP29" s="27"/>
      <c r="BQ29" s="27"/>
      <c r="BR29" s="36">
        <f t="shared" si="5"/>
        <v>0</v>
      </c>
      <c r="BS29" s="28"/>
      <c r="BT29" s="27"/>
      <c r="BU29" s="76"/>
      <c r="BV29" s="26"/>
      <c r="BW29" s="36">
        <f t="shared" si="6"/>
        <v>0</v>
      </c>
      <c r="BX29" s="26"/>
      <c r="BY29" s="27"/>
      <c r="BZ29" s="27"/>
      <c r="CA29" s="27"/>
      <c r="CB29" s="27"/>
      <c r="CC29" s="36">
        <f t="shared" si="7"/>
        <v>0</v>
      </c>
      <c r="CD29" s="95"/>
      <c r="CE29" s="77"/>
      <c r="CF29" s="77"/>
      <c r="CG29" s="77">
        <v>1</v>
      </c>
      <c r="CH29" s="27"/>
      <c r="CI29" s="77"/>
      <c r="CJ29" s="36"/>
      <c r="CK29" s="88">
        <v>1681.34</v>
      </c>
      <c r="CL29" s="88">
        <v>967</v>
      </c>
      <c r="CM29" s="88"/>
      <c r="CN29" s="88"/>
      <c r="CO29" s="159"/>
      <c r="CP29" s="159"/>
      <c r="CQ29" s="159"/>
      <c r="CR29" s="159"/>
    </row>
    <row r="30" spans="2:96" s="7" customFormat="1" ht="13.5" customHeight="1" thickBot="1" x14ac:dyDescent="0.2">
      <c r="B30" s="212"/>
      <c r="C30" s="184" t="s">
        <v>167</v>
      </c>
      <c r="D30" s="23"/>
      <c r="E30" s="24"/>
      <c r="F30" s="24"/>
      <c r="G30" s="24"/>
      <c r="H30" s="24"/>
      <c r="I30" s="24"/>
      <c r="J30" s="24"/>
      <c r="K30" s="33">
        <f t="shared" si="0"/>
        <v>0</v>
      </c>
      <c r="L30" s="25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24">
        <v>45612</v>
      </c>
      <c r="X30" s="24"/>
      <c r="Y30" s="24"/>
      <c r="Z30" s="68"/>
      <c r="AA30" s="21"/>
      <c r="AB30" s="22"/>
      <c r="AC30" s="22"/>
      <c r="AD30" s="22"/>
      <c r="AE30" s="22">
        <v>0.8</v>
      </c>
      <c r="AF30" s="38">
        <f t="shared" si="1"/>
        <v>45612.800000000003</v>
      </c>
      <c r="AG30" s="148"/>
      <c r="AH30" s="22"/>
      <c r="AI30" s="22"/>
      <c r="AJ30" s="22"/>
      <c r="AK30" s="22"/>
      <c r="AL30" s="22"/>
      <c r="AM30" s="22"/>
      <c r="AN30" s="22"/>
      <c r="AO30" s="22"/>
      <c r="AP30" s="22"/>
      <c r="AQ30" s="22"/>
      <c r="AR30" s="22"/>
      <c r="AS30" s="53">
        <f t="shared" si="2"/>
        <v>0</v>
      </c>
      <c r="AT30" s="21">
        <v>3618</v>
      </c>
      <c r="AU30" s="22"/>
      <c r="AV30" s="22"/>
      <c r="AW30" s="38">
        <f t="shared" si="3"/>
        <v>3618</v>
      </c>
      <c r="AX30" s="21">
        <v>181</v>
      </c>
      <c r="AY30" s="22"/>
      <c r="AZ30" s="22"/>
      <c r="BA30" s="22"/>
      <c r="BB30" s="22"/>
      <c r="BC30" s="22"/>
      <c r="BD30" s="22"/>
      <c r="BE30" s="22"/>
      <c r="BF30" s="22"/>
      <c r="BG30" s="38">
        <f t="shared" si="4"/>
        <v>181</v>
      </c>
      <c r="BH30" s="21"/>
      <c r="BI30" s="22"/>
      <c r="BJ30" s="22"/>
      <c r="BK30" s="22"/>
      <c r="BL30" s="22"/>
      <c r="BM30" s="22"/>
      <c r="BN30" s="22"/>
      <c r="BO30" s="22"/>
      <c r="BP30" s="22"/>
      <c r="BQ30" s="22"/>
      <c r="BR30" s="38">
        <f t="shared" si="5"/>
        <v>0</v>
      </c>
      <c r="BS30" s="148"/>
      <c r="BT30" s="22"/>
      <c r="BU30" s="53"/>
      <c r="BV30" s="21"/>
      <c r="BW30" s="38">
        <f t="shared" si="6"/>
        <v>0</v>
      </c>
      <c r="BX30" s="21"/>
      <c r="BY30" s="22"/>
      <c r="BZ30" s="22"/>
      <c r="CA30" s="22"/>
      <c r="CB30" s="22"/>
      <c r="CC30" s="38">
        <f t="shared" si="7"/>
        <v>0</v>
      </c>
      <c r="CD30" s="153"/>
      <c r="CE30" s="121">
        <v>45</v>
      </c>
      <c r="CF30" s="121"/>
      <c r="CG30" s="121">
        <v>5</v>
      </c>
      <c r="CH30" s="22"/>
      <c r="CI30" s="121"/>
      <c r="CJ30" s="38"/>
      <c r="CK30" s="122">
        <v>968.41000000000201</v>
      </c>
      <c r="CL30" s="122">
        <v>7033.6300000000101</v>
      </c>
      <c r="CM30" s="122"/>
      <c r="CN30" s="122">
        <v>2727130.1</v>
      </c>
      <c r="CO30" s="159"/>
      <c r="CP30" s="159"/>
      <c r="CQ30" s="159"/>
      <c r="CR30" s="159"/>
    </row>
    <row r="31" spans="2:96" s="7" customFormat="1" ht="13.5" customHeight="1" thickBot="1" x14ac:dyDescent="0.2">
      <c r="B31" s="212"/>
      <c r="C31" s="185" t="s">
        <v>169</v>
      </c>
      <c r="D31" s="19"/>
      <c r="E31" s="6"/>
      <c r="F31" s="6"/>
      <c r="G31" s="6"/>
      <c r="H31" s="6"/>
      <c r="I31" s="6"/>
      <c r="J31" s="6"/>
      <c r="K31" s="34">
        <f t="shared" si="0"/>
        <v>0</v>
      </c>
      <c r="L31" s="5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16"/>
      <c r="AA31" s="19"/>
      <c r="AB31" s="6"/>
      <c r="AC31" s="6"/>
      <c r="AD31" s="6"/>
      <c r="AE31" s="6"/>
      <c r="AF31" s="34">
        <f t="shared" si="1"/>
        <v>0</v>
      </c>
      <c r="AG31" s="5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16">
        <f t="shared" si="2"/>
        <v>0</v>
      </c>
      <c r="AT31" s="19"/>
      <c r="AU31" s="6"/>
      <c r="AV31" s="6"/>
      <c r="AW31" s="34">
        <f t="shared" si="3"/>
        <v>0</v>
      </c>
      <c r="AX31" s="19"/>
      <c r="AY31" s="6"/>
      <c r="AZ31" s="6"/>
      <c r="BA31" s="6"/>
      <c r="BB31" s="6"/>
      <c r="BC31" s="6"/>
      <c r="BD31" s="6"/>
      <c r="BE31" s="6"/>
      <c r="BF31" s="6"/>
      <c r="BG31" s="34">
        <f t="shared" si="4"/>
        <v>0</v>
      </c>
      <c r="BH31" s="19"/>
      <c r="BI31" s="6"/>
      <c r="BJ31" s="6"/>
      <c r="BK31" s="6"/>
      <c r="BL31" s="6"/>
      <c r="BM31" s="6"/>
      <c r="BN31" s="6"/>
      <c r="BO31" s="6"/>
      <c r="BP31" s="6"/>
      <c r="BQ31" s="6"/>
      <c r="BR31" s="34">
        <f t="shared" si="5"/>
        <v>0</v>
      </c>
      <c r="BS31" s="5"/>
      <c r="BT31" s="6"/>
      <c r="BU31" s="16"/>
      <c r="BV31" s="19"/>
      <c r="BW31" s="34">
        <f t="shared" si="6"/>
        <v>0</v>
      </c>
      <c r="BX31" s="19"/>
      <c r="BY31" s="6"/>
      <c r="BZ31" s="6"/>
      <c r="CA31" s="6"/>
      <c r="CB31" s="6"/>
      <c r="CC31" s="34">
        <f t="shared" si="7"/>
        <v>0</v>
      </c>
      <c r="CD31" s="98"/>
      <c r="CE31" s="81"/>
      <c r="CF31" s="81"/>
      <c r="CG31" s="81"/>
      <c r="CH31" s="6"/>
      <c r="CI31" s="81"/>
      <c r="CJ31" s="34"/>
      <c r="CK31" s="90"/>
      <c r="CL31" s="90">
        <v>18.239999999999998</v>
      </c>
      <c r="CM31" s="90"/>
      <c r="CN31" s="90"/>
      <c r="CO31" s="159"/>
      <c r="CP31" s="159"/>
      <c r="CQ31" s="159"/>
      <c r="CR31" s="159"/>
    </row>
    <row r="32" spans="2:96" s="7" customFormat="1" ht="13.5" customHeight="1" thickBot="1" x14ac:dyDescent="0.2">
      <c r="B32" s="212"/>
      <c r="C32" s="185" t="s">
        <v>168</v>
      </c>
      <c r="D32" s="19"/>
      <c r="E32" s="6"/>
      <c r="F32" s="6"/>
      <c r="G32" s="6"/>
      <c r="H32" s="6"/>
      <c r="I32" s="6"/>
      <c r="J32" s="6"/>
      <c r="K32" s="34">
        <f t="shared" si="0"/>
        <v>0</v>
      </c>
      <c r="L32" s="5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16"/>
      <c r="AA32" s="19"/>
      <c r="AB32" s="6"/>
      <c r="AC32" s="6"/>
      <c r="AD32" s="6"/>
      <c r="AE32" s="6"/>
      <c r="AF32" s="34">
        <f t="shared" si="1"/>
        <v>0</v>
      </c>
      <c r="AG32" s="5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16">
        <f t="shared" si="2"/>
        <v>0</v>
      </c>
      <c r="AT32" s="19"/>
      <c r="AU32" s="6"/>
      <c r="AV32" s="6"/>
      <c r="AW32" s="34">
        <f t="shared" si="3"/>
        <v>0</v>
      </c>
      <c r="AX32" s="19"/>
      <c r="AY32" s="6"/>
      <c r="AZ32" s="6"/>
      <c r="BA32" s="6"/>
      <c r="BB32" s="6"/>
      <c r="BC32" s="6"/>
      <c r="BD32" s="6"/>
      <c r="BE32" s="6"/>
      <c r="BF32" s="6"/>
      <c r="BG32" s="34">
        <f t="shared" si="4"/>
        <v>0</v>
      </c>
      <c r="BH32" s="19"/>
      <c r="BI32" s="6"/>
      <c r="BJ32" s="6"/>
      <c r="BK32" s="6"/>
      <c r="BL32" s="6"/>
      <c r="BM32" s="6"/>
      <c r="BN32" s="6"/>
      <c r="BO32" s="6"/>
      <c r="BP32" s="6"/>
      <c r="BQ32" s="6"/>
      <c r="BR32" s="34">
        <f t="shared" si="5"/>
        <v>0</v>
      </c>
      <c r="BS32" s="5"/>
      <c r="BT32" s="6"/>
      <c r="BU32" s="16"/>
      <c r="BV32" s="19"/>
      <c r="BW32" s="34">
        <f t="shared" si="6"/>
        <v>0</v>
      </c>
      <c r="BX32" s="19"/>
      <c r="BY32" s="6"/>
      <c r="BZ32" s="6"/>
      <c r="CA32" s="6"/>
      <c r="CB32" s="6"/>
      <c r="CC32" s="34">
        <f t="shared" si="7"/>
        <v>0</v>
      </c>
      <c r="CD32" s="98"/>
      <c r="CE32" s="81"/>
      <c r="CF32" s="81"/>
      <c r="CG32" s="81"/>
      <c r="CH32" s="6"/>
      <c r="CI32" s="81"/>
      <c r="CJ32" s="34"/>
      <c r="CK32" s="90">
        <v>7.4</v>
      </c>
      <c r="CL32" s="90">
        <v>35.130000000000003</v>
      </c>
      <c r="CM32" s="90"/>
      <c r="CN32" s="90"/>
      <c r="CO32" s="159"/>
      <c r="CP32" s="159"/>
      <c r="CQ32" s="159"/>
      <c r="CR32" s="159"/>
    </row>
    <row r="33" spans="2:96" s="7" customFormat="1" ht="13.5" customHeight="1" thickBot="1" x14ac:dyDescent="0.2">
      <c r="B33" s="212"/>
      <c r="C33" s="185" t="s">
        <v>119</v>
      </c>
      <c r="D33" s="19"/>
      <c r="E33" s="6"/>
      <c r="F33" s="6">
        <v>540.5</v>
      </c>
      <c r="G33" s="6"/>
      <c r="H33" s="6"/>
      <c r="I33" s="6"/>
      <c r="J33" s="6"/>
      <c r="K33" s="34">
        <f t="shared" si="0"/>
        <v>540.5</v>
      </c>
      <c r="L33" s="5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16"/>
      <c r="AA33" s="19"/>
      <c r="AB33" s="6"/>
      <c r="AC33" s="6">
        <v>6154272.4000000004</v>
      </c>
      <c r="AD33" s="6"/>
      <c r="AE33" s="6">
        <v>28976.39</v>
      </c>
      <c r="AF33" s="34">
        <f t="shared" si="1"/>
        <v>6183248.79</v>
      </c>
      <c r="AG33" s="5"/>
      <c r="AH33" s="6"/>
      <c r="AI33" s="6"/>
      <c r="AJ33" s="6"/>
      <c r="AK33" s="6"/>
      <c r="AL33" s="6"/>
      <c r="AM33" s="6"/>
      <c r="AN33" s="6"/>
      <c r="AO33" s="6">
        <v>23551.5</v>
      </c>
      <c r="AP33" s="6"/>
      <c r="AQ33" s="6"/>
      <c r="AR33" s="6"/>
      <c r="AS33" s="16">
        <f t="shared" si="2"/>
        <v>23551.5</v>
      </c>
      <c r="AT33" s="19"/>
      <c r="AU33" s="6"/>
      <c r="AV33" s="6"/>
      <c r="AW33" s="34">
        <f t="shared" si="3"/>
        <v>0</v>
      </c>
      <c r="AX33" s="19">
        <v>465610</v>
      </c>
      <c r="AY33" s="6"/>
      <c r="AZ33" s="6"/>
      <c r="BA33" s="6"/>
      <c r="BB33" s="6"/>
      <c r="BC33" s="6"/>
      <c r="BD33" s="6">
        <v>129360</v>
      </c>
      <c r="BE33" s="6"/>
      <c r="BF33" s="6"/>
      <c r="BG33" s="34">
        <f t="shared" si="4"/>
        <v>594970</v>
      </c>
      <c r="BH33" s="19"/>
      <c r="BI33" s="6"/>
      <c r="BJ33" s="6"/>
      <c r="BK33" s="6"/>
      <c r="BL33" s="6"/>
      <c r="BM33" s="6"/>
      <c r="BN33" s="6"/>
      <c r="BO33" s="6">
        <v>42340</v>
      </c>
      <c r="BP33" s="6"/>
      <c r="BQ33" s="6"/>
      <c r="BR33" s="34">
        <f t="shared" si="5"/>
        <v>42340</v>
      </c>
      <c r="BS33" s="5">
        <v>115189</v>
      </c>
      <c r="BT33" s="6"/>
      <c r="BU33" s="16"/>
      <c r="BV33" s="19"/>
      <c r="BW33" s="34">
        <f t="shared" si="6"/>
        <v>115189</v>
      </c>
      <c r="BX33" s="19"/>
      <c r="BY33" s="6"/>
      <c r="BZ33" s="6"/>
      <c r="CA33" s="6"/>
      <c r="CB33" s="6"/>
      <c r="CC33" s="34">
        <f t="shared" si="7"/>
        <v>0</v>
      </c>
      <c r="CD33" s="98"/>
      <c r="CE33" s="81">
        <v>13</v>
      </c>
      <c r="CF33" s="81"/>
      <c r="CG33" s="81">
        <v>4</v>
      </c>
      <c r="CH33" s="6"/>
      <c r="CI33" s="81"/>
      <c r="CJ33" s="34"/>
      <c r="CK33" s="90">
        <v>7322419.3599999696</v>
      </c>
      <c r="CL33" s="90">
        <v>19382.050000000199</v>
      </c>
      <c r="CM33" s="90"/>
      <c r="CN33" s="90">
        <v>10923472.470000001</v>
      </c>
      <c r="CO33" s="159"/>
      <c r="CP33" s="159"/>
      <c r="CQ33" s="159"/>
      <c r="CR33" s="159"/>
    </row>
    <row r="34" spans="2:96" s="7" customFormat="1" ht="13.5" customHeight="1" thickBot="1" x14ac:dyDescent="0.2">
      <c r="B34" s="212"/>
      <c r="C34" s="186" t="s">
        <v>118</v>
      </c>
      <c r="D34" s="26"/>
      <c r="E34" s="27"/>
      <c r="F34" s="27"/>
      <c r="G34" s="27"/>
      <c r="H34" s="27"/>
      <c r="I34" s="27"/>
      <c r="J34" s="27"/>
      <c r="K34" s="36">
        <f t="shared" si="0"/>
        <v>0</v>
      </c>
      <c r="L34" s="28"/>
      <c r="M34" s="27"/>
      <c r="N34" s="27"/>
      <c r="O34" s="27"/>
      <c r="P34" s="27"/>
      <c r="Q34" s="27"/>
      <c r="R34" s="27"/>
      <c r="S34" s="27"/>
      <c r="T34" s="27"/>
      <c r="U34" s="27"/>
      <c r="V34" s="27"/>
      <c r="W34" s="27"/>
      <c r="X34" s="27"/>
      <c r="Y34" s="27"/>
      <c r="Z34" s="76"/>
      <c r="AA34" s="26"/>
      <c r="AB34" s="27"/>
      <c r="AC34" s="27"/>
      <c r="AD34" s="27"/>
      <c r="AE34" s="27"/>
      <c r="AF34" s="36">
        <f t="shared" si="1"/>
        <v>0</v>
      </c>
      <c r="AG34" s="28"/>
      <c r="AH34" s="27"/>
      <c r="AI34" s="27"/>
      <c r="AJ34" s="27"/>
      <c r="AK34" s="27"/>
      <c r="AL34" s="27"/>
      <c r="AM34" s="27"/>
      <c r="AN34" s="27"/>
      <c r="AO34" s="27"/>
      <c r="AP34" s="27"/>
      <c r="AQ34" s="27"/>
      <c r="AR34" s="27"/>
      <c r="AS34" s="76">
        <f t="shared" si="2"/>
        <v>0</v>
      </c>
      <c r="AT34" s="26"/>
      <c r="AU34" s="27"/>
      <c r="AV34" s="27"/>
      <c r="AW34" s="36">
        <f t="shared" si="3"/>
        <v>0</v>
      </c>
      <c r="AX34" s="26"/>
      <c r="AY34" s="27"/>
      <c r="AZ34" s="27"/>
      <c r="BA34" s="27"/>
      <c r="BB34" s="27"/>
      <c r="BC34" s="27"/>
      <c r="BD34" s="27"/>
      <c r="BE34" s="27"/>
      <c r="BF34" s="27"/>
      <c r="BG34" s="36">
        <f t="shared" si="4"/>
        <v>0</v>
      </c>
      <c r="BH34" s="26"/>
      <c r="BI34" s="27"/>
      <c r="BJ34" s="27"/>
      <c r="BK34" s="27"/>
      <c r="BL34" s="27"/>
      <c r="BM34" s="27"/>
      <c r="BN34" s="27"/>
      <c r="BO34" s="27"/>
      <c r="BP34" s="27"/>
      <c r="BQ34" s="27"/>
      <c r="BR34" s="36">
        <f t="shared" si="5"/>
        <v>0</v>
      </c>
      <c r="BS34" s="28"/>
      <c r="BT34" s="27"/>
      <c r="BU34" s="76"/>
      <c r="BV34" s="26"/>
      <c r="BW34" s="36">
        <f t="shared" si="6"/>
        <v>0</v>
      </c>
      <c r="BX34" s="26"/>
      <c r="BY34" s="27"/>
      <c r="BZ34" s="27"/>
      <c r="CA34" s="27"/>
      <c r="CB34" s="27"/>
      <c r="CC34" s="36">
        <f t="shared" si="7"/>
        <v>0</v>
      </c>
      <c r="CD34" s="95"/>
      <c r="CE34" s="77">
        <v>4</v>
      </c>
      <c r="CF34" s="77"/>
      <c r="CG34" s="77"/>
      <c r="CH34" s="27"/>
      <c r="CI34" s="77"/>
      <c r="CJ34" s="36"/>
      <c r="CK34" s="88">
        <v>4.7300000000000004</v>
      </c>
      <c r="CL34" s="88">
        <v>43.45</v>
      </c>
      <c r="CM34" s="88"/>
      <c r="CN34" s="88"/>
      <c r="CO34" s="159"/>
      <c r="CP34" s="159"/>
      <c r="CQ34" s="159"/>
      <c r="CR34" s="159"/>
    </row>
    <row r="35" spans="2:96" s="7" customFormat="1" ht="13.5" customHeight="1" thickBot="1" x14ac:dyDescent="0.2">
      <c r="B35" s="212"/>
      <c r="C35" s="184" t="s">
        <v>120</v>
      </c>
      <c r="D35" s="23"/>
      <c r="E35" s="24"/>
      <c r="F35" s="24"/>
      <c r="G35" s="24"/>
      <c r="H35" s="24"/>
      <c r="I35" s="24"/>
      <c r="J35" s="24"/>
      <c r="K35" s="33">
        <f t="shared" si="0"/>
        <v>0</v>
      </c>
      <c r="L35" s="25"/>
      <c r="M35" s="24"/>
      <c r="N35" s="24"/>
      <c r="O35" s="24"/>
      <c r="P35" s="24"/>
      <c r="Q35" s="24"/>
      <c r="R35" s="24"/>
      <c r="S35" s="24"/>
      <c r="T35" s="24"/>
      <c r="U35" s="24"/>
      <c r="V35" s="24"/>
      <c r="W35" s="24"/>
      <c r="X35" s="24"/>
      <c r="Y35" s="24"/>
      <c r="Z35" s="68"/>
      <c r="AA35" s="21"/>
      <c r="AB35" s="22">
        <v>643966.94999999995</v>
      </c>
      <c r="AC35" s="22"/>
      <c r="AD35" s="22"/>
      <c r="AE35" s="22"/>
      <c r="AF35" s="38">
        <f t="shared" si="1"/>
        <v>643966.94999999995</v>
      </c>
      <c r="AG35" s="148"/>
      <c r="AH35" s="22"/>
      <c r="AI35" s="22"/>
      <c r="AJ35" s="22"/>
      <c r="AK35" s="22"/>
      <c r="AL35" s="22"/>
      <c r="AM35" s="22">
        <v>3240</v>
      </c>
      <c r="AN35" s="22">
        <v>27576</v>
      </c>
      <c r="AO35" s="22"/>
      <c r="AP35" s="22"/>
      <c r="AQ35" s="22"/>
      <c r="AR35" s="22"/>
      <c r="AS35" s="53">
        <f t="shared" si="2"/>
        <v>30816</v>
      </c>
      <c r="AT35" s="179" t="s">
        <v>269</v>
      </c>
      <c r="AU35" s="22"/>
      <c r="AV35" s="22"/>
      <c r="AW35" s="201" t="s">
        <v>232</v>
      </c>
      <c r="AX35" s="21"/>
      <c r="AY35" s="22"/>
      <c r="AZ35" s="22"/>
      <c r="BA35" s="22"/>
      <c r="BB35" s="22"/>
      <c r="BC35" s="22"/>
      <c r="BD35" s="22"/>
      <c r="BE35" s="22"/>
      <c r="BF35" s="22"/>
      <c r="BG35" s="38">
        <f t="shared" si="4"/>
        <v>0</v>
      </c>
      <c r="BH35" s="21"/>
      <c r="BI35" s="22"/>
      <c r="BJ35" s="22"/>
      <c r="BK35" s="22"/>
      <c r="BL35" s="22"/>
      <c r="BM35" s="22"/>
      <c r="BN35" s="22"/>
      <c r="BO35" s="22"/>
      <c r="BP35" s="22"/>
      <c r="BQ35" s="22"/>
      <c r="BR35" s="38">
        <f t="shared" si="5"/>
        <v>0</v>
      </c>
      <c r="BS35" s="148"/>
      <c r="BT35" s="22"/>
      <c r="BU35" s="53">
        <v>42625</v>
      </c>
      <c r="BV35" s="21"/>
      <c r="BW35" s="38">
        <f t="shared" si="6"/>
        <v>42625</v>
      </c>
      <c r="BX35" s="21"/>
      <c r="BY35" s="22"/>
      <c r="BZ35" s="22"/>
      <c r="CA35" s="22"/>
      <c r="CB35" s="22"/>
      <c r="CC35" s="38">
        <f t="shared" si="7"/>
        <v>0</v>
      </c>
      <c r="CD35" s="153"/>
      <c r="CE35" s="121">
        <v>8</v>
      </c>
      <c r="CF35" s="121"/>
      <c r="CG35" s="121">
        <v>1</v>
      </c>
      <c r="CH35" s="22">
        <v>0.75</v>
      </c>
      <c r="CI35" s="121"/>
      <c r="CJ35" s="38"/>
      <c r="CK35" s="122">
        <v>100355.37</v>
      </c>
      <c r="CL35" s="122">
        <v>917.11000000000195</v>
      </c>
      <c r="CM35" s="122"/>
      <c r="CN35" s="122">
        <v>3790180</v>
      </c>
      <c r="CO35" s="159"/>
      <c r="CP35" s="159"/>
      <c r="CQ35" s="159"/>
      <c r="CR35" s="159"/>
    </row>
    <row r="36" spans="2:96" s="7" customFormat="1" ht="13.5" customHeight="1" thickBot="1" x14ac:dyDescent="0.2">
      <c r="B36" s="212"/>
      <c r="C36" s="185" t="s">
        <v>149</v>
      </c>
      <c r="D36" s="19"/>
      <c r="E36" s="6">
        <v>1054920</v>
      </c>
      <c r="F36" s="6"/>
      <c r="G36" s="6"/>
      <c r="H36" s="6"/>
      <c r="I36" s="6"/>
      <c r="J36" s="6"/>
      <c r="K36" s="34">
        <f t="shared" si="0"/>
        <v>1054920</v>
      </c>
      <c r="L36" s="5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16"/>
      <c r="AA36" s="19"/>
      <c r="AB36" s="6"/>
      <c r="AC36" s="6"/>
      <c r="AD36" s="6"/>
      <c r="AE36" s="6"/>
      <c r="AF36" s="34">
        <f t="shared" si="1"/>
        <v>0</v>
      </c>
      <c r="AG36" s="5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16">
        <f t="shared" si="2"/>
        <v>0</v>
      </c>
      <c r="AT36" s="19"/>
      <c r="AU36" s="6"/>
      <c r="AV36" s="6"/>
      <c r="AW36" s="34">
        <f t="shared" si="3"/>
        <v>0</v>
      </c>
      <c r="AX36" s="19"/>
      <c r="AY36" s="6"/>
      <c r="AZ36" s="6"/>
      <c r="BA36" s="6"/>
      <c r="BB36" s="6"/>
      <c r="BC36" s="6"/>
      <c r="BD36" s="6"/>
      <c r="BE36" s="6"/>
      <c r="BF36" s="6"/>
      <c r="BG36" s="34">
        <f t="shared" si="4"/>
        <v>0</v>
      </c>
      <c r="BH36" s="19"/>
      <c r="BI36" s="6"/>
      <c r="BJ36" s="6"/>
      <c r="BK36" s="6"/>
      <c r="BL36" s="6"/>
      <c r="BM36" s="6"/>
      <c r="BN36" s="6"/>
      <c r="BO36" s="6"/>
      <c r="BP36" s="6"/>
      <c r="BQ36" s="6"/>
      <c r="BR36" s="34">
        <f t="shared" si="5"/>
        <v>0</v>
      </c>
      <c r="BS36" s="5"/>
      <c r="BT36" s="6"/>
      <c r="BU36" s="16"/>
      <c r="BV36" s="19">
        <v>100</v>
      </c>
      <c r="BW36" s="34">
        <f t="shared" si="6"/>
        <v>100</v>
      </c>
      <c r="BX36" s="19"/>
      <c r="BY36" s="6"/>
      <c r="BZ36" s="6"/>
      <c r="CA36" s="6"/>
      <c r="CB36" s="6"/>
      <c r="CC36" s="34">
        <f t="shared" si="7"/>
        <v>0</v>
      </c>
      <c r="CD36" s="98"/>
      <c r="CE36" s="81">
        <v>3</v>
      </c>
      <c r="CF36" s="81"/>
      <c r="CG36" s="81"/>
      <c r="CH36" s="6"/>
      <c r="CI36" s="81"/>
      <c r="CJ36" s="34"/>
      <c r="CK36" s="90">
        <v>57.55</v>
      </c>
      <c r="CL36" s="90">
        <v>4056.9199999999701</v>
      </c>
      <c r="CM36" s="90"/>
      <c r="CN36" s="90">
        <v>1533508</v>
      </c>
      <c r="CO36" s="159"/>
      <c r="CP36" s="159"/>
      <c r="CQ36" s="159"/>
      <c r="CR36" s="159"/>
    </row>
    <row r="37" spans="2:96" s="7" customFormat="1" ht="13.5" customHeight="1" thickBot="1" x14ac:dyDescent="0.2">
      <c r="B37" s="212"/>
      <c r="C37" s="185" t="s">
        <v>171</v>
      </c>
      <c r="D37" s="19"/>
      <c r="E37" s="6"/>
      <c r="F37" s="6"/>
      <c r="G37" s="6"/>
      <c r="H37" s="6"/>
      <c r="I37" s="6"/>
      <c r="J37" s="6"/>
      <c r="K37" s="34">
        <f t="shared" si="0"/>
        <v>0</v>
      </c>
      <c r="L37" s="5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16"/>
      <c r="AA37" s="19"/>
      <c r="AB37" s="6"/>
      <c r="AC37" s="6"/>
      <c r="AD37" s="6"/>
      <c r="AE37" s="6"/>
      <c r="AF37" s="34">
        <f t="shared" si="1"/>
        <v>0</v>
      </c>
      <c r="AG37" s="5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16">
        <f t="shared" si="2"/>
        <v>0</v>
      </c>
      <c r="AT37" s="19"/>
      <c r="AU37" s="6"/>
      <c r="AV37" s="6"/>
      <c r="AW37" s="34">
        <f t="shared" si="3"/>
        <v>0</v>
      </c>
      <c r="AX37" s="19"/>
      <c r="AY37" s="6"/>
      <c r="AZ37" s="6"/>
      <c r="BA37" s="6"/>
      <c r="BB37" s="6"/>
      <c r="BC37" s="6"/>
      <c r="BD37" s="6"/>
      <c r="BE37" s="6"/>
      <c r="BF37" s="6"/>
      <c r="BG37" s="34">
        <f t="shared" si="4"/>
        <v>0</v>
      </c>
      <c r="BH37" s="19"/>
      <c r="BI37" s="6"/>
      <c r="BJ37" s="6"/>
      <c r="BK37" s="6"/>
      <c r="BL37" s="6"/>
      <c r="BM37" s="6"/>
      <c r="BN37" s="6"/>
      <c r="BO37" s="6"/>
      <c r="BP37" s="6"/>
      <c r="BQ37" s="6"/>
      <c r="BR37" s="34">
        <f t="shared" si="5"/>
        <v>0</v>
      </c>
      <c r="BS37" s="5"/>
      <c r="BT37" s="6"/>
      <c r="BU37" s="16"/>
      <c r="BV37" s="19"/>
      <c r="BW37" s="34">
        <f t="shared" si="6"/>
        <v>0</v>
      </c>
      <c r="BX37" s="19"/>
      <c r="BY37" s="6"/>
      <c r="BZ37" s="6"/>
      <c r="CA37" s="6"/>
      <c r="CB37" s="6"/>
      <c r="CC37" s="34">
        <f t="shared" si="7"/>
        <v>0</v>
      </c>
      <c r="CD37" s="98"/>
      <c r="CE37" s="81"/>
      <c r="CF37" s="81"/>
      <c r="CG37" s="81"/>
      <c r="CH37" s="6"/>
      <c r="CI37" s="81"/>
      <c r="CJ37" s="34"/>
      <c r="CK37" s="90"/>
      <c r="CL37" s="90">
        <v>5.18</v>
      </c>
      <c r="CM37" s="90"/>
      <c r="CN37" s="90"/>
      <c r="CO37" s="159"/>
      <c r="CP37" s="159"/>
      <c r="CQ37" s="159"/>
      <c r="CR37" s="159"/>
    </row>
    <row r="38" spans="2:96" s="7" customFormat="1" ht="13.5" customHeight="1" thickBot="1" x14ac:dyDescent="0.2">
      <c r="B38" s="212"/>
      <c r="C38" s="185" t="s">
        <v>170</v>
      </c>
      <c r="D38" s="19">
        <v>1184</v>
      </c>
      <c r="E38" s="6"/>
      <c r="F38" s="6">
        <v>660</v>
      </c>
      <c r="G38" s="6">
        <v>6334.42</v>
      </c>
      <c r="H38" s="6"/>
      <c r="I38" s="6"/>
      <c r="J38" s="6"/>
      <c r="K38" s="34">
        <f t="shared" si="0"/>
        <v>8178.42</v>
      </c>
      <c r="L38" s="5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16">
        <v>7975.65</v>
      </c>
      <c r="AA38" s="19"/>
      <c r="AB38" s="6"/>
      <c r="AC38" s="6"/>
      <c r="AD38" s="6"/>
      <c r="AE38" s="6">
        <v>5342</v>
      </c>
      <c r="AF38" s="34">
        <f t="shared" si="1"/>
        <v>13317.65</v>
      </c>
      <c r="AG38" s="5"/>
      <c r="AH38" s="6"/>
      <c r="AI38" s="6"/>
      <c r="AJ38" s="6"/>
      <c r="AK38" s="6"/>
      <c r="AL38" s="6"/>
      <c r="AM38" s="6">
        <v>22036.080000000002</v>
      </c>
      <c r="AN38" s="6">
        <v>385.06</v>
      </c>
      <c r="AO38" s="6"/>
      <c r="AP38" s="6">
        <v>19954.5</v>
      </c>
      <c r="AQ38" s="6"/>
      <c r="AR38" s="6">
        <v>296</v>
      </c>
      <c r="AS38" s="16">
        <f t="shared" si="2"/>
        <v>42671.64</v>
      </c>
      <c r="AT38" s="19"/>
      <c r="AU38" s="6"/>
      <c r="AV38" s="6"/>
      <c r="AW38" s="34">
        <f t="shared" si="3"/>
        <v>0</v>
      </c>
      <c r="AX38" s="19"/>
      <c r="AY38" s="6"/>
      <c r="AZ38" s="6"/>
      <c r="BA38" s="6"/>
      <c r="BB38" s="6"/>
      <c r="BC38" s="6"/>
      <c r="BD38" s="6"/>
      <c r="BE38" s="6"/>
      <c r="BF38" s="6"/>
      <c r="BG38" s="34">
        <f t="shared" si="4"/>
        <v>0</v>
      </c>
      <c r="BH38" s="19"/>
      <c r="BI38" s="6"/>
      <c r="BJ38" s="6"/>
      <c r="BK38" s="6"/>
      <c r="BL38" s="6">
        <v>6849</v>
      </c>
      <c r="BM38" s="6">
        <v>2198.5</v>
      </c>
      <c r="BN38" s="6"/>
      <c r="BO38" s="6"/>
      <c r="BP38" s="6"/>
      <c r="BQ38" s="6"/>
      <c r="BR38" s="34">
        <f t="shared" si="5"/>
        <v>9047.5</v>
      </c>
      <c r="BS38" s="5">
        <v>1759</v>
      </c>
      <c r="BT38" s="6"/>
      <c r="BU38" s="16"/>
      <c r="BV38" s="19">
        <v>200</v>
      </c>
      <c r="BW38" s="34">
        <f t="shared" si="6"/>
        <v>1959</v>
      </c>
      <c r="BX38" s="19"/>
      <c r="BY38" s="6">
        <v>205</v>
      </c>
      <c r="BZ38" s="6"/>
      <c r="CA38" s="6"/>
      <c r="CB38" s="6"/>
      <c r="CC38" s="34">
        <f t="shared" si="7"/>
        <v>205</v>
      </c>
      <c r="CD38" s="98"/>
      <c r="CE38" s="81">
        <v>1</v>
      </c>
      <c r="CF38" s="81"/>
      <c r="CG38" s="81">
        <v>3</v>
      </c>
      <c r="CH38" s="6"/>
      <c r="CI38" s="81"/>
      <c r="CJ38" s="34"/>
      <c r="CK38" s="90">
        <v>50</v>
      </c>
      <c r="CL38" s="90">
        <v>1793.36</v>
      </c>
      <c r="CM38" s="90"/>
      <c r="CN38" s="90"/>
      <c r="CO38" s="159"/>
      <c r="CP38" s="159"/>
      <c r="CQ38" s="159"/>
      <c r="CR38" s="159"/>
    </row>
    <row r="39" spans="2:96" s="7" customFormat="1" ht="13.5" customHeight="1" thickBot="1" x14ac:dyDescent="0.2">
      <c r="B39" s="212"/>
      <c r="C39" s="186" t="s">
        <v>172</v>
      </c>
      <c r="D39" s="26"/>
      <c r="E39" s="27"/>
      <c r="F39" s="27"/>
      <c r="G39" s="27"/>
      <c r="H39" s="27"/>
      <c r="I39" s="27"/>
      <c r="J39" s="27"/>
      <c r="K39" s="36">
        <f t="shared" si="0"/>
        <v>0</v>
      </c>
      <c r="L39" s="28"/>
      <c r="M39" s="27"/>
      <c r="N39" s="27"/>
      <c r="O39" s="27"/>
      <c r="P39" s="27"/>
      <c r="Q39" s="27"/>
      <c r="R39" s="27"/>
      <c r="S39" s="27"/>
      <c r="T39" s="27"/>
      <c r="U39" s="27"/>
      <c r="V39" s="27"/>
      <c r="W39" s="27"/>
      <c r="X39" s="27"/>
      <c r="Y39" s="27"/>
      <c r="Z39" s="76"/>
      <c r="AA39" s="26"/>
      <c r="AB39" s="27"/>
      <c r="AC39" s="27"/>
      <c r="AD39" s="27"/>
      <c r="AE39" s="27"/>
      <c r="AF39" s="36">
        <f t="shared" si="1"/>
        <v>0</v>
      </c>
      <c r="AG39" s="28"/>
      <c r="AH39" s="27"/>
      <c r="AI39" s="27"/>
      <c r="AJ39" s="27"/>
      <c r="AK39" s="27"/>
      <c r="AL39" s="27"/>
      <c r="AM39" s="27"/>
      <c r="AN39" s="27"/>
      <c r="AO39" s="27"/>
      <c r="AP39" s="27"/>
      <c r="AQ39" s="27"/>
      <c r="AR39" s="27"/>
      <c r="AS39" s="76">
        <f t="shared" si="2"/>
        <v>0</v>
      </c>
      <c r="AT39" s="26"/>
      <c r="AU39" s="27"/>
      <c r="AV39" s="27"/>
      <c r="AW39" s="36">
        <f t="shared" si="3"/>
        <v>0</v>
      </c>
      <c r="AX39" s="26"/>
      <c r="AY39" s="27"/>
      <c r="AZ39" s="27"/>
      <c r="BA39" s="27"/>
      <c r="BB39" s="27"/>
      <c r="BC39" s="27"/>
      <c r="BD39" s="27"/>
      <c r="BE39" s="27"/>
      <c r="BF39" s="27"/>
      <c r="BG39" s="36">
        <f t="shared" si="4"/>
        <v>0</v>
      </c>
      <c r="BH39" s="26"/>
      <c r="BI39" s="27"/>
      <c r="BJ39" s="27"/>
      <c r="BK39" s="27"/>
      <c r="BL39" s="27"/>
      <c r="BM39" s="27"/>
      <c r="BN39" s="27"/>
      <c r="BO39" s="27"/>
      <c r="BP39" s="27"/>
      <c r="BQ39" s="27"/>
      <c r="BR39" s="36">
        <f t="shared" si="5"/>
        <v>0</v>
      </c>
      <c r="BS39" s="28"/>
      <c r="BT39" s="27"/>
      <c r="BU39" s="76"/>
      <c r="BV39" s="26"/>
      <c r="BW39" s="36">
        <f t="shared" si="6"/>
        <v>0</v>
      </c>
      <c r="BX39" s="26"/>
      <c r="BY39" s="27"/>
      <c r="BZ39" s="27"/>
      <c r="CA39" s="27"/>
      <c r="CB39" s="27"/>
      <c r="CC39" s="36">
        <f t="shared" si="7"/>
        <v>0</v>
      </c>
      <c r="CD39" s="95"/>
      <c r="CE39" s="77"/>
      <c r="CF39" s="77"/>
      <c r="CG39" s="77"/>
      <c r="CH39" s="27"/>
      <c r="CI39" s="77"/>
      <c r="CJ39" s="36"/>
      <c r="CK39" s="88">
        <v>2.1</v>
      </c>
      <c r="CL39" s="88">
        <v>3.25</v>
      </c>
      <c r="CM39" s="88"/>
      <c r="CN39" s="88"/>
      <c r="CO39" s="159"/>
      <c r="CP39" s="159"/>
      <c r="CQ39" s="159"/>
      <c r="CR39" s="159"/>
    </row>
    <row r="40" spans="2:96" s="7" customFormat="1" ht="13.5" customHeight="1" thickBot="1" x14ac:dyDescent="0.2">
      <c r="B40" s="212"/>
      <c r="C40" s="187" t="s">
        <v>122</v>
      </c>
      <c r="D40" s="21"/>
      <c r="E40" s="22"/>
      <c r="F40" s="22"/>
      <c r="G40" s="22"/>
      <c r="H40" s="22"/>
      <c r="I40" s="22"/>
      <c r="J40" s="22"/>
      <c r="K40" s="38">
        <f t="shared" si="0"/>
        <v>0</v>
      </c>
      <c r="L40" s="148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53"/>
      <c r="AA40" s="21"/>
      <c r="AB40" s="22"/>
      <c r="AC40" s="22"/>
      <c r="AD40" s="22"/>
      <c r="AE40" s="22"/>
      <c r="AF40" s="38">
        <f t="shared" si="1"/>
        <v>0</v>
      </c>
      <c r="AG40" s="148"/>
      <c r="AH40" s="22"/>
      <c r="AI40" s="22"/>
      <c r="AJ40" s="22"/>
      <c r="AK40" s="22"/>
      <c r="AL40" s="22"/>
      <c r="AM40" s="22"/>
      <c r="AN40" s="22"/>
      <c r="AO40" s="22"/>
      <c r="AP40" s="22"/>
      <c r="AQ40" s="22"/>
      <c r="AR40" s="22"/>
      <c r="AS40" s="53">
        <f t="shared" si="2"/>
        <v>0</v>
      </c>
      <c r="AT40" s="21"/>
      <c r="AU40" s="22"/>
      <c r="AV40" s="22"/>
      <c r="AW40" s="38">
        <f t="shared" si="3"/>
        <v>0</v>
      </c>
      <c r="AX40" s="21"/>
      <c r="AY40" s="22"/>
      <c r="AZ40" s="22"/>
      <c r="BA40" s="22"/>
      <c r="BB40" s="22"/>
      <c r="BC40" s="22"/>
      <c r="BD40" s="22"/>
      <c r="BE40" s="22"/>
      <c r="BF40" s="22"/>
      <c r="BG40" s="170">
        <f t="shared" si="4"/>
        <v>0</v>
      </c>
      <c r="BH40" s="21"/>
      <c r="BI40" s="22"/>
      <c r="BJ40" s="22"/>
      <c r="BK40" s="22"/>
      <c r="BL40" s="22"/>
      <c r="BM40" s="22"/>
      <c r="BN40" s="22"/>
      <c r="BO40" s="22"/>
      <c r="BP40" s="22"/>
      <c r="BQ40" s="22"/>
      <c r="BR40" s="38">
        <f t="shared" si="5"/>
        <v>0</v>
      </c>
      <c r="BS40" s="148"/>
      <c r="BT40" s="22"/>
      <c r="BU40" s="53"/>
      <c r="BV40" s="21"/>
      <c r="BW40" s="38">
        <f t="shared" si="6"/>
        <v>0</v>
      </c>
      <c r="BX40" s="21"/>
      <c r="BY40" s="22"/>
      <c r="BZ40" s="22"/>
      <c r="CA40" s="22"/>
      <c r="CB40" s="22"/>
      <c r="CC40" s="38">
        <f t="shared" si="7"/>
        <v>0</v>
      </c>
      <c r="CD40" s="153"/>
      <c r="CE40" s="121">
        <v>2</v>
      </c>
      <c r="CF40" s="121"/>
      <c r="CG40" s="121">
        <v>3</v>
      </c>
      <c r="CH40" s="22"/>
      <c r="CI40" s="121"/>
      <c r="CJ40" s="38"/>
      <c r="CK40" s="122">
        <v>22.8</v>
      </c>
      <c r="CL40" s="122">
        <v>616.26</v>
      </c>
      <c r="CM40" s="122"/>
      <c r="CN40" s="122"/>
      <c r="CO40" s="159"/>
      <c r="CP40" s="159"/>
      <c r="CQ40" s="159"/>
      <c r="CR40" s="159"/>
    </row>
    <row r="41" spans="2:96" s="7" customFormat="1" ht="13.5" customHeight="1" thickBot="1" x14ac:dyDescent="0.2">
      <c r="B41" s="212"/>
      <c r="C41" s="185" t="s">
        <v>242</v>
      </c>
      <c r="D41" s="19"/>
      <c r="E41" s="6"/>
      <c r="F41" s="6"/>
      <c r="G41" s="6"/>
      <c r="H41" s="6"/>
      <c r="I41" s="6"/>
      <c r="J41" s="6"/>
      <c r="K41" s="34">
        <f t="shared" si="0"/>
        <v>0</v>
      </c>
      <c r="L41" s="5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16"/>
      <c r="AA41" s="19"/>
      <c r="AB41" s="6"/>
      <c r="AC41" s="6"/>
      <c r="AD41" s="6"/>
      <c r="AE41" s="6"/>
      <c r="AF41" s="34">
        <f t="shared" si="1"/>
        <v>0</v>
      </c>
      <c r="AG41" s="5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16">
        <f t="shared" si="2"/>
        <v>0</v>
      </c>
      <c r="AT41" s="19"/>
      <c r="AU41" s="6"/>
      <c r="AV41" s="6"/>
      <c r="AW41" s="34">
        <f t="shared" si="3"/>
        <v>0</v>
      </c>
      <c r="AX41" s="107"/>
      <c r="AY41" s="108"/>
      <c r="AZ41" s="108"/>
      <c r="BA41" s="108"/>
      <c r="BB41" s="108"/>
      <c r="BC41" s="108"/>
      <c r="BD41" s="108"/>
      <c r="BE41" s="108"/>
      <c r="BF41" s="108"/>
      <c r="BG41" s="109">
        <f t="shared" si="4"/>
        <v>0</v>
      </c>
      <c r="BH41" s="107"/>
      <c r="BI41" s="108"/>
      <c r="BJ41" s="108"/>
      <c r="BK41" s="108"/>
      <c r="BL41" s="108"/>
      <c r="BM41" s="108"/>
      <c r="BN41" s="108"/>
      <c r="BO41" s="108"/>
      <c r="BP41" s="108"/>
      <c r="BQ41" s="108"/>
      <c r="BR41" s="109">
        <f t="shared" si="5"/>
        <v>0</v>
      </c>
      <c r="BS41" s="132">
        <v>32</v>
      </c>
      <c r="BT41" s="108"/>
      <c r="BU41" s="131"/>
      <c r="BV41" s="107"/>
      <c r="BW41" s="109">
        <f t="shared" si="6"/>
        <v>32</v>
      </c>
      <c r="BX41" s="107"/>
      <c r="BY41" s="108"/>
      <c r="BZ41" s="108"/>
      <c r="CA41" s="108"/>
      <c r="CB41" s="108"/>
      <c r="CC41" s="109">
        <f t="shared" si="7"/>
        <v>0</v>
      </c>
      <c r="CD41" s="133"/>
      <c r="CE41" s="118"/>
      <c r="CF41" s="118"/>
      <c r="CG41" s="118"/>
      <c r="CH41" s="108"/>
      <c r="CI41" s="118"/>
      <c r="CJ41" s="109"/>
      <c r="CK41" s="119"/>
      <c r="CL41" s="119">
        <v>6.46</v>
      </c>
      <c r="CM41" s="119"/>
      <c r="CN41" s="119"/>
      <c r="CO41" s="159"/>
      <c r="CP41" s="159"/>
      <c r="CQ41" s="159"/>
      <c r="CR41" s="159"/>
    </row>
    <row r="42" spans="2:96" s="7" customFormat="1" ht="13.5" customHeight="1" thickBot="1" x14ac:dyDescent="0.2">
      <c r="B42" s="212"/>
      <c r="C42" s="29" t="s">
        <v>67</v>
      </c>
      <c r="D42" s="30">
        <f t="shared" ref="D42:Z42" si="8">SUM(D5:D41)</f>
        <v>15263</v>
      </c>
      <c r="E42" s="31">
        <f t="shared" si="8"/>
        <v>2192820</v>
      </c>
      <c r="F42" s="31">
        <f t="shared" si="8"/>
        <v>49521.03</v>
      </c>
      <c r="G42" s="31">
        <f t="shared" si="8"/>
        <v>56301.179999999993</v>
      </c>
      <c r="H42" s="31">
        <f t="shared" si="8"/>
        <v>0</v>
      </c>
      <c r="I42" s="31">
        <f t="shared" si="8"/>
        <v>624414</v>
      </c>
      <c r="J42" s="31">
        <f t="shared" si="8"/>
        <v>1</v>
      </c>
      <c r="K42" s="37">
        <f t="shared" si="8"/>
        <v>2938320.21</v>
      </c>
      <c r="L42" s="32">
        <f t="shared" si="8"/>
        <v>0</v>
      </c>
      <c r="M42" s="31">
        <f t="shared" si="8"/>
        <v>0</v>
      </c>
      <c r="N42" s="31">
        <f t="shared" si="8"/>
        <v>0</v>
      </c>
      <c r="O42" s="31">
        <f t="shared" si="8"/>
        <v>0</v>
      </c>
      <c r="P42" s="31">
        <f t="shared" si="8"/>
        <v>0</v>
      </c>
      <c r="Q42" s="31">
        <f t="shared" si="8"/>
        <v>661824.94999999995</v>
      </c>
      <c r="R42" s="31">
        <f t="shared" si="8"/>
        <v>8167511.0399999917</v>
      </c>
      <c r="S42" s="31">
        <f t="shared" si="8"/>
        <v>15.5</v>
      </c>
      <c r="T42" s="31">
        <f t="shared" si="8"/>
        <v>0</v>
      </c>
      <c r="U42" s="31">
        <f t="shared" si="8"/>
        <v>207380.58</v>
      </c>
      <c r="V42" s="31">
        <f t="shared" si="8"/>
        <v>400</v>
      </c>
      <c r="W42" s="31">
        <f t="shared" si="8"/>
        <v>8205343.2299999995</v>
      </c>
      <c r="X42" s="31">
        <f t="shared" si="8"/>
        <v>0</v>
      </c>
      <c r="Y42" s="31">
        <f t="shared" si="8"/>
        <v>55.24</v>
      </c>
      <c r="Z42" s="52">
        <f t="shared" si="8"/>
        <v>336550.23000000004</v>
      </c>
      <c r="AA42" s="30">
        <f t="shared" ref="AA42:AW42" si="9">SUM(AA5:AA41)</f>
        <v>28500</v>
      </c>
      <c r="AB42" s="31">
        <f t="shared" si="9"/>
        <v>206462505.84999999</v>
      </c>
      <c r="AC42" s="31">
        <f t="shared" si="9"/>
        <v>453548832.68999499</v>
      </c>
      <c r="AD42" s="31">
        <f t="shared" si="9"/>
        <v>0</v>
      </c>
      <c r="AE42" s="31">
        <f t="shared" si="9"/>
        <v>83504976.559999898</v>
      </c>
      <c r="AF42" s="37">
        <f t="shared" si="9"/>
        <v>761123895.86999488</v>
      </c>
      <c r="AG42" s="32">
        <f t="shared" si="9"/>
        <v>0</v>
      </c>
      <c r="AH42" s="31">
        <f t="shared" si="9"/>
        <v>0</v>
      </c>
      <c r="AI42" s="31">
        <f t="shared" si="9"/>
        <v>0</v>
      </c>
      <c r="AJ42" s="31">
        <f t="shared" si="9"/>
        <v>0</v>
      </c>
      <c r="AK42" s="31">
        <f t="shared" si="9"/>
        <v>0</v>
      </c>
      <c r="AL42" s="31">
        <f t="shared" si="9"/>
        <v>0</v>
      </c>
      <c r="AM42" s="31">
        <f t="shared" si="9"/>
        <v>116162.47</v>
      </c>
      <c r="AN42" s="31">
        <f t="shared" si="9"/>
        <v>4340159.28</v>
      </c>
      <c r="AO42" s="31">
        <f t="shared" si="9"/>
        <v>2977969.3499999996</v>
      </c>
      <c r="AP42" s="31">
        <f t="shared" si="9"/>
        <v>3685407.95</v>
      </c>
      <c r="AQ42" s="31">
        <f t="shared" si="9"/>
        <v>419718.75</v>
      </c>
      <c r="AR42" s="31">
        <f t="shared" si="9"/>
        <v>80757.990000000005</v>
      </c>
      <c r="AS42" s="52">
        <f t="shared" si="9"/>
        <v>11620175.789999999</v>
      </c>
      <c r="AT42" s="30">
        <f t="shared" si="9"/>
        <v>10521</v>
      </c>
      <c r="AU42" s="31">
        <f t="shared" si="9"/>
        <v>1158282.3999999999</v>
      </c>
      <c r="AV42" s="31">
        <f t="shared" si="9"/>
        <v>1</v>
      </c>
      <c r="AW42" s="37">
        <f t="shared" si="9"/>
        <v>1168804.3999999999</v>
      </c>
      <c r="AX42" s="30">
        <f t="shared" ref="AX42:BU42" si="10">SUM(AX5:AX41)</f>
        <v>20394272</v>
      </c>
      <c r="AY42" s="31">
        <f t="shared" si="10"/>
        <v>515101.1</v>
      </c>
      <c r="AZ42" s="31">
        <f t="shared" si="10"/>
        <v>0</v>
      </c>
      <c r="BA42" s="31">
        <f t="shared" si="10"/>
        <v>103.32</v>
      </c>
      <c r="BB42" s="31">
        <f t="shared" si="10"/>
        <v>0</v>
      </c>
      <c r="BC42" s="71">
        <f t="shared" si="10"/>
        <v>0</v>
      </c>
      <c r="BD42" s="31">
        <f t="shared" si="10"/>
        <v>272130</v>
      </c>
      <c r="BE42" s="31">
        <f t="shared" si="10"/>
        <v>0</v>
      </c>
      <c r="BF42" s="31">
        <f t="shared" si="10"/>
        <v>2.25</v>
      </c>
      <c r="BG42" s="37">
        <f t="shared" si="10"/>
        <v>21181608.670000002</v>
      </c>
      <c r="BH42" s="30">
        <f t="shared" si="10"/>
        <v>16</v>
      </c>
      <c r="BI42" s="31">
        <f t="shared" si="10"/>
        <v>21077.5</v>
      </c>
      <c r="BJ42" s="31">
        <f t="shared" si="10"/>
        <v>0</v>
      </c>
      <c r="BK42" s="31">
        <f t="shared" si="10"/>
        <v>94427.7</v>
      </c>
      <c r="BL42" s="31">
        <f t="shared" si="10"/>
        <v>37248.89</v>
      </c>
      <c r="BM42" s="31">
        <f t="shared" si="10"/>
        <v>62368.799999999996</v>
      </c>
      <c r="BN42" s="31">
        <f t="shared" si="10"/>
        <v>4875</v>
      </c>
      <c r="BO42" s="31">
        <f t="shared" si="10"/>
        <v>1020549.0599999999</v>
      </c>
      <c r="BP42" s="31">
        <f t="shared" si="10"/>
        <v>0</v>
      </c>
      <c r="BQ42" s="31">
        <f t="shared" si="10"/>
        <v>0</v>
      </c>
      <c r="BR42" s="37">
        <f t="shared" si="10"/>
        <v>1240562.95</v>
      </c>
      <c r="BS42" s="32">
        <f t="shared" si="10"/>
        <v>545458.09</v>
      </c>
      <c r="BT42" s="31">
        <f t="shared" si="10"/>
        <v>750</v>
      </c>
      <c r="BU42" s="52">
        <f t="shared" si="10"/>
        <v>22607600</v>
      </c>
      <c r="BV42" s="30">
        <f t="shared" ref="BV42:CN42" si="11">SUM(BV5:BV41)</f>
        <v>4151912.88</v>
      </c>
      <c r="BW42" s="37">
        <f t="shared" si="11"/>
        <v>27305720.969999999</v>
      </c>
      <c r="BX42" s="30">
        <f t="shared" si="11"/>
        <v>0</v>
      </c>
      <c r="BY42" s="31">
        <f t="shared" si="11"/>
        <v>205</v>
      </c>
      <c r="BZ42" s="31">
        <f t="shared" si="11"/>
        <v>0</v>
      </c>
      <c r="CA42" s="31">
        <f t="shared" si="11"/>
        <v>0</v>
      </c>
      <c r="CB42" s="31">
        <f t="shared" si="11"/>
        <v>0</v>
      </c>
      <c r="CC42" s="37">
        <f t="shared" si="11"/>
        <v>205</v>
      </c>
      <c r="CD42" s="96">
        <f t="shared" si="11"/>
        <v>4</v>
      </c>
      <c r="CE42" s="79">
        <f t="shared" si="11"/>
        <v>524</v>
      </c>
      <c r="CF42" s="102">
        <f t="shared" si="11"/>
        <v>1440</v>
      </c>
      <c r="CG42" s="79">
        <f t="shared" si="11"/>
        <v>27</v>
      </c>
      <c r="CH42" s="31">
        <f t="shared" si="11"/>
        <v>2.85</v>
      </c>
      <c r="CI42" s="79">
        <f t="shared" si="11"/>
        <v>0</v>
      </c>
      <c r="CJ42" s="37">
        <f t="shared" si="11"/>
        <v>120431.34</v>
      </c>
      <c r="CK42" s="87">
        <f t="shared" si="11"/>
        <v>27362051.029999174</v>
      </c>
      <c r="CL42" s="87">
        <f t="shared" si="11"/>
        <v>440652.74999999395</v>
      </c>
      <c r="CM42" s="87">
        <f t="shared" si="11"/>
        <v>210470856</v>
      </c>
      <c r="CN42" s="87">
        <f t="shared" si="11"/>
        <v>267559969.31</v>
      </c>
      <c r="CO42" s="159"/>
      <c r="CP42" s="159"/>
      <c r="CQ42" s="159"/>
      <c r="CR42" s="159"/>
    </row>
    <row r="43" spans="2:96" s="7" customFormat="1" ht="13.5" customHeight="1" x14ac:dyDescent="0.15">
      <c r="B43" s="205" t="s">
        <v>214</v>
      </c>
      <c r="C43" s="184" t="s">
        <v>68</v>
      </c>
      <c r="D43" s="23"/>
      <c r="E43" s="24"/>
      <c r="F43" s="24"/>
      <c r="G43" s="24"/>
      <c r="H43" s="24"/>
      <c r="I43" s="24"/>
      <c r="J43" s="24"/>
      <c r="K43" s="33">
        <f t="shared" ref="K43:K91" si="12">SUM(D43:J43)</f>
        <v>0</v>
      </c>
      <c r="L43" s="25"/>
      <c r="M43" s="24"/>
      <c r="N43" s="24">
        <v>260693.82</v>
      </c>
      <c r="O43" s="24"/>
      <c r="P43" s="24"/>
      <c r="Q43" s="24"/>
      <c r="R43" s="24"/>
      <c r="S43" s="24"/>
      <c r="T43" s="24"/>
      <c r="U43" s="24"/>
      <c r="V43" s="24"/>
      <c r="W43" s="24"/>
      <c r="X43" s="24"/>
      <c r="Y43" s="24"/>
      <c r="Z43" s="68"/>
      <c r="AA43" s="21"/>
      <c r="AB43" s="22"/>
      <c r="AC43" s="22"/>
      <c r="AD43" s="22"/>
      <c r="AE43" s="22"/>
      <c r="AF43" s="38">
        <f t="shared" ref="AF43:AF74" si="13">SUM(L43:Z43,AA43:AE43)</f>
        <v>260693.82</v>
      </c>
      <c r="AG43" s="148"/>
      <c r="AH43" s="22"/>
      <c r="AI43" s="22">
        <v>5923.4</v>
      </c>
      <c r="AJ43" s="22"/>
      <c r="AK43" s="22"/>
      <c r="AL43" s="22"/>
      <c r="AM43" s="22"/>
      <c r="AN43" s="22">
        <v>8665</v>
      </c>
      <c r="AO43" s="22"/>
      <c r="AP43" s="22"/>
      <c r="AQ43" s="22">
        <v>1140</v>
      </c>
      <c r="AR43" s="22"/>
      <c r="AS43" s="53">
        <f t="shared" ref="AS43:AS91" si="14">SUM(AG43:AR43)</f>
        <v>15728.4</v>
      </c>
      <c r="AT43" s="21"/>
      <c r="AU43" s="22"/>
      <c r="AV43" s="22"/>
      <c r="AW43" s="38">
        <f t="shared" ref="AW43:AW91" si="15">SUM(AT43:AV43)</f>
        <v>0</v>
      </c>
      <c r="AX43" s="21"/>
      <c r="AY43" s="22"/>
      <c r="AZ43" s="22"/>
      <c r="BA43" s="22"/>
      <c r="BB43" s="22"/>
      <c r="BC43" s="22"/>
      <c r="BD43" s="22"/>
      <c r="BE43" s="22"/>
      <c r="BF43" s="22"/>
      <c r="BG43" s="38">
        <f t="shared" ref="BG43:BG91" si="16">SUM(AX43:BF43)</f>
        <v>0</v>
      </c>
      <c r="BH43" s="21"/>
      <c r="BI43" s="22"/>
      <c r="BJ43" s="22"/>
      <c r="BK43" s="22"/>
      <c r="BL43" s="22"/>
      <c r="BM43" s="22"/>
      <c r="BN43" s="22"/>
      <c r="BO43" s="22">
        <v>604.17999999999995</v>
      </c>
      <c r="BP43" s="22"/>
      <c r="BQ43" s="22"/>
      <c r="BR43" s="38">
        <f t="shared" ref="BR43:BR91" si="17">SUM(BH43:BQ43)</f>
        <v>604.17999999999995</v>
      </c>
      <c r="BS43" s="148"/>
      <c r="BT43" s="22"/>
      <c r="BU43" s="53"/>
      <c r="BV43" s="21"/>
      <c r="BW43" s="38">
        <f t="shared" ref="BW43:BW74" si="18">SUM(BS43:BU43,BV43)</f>
        <v>0</v>
      </c>
      <c r="BX43" s="21"/>
      <c r="BY43" s="22"/>
      <c r="BZ43" s="22"/>
      <c r="CA43" s="22"/>
      <c r="CB43" s="22"/>
      <c r="CC43" s="38">
        <f t="shared" ref="CC43:CC91" si="19">SUM(BX43:CB43)</f>
        <v>0</v>
      </c>
      <c r="CD43" s="153"/>
      <c r="CE43" s="121"/>
      <c r="CF43" s="121"/>
      <c r="CG43" s="121"/>
      <c r="CH43" s="22"/>
      <c r="CI43" s="121"/>
      <c r="CJ43" s="38"/>
      <c r="CK43" s="122"/>
      <c r="CL43" s="122">
        <v>5</v>
      </c>
      <c r="CM43" s="122"/>
      <c r="CN43" s="122"/>
      <c r="CO43" s="159"/>
      <c r="CP43" s="159"/>
      <c r="CQ43" s="159"/>
      <c r="CR43" s="159"/>
    </row>
    <row r="44" spans="2:96" s="7" customFormat="1" ht="13.5" customHeight="1" x14ac:dyDescent="0.15">
      <c r="B44" s="206"/>
      <c r="C44" s="185" t="s">
        <v>71</v>
      </c>
      <c r="D44" s="19">
        <v>93427.46</v>
      </c>
      <c r="E44" s="6"/>
      <c r="F44" s="6"/>
      <c r="G44" s="6">
        <v>16000</v>
      </c>
      <c r="H44" s="6"/>
      <c r="I44" s="6"/>
      <c r="J44" s="6"/>
      <c r="K44" s="34">
        <f t="shared" si="12"/>
        <v>109427.46</v>
      </c>
      <c r="L44" s="5">
        <v>2975566.46</v>
      </c>
      <c r="M44" s="6">
        <v>11911013.029999999</v>
      </c>
      <c r="N44" s="6">
        <v>16533.259999999998</v>
      </c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16"/>
      <c r="AA44" s="19"/>
      <c r="AB44" s="6"/>
      <c r="AC44" s="6"/>
      <c r="AD44" s="6"/>
      <c r="AE44" s="6"/>
      <c r="AF44" s="34">
        <f t="shared" si="13"/>
        <v>14903112.749999998</v>
      </c>
      <c r="AG44" s="5">
        <v>24675</v>
      </c>
      <c r="AH44" s="6"/>
      <c r="AI44" s="6">
        <v>27499.98</v>
      </c>
      <c r="AJ44" s="6"/>
      <c r="AK44" s="6"/>
      <c r="AL44" s="6"/>
      <c r="AM44" s="6">
        <v>1034</v>
      </c>
      <c r="AN44" s="6">
        <v>127053.82</v>
      </c>
      <c r="AO44" s="6"/>
      <c r="AP44" s="6"/>
      <c r="AQ44" s="6"/>
      <c r="AR44" s="6"/>
      <c r="AS44" s="16">
        <f t="shared" si="14"/>
        <v>180262.8</v>
      </c>
      <c r="AT44" s="19"/>
      <c r="AU44" s="6"/>
      <c r="AV44" s="6"/>
      <c r="AW44" s="34">
        <f t="shared" si="15"/>
        <v>0</v>
      </c>
      <c r="AX44" s="19"/>
      <c r="AY44" s="6"/>
      <c r="AZ44" s="6"/>
      <c r="BA44" s="6"/>
      <c r="BB44" s="6"/>
      <c r="BC44" s="6"/>
      <c r="BD44" s="6"/>
      <c r="BE44" s="6"/>
      <c r="BF44" s="6"/>
      <c r="BG44" s="34">
        <f t="shared" si="16"/>
        <v>0</v>
      </c>
      <c r="BH44" s="19"/>
      <c r="BI44" s="6"/>
      <c r="BJ44" s="6"/>
      <c r="BK44" s="6"/>
      <c r="BL44" s="6"/>
      <c r="BM44" s="6"/>
      <c r="BN44" s="6"/>
      <c r="BO44" s="6"/>
      <c r="BP44" s="6"/>
      <c r="BQ44" s="6"/>
      <c r="BR44" s="34">
        <f t="shared" si="17"/>
        <v>0</v>
      </c>
      <c r="BS44" s="5">
        <v>12620287.57</v>
      </c>
      <c r="BT44" s="6">
        <v>120250</v>
      </c>
      <c r="BU44" s="16"/>
      <c r="BV44" s="19">
        <v>464225</v>
      </c>
      <c r="BW44" s="34">
        <f t="shared" si="18"/>
        <v>13204762.57</v>
      </c>
      <c r="BX44" s="19"/>
      <c r="BY44" s="6"/>
      <c r="BZ44" s="6"/>
      <c r="CA44" s="6"/>
      <c r="CB44" s="6"/>
      <c r="CC44" s="34">
        <f t="shared" si="19"/>
        <v>0</v>
      </c>
      <c r="CD44" s="98">
        <v>1</v>
      </c>
      <c r="CE44" s="81">
        <v>9</v>
      </c>
      <c r="CF44" s="81"/>
      <c r="CG44" s="81">
        <v>1</v>
      </c>
      <c r="CH44" s="6"/>
      <c r="CI44" s="81"/>
      <c r="CJ44" s="34"/>
      <c r="CK44" s="90">
        <v>281284.26</v>
      </c>
      <c r="CL44" s="90">
        <v>1073.8800000000001</v>
      </c>
      <c r="CM44" s="90"/>
      <c r="CN44" s="90">
        <v>5878194</v>
      </c>
      <c r="CO44" s="159"/>
      <c r="CP44" s="159"/>
      <c r="CQ44" s="159"/>
      <c r="CR44" s="159"/>
    </row>
    <row r="45" spans="2:96" s="7" customFormat="1" ht="13.5" customHeight="1" x14ac:dyDescent="0.15">
      <c r="B45" s="206"/>
      <c r="C45" s="185" t="s">
        <v>211</v>
      </c>
      <c r="D45" s="19"/>
      <c r="E45" s="6"/>
      <c r="F45" s="6"/>
      <c r="G45" s="6"/>
      <c r="H45" s="6"/>
      <c r="I45" s="6"/>
      <c r="J45" s="6"/>
      <c r="K45" s="34">
        <f t="shared" si="12"/>
        <v>0</v>
      </c>
      <c r="L45" s="5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16"/>
      <c r="AA45" s="19"/>
      <c r="AB45" s="6"/>
      <c r="AC45" s="6"/>
      <c r="AD45" s="6"/>
      <c r="AE45" s="6"/>
      <c r="AF45" s="34">
        <f t="shared" si="13"/>
        <v>0</v>
      </c>
      <c r="AG45" s="5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16">
        <f t="shared" si="14"/>
        <v>0</v>
      </c>
      <c r="AT45" s="19"/>
      <c r="AU45" s="6"/>
      <c r="AV45" s="6"/>
      <c r="AW45" s="34">
        <f t="shared" si="15"/>
        <v>0</v>
      </c>
      <c r="AX45" s="19"/>
      <c r="AY45" s="6"/>
      <c r="AZ45" s="6"/>
      <c r="BA45" s="6"/>
      <c r="BB45" s="6"/>
      <c r="BC45" s="6"/>
      <c r="BD45" s="6"/>
      <c r="BE45" s="6"/>
      <c r="BF45" s="6"/>
      <c r="BG45" s="34">
        <f t="shared" si="16"/>
        <v>0</v>
      </c>
      <c r="BH45" s="19"/>
      <c r="BI45" s="6"/>
      <c r="BJ45" s="6"/>
      <c r="BK45" s="6"/>
      <c r="BL45" s="6"/>
      <c r="BM45" s="6"/>
      <c r="BN45" s="6"/>
      <c r="BO45" s="6"/>
      <c r="BP45" s="6"/>
      <c r="BQ45" s="6"/>
      <c r="BR45" s="34">
        <f t="shared" si="17"/>
        <v>0</v>
      </c>
      <c r="BS45" s="5"/>
      <c r="BT45" s="6"/>
      <c r="BU45" s="16"/>
      <c r="BV45" s="19"/>
      <c r="BW45" s="34">
        <f t="shared" si="18"/>
        <v>0</v>
      </c>
      <c r="BX45" s="19"/>
      <c r="BY45" s="6"/>
      <c r="BZ45" s="6"/>
      <c r="CA45" s="6"/>
      <c r="CB45" s="6"/>
      <c r="CC45" s="34">
        <f t="shared" si="19"/>
        <v>0</v>
      </c>
      <c r="CD45" s="98"/>
      <c r="CE45" s="81"/>
      <c r="CF45" s="81"/>
      <c r="CG45" s="81"/>
      <c r="CH45" s="6"/>
      <c r="CI45" s="81"/>
      <c r="CJ45" s="34"/>
      <c r="CK45" s="90"/>
      <c r="CL45" s="90">
        <v>9.15</v>
      </c>
      <c r="CM45" s="90"/>
      <c r="CN45" s="90"/>
      <c r="CO45" s="159"/>
      <c r="CP45" s="159"/>
      <c r="CQ45" s="159"/>
      <c r="CR45" s="159"/>
    </row>
    <row r="46" spans="2:96" s="7" customFormat="1" ht="13.5" customHeight="1" x14ac:dyDescent="0.15">
      <c r="B46" s="206"/>
      <c r="C46" s="185" t="s">
        <v>218</v>
      </c>
      <c r="D46" s="19"/>
      <c r="E46" s="6"/>
      <c r="F46" s="6"/>
      <c r="G46" s="6"/>
      <c r="H46" s="6"/>
      <c r="I46" s="6"/>
      <c r="J46" s="6"/>
      <c r="K46" s="34">
        <f t="shared" si="12"/>
        <v>0</v>
      </c>
      <c r="L46" s="5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16"/>
      <c r="AA46" s="19"/>
      <c r="AB46" s="6"/>
      <c r="AC46" s="6"/>
      <c r="AD46" s="6"/>
      <c r="AE46" s="6"/>
      <c r="AF46" s="34">
        <f t="shared" si="13"/>
        <v>0</v>
      </c>
      <c r="AG46" s="5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16">
        <f t="shared" si="14"/>
        <v>0</v>
      </c>
      <c r="AT46" s="19"/>
      <c r="AU46" s="6"/>
      <c r="AV46" s="6"/>
      <c r="AW46" s="34">
        <f t="shared" si="15"/>
        <v>0</v>
      </c>
      <c r="AX46" s="19"/>
      <c r="AY46" s="6"/>
      <c r="AZ46" s="6"/>
      <c r="BA46" s="6"/>
      <c r="BB46" s="6"/>
      <c r="BC46" s="6"/>
      <c r="BD46" s="6"/>
      <c r="BE46" s="6"/>
      <c r="BF46" s="6"/>
      <c r="BG46" s="34">
        <f t="shared" si="16"/>
        <v>0</v>
      </c>
      <c r="BH46" s="19"/>
      <c r="BI46" s="6"/>
      <c r="BJ46" s="6"/>
      <c r="BK46" s="6"/>
      <c r="BL46" s="6"/>
      <c r="BM46" s="6"/>
      <c r="BN46" s="6"/>
      <c r="BO46" s="6"/>
      <c r="BP46" s="6"/>
      <c r="BQ46" s="6"/>
      <c r="BR46" s="34">
        <f t="shared" si="17"/>
        <v>0</v>
      </c>
      <c r="BS46" s="5"/>
      <c r="BT46" s="6"/>
      <c r="BU46" s="16"/>
      <c r="BV46" s="19"/>
      <c r="BW46" s="34">
        <f t="shared" si="18"/>
        <v>0</v>
      </c>
      <c r="BX46" s="19"/>
      <c r="BY46" s="6"/>
      <c r="BZ46" s="6"/>
      <c r="CA46" s="6"/>
      <c r="CB46" s="6"/>
      <c r="CC46" s="34">
        <f t="shared" si="19"/>
        <v>0</v>
      </c>
      <c r="CD46" s="98"/>
      <c r="CE46" s="81"/>
      <c r="CF46" s="81"/>
      <c r="CG46" s="81"/>
      <c r="CH46" s="6"/>
      <c r="CI46" s="81"/>
      <c r="CJ46" s="34"/>
      <c r="CK46" s="90"/>
      <c r="CL46" s="90">
        <v>0.44</v>
      </c>
      <c r="CM46" s="90"/>
      <c r="CN46" s="90"/>
      <c r="CO46" s="159"/>
      <c r="CP46" s="159"/>
      <c r="CQ46" s="159"/>
      <c r="CR46" s="159"/>
    </row>
    <row r="47" spans="2:96" s="7" customFormat="1" ht="13.5" customHeight="1" thickBot="1" x14ac:dyDescent="0.2">
      <c r="B47" s="206"/>
      <c r="C47" s="186" t="s">
        <v>173</v>
      </c>
      <c r="D47" s="26"/>
      <c r="E47" s="27"/>
      <c r="F47" s="27"/>
      <c r="G47" s="27"/>
      <c r="H47" s="27"/>
      <c r="I47" s="27"/>
      <c r="J47" s="27"/>
      <c r="K47" s="36">
        <f t="shared" si="12"/>
        <v>0</v>
      </c>
      <c r="L47" s="28"/>
      <c r="M47" s="27"/>
      <c r="N47" s="27"/>
      <c r="O47" s="27"/>
      <c r="P47" s="27"/>
      <c r="Q47" s="27"/>
      <c r="R47" s="27"/>
      <c r="S47" s="27"/>
      <c r="T47" s="27"/>
      <c r="U47" s="27"/>
      <c r="V47" s="27"/>
      <c r="W47" s="27"/>
      <c r="X47" s="27"/>
      <c r="Y47" s="27"/>
      <c r="Z47" s="76"/>
      <c r="AA47" s="26"/>
      <c r="AB47" s="27"/>
      <c r="AC47" s="27"/>
      <c r="AD47" s="27"/>
      <c r="AE47" s="27"/>
      <c r="AF47" s="36">
        <f t="shared" si="13"/>
        <v>0</v>
      </c>
      <c r="AG47" s="28"/>
      <c r="AH47" s="27"/>
      <c r="AI47" s="27"/>
      <c r="AJ47" s="27"/>
      <c r="AK47" s="27"/>
      <c r="AL47" s="27"/>
      <c r="AM47" s="27"/>
      <c r="AN47" s="27"/>
      <c r="AO47" s="27"/>
      <c r="AP47" s="27"/>
      <c r="AQ47" s="27"/>
      <c r="AR47" s="27"/>
      <c r="AS47" s="76">
        <f t="shared" si="14"/>
        <v>0</v>
      </c>
      <c r="AT47" s="26"/>
      <c r="AU47" s="27"/>
      <c r="AV47" s="27"/>
      <c r="AW47" s="36">
        <f t="shared" si="15"/>
        <v>0</v>
      </c>
      <c r="AX47" s="26"/>
      <c r="AY47" s="27"/>
      <c r="AZ47" s="27"/>
      <c r="BA47" s="27"/>
      <c r="BB47" s="27"/>
      <c r="BC47" s="27"/>
      <c r="BD47" s="27"/>
      <c r="BE47" s="27"/>
      <c r="BF47" s="27"/>
      <c r="BG47" s="36">
        <f t="shared" si="16"/>
        <v>0</v>
      </c>
      <c r="BH47" s="26"/>
      <c r="BI47" s="27"/>
      <c r="BJ47" s="27"/>
      <c r="BK47" s="27"/>
      <c r="BL47" s="27"/>
      <c r="BM47" s="27"/>
      <c r="BN47" s="27"/>
      <c r="BO47" s="27"/>
      <c r="BP47" s="27"/>
      <c r="BQ47" s="27"/>
      <c r="BR47" s="36">
        <f t="shared" si="17"/>
        <v>0</v>
      </c>
      <c r="BS47" s="28"/>
      <c r="BT47" s="27"/>
      <c r="BU47" s="76"/>
      <c r="BV47" s="26"/>
      <c r="BW47" s="36">
        <f t="shared" si="18"/>
        <v>0</v>
      </c>
      <c r="BX47" s="26"/>
      <c r="BY47" s="27"/>
      <c r="BZ47" s="27"/>
      <c r="CA47" s="27"/>
      <c r="CB47" s="27"/>
      <c r="CC47" s="36">
        <f t="shared" si="19"/>
        <v>0</v>
      </c>
      <c r="CD47" s="95"/>
      <c r="CE47" s="77"/>
      <c r="CF47" s="77"/>
      <c r="CG47" s="77"/>
      <c r="CH47" s="27"/>
      <c r="CI47" s="77"/>
      <c r="CJ47" s="36"/>
      <c r="CK47" s="88"/>
      <c r="CL47" s="88">
        <v>2.0299999999999998</v>
      </c>
      <c r="CM47" s="88"/>
      <c r="CN47" s="88"/>
      <c r="CO47" s="159"/>
      <c r="CP47" s="159"/>
      <c r="CQ47" s="159"/>
      <c r="CR47" s="159"/>
    </row>
    <row r="48" spans="2:96" s="7" customFormat="1" ht="13.5" customHeight="1" x14ac:dyDescent="0.15">
      <c r="B48" s="206"/>
      <c r="C48" s="184" t="s">
        <v>126</v>
      </c>
      <c r="D48" s="23">
        <v>261350</v>
      </c>
      <c r="E48" s="24"/>
      <c r="F48" s="24"/>
      <c r="G48" s="24">
        <v>6350</v>
      </c>
      <c r="H48" s="24"/>
      <c r="I48" s="24"/>
      <c r="J48" s="24"/>
      <c r="K48" s="33">
        <f t="shared" si="12"/>
        <v>267700</v>
      </c>
      <c r="L48" s="25">
        <v>1742735.41</v>
      </c>
      <c r="M48" s="24">
        <v>1165877.3</v>
      </c>
      <c r="N48" s="24">
        <v>23620.639999999999</v>
      </c>
      <c r="O48" s="24"/>
      <c r="P48" s="24"/>
      <c r="Q48" s="24"/>
      <c r="R48" s="24"/>
      <c r="S48" s="24"/>
      <c r="T48" s="24"/>
      <c r="U48" s="24"/>
      <c r="V48" s="24">
        <v>11.52</v>
      </c>
      <c r="W48" s="24"/>
      <c r="X48" s="24">
        <v>6.9</v>
      </c>
      <c r="Y48" s="24"/>
      <c r="Z48" s="68"/>
      <c r="AA48" s="21"/>
      <c r="AB48" s="22">
        <v>440.8</v>
      </c>
      <c r="AC48" s="22"/>
      <c r="AD48" s="22"/>
      <c r="AE48" s="22"/>
      <c r="AF48" s="38">
        <f t="shared" si="13"/>
        <v>2932692.57</v>
      </c>
      <c r="AG48" s="148">
        <v>2600</v>
      </c>
      <c r="AH48" s="22"/>
      <c r="AI48" s="22">
        <v>417.9</v>
      </c>
      <c r="AJ48" s="22"/>
      <c r="AK48" s="22"/>
      <c r="AL48" s="22"/>
      <c r="AM48" s="22"/>
      <c r="AN48" s="22">
        <v>8996.56</v>
      </c>
      <c r="AO48" s="22"/>
      <c r="AP48" s="22"/>
      <c r="AQ48" s="22">
        <v>30</v>
      </c>
      <c r="AR48" s="22"/>
      <c r="AS48" s="53">
        <f t="shared" si="14"/>
        <v>12044.46</v>
      </c>
      <c r="AT48" s="21"/>
      <c r="AU48" s="22"/>
      <c r="AV48" s="22"/>
      <c r="AW48" s="38">
        <f t="shared" si="15"/>
        <v>0</v>
      </c>
      <c r="AX48" s="21"/>
      <c r="AY48" s="22"/>
      <c r="AZ48" s="22"/>
      <c r="BA48" s="22"/>
      <c r="BB48" s="22"/>
      <c r="BC48" s="22"/>
      <c r="BD48" s="22"/>
      <c r="BE48" s="22"/>
      <c r="BF48" s="22"/>
      <c r="BG48" s="38">
        <f t="shared" si="16"/>
        <v>0</v>
      </c>
      <c r="BH48" s="21"/>
      <c r="BI48" s="22"/>
      <c r="BJ48" s="22">
        <v>299.3</v>
      </c>
      <c r="BK48" s="22">
        <v>156.6</v>
      </c>
      <c r="BL48" s="22">
        <v>10.3</v>
      </c>
      <c r="BM48" s="22">
        <v>15.2</v>
      </c>
      <c r="BN48" s="22"/>
      <c r="BO48" s="22"/>
      <c r="BP48" s="22"/>
      <c r="BQ48" s="22">
        <v>3.69</v>
      </c>
      <c r="BR48" s="38">
        <f t="shared" si="17"/>
        <v>485.09</v>
      </c>
      <c r="BS48" s="148">
        <v>278986.34000000003</v>
      </c>
      <c r="BT48" s="22">
        <v>50664.25</v>
      </c>
      <c r="BU48" s="53">
        <v>179900</v>
      </c>
      <c r="BV48" s="21">
        <v>691391.09</v>
      </c>
      <c r="BW48" s="38">
        <f t="shared" si="18"/>
        <v>1200941.68</v>
      </c>
      <c r="BX48" s="21">
        <v>0.01</v>
      </c>
      <c r="BY48" s="22"/>
      <c r="BZ48" s="22"/>
      <c r="CA48" s="22"/>
      <c r="CB48" s="22"/>
      <c r="CC48" s="38">
        <f t="shared" si="19"/>
        <v>0.01</v>
      </c>
      <c r="CD48" s="153"/>
      <c r="CE48" s="121">
        <v>173</v>
      </c>
      <c r="CF48" s="121"/>
      <c r="CG48" s="121">
        <v>17</v>
      </c>
      <c r="CH48" s="22"/>
      <c r="CI48" s="121"/>
      <c r="CJ48" s="38">
        <v>939.73</v>
      </c>
      <c r="CK48" s="122">
        <v>347.67</v>
      </c>
      <c r="CL48" s="122">
        <v>14291.01</v>
      </c>
      <c r="CM48" s="122"/>
      <c r="CN48" s="122">
        <v>4598339.2499999991</v>
      </c>
      <c r="CO48" s="159"/>
      <c r="CP48" s="159"/>
      <c r="CQ48" s="159"/>
      <c r="CR48" s="159"/>
    </row>
    <row r="49" spans="2:96" s="7" customFormat="1" ht="13.5" customHeight="1" x14ac:dyDescent="0.15">
      <c r="B49" s="206"/>
      <c r="C49" s="185" t="s">
        <v>77</v>
      </c>
      <c r="D49" s="19">
        <v>63679.31</v>
      </c>
      <c r="E49" s="6"/>
      <c r="F49" s="6"/>
      <c r="G49" s="6">
        <v>3740.04</v>
      </c>
      <c r="H49" s="6"/>
      <c r="I49" s="6"/>
      <c r="J49" s="6"/>
      <c r="K49" s="34">
        <f t="shared" si="12"/>
        <v>67419.349999999991</v>
      </c>
      <c r="L49" s="5">
        <v>897951.2</v>
      </c>
      <c r="M49" s="6"/>
      <c r="N49" s="6">
        <v>1090.54</v>
      </c>
      <c r="O49" s="6"/>
      <c r="P49" s="6"/>
      <c r="Q49" s="6"/>
      <c r="R49" s="6">
        <v>444.97</v>
      </c>
      <c r="S49" s="6"/>
      <c r="T49" s="6">
        <v>2241.79</v>
      </c>
      <c r="U49" s="6">
        <v>43465.19</v>
      </c>
      <c r="V49" s="6"/>
      <c r="W49" s="6">
        <v>60703.42</v>
      </c>
      <c r="X49" s="6"/>
      <c r="Y49" s="6">
        <v>20269.509999999998</v>
      </c>
      <c r="Z49" s="16">
        <v>188610.66</v>
      </c>
      <c r="AA49" s="19">
        <v>1944.08</v>
      </c>
      <c r="AB49" s="6"/>
      <c r="AC49" s="6">
        <v>39.200000000000003</v>
      </c>
      <c r="AD49" s="6"/>
      <c r="AE49" s="6">
        <v>28490.2</v>
      </c>
      <c r="AF49" s="34">
        <f t="shared" si="13"/>
        <v>1245250.76</v>
      </c>
      <c r="AG49" s="5">
        <v>37219.17</v>
      </c>
      <c r="AH49" s="6"/>
      <c r="AI49" s="6"/>
      <c r="AJ49" s="6"/>
      <c r="AK49" s="6"/>
      <c r="AL49" s="6"/>
      <c r="AM49" s="6"/>
      <c r="AN49" s="6">
        <v>31465.65</v>
      </c>
      <c r="AO49" s="6"/>
      <c r="AP49" s="6"/>
      <c r="AQ49" s="6"/>
      <c r="AR49" s="6"/>
      <c r="AS49" s="16">
        <f t="shared" si="14"/>
        <v>68684.820000000007</v>
      </c>
      <c r="AT49" s="19"/>
      <c r="AU49" s="6"/>
      <c r="AV49" s="126"/>
      <c r="AW49" s="34">
        <f t="shared" si="15"/>
        <v>0</v>
      </c>
      <c r="AX49" s="19">
        <v>91894</v>
      </c>
      <c r="AY49" s="6"/>
      <c r="AZ49" s="6"/>
      <c r="BA49" s="6"/>
      <c r="BB49" s="6"/>
      <c r="BC49" s="6">
        <v>399285</v>
      </c>
      <c r="BD49" s="6"/>
      <c r="BE49" s="6"/>
      <c r="BF49" s="6"/>
      <c r="BG49" s="34">
        <f t="shared" si="16"/>
        <v>491179</v>
      </c>
      <c r="BH49" s="19"/>
      <c r="BI49" s="6"/>
      <c r="BJ49" s="6"/>
      <c r="BK49" s="6"/>
      <c r="BL49" s="6"/>
      <c r="BM49" s="6"/>
      <c r="BN49" s="6"/>
      <c r="BO49" s="6">
        <v>1.5</v>
      </c>
      <c r="BP49" s="6"/>
      <c r="BQ49" s="6"/>
      <c r="BR49" s="34">
        <f t="shared" si="17"/>
        <v>1.5</v>
      </c>
      <c r="BS49" s="5">
        <v>12211931.08</v>
      </c>
      <c r="BT49" s="6">
        <v>1406.28</v>
      </c>
      <c r="BU49" s="16">
        <v>7339525</v>
      </c>
      <c r="BV49" s="19">
        <v>1100575.56</v>
      </c>
      <c r="BW49" s="34">
        <f t="shared" si="18"/>
        <v>20653437.919999998</v>
      </c>
      <c r="BX49" s="19"/>
      <c r="BY49" s="6"/>
      <c r="BZ49" s="6"/>
      <c r="CA49" s="6"/>
      <c r="CB49" s="6"/>
      <c r="CC49" s="34">
        <f t="shared" si="19"/>
        <v>0</v>
      </c>
      <c r="CD49" s="98">
        <v>2</v>
      </c>
      <c r="CE49" s="81">
        <v>5</v>
      </c>
      <c r="CF49" s="81"/>
      <c r="CG49" s="81">
        <v>1</v>
      </c>
      <c r="CH49" s="6"/>
      <c r="CI49" s="81"/>
      <c r="CJ49" s="34"/>
      <c r="CK49" s="90">
        <v>15097.39</v>
      </c>
      <c r="CL49" s="90">
        <v>1244.06</v>
      </c>
      <c r="CM49" s="90"/>
      <c r="CN49" s="90">
        <v>7733747.0499999998</v>
      </c>
      <c r="CO49" s="159"/>
      <c r="CP49" s="159"/>
      <c r="CQ49" s="159"/>
      <c r="CR49" s="159"/>
    </row>
    <row r="50" spans="2:96" s="7" customFormat="1" ht="13.5" customHeight="1" x14ac:dyDescent="0.15">
      <c r="B50" s="206"/>
      <c r="C50" s="185" t="s">
        <v>86</v>
      </c>
      <c r="D50" s="19"/>
      <c r="E50" s="6"/>
      <c r="F50" s="6"/>
      <c r="G50" s="6"/>
      <c r="H50" s="6"/>
      <c r="I50" s="6"/>
      <c r="J50" s="6"/>
      <c r="K50" s="34">
        <f t="shared" si="12"/>
        <v>0</v>
      </c>
      <c r="L50" s="5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16"/>
      <c r="AA50" s="19"/>
      <c r="AB50" s="6"/>
      <c r="AC50" s="6"/>
      <c r="AD50" s="6"/>
      <c r="AE50" s="6"/>
      <c r="AF50" s="34">
        <f t="shared" si="13"/>
        <v>0</v>
      </c>
      <c r="AG50" s="5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16">
        <f t="shared" si="14"/>
        <v>0</v>
      </c>
      <c r="AT50" s="19"/>
      <c r="AU50" s="6"/>
      <c r="AV50" s="6"/>
      <c r="AW50" s="34">
        <f t="shared" si="15"/>
        <v>0</v>
      </c>
      <c r="AX50" s="19"/>
      <c r="AY50" s="6"/>
      <c r="AZ50" s="6"/>
      <c r="BA50" s="6"/>
      <c r="BB50" s="6"/>
      <c r="BC50" s="6"/>
      <c r="BD50" s="6"/>
      <c r="BE50" s="6"/>
      <c r="BF50" s="6"/>
      <c r="BG50" s="34">
        <f t="shared" si="16"/>
        <v>0</v>
      </c>
      <c r="BH50" s="19"/>
      <c r="BI50" s="6"/>
      <c r="BJ50" s="6"/>
      <c r="BK50" s="6"/>
      <c r="BL50" s="6"/>
      <c r="BM50" s="6"/>
      <c r="BN50" s="6"/>
      <c r="BO50" s="6"/>
      <c r="BP50" s="6"/>
      <c r="BQ50" s="6"/>
      <c r="BR50" s="34">
        <f t="shared" si="17"/>
        <v>0</v>
      </c>
      <c r="BS50" s="5"/>
      <c r="BT50" s="6"/>
      <c r="BU50" s="16">
        <v>1349925</v>
      </c>
      <c r="BV50" s="19">
        <v>10.3</v>
      </c>
      <c r="BW50" s="34">
        <f t="shared" si="18"/>
        <v>1349935.3</v>
      </c>
      <c r="BX50" s="19"/>
      <c r="BY50" s="6"/>
      <c r="BZ50" s="6"/>
      <c r="CA50" s="6"/>
      <c r="CB50" s="6"/>
      <c r="CC50" s="34">
        <f t="shared" si="19"/>
        <v>0</v>
      </c>
      <c r="CD50" s="98"/>
      <c r="CE50" s="81">
        <v>3</v>
      </c>
      <c r="CF50" s="81"/>
      <c r="CG50" s="81"/>
      <c r="CH50" s="6"/>
      <c r="CI50" s="81"/>
      <c r="CJ50" s="34"/>
      <c r="CK50" s="90">
        <v>0.1</v>
      </c>
      <c r="CL50" s="90">
        <v>13.39</v>
      </c>
      <c r="CM50" s="90"/>
      <c r="CN50" s="90">
        <v>147000</v>
      </c>
      <c r="CO50" s="159"/>
      <c r="CP50" s="159"/>
      <c r="CQ50" s="159"/>
      <c r="CR50" s="159"/>
    </row>
    <row r="51" spans="2:96" s="7" customFormat="1" ht="13.5" customHeight="1" x14ac:dyDescent="0.15">
      <c r="B51" s="206"/>
      <c r="C51" s="185" t="s">
        <v>84</v>
      </c>
      <c r="D51" s="19"/>
      <c r="E51" s="6"/>
      <c r="F51" s="6"/>
      <c r="G51" s="6"/>
      <c r="H51" s="6"/>
      <c r="I51" s="6"/>
      <c r="J51" s="6"/>
      <c r="K51" s="34">
        <f t="shared" si="12"/>
        <v>0</v>
      </c>
      <c r="L51" s="5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16"/>
      <c r="AA51" s="19"/>
      <c r="AB51" s="6"/>
      <c r="AC51" s="6"/>
      <c r="AD51" s="6"/>
      <c r="AE51" s="6"/>
      <c r="AF51" s="34">
        <f t="shared" si="13"/>
        <v>0</v>
      </c>
      <c r="AG51" s="5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16">
        <f t="shared" si="14"/>
        <v>0</v>
      </c>
      <c r="AT51" s="19"/>
      <c r="AU51" s="6"/>
      <c r="AV51" s="6"/>
      <c r="AW51" s="34">
        <f t="shared" si="15"/>
        <v>0</v>
      </c>
      <c r="AX51" s="19"/>
      <c r="AY51" s="6"/>
      <c r="AZ51" s="6"/>
      <c r="BA51" s="6"/>
      <c r="BB51" s="6"/>
      <c r="BC51" s="6"/>
      <c r="BD51" s="6"/>
      <c r="BE51" s="6"/>
      <c r="BF51" s="6"/>
      <c r="BG51" s="34">
        <f t="shared" si="16"/>
        <v>0</v>
      </c>
      <c r="BH51" s="19"/>
      <c r="BI51" s="6"/>
      <c r="BJ51" s="6"/>
      <c r="BK51" s="6"/>
      <c r="BL51" s="6"/>
      <c r="BM51" s="6"/>
      <c r="BN51" s="6"/>
      <c r="BO51" s="6"/>
      <c r="BP51" s="6"/>
      <c r="BQ51" s="6"/>
      <c r="BR51" s="34">
        <f t="shared" si="17"/>
        <v>0</v>
      </c>
      <c r="BS51" s="5"/>
      <c r="BT51" s="6"/>
      <c r="BU51" s="16"/>
      <c r="BV51" s="19"/>
      <c r="BW51" s="34">
        <f t="shared" si="18"/>
        <v>0</v>
      </c>
      <c r="BX51" s="19"/>
      <c r="BY51" s="6"/>
      <c r="BZ51" s="6"/>
      <c r="CA51" s="6"/>
      <c r="CB51" s="6"/>
      <c r="CC51" s="34">
        <f t="shared" si="19"/>
        <v>0</v>
      </c>
      <c r="CD51" s="98"/>
      <c r="CE51" s="81"/>
      <c r="CF51" s="81"/>
      <c r="CG51" s="81"/>
      <c r="CH51" s="6"/>
      <c r="CI51" s="81"/>
      <c r="CJ51" s="34"/>
      <c r="CK51" s="188">
        <v>13.8</v>
      </c>
      <c r="CL51" s="90">
        <v>547.32000000000005</v>
      </c>
      <c r="CM51" s="90"/>
      <c r="CN51" s="90"/>
      <c r="CO51" s="159"/>
      <c r="CP51" s="159"/>
      <c r="CQ51" s="159"/>
      <c r="CR51" s="159"/>
    </row>
    <row r="52" spans="2:96" s="7" customFormat="1" ht="13.5" customHeight="1" thickBot="1" x14ac:dyDescent="0.2">
      <c r="B52" s="206"/>
      <c r="C52" s="186" t="s">
        <v>151</v>
      </c>
      <c r="D52" s="26"/>
      <c r="E52" s="27"/>
      <c r="F52" s="27"/>
      <c r="G52" s="27"/>
      <c r="H52" s="27"/>
      <c r="I52" s="27"/>
      <c r="J52" s="27"/>
      <c r="K52" s="36">
        <f t="shared" si="12"/>
        <v>0</v>
      </c>
      <c r="L52" s="28"/>
      <c r="M52" s="27"/>
      <c r="N52" s="27"/>
      <c r="O52" s="27"/>
      <c r="P52" s="27"/>
      <c r="Q52" s="27"/>
      <c r="R52" s="27"/>
      <c r="S52" s="27"/>
      <c r="T52" s="27"/>
      <c r="U52" s="27"/>
      <c r="V52" s="27"/>
      <c r="W52" s="27"/>
      <c r="X52" s="27"/>
      <c r="Y52" s="27"/>
      <c r="Z52" s="76"/>
      <c r="AA52" s="26"/>
      <c r="AB52" s="27"/>
      <c r="AC52" s="27"/>
      <c r="AD52" s="27"/>
      <c r="AE52" s="27"/>
      <c r="AF52" s="36">
        <f t="shared" si="13"/>
        <v>0</v>
      </c>
      <c r="AG52" s="28"/>
      <c r="AH52" s="27"/>
      <c r="AI52" s="27"/>
      <c r="AJ52" s="27"/>
      <c r="AK52" s="27"/>
      <c r="AL52" s="27"/>
      <c r="AM52" s="27"/>
      <c r="AN52" s="27"/>
      <c r="AO52" s="27"/>
      <c r="AP52" s="27"/>
      <c r="AQ52" s="27"/>
      <c r="AR52" s="27"/>
      <c r="AS52" s="76">
        <f t="shared" si="14"/>
        <v>0</v>
      </c>
      <c r="AT52" s="26"/>
      <c r="AU52" s="27"/>
      <c r="AV52" s="27"/>
      <c r="AW52" s="36">
        <f t="shared" si="15"/>
        <v>0</v>
      </c>
      <c r="AX52" s="26"/>
      <c r="AY52" s="27"/>
      <c r="AZ52" s="27"/>
      <c r="BA52" s="27"/>
      <c r="BB52" s="27"/>
      <c r="BC52" s="27"/>
      <c r="BD52" s="27"/>
      <c r="BE52" s="27"/>
      <c r="BF52" s="27"/>
      <c r="BG52" s="36">
        <f t="shared" si="16"/>
        <v>0</v>
      </c>
      <c r="BH52" s="26"/>
      <c r="BI52" s="27"/>
      <c r="BJ52" s="27"/>
      <c r="BK52" s="27"/>
      <c r="BL52" s="27"/>
      <c r="BM52" s="27"/>
      <c r="BN52" s="27"/>
      <c r="BO52" s="27"/>
      <c r="BP52" s="27"/>
      <c r="BQ52" s="27"/>
      <c r="BR52" s="36">
        <f t="shared" si="17"/>
        <v>0</v>
      </c>
      <c r="BS52" s="28">
        <v>44134.93</v>
      </c>
      <c r="BT52" s="27"/>
      <c r="BU52" s="76"/>
      <c r="BV52" s="26"/>
      <c r="BW52" s="36">
        <f t="shared" si="18"/>
        <v>44134.93</v>
      </c>
      <c r="BX52" s="26"/>
      <c r="BY52" s="27"/>
      <c r="BZ52" s="27"/>
      <c r="CA52" s="27"/>
      <c r="CB52" s="27"/>
      <c r="CC52" s="36">
        <f t="shared" si="19"/>
        <v>0</v>
      </c>
      <c r="CD52" s="95"/>
      <c r="CE52" s="77"/>
      <c r="CF52" s="77"/>
      <c r="CG52" s="77"/>
      <c r="CH52" s="27"/>
      <c r="CI52" s="77"/>
      <c r="CJ52" s="36"/>
      <c r="CK52" s="88">
        <v>0.19</v>
      </c>
      <c r="CL52" s="88">
        <v>2.93</v>
      </c>
      <c r="CM52" s="88"/>
      <c r="CN52" s="88"/>
      <c r="CO52" s="159"/>
      <c r="CP52" s="159"/>
      <c r="CQ52" s="159"/>
      <c r="CR52" s="159"/>
    </row>
    <row r="53" spans="2:96" s="7" customFormat="1" ht="13.5" customHeight="1" x14ac:dyDescent="0.15">
      <c r="B53" s="206"/>
      <c r="C53" s="184" t="s">
        <v>80</v>
      </c>
      <c r="D53" s="23">
        <v>688520</v>
      </c>
      <c r="E53" s="24"/>
      <c r="F53" s="24"/>
      <c r="G53" s="24"/>
      <c r="H53" s="24"/>
      <c r="I53" s="24"/>
      <c r="J53" s="24"/>
      <c r="K53" s="33">
        <f t="shared" si="12"/>
        <v>688520</v>
      </c>
      <c r="L53" s="25">
        <v>183739.05</v>
      </c>
      <c r="M53" s="24">
        <v>7715948.8200000003</v>
      </c>
      <c r="N53" s="24"/>
      <c r="O53" s="24"/>
      <c r="P53" s="24"/>
      <c r="Q53" s="24"/>
      <c r="R53" s="24"/>
      <c r="S53" s="24"/>
      <c r="T53" s="24">
        <v>43300.06</v>
      </c>
      <c r="U53" s="24"/>
      <c r="V53" s="24">
        <v>107655.28</v>
      </c>
      <c r="W53" s="24"/>
      <c r="X53" s="24">
        <v>11681.84</v>
      </c>
      <c r="Y53" s="24"/>
      <c r="Z53" s="68"/>
      <c r="AA53" s="21"/>
      <c r="AB53" s="22"/>
      <c r="AC53" s="22"/>
      <c r="AD53" s="22"/>
      <c r="AE53" s="22">
        <v>31768.33</v>
      </c>
      <c r="AF53" s="38">
        <f t="shared" si="13"/>
        <v>8094093.3799999999</v>
      </c>
      <c r="AG53" s="148">
        <v>3760</v>
      </c>
      <c r="AH53" s="22"/>
      <c r="AI53" s="22"/>
      <c r="AJ53" s="22"/>
      <c r="AK53" s="22"/>
      <c r="AL53" s="22"/>
      <c r="AM53" s="22"/>
      <c r="AN53" s="22">
        <v>66286.36</v>
      </c>
      <c r="AO53" s="22"/>
      <c r="AP53" s="22"/>
      <c r="AQ53" s="22"/>
      <c r="AR53" s="22"/>
      <c r="AS53" s="53">
        <f t="shared" si="14"/>
        <v>70046.36</v>
      </c>
      <c r="AT53" s="21"/>
      <c r="AU53" s="22"/>
      <c r="AV53" s="22"/>
      <c r="AW53" s="38">
        <f t="shared" si="15"/>
        <v>0</v>
      </c>
      <c r="AX53" s="21"/>
      <c r="AY53" s="22"/>
      <c r="AZ53" s="22"/>
      <c r="BA53" s="22"/>
      <c r="BB53" s="22"/>
      <c r="BC53" s="22"/>
      <c r="BD53" s="22"/>
      <c r="BE53" s="22"/>
      <c r="BF53" s="22"/>
      <c r="BG53" s="38">
        <f t="shared" si="16"/>
        <v>0</v>
      </c>
      <c r="BH53" s="21"/>
      <c r="BI53" s="22"/>
      <c r="BJ53" s="22"/>
      <c r="BK53" s="22"/>
      <c r="BL53" s="22"/>
      <c r="BM53" s="22">
        <v>38.700000000000003</v>
      </c>
      <c r="BN53" s="22"/>
      <c r="BO53" s="22">
        <v>40</v>
      </c>
      <c r="BP53" s="22"/>
      <c r="BQ53" s="22"/>
      <c r="BR53" s="38">
        <f t="shared" si="17"/>
        <v>78.7</v>
      </c>
      <c r="BS53" s="148">
        <v>15134.28</v>
      </c>
      <c r="BT53" s="22"/>
      <c r="BU53" s="53"/>
      <c r="BV53" s="21"/>
      <c r="BW53" s="38">
        <f t="shared" si="18"/>
        <v>15134.28</v>
      </c>
      <c r="BX53" s="21"/>
      <c r="BY53" s="22"/>
      <c r="BZ53" s="22"/>
      <c r="CA53" s="22"/>
      <c r="CB53" s="22"/>
      <c r="CC53" s="38">
        <f t="shared" si="19"/>
        <v>0</v>
      </c>
      <c r="CD53" s="153"/>
      <c r="CE53" s="121">
        <v>5</v>
      </c>
      <c r="CF53" s="121"/>
      <c r="CG53" s="121"/>
      <c r="CH53" s="22"/>
      <c r="CI53" s="121"/>
      <c r="CJ53" s="38"/>
      <c r="CK53" s="122">
        <v>616557.97</v>
      </c>
      <c r="CL53" s="122">
        <v>80.03</v>
      </c>
      <c r="CM53" s="122"/>
      <c r="CN53" s="122">
        <v>4000</v>
      </c>
      <c r="CO53" s="159"/>
      <c r="CP53" s="159"/>
      <c r="CQ53" s="159"/>
      <c r="CR53" s="159"/>
    </row>
    <row r="54" spans="2:96" s="7" customFormat="1" ht="13.5" customHeight="1" x14ac:dyDescent="0.15">
      <c r="B54" s="206"/>
      <c r="C54" s="185" t="s">
        <v>72</v>
      </c>
      <c r="D54" s="19">
        <v>406482.1</v>
      </c>
      <c r="E54" s="6"/>
      <c r="F54" s="6"/>
      <c r="G54" s="6"/>
      <c r="H54" s="6"/>
      <c r="I54" s="6"/>
      <c r="J54" s="6"/>
      <c r="K54" s="34">
        <f t="shared" si="12"/>
        <v>406482.1</v>
      </c>
      <c r="L54" s="5">
        <v>491879.3</v>
      </c>
      <c r="M54" s="6">
        <v>15810745.66</v>
      </c>
      <c r="N54" s="6"/>
      <c r="O54" s="6"/>
      <c r="P54" s="6"/>
      <c r="Q54" s="6"/>
      <c r="R54" s="6"/>
      <c r="S54" s="6"/>
      <c r="T54" s="6"/>
      <c r="U54" s="6"/>
      <c r="V54" s="6"/>
      <c r="W54" s="6"/>
      <c r="X54" s="6">
        <v>18</v>
      </c>
      <c r="Y54" s="6"/>
      <c r="Z54" s="16"/>
      <c r="AA54" s="19"/>
      <c r="AB54" s="6"/>
      <c r="AC54" s="6"/>
      <c r="AD54" s="6"/>
      <c r="AE54" s="6"/>
      <c r="AF54" s="34">
        <f t="shared" si="13"/>
        <v>16302642.960000001</v>
      </c>
      <c r="AG54" s="5">
        <v>3118.03</v>
      </c>
      <c r="AH54" s="6"/>
      <c r="AI54" s="6"/>
      <c r="AJ54" s="6"/>
      <c r="AK54" s="6"/>
      <c r="AL54" s="6"/>
      <c r="AM54" s="6"/>
      <c r="AN54" s="6">
        <v>1933.55</v>
      </c>
      <c r="AO54" s="6"/>
      <c r="AP54" s="6"/>
      <c r="AQ54" s="6">
        <v>392345</v>
      </c>
      <c r="AR54" s="6"/>
      <c r="AS54" s="16">
        <f t="shared" si="14"/>
        <v>397396.58</v>
      </c>
      <c r="AT54" s="19"/>
      <c r="AU54" s="6"/>
      <c r="AV54" s="6"/>
      <c r="AW54" s="34">
        <f t="shared" si="15"/>
        <v>0</v>
      </c>
      <c r="AX54" s="19">
        <v>73665</v>
      </c>
      <c r="AY54" s="6"/>
      <c r="AZ54" s="6"/>
      <c r="BA54" s="6"/>
      <c r="BB54" s="6"/>
      <c r="BC54" s="6"/>
      <c r="BD54" s="6"/>
      <c r="BE54" s="6"/>
      <c r="BF54" s="6"/>
      <c r="BG54" s="34">
        <f t="shared" si="16"/>
        <v>73665</v>
      </c>
      <c r="BH54" s="19"/>
      <c r="BI54" s="6"/>
      <c r="BJ54" s="6"/>
      <c r="BK54" s="6"/>
      <c r="BL54" s="6"/>
      <c r="BM54" s="6"/>
      <c r="BN54" s="6"/>
      <c r="BO54" s="6"/>
      <c r="BP54" s="6"/>
      <c r="BQ54" s="6"/>
      <c r="BR54" s="34">
        <f t="shared" si="17"/>
        <v>0</v>
      </c>
      <c r="BS54" s="5">
        <v>19006287.079999998</v>
      </c>
      <c r="BT54" s="6">
        <v>1379195</v>
      </c>
      <c r="BU54" s="16">
        <v>593775</v>
      </c>
      <c r="BV54" s="19">
        <v>3135664</v>
      </c>
      <c r="BW54" s="34">
        <f t="shared" si="18"/>
        <v>24114921.079999998</v>
      </c>
      <c r="BX54" s="19">
        <v>195717</v>
      </c>
      <c r="BY54" s="6"/>
      <c r="BZ54" s="6"/>
      <c r="CA54" s="6"/>
      <c r="CB54" s="6"/>
      <c r="CC54" s="34">
        <f t="shared" si="19"/>
        <v>195717</v>
      </c>
      <c r="CD54" s="98">
        <v>5</v>
      </c>
      <c r="CE54" s="81">
        <v>35</v>
      </c>
      <c r="CF54" s="81"/>
      <c r="CG54" s="81">
        <v>2</v>
      </c>
      <c r="CH54" s="6"/>
      <c r="CI54" s="81"/>
      <c r="CJ54" s="34">
        <v>0.03</v>
      </c>
      <c r="CK54" s="90">
        <v>11742.18</v>
      </c>
      <c r="CL54" s="90">
        <v>5476.13</v>
      </c>
      <c r="CM54" s="90"/>
      <c r="CN54" s="90">
        <v>18792974.510000002</v>
      </c>
      <c r="CO54" s="159"/>
      <c r="CP54" s="159"/>
      <c r="CQ54" s="159"/>
      <c r="CR54" s="159"/>
    </row>
    <row r="55" spans="2:96" s="7" customFormat="1" ht="13.5" customHeight="1" x14ac:dyDescent="0.15">
      <c r="B55" s="206"/>
      <c r="C55" s="185" t="s">
        <v>174</v>
      </c>
      <c r="D55" s="19"/>
      <c r="E55" s="6"/>
      <c r="F55" s="6"/>
      <c r="G55" s="6"/>
      <c r="H55" s="6"/>
      <c r="I55" s="6"/>
      <c r="J55" s="6"/>
      <c r="K55" s="34">
        <f t="shared" si="12"/>
        <v>0</v>
      </c>
      <c r="L55" s="5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16"/>
      <c r="AA55" s="19"/>
      <c r="AB55" s="6"/>
      <c r="AC55" s="6"/>
      <c r="AD55" s="6"/>
      <c r="AE55" s="6"/>
      <c r="AF55" s="34">
        <f t="shared" si="13"/>
        <v>0</v>
      </c>
      <c r="AG55" s="5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16">
        <f t="shared" si="14"/>
        <v>0</v>
      </c>
      <c r="AT55" s="19"/>
      <c r="AU55" s="6"/>
      <c r="AV55" s="6"/>
      <c r="AW55" s="34">
        <f t="shared" si="15"/>
        <v>0</v>
      </c>
      <c r="AX55" s="19"/>
      <c r="AY55" s="6"/>
      <c r="AZ55" s="6"/>
      <c r="BA55" s="6"/>
      <c r="BB55" s="6"/>
      <c r="BC55" s="6"/>
      <c r="BD55" s="6"/>
      <c r="BE55" s="6"/>
      <c r="BF55" s="6"/>
      <c r="BG55" s="34">
        <f t="shared" si="16"/>
        <v>0</v>
      </c>
      <c r="BH55" s="19"/>
      <c r="BI55" s="6"/>
      <c r="BJ55" s="6"/>
      <c r="BK55" s="6"/>
      <c r="BL55" s="6"/>
      <c r="BM55" s="6"/>
      <c r="BN55" s="6"/>
      <c r="BO55" s="6"/>
      <c r="BP55" s="6"/>
      <c r="BQ55" s="6"/>
      <c r="BR55" s="34">
        <f t="shared" si="17"/>
        <v>0</v>
      </c>
      <c r="BS55" s="5"/>
      <c r="BT55" s="6"/>
      <c r="BU55" s="16"/>
      <c r="BV55" s="19"/>
      <c r="BW55" s="34">
        <f t="shared" si="18"/>
        <v>0</v>
      </c>
      <c r="BX55" s="19"/>
      <c r="BY55" s="6"/>
      <c r="BZ55" s="6"/>
      <c r="CA55" s="6"/>
      <c r="CB55" s="6"/>
      <c r="CC55" s="34">
        <f t="shared" si="19"/>
        <v>0</v>
      </c>
      <c r="CD55" s="98"/>
      <c r="CE55" s="81"/>
      <c r="CF55" s="81"/>
      <c r="CG55" s="81"/>
      <c r="CH55" s="6"/>
      <c r="CI55" s="81"/>
      <c r="CJ55" s="34"/>
      <c r="CK55" s="90">
        <v>4.5999999999999996</v>
      </c>
      <c r="CL55" s="90">
        <v>44.78</v>
      </c>
      <c r="CM55" s="90"/>
      <c r="CN55" s="90"/>
      <c r="CO55" s="159"/>
      <c r="CP55" s="159"/>
      <c r="CQ55" s="159"/>
      <c r="CR55" s="159"/>
    </row>
    <row r="56" spans="2:96" s="7" customFormat="1" ht="13.5" customHeight="1" x14ac:dyDescent="0.15">
      <c r="B56" s="206"/>
      <c r="C56" s="185" t="s">
        <v>207</v>
      </c>
      <c r="D56" s="19"/>
      <c r="E56" s="6"/>
      <c r="F56" s="6"/>
      <c r="G56" s="6"/>
      <c r="H56" s="6"/>
      <c r="I56" s="6"/>
      <c r="J56" s="6"/>
      <c r="K56" s="34">
        <f t="shared" si="12"/>
        <v>0</v>
      </c>
      <c r="L56" s="5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16"/>
      <c r="AA56" s="19"/>
      <c r="AB56" s="6"/>
      <c r="AC56" s="6"/>
      <c r="AD56" s="6"/>
      <c r="AE56" s="6"/>
      <c r="AF56" s="34">
        <f t="shared" si="13"/>
        <v>0</v>
      </c>
      <c r="AG56" s="5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16">
        <f t="shared" si="14"/>
        <v>0</v>
      </c>
      <c r="AT56" s="19"/>
      <c r="AU56" s="6"/>
      <c r="AV56" s="6"/>
      <c r="AW56" s="34">
        <f t="shared" si="15"/>
        <v>0</v>
      </c>
      <c r="AX56" s="19"/>
      <c r="AY56" s="6"/>
      <c r="AZ56" s="6"/>
      <c r="BA56" s="6"/>
      <c r="BB56" s="6"/>
      <c r="BC56" s="6"/>
      <c r="BD56" s="6"/>
      <c r="BE56" s="6"/>
      <c r="BF56" s="6"/>
      <c r="BG56" s="34">
        <f t="shared" si="16"/>
        <v>0</v>
      </c>
      <c r="BH56" s="19"/>
      <c r="BI56" s="6"/>
      <c r="BJ56" s="6"/>
      <c r="BK56" s="6"/>
      <c r="BL56" s="6"/>
      <c r="BM56" s="6"/>
      <c r="BN56" s="6"/>
      <c r="BO56" s="6"/>
      <c r="BP56" s="6"/>
      <c r="BQ56" s="6"/>
      <c r="BR56" s="34">
        <f t="shared" si="17"/>
        <v>0</v>
      </c>
      <c r="BS56" s="5">
        <v>10521.5</v>
      </c>
      <c r="BT56" s="6"/>
      <c r="BU56" s="16"/>
      <c r="BV56" s="19"/>
      <c r="BW56" s="34">
        <f t="shared" si="18"/>
        <v>10521.5</v>
      </c>
      <c r="BX56" s="19"/>
      <c r="BY56" s="6"/>
      <c r="BZ56" s="6"/>
      <c r="CA56" s="6"/>
      <c r="CB56" s="6"/>
      <c r="CC56" s="34">
        <f t="shared" si="19"/>
        <v>0</v>
      </c>
      <c r="CD56" s="98"/>
      <c r="CE56" s="81"/>
      <c r="CF56" s="81"/>
      <c r="CG56" s="81"/>
      <c r="CH56" s="6"/>
      <c r="CI56" s="81"/>
      <c r="CJ56" s="34"/>
      <c r="CK56" s="90"/>
      <c r="CL56" s="90">
        <v>0.73</v>
      </c>
      <c r="CM56" s="90"/>
      <c r="CN56" s="90"/>
      <c r="CO56" s="159"/>
      <c r="CP56" s="159"/>
      <c r="CQ56" s="159"/>
      <c r="CR56" s="159"/>
    </row>
    <row r="57" spans="2:96" s="7" customFormat="1" ht="13.5" customHeight="1" thickBot="1" x14ac:dyDescent="0.2">
      <c r="B57" s="206"/>
      <c r="C57" s="186" t="s">
        <v>81</v>
      </c>
      <c r="D57" s="26"/>
      <c r="E57" s="27"/>
      <c r="F57" s="27"/>
      <c r="G57" s="27"/>
      <c r="H57" s="27"/>
      <c r="I57" s="27"/>
      <c r="J57" s="27"/>
      <c r="K57" s="36">
        <f t="shared" si="12"/>
        <v>0</v>
      </c>
      <c r="L57" s="28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76"/>
      <c r="AA57" s="26"/>
      <c r="AB57" s="27"/>
      <c r="AC57" s="27"/>
      <c r="AD57" s="27"/>
      <c r="AE57" s="27"/>
      <c r="AF57" s="36">
        <f t="shared" si="13"/>
        <v>0</v>
      </c>
      <c r="AG57" s="28"/>
      <c r="AH57" s="27"/>
      <c r="AI57" s="27"/>
      <c r="AJ57" s="27"/>
      <c r="AK57" s="27"/>
      <c r="AL57" s="27"/>
      <c r="AM57" s="27"/>
      <c r="AN57" s="27"/>
      <c r="AO57" s="27"/>
      <c r="AP57" s="27"/>
      <c r="AQ57" s="27"/>
      <c r="AR57" s="27"/>
      <c r="AS57" s="76">
        <f t="shared" si="14"/>
        <v>0</v>
      </c>
      <c r="AT57" s="26"/>
      <c r="AU57" s="27"/>
      <c r="AV57" s="27"/>
      <c r="AW57" s="36">
        <f t="shared" si="15"/>
        <v>0</v>
      </c>
      <c r="AX57" s="26"/>
      <c r="AY57" s="27"/>
      <c r="AZ57" s="27"/>
      <c r="BA57" s="27"/>
      <c r="BB57" s="27"/>
      <c r="BC57" s="27"/>
      <c r="BD57" s="27"/>
      <c r="BE57" s="27"/>
      <c r="BF57" s="27"/>
      <c r="BG57" s="36">
        <f t="shared" si="16"/>
        <v>0</v>
      </c>
      <c r="BH57" s="26"/>
      <c r="BI57" s="27"/>
      <c r="BJ57" s="27"/>
      <c r="BK57" s="27"/>
      <c r="BL57" s="27"/>
      <c r="BM57" s="27"/>
      <c r="BN57" s="27"/>
      <c r="BO57" s="27"/>
      <c r="BP57" s="27"/>
      <c r="BQ57" s="27"/>
      <c r="BR57" s="36">
        <f t="shared" si="17"/>
        <v>0</v>
      </c>
      <c r="BS57" s="28">
        <v>86619.72</v>
      </c>
      <c r="BT57" s="27"/>
      <c r="BU57" s="76"/>
      <c r="BV57" s="26"/>
      <c r="BW57" s="36">
        <f t="shared" si="18"/>
        <v>86619.72</v>
      </c>
      <c r="BX57" s="26"/>
      <c r="BY57" s="27"/>
      <c r="BZ57" s="27"/>
      <c r="CA57" s="27"/>
      <c r="CB57" s="27"/>
      <c r="CC57" s="36">
        <f t="shared" si="19"/>
        <v>0</v>
      </c>
      <c r="CD57" s="95"/>
      <c r="CE57" s="77"/>
      <c r="CF57" s="77"/>
      <c r="CG57" s="77"/>
      <c r="CH57" s="27"/>
      <c r="CI57" s="77"/>
      <c r="CJ57" s="160"/>
      <c r="CK57" s="88">
        <v>2.4</v>
      </c>
      <c r="CL57" s="88">
        <v>8.76</v>
      </c>
      <c r="CM57" s="88"/>
      <c r="CN57" s="88">
        <v>23100</v>
      </c>
      <c r="CO57" s="159"/>
      <c r="CP57" s="159"/>
      <c r="CQ57" s="159"/>
      <c r="CR57" s="159"/>
    </row>
    <row r="58" spans="2:96" s="7" customFormat="1" ht="13.5" customHeight="1" x14ac:dyDescent="0.15">
      <c r="B58" s="206"/>
      <c r="C58" s="184" t="s">
        <v>152</v>
      </c>
      <c r="D58" s="23"/>
      <c r="E58" s="24"/>
      <c r="F58" s="24"/>
      <c r="G58" s="24"/>
      <c r="H58" s="24"/>
      <c r="I58" s="24"/>
      <c r="J58" s="24"/>
      <c r="K58" s="33">
        <f t="shared" si="12"/>
        <v>0</v>
      </c>
      <c r="L58" s="25"/>
      <c r="M58" s="24"/>
      <c r="N58" s="24"/>
      <c r="O58" s="24"/>
      <c r="P58" s="24"/>
      <c r="Q58" s="24"/>
      <c r="R58" s="24"/>
      <c r="S58" s="24"/>
      <c r="T58" s="24"/>
      <c r="U58" s="24"/>
      <c r="V58" s="24"/>
      <c r="W58" s="24"/>
      <c r="X58" s="24"/>
      <c r="Y58" s="24"/>
      <c r="Z58" s="68"/>
      <c r="AA58" s="21"/>
      <c r="AB58" s="22"/>
      <c r="AC58" s="22"/>
      <c r="AD58" s="22"/>
      <c r="AE58" s="22"/>
      <c r="AF58" s="38">
        <f t="shared" si="13"/>
        <v>0</v>
      </c>
      <c r="AG58" s="148"/>
      <c r="AH58" s="22"/>
      <c r="AI58" s="22"/>
      <c r="AJ58" s="22"/>
      <c r="AK58" s="22"/>
      <c r="AL58" s="22"/>
      <c r="AM58" s="22"/>
      <c r="AN58" s="22"/>
      <c r="AO58" s="22"/>
      <c r="AP58" s="22"/>
      <c r="AQ58" s="22"/>
      <c r="AR58" s="22"/>
      <c r="AS58" s="53">
        <f t="shared" si="14"/>
        <v>0</v>
      </c>
      <c r="AT58" s="21"/>
      <c r="AU58" s="22"/>
      <c r="AV58" s="22"/>
      <c r="AW58" s="38">
        <f t="shared" si="15"/>
        <v>0</v>
      </c>
      <c r="AX58" s="21"/>
      <c r="AY58" s="22"/>
      <c r="AZ58" s="22"/>
      <c r="BA58" s="22"/>
      <c r="BB58" s="22"/>
      <c r="BC58" s="22"/>
      <c r="BD58" s="22"/>
      <c r="BE58" s="22"/>
      <c r="BF58" s="22"/>
      <c r="BG58" s="38">
        <f t="shared" si="16"/>
        <v>0</v>
      </c>
      <c r="BH58" s="21"/>
      <c r="BI58" s="22"/>
      <c r="BJ58" s="22"/>
      <c r="BK58" s="22"/>
      <c r="BL58" s="22"/>
      <c r="BM58" s="22"/>
      <c r="BN58" s="22"/>
      <c r="BO58" s="22"/>
      <c r="BP58" s="22"/>
      <c r="BQ58" s="22"/>
      <c r="BR58" s="38">
        <f t="shared" si="17"/>
        <v>0</v>
      </c>
      <c r="BS58" s="148"/>
      <c r="BT58" s="22"/>
      <c r="BU58" s="53"/>
      <c r="BV58" s="21"/>
      <c r="BW58" s="38">
        <f t="shared" si="18"/>
        <v>0</v>
      </c>
      <c r="BX58" s="21"/>
      <c r="BY58" s="22"/>
      <c r="BZ58" s="22"/>
      <c r="CA58" s="22"/>
      <c r="CB58" s="22"/>
      <c r="CC58" s="38">
        <f t="shared" si="19"/>
        <v>0</v>
      </c>
      <c r="CD58" s="153"/>
      <c r="CE58" s="121"/>
      <c r="CF58" s="121"/>
      <c r="CG58" s="121"/>
      <c r="CH58" s="22"/>
      <c r="CI58" s="121"/>
      <c r="CJ58" s="170"/>
      <c r="CK58" s="122">
        <v>8</v>
      </c>
      <c r="CL58" s="122">
        <v>67.7</v>
      </c>
      <c r="CM58" s="122"/>
      <c r="CN58" s="122"/>
      <c r="CO58" s="159"/>
      <c r="CP58" s="159"/>
      <c r="CQ58" s="159"/>
      <c r="CR58" s="159"/>
    </row>
    <row r="59" spans="2:96" s="7" customFormat="1" ht="13.5" customHeight="1" x14ac:dyDescent="0.15">
      <c r="B59" s="206"/>
      <c r="C59" s="185" t="s">
        <v>175</v>
      </c>
      <c r="D59" s="19"/>
      <c r="E59" s="6"/>
      <c r="F59" s="6"/>
      <c r="G59" s="6"/>
      <c r="H59" s="6"/>
      <c r="I59" s="6"/>
      <c r="J59" s="6"/>
      <c r="K59" s="34">
        <f t="shared" si="12"/>
        <v>0</v>
      </c>
      <c r="L59" s="5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16"/>
      <c r="AA59" s="19"/>
      <c r="AB59" s="6"/>
      <c r="AC59" s="6"/>
      <c r="AD59" s="6"/>
      <c r="AE59" s="6"/>
      <c r="AF59" s="34">
        <f t="shared" si="13"/>
        <v>0</v>
      </c>
      <c r="AG59" s="5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16">
        <f t="shared" si="14"/>
        <v>0</v>
      </c>
      <c r="AT59" s="19"/>
      <c r="AU59" s="6"/>
      <c r="AV59" s="6"/>
      <c r="AW59" s="34">
        <f t="shared" si="15"/>
        <v>0</v>
      </c>
      <c r="AX59" s="19"/>
      <c r="AY59" s="6"/>
      <c r="AZ59" s="6"/>
      <c r="BA59" s="6"/>
      <c r="BB59" s="6"/>
      <c r="BC59" s="6"/>
      <c r="BD59" s="6"/>
      <c r="BE59" s="6"/>
      <c r="BF59" s="6"/>
      <c r="BG59" s="34">
        <f t="shared" si="16"/>
        <v>0</v>
      </c>
      <c r="BH59" s="19"/>
      <c r="BI59" s="6"/>
      <c r="BJ59" s="6"/>
      <c r="BK59" s="6"/>
      <c r="BL59" s="6"/>
      <c r="BM59" s="6"/>
      <c r="BN59" s="6"/>
      <c r="BO59" s="6"/>
      <c r="BP59" s="6"/>
      <c r="BQ59" s="6"/>
      <c r="BR59" s="34">
        <f t="shared" si="17"/>
        <v>0</v>
      </c>
      <c r="BS59" s="5"/>
      <c r="BT59" s="6"/>
      <c r="BU59" s="16"/>
      <c r="BV59" s="19"/>
      <c r="BW59" s="34">
        <f t="shared" si="18"/>
        <v>0</v>
      </c>
      <c r="BX59" s="19"/>
      <c r="BY59" s="6"/>
      <c r="BZ59" s="6"/>
      <c r="CA59" s="6"/>
      <c r="CB59" s="6"/>
      <c r="CC59" s="34">
        <f t="shared" si="19"/>
        <v>0</v>
      </c>
      <c r="CD59" s="98"/>
      <c r="CE59" s="81"/>
      <c r="CF59" s="81"/>
      <c r="CG59" s="81"/>
      <c r="CH59" s="6"/>
      <c r="CI59" s="81"/>
      <c r="CJ59" s="162"/>
      <c r="CK59" s="90">
        <v>0.5</v>
      </c>
      <c r="CL59" s="90">
        <v>8.33</v>
      </c>
      <c r="CM59" s="90"/>
      <c r="CN59" s="90">
        <v>60000.06</v>
      </c>
      <c r="CO59" s="159"/>
      <c r="CP59" s="159"/>
      <c r="CQ59" s="159"/>
      <c r="CR59" s="159"/>
    </row>
    <row r="60" spans="2:96" s="7" customFormat="1" ht="13.5" customHeight="1" x14ac:dyDescent="0.15">
      <c r="B60" s="206"/>
      <c r="C60" s="185" t="s">
        <v>243</v>
      </c>
      <c r="D60" s="19"/>
      <c r="E60" s="6"/>
      <c r="F60" s="6"/>
      <c r="G60" s="6"/>
      <c r="H60" s="6"/>
      <c r="I60" s="6"/>
      <c r="J60" s="6"/>
      <c r="K60" s="34">
        <f t="shared" si="12"/>
        <v>0</v>
      </c>
      <c r="L60" s="5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16"/>
      <c r="AA60" s="19"/>
      <c r="AB60" s="6"/>
      <c r="AC60" s="6"/>
      <c r="AD60" s="6"/>
      <c r="AE60" s="6"/>
      <c r="AF60" s="34">
        <f t="shared" si="13"/>
        <v>0</v>
      </c>
      <c r="AG60" s="5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16">
        <f t="shared" si="14"/>
        <v>0</v>
      </c>
      <c r="AT60" s="19"/>
      <c r="AU60" s="6"/>
      <c r="AV60" s="6"/>
      <c r="AW60" s="34">
        <f t="shared" si="15"/>
        <v>0</v>
      </c>
      <c r="AX60" s="19"/>
      <c r="AY60" s="6"/>
      <c r="AZ60" s="6"/>
      <c r="BA60" s="6"/>
      <c r="BB60" s="6"/>
      <c r="BC60" s="6"/>
      <c r="BD60" s="6"/>
      <c r="BE60" s="6"/>
      <c r="BF60" s="6"/>
      <c r="BG60" s="34">
        <f t="shared" si="16"/>
        <v>0</v>
      </c>
      <c r="BH60" s="19"/>
      <c r="BI60" s="6"/>
      <c r="BJ60" s="6"/>
      <c r="BK60" s="6"/>
      <c r="BL60" s="6"/>
      <c r="BM60" s="6"/>
      <c r="BN60" s="6"/>
      <c r="BO60" s="6"/>
      <c r="BP60" s="6"/>
      <c r="BQ60" s="6"/>
      <c r="BR60" s="34">
        <f t="shared" si="17"/>
        <v>0</v>
      </c>
      <c r="BS60" s="5"/>
      <c r="BT60" s="6"/>
      <c r="BU60" s="16"/>
      <c r="BV60" s="19"/>
      <c r="BW60" s="34">
        <f t="shared" si="18"/>
        <v>0</v>
      </c>
      <c r="BX60" s="19"/>
      <c r="BY60" s="6"/>
      <c r="BZ60" s="6"/>
      <c r="CA60" s="6"/>
      <c r="CB60" s="6"/>
      <c r="CC60" s="34">
        <f t="shared" si="19"/>
        <v>0</v>
      </c>
      <c r="CD60" s="98"/>
      <c r="CE60" s="81"/>
      <c r="CF60" s="81"/>
      <c r="CG60" s="81">
        <v>2</v>
      </c>
      <c r="CH60" s="6"/>
      <c r="CI60" s="81"/>
      <c r="CJ60" s="162"/>
      <c r="CK60" s="90"/>
      <c r="CL60" s="90">
        <v>0.1</v>
      </c>
      <c r="CM60" s="90"/>
      <c r="CN60" s="90"/>
      <c r="CO60" s="159"/>
      <c r="CP60" s="159"/>
      <c r="CQ60" s="159"/>
      <c r="CR60" s="159"/>
    </row>
    <row r="61" spans="2:96" s="7" customFormat="1" ht="13.5" customHeight="1" x14ac:dyDescent="0.15">
      <c r="B61" s="206"/>
      <c r="C61" s="185" t="s">
        <v>74</v>
      </c>
      <c r="D61" s="19"/>
      <c r="E61" s="6"/>
      <c r="F61" s="6"/>
      <c r="G61" s="6"/>
      <c r="H61" s="6"/>
      <c r="I61" s="6"/>
      <c r="J61" s="6"/>
      <c r="K61" s="34">
        <f t="shared" si="12"/>
        <v>0</v>
      </c>
      <c r="L61" s="5">
        <v>122.1</v>
      </c>
      <c r="M61" s="6"/>
      <c r="N61" s="6"/>
      <c r="O61" s="6"/>
      <c r="P61" s="6"/>
      <c r="Q61" s="6"/>
      <c r="R61" s="6"/>
      <c r="S61" s="6"/>
      <c r="T61" s="6">
        <v>1514.42</v>
      </c>
      <c r="U61" s="6"/>
      <c r="V61" s="6"/>
      <c r="W61" s="6"/>
      <c r="X61" s="6">
        <v>8.91</v>
      </c>
      <c r="Y61" s="6"/>
      <c r="Z61" s="16"/>
      <c r="AA61" s="19"/>
      <c r="AB61" s="6"/>
      <c r="AC61" s="6"/>
      <c r="AD61" s="6"/>
      <c r="AE61" s="6"/>
      <c r="AF61" s="34">
        <f t="shared" si="13"/>
        <v>1645.43</v>
      </c>
      <c r="AG61" s="5"/>
      <c r="AH61" s="6"/>
      <c r="AI61" s="6"/>
      <c r="AJ61" s="6"/>
      <c r="AK61" s="6"/>
      <c r="AL61" s="6"/>
      <c r="AM61" s="6"/>
      <c r="AN61" s="6">
        <v>18.600000000000001</v>
      </c>
      <c r="AO61" s="6"/>
      <c r="AP61" s="6"/>
      <c r="AQ61" s="6"/>
      <c r="AR61" s="6"/>
      <c r="AS61" s="16">
        <f t="shared" si="14"/>
        <v>18.600000000000001</v>
      </c>
      <c r="AT61" s="19"/>
      <c r="AU61" s="6"/>
      <c r="AV61" s="6"/>
      <c r="AW61" s="34">
        <f t="shared" si="15"/>
        <v>0</v>
      </c>
      <c r="AX61" s="19"/>
      <c r="AY61" s="6"/>
      <c r="AZ61" s="6"/>
      <c r="BA61" s="6"/>
      <c r="BB61" s="6"/>
      <c r="BC61" s="6"/>
      <c r="BD61" s="6"/>
      <c r="BE61" s="6"/>
      <c r="BF61" s="6"/>
      <c r="BG61" s="34">
        <f t="shared" si="16"/>
        <v>0</v>
      </c>
      <c r="BH61" s="19"/>
      <c r="BI61" s="6"/>
      <c r="BJ61" s="6"/>
      <c r="BK61" s="6"/>
      <c r="BL61" s="6"/>
      <c r="BM61" s="6"/>
      <c r="BN61" s="6"/>
      <c r="BO61" s="6"/>
      <c r="BP61" s="6"/>
      <c r="BQ61" s="6"/>
      <c r="BR61" s="34">
        <f t="shared" si="17"/>
        <v>0</v>
      </c>
      <c r="BS61" s="5">
        <v>516410.82</v>
      </c>
      <c r="BT61" s="6"/>
      <c r="BU61" s="16">
        <v>7852.43</v>
      </c>
      <c r="BV61" s="19">
        <v>8505</v>
      </c>
      <c r="BW61" s="34">
        <f t="shared" si="18"/>
        <v>532768.25</v>
      </c>
      <c r="BX61" s="19"/>
      <c r="BY61" s="6"/>
      <c r="BZ61" s="6"/>
      <c r="CA61" s="6"/>
      <c r="CB61" s="6"/>
      <c r="CC61" s="34">
        <f t="shared" si="19"/>
        <v>0</v>
      </c>
      <c r="CD61" s="98">
        <v>1</v>
      </c>
      <c r="CE61" s="81">
        <v>40</v>
      </c>
      <c r="CF61" s="81"/>
      <c r="CG61" s="81"/>
      <c r="CH61" s="6"/>
      <c r="CI61" s="81"/>
      <c r="CJ61" s="162"/>
      <c r="CK61" s="90">
        <v>9.2200000000000006</v>
      </c>
      <c r="CL61" s="90">
        <v>76.200000000000102</v>
      </c>
      <c r="CM61" s="90"/>
      <c r="CN61" s="90">
        <v>36586.949999999997</v>
      </c>
      <c r="CO61" s="159"/>
      <c r="CP61" s="159"/>
      <c r="CQ61" s="159"/>
      <c r="CR61" s="159"/>
    </row>
    <row r="62" spans="2:96" s="7" customFormat="1" ht="13.5" customHeight="1" thickBot="1" x14ac:dyDescent="0.2">
      <c r="B62" s="206"/>
      <c r="C62" s="186" t="s">
        <v>69</v>
      </c>
      <c r="D62" s="26"/>
      <c r="E62" s="27"/>
      <c r="F62" s="27"/>
      <c r="G62" s="27"/>
      <c r="H62" s="27"/>
      <c r="I62" s="27"/>
      <c r="J62" s="27"/>
      <c r="K62" s="36">
        <f t="shared" si="12"/>
        <v>0</v>
      </c>
      <c r="L62" s="28">
        <v>63.41</v>
      </c>
      <c r="M62" s="27"/>
      <c r="N62" s="27"/>
      <c r="O62" s="27"/>
      <c r="P62" s="27"/>
      <c r="Q62" s="27"/>
      <c r="R62" s="27"/>
      <c r="S62" s="27"/>
      <c r="T62" s="27"/>
      <c r="U62" s="27"/>
      <c r="V62" s="27"/>
      <c r="W62" s="27"/>
      <c r="X62" s="27"/>
      <c r="Y62" s="27"/>
      <c r="Z62" s="76"/>
      <c r="AA62" s="26"/>
      <c r="AB62" s="27"/>
      <c r="AC62" s="27"/>
      <c r="AD62" s="27"/>
      <c r="AE62" s="27"/>
      <c r="AF62" s="36">
        <f t="shared" si="13"/>
        <v>63.41</v>
      </c>
      <c r="AG62" s="28"/>
      <c r="AH62" s="27"/>
      <c r="AI62" s="27"/>
      <c r="AJ62" s="27"/>
      <c r="AK62" s="27"/>
      <c r="AL62" s="27"/>
      <c r="AM62" s="27"/>
      <c r="AN62" s="27"/>
      <c r="AO62" s="27"/>
      <c r="AP62" s="27"/>
      <c r="AQ62" s="27"/>
      <c r="AR62" s="27"/>
      <c r="AS62" s="76">
        <f t="shared" si="14"/>
        <v>0</v>
      </c>
      <c r="AT62" s="26"/>
      <c r="AU62" s="27"/>
      <c r="AV62" s="27"/>
      <c r="AW62" s="36">
        <f t="shared" si="15"/>
        <v>0</v>
      </c>
      <c r="AX62" s="26">
        <v>18231</v>
      </c>
      <c r="AY62" s="27"/>
      <c r="AZ62" s="27"/>
      <c r="BA62" s="27"/>
      <c r="BB62" s="27"/>
      <c r="BC62" s="27"/>
      <c r="BD62" s="27"/>
      <c r="BE62" s="27"/>
      <c r="BF62" s="27"/>
      <c r="BG62" s="36">
        <f t="shared" si="16"/>
        <v>18231</v>
      </c>
      <c r="BH62" s="26"/>
      <c r="BI62" s="27"/>
      <c r="BJ62" s="27"/>
      <c r="BK62" s="27"/>
      <c r="BL62" s="27"/>
      <c r="BM62" s="27"/>
      <c r="BN62" s="27"/>
      <c r="BO62" s="27"/>
      <c r="BP62" s="27"/>
      <c r="BQ62" s="27"/>
      <c r="BR62" s="36">
        <f t="shared" si="17"/>
        <v>0</v>
      </c>
      <c r="BS62" s="28"/>
      <c r="BT62" s="27"/>
      <c r="BU62" s="76"/>
      <c r="BV62" s="26"/>
      <c r="BW62" s="36">
        <f t="shared" si="18"/>
        <v>0</v>
      </c>
      <c r="BX62" s="26"/>
      <c r="BY62" s="27"/>
      <c r="BZ62" s="27"/>
      <c r="CA62" s="27"/>
      <c r="CB62" s="27"/>
      <c r="CC62" s="36">
        <f t="shared" si="19"/>
        <v>0</v>
      </c>
      <c r="CD62" s="95">
        <v>21</v>
      </c>
      <c r="CE62" s="77">
        <v>38</v>
      </c>
      <c r="CF62" s="77"/>
      <c r="CG62" s="77"/>
      <c r="CH62" s="27"/>
      <c r="CI62" s="77"/>
      <c r="CJ62" s="160">
        <v>47801</v>
      </c>
      <c r="CK62" s="88">
        <v>2460.62</v>
      </c>
      <c r="CL62" s="88">
        <v>18.54</v>
      </c>
      <c r="CM62" s="88"/>
      <c r="CN62" s="88">
        <v>367784.44</v>
      </c>
      <c r="CO62" s="159"/>
      <c r="CP62" s="159"/>
      <c r="CQ62" s="159"/>
      <c r="CR62" s="159"/>
    </row>
    <row r="63" spans="2:96" s="7" customFormat="1" ht="13.5" customHeight="1" x14ac:dyDescent="0.15">
      <c r="B63" s="206"/>
      <c r="C63" s="184" t="s">
        <v>76</v>
      </c>
      <c r="D63" s="23">
        <v>2411785</v>
      </c>
      <c r="E63" s="24"/>
      <c r="F63" s="24"/>
      <c r="G63" s="24">
        <v>3025</v>
      </c>
      <c r="H63" s="24"/>
      <c r="I63" s="24"/>
      <c r="J63" s="24"/>
      <c r="K63" s="33">
        <f t="shared" si="12"/>
        <v>2414810</v>
      </c>
      <c r="L63" s="25">
        <v>1531370.19</v>
      </c>
      <c r="M63" s="24">
        <v>171724851.50999999</v>
      </c>
      <c r="N63" s="24">
        <v>3374.95</v>
      </c>
      <c r="O63" s="24">
        <v>160.18</v>
      </c>
      <c r="P63" s="24"/>
      <c r="Q63" s="24"/>
      <c r="R63" s="24"/>
      <c r="S63" s="24"/>
      <c r="T63" s="24">
        <v>2003613.95</v>
      </c>
      <c r="U63" s="24"/>
      <c r="V63" s="24">
        <v>289376.3</v>
      </c>
      <c r="W63" s="24"/>
      <c r="X63" s="24">
        <v>119954.38</v>
      </c>
      <c r="Y63" s="24"/>
      <c r="Z63" s="68"/>
      <c r="AA63" s="21">
        <v>19503.490000000002</v>
      </c>
      <c r="AB63" s="22">
        <v>60428.23</v>
      </c>
      <c r="AC63" s="22"/>
      <c r="AD63" s="22"/>
      <c r="AE63" s="22">
        <v>147953.63</v>
      </c>
      <c r="AF63" s="38">
        <f t="shared" si="13"/>
        <v>175900586.80999997</v>
      </c>
      <c r="AG63" s="148">
        <v>23626.21</v>
      </c>
      <c r="AH63" s="22">
        <v>875338.77</v>
      </c>
      <c r="AI63" s="22"/>
      <c r="AJ63" s="22"/>
      <c r="AK63" s="22"/>
      <c r="AL63" s="22"/>
      <c r="AM63" s="22">
        <v>3810.53</v>
      </c>
      <c r="AN63" s="22">
        <v>386646.36</v>
      </c>
      <c r="AO63" s="22"/>
      <c r="AP63" s="22"/>
      <c r="AQ63" s="22">
        <v>1835347.69</v>
      </c>
      <c r="AR63" s="22">
        <v>500</v>
      </c>
      <c r="AS63" s="53">
        <f t="shared" si="14"/>
        <v>3125269.56</v>
      </c>
      <c r="AT63" s="21"/>
      <c r="AU63" s="22">
        <v>9991</v>
      </c>
      <c r="AV63" s="22"/>
      <c r="AW63" s="38">
        <f t="shared" si="15"/>
        <v>9991</v>
      </c>
      <c r="AX63" s="21">
        <v>58036</v>
      </c>
      <c r="AY63" s="22"/>
      <c r="AZ63" s="22"/>
      <c r="BA63" s="22"/>
      <c r="BB63" s="22"/>
      <c r="BC63" s="22">
        <v>20883</v>
      </c>
      <c r="BD63" s="22"/>
      <c r="BE63" s="22"/>
      <c r="BF63" s="22"/>
      <c r="BG63" s="38">
        <f t="shared" si="16"/>
        <v>78919</v>
      </c>
      <c r="BH63" s="21"/>
      <c r="BI63" s="22"/>
      <c r="BJ63" s="22"/>
      <c r="BK63" s="22"/>
      <c r="BL63" s="22"/>
      <c r="BM63" s="22"/>
      <c r="BN63" s="22"/>
      <c r="BO63" s="22">
        <v>43371.5</v>
      </c>
      <c r="BP63" s="22"/>
      <c r="BQ63" s="22"/>
      <c r="BR63" s="38">
        <f t="shared" si="17"/>
        <v>43371.5</v>
      </c>
      <c r="BS63" s="148">
        <v>107332.88</v>
      </c>
      <c r="BT63" s="22"/>
      <c r="BU63" s="53"/>
      <c r="BV63" s="21">
        <v>683233.44</v>
      </c>
      <c r="BW63" s="38">
        <f t="shared" si="18"/>
        <v>790566.32</v>
      </c>
      <c r="BX63" s="21">
        <v>130501.25</v>
      </c>
      <c r="BY63" s="22"/>
      <c r="BZ63" s="22"/>
      <c r="CA63" s="22"/>
      <c r="CB63" s="22"/>
      <c r="CC63" s="38">
        <f t="shared" si="19"/>
        <v>130501.25</v>
      </c>
      <c r="CD63" s="153">
        <v>2</v>
      </c>
      <c r="CE63" s="121">
        <v>2</v>
      </c>
      <c r="CF63" s="121"/>
      <c r="CG63" s="121"/>
      <c r="CH63" s="22"/>
      <c r="CI63" s="121"/>
      <c r="CJ63" s="170">
        <v>23802</v>
      </c>
      <c r="CK63" s="122">
        <v>711.87</v>
      </c>
      <c r="CL63" s="122">
        <v>23051.48</v>
      </c>
      <c r="CM63" s="122"/>
      <c r="CN63" s="122">
        <v>77800.08</v>
      </c>
      <c r="CO63" s="159"/>
      <c r="CP63" s="159"/>
      <c r="CQ63" s="159"/>
      <c r="CR63" s="159"/>
    </row>
    <row r="64" spans="2:96" s="7" customFormat="1" ht="13.5" customHeight="1" x14ac:dyDescent="0.15">
      <c r="B64" s="206"/>
      <c r="C64" s="185" t="s">
        <v>129</v>
      </c>
      <c r="D64" s="19"/>
      <c r="E64" s="6"/>
      <c r="F64" s="6"/>
      <c r="G64" s="6"/>
      <c r="H64" s="6"/>
      <c r="I64" s="6"/>
      <c r="J64" s="6"/>
      <c r="K64" s="34">
        <f t="shared" si="12"/>
        <v>0</v>
      </c>
      <c r="L64" s="5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16"/>
      <c r="AA64" s="19"/>
      <c r="AB64" s="6"/>
      <c r="AC64" s="6"/>
      <c r="AD64" s="6"/>
      <c r="AE64" s="6"/>
      <c r="AF64" s="34">
        <f t="shared" si="13"/>
        <v>0</v>
      </c>
      <c r="AG64" s="5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16">
        <f t="shared" si="14"/>
        <v>0</v>
      </c>
      <c r="AT64" s="19"/>
      <c r="AU64" s="6"/>
      <c r="AV64" s="6"/>
      <c r="AW64" s="34">
        <f t="shared" si="15"/>
        <v>0</v>
      </c>
      <c r="AX64" s="19"/>
      <c r="AY64" s="6"/>
      <c r="AZ64" s="6"/>
      <c r="BA64" s="6"/>
      <c r="BB64" s="6"/>
      <c r="BC64" s="6"/>
      <c r="BD64" s="6"/>
      <c r="BE64" s="6"/>
      <c r="BF64" s="6"/>
      <c r="BG64" s="34">
        <f t="shared" si="16"/>
        <v>0</v>
      </c>
      <c r="BH64" s="19"/>
      <c r="BI64" s="6"/>
      <c r="BJ64" s="6"/>
      <c r="BK64" s="6"/>
      <c r="BL64" s="6"/>
      <c r="BM64" s="6"/>
      <c r="BN64" s="6"/>
      <c r="BO64" s="6"/>
      <c r="BP64" s="6"/>
      <c r="BQ64" s="6"/>
      <c r="BR64" s="34">
        <f t="shared" si="17"/>
        <v>0</v>
      </c>
      <c r="BS64" s="5"/>
      <c r="BT64" s="6"/>
      <c r="BU64" s="16"/>
      <c r="BV64" s="19"/>
      <c r="BW64" s="34">
        <f t="shared" si="18"/>
        <v>0</v>
      </c>
      <c r="BX64" s="19"/>
      <c r="BY64" s="6"/>
      <c r="BZ64" s="6"/>
      <c r="CA64" s="6"/>
      <c r="CB64" s="6"/>
      <c r="CC64" s="34">
        <f t="shared" si="19"/>
        <v>0</v>
      </c>
      <c r="CD64" s="98"/>
      <c r="CE64" s="81"/>
      <c r="CF64" s="81"/>
      <c r="CG64" s="81"/>
      <c r="CH64" s="6"/>
      <c r="CI64" s="81"/>
      <c r="CJ64" s="162"/>
      <c r="CK64" s="90">
        <v>3.16</v>
      </c>
      <c r="CL64" s="90">
        <v>15.07</v>
      </c>
      <c r="CM64" s="90"/>
      <c r="CN64" s="90">
        <v>48281.599999999999</v>
      </c>
      <c r="CO64" s="159"/>
      <c r="CP64" s="159"/>
      <c r="CQ64" s="159"/>
      <c r="CR64" s="159"/>
    </row>
    <row r="65" spans="2:96" s="7" customFormat="1" ht="13.5" customHeight="1" x14ac:dyDescent="0.15">
      <c r="B65" s="206"/>
      <c r="C65" s="185" t="s">
        <v>155</v>
      </c>
      <c r="D65" s="19"/>
      <c r="E65" s="6"/>
      <c r="F65" s="6"/>
      <c r="G65" s="6"/>
      <c r="H65" s="6"/>
      <c r="I65" s="6"/>
      <c r="J65" s="6"/>
      <c r="K65" s="34">
        <f t="shared" si="12"/>
        <v>0</v>
      </c>
      <c r="L65" s="5"/>
      <c r="M65" s="6"/>
      <c r="N65" s="6"/>
      <c r="O65" s="6"/>
      <c r="P65" s="6"/>
      <c r="Q65" s="6"/>
      <c r="R65" s="6"/>
      <c r="S65" s="6"/>
      <c r="T65" s="6">
        <v>49778.81</v>
      </c>
      <c r="U65" s="6"/>
      <c r="V65" s="6">
        <v>10.77</v>
      </c>
      <c r="W65" s="6"/>
      <c r="X65" s="6"/>
      <c r="Y65" s="6"/>
      <c r="Z65" s="16"/>
      <c r="AA65" s="19"/>
      <c r="AB65" s="6"/>
      <c r="AC65" s="6"/>
      <c r="AD65" s="6"/>
      <c r="AE65" s="6"/>
      <c r="AF65" s="34">
        <f t="shared" si="13"/>
        <v>49789.579999999994</v>
      </c>
      <c r="AG65" s="5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16">
        <f t="shared" si="14"/>
        <v>0</v>
      </c>
      <c r="AT65" s="19"/>
      <c r="AU65" s="6"/>
      <c r="AV65" s="6"/>
      <c r="AW65" s="34">
        <f t="shared" si="15"/>
        <v>0</v>
      </c>
      <c r="AX65" s="19"/>
      <c r="AY65" s="6"/>
      <c r="AZ65" s="6"/>
      <c r="BA65" s="6"/>
      <c r="BB65" s="6"/>
      <c r="BC65" s="6"/>
      <c r="BD65" s="6"/>
      <c r="BE65" s="6"/>
      <c r="BF65" s="6"/>
      <c r="BG65" s="34">
        <f t="shared" si="16"/>
        <v>0</v>
      </c>
      <c r="BH65" s="19"/>
      <c r="BI65" s="6"/>
      <c r="BJ65" s="6"/>
      <c r="BK65" s="6"/>
      <c r="BL65" s="6"/>
      <c r="BM65" s="6"/>
      <c r="BN65" s="6"/>
      <c r="BO65" s="6"/>
      <c r="BP65" s="6"/>
      <c r="BQ65" s="6"/>
      <c r="BR65" s="34">
        <f t="shared" si="17"/>
        <v>0</v>
      </c>
      <c r="BS65" s="5"/>
      <c r="BT65" s="6"/>
      <c r="BU65" s="16"/>
      <c r="BV65" s="19"/>
      <c r="BW65" s="34">
        <f t="shared" si="18"/>
        <v>0</v>
      </c>
      <c r="BX65" s="19"/>
      <c r="BY65" s="6"/>
      <c r="BZ65" s="6"/>
      <c r="CA65" s="6"/>
      <c r="CB65" s="6"/>
      <c r="CC65" s="34">
        <f t="shared" si="19"/>
        <v>0</v>
      </c>
      <c r="CD65" s="98"/>
      <c r="CE65" s="81"/>
      <c r="CF65" s="81"/>
      <c r="CG65" s="81"/>
      <c r="CH65" s="6"/>
      <c r="CI65" s="81"/>
      <c r="CJ65" s="162"/>
      <c r="CK65" s="90">
        <v>1.3</v>
      </c>
      <c r="CL65" s="90">
        <v>6.13</v>
      </c>
      <c r="CM65" s="90"/>
      <c r="CN65" s="90"/>
      <c r="CO65" s="159"/>
      <c r="CP65" s="159"/>
      <c r="CQ65" s="159"/>
      <c r="CR65" s="159"/>
    </row>
    <row r="66" spans="2:96" s="7" customFormat="1" ht="13.5" customHeight="1" x14ac:dyDescent="0.15">
      <c r="B66" s="206"/>
      <c r="C66" s="185" t="s">
        <v>200</v>
      </c>
      <c r="D66" s="19"/>
      <c r="E66" s="6"/>
      <c r="F66" s="6"/>
      <c r="G66" s="6"/>
      <c r="H66" s="6"/>
      <c r="I66" s="6"/>
      <c r="J66" s="6"/>
      <c r="K66" s="34">
        <f t="shared" si="12"/>
        <v>0</v>
      </c>
      <c r="L66" s="5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16"/>
      <c r="AA66" s="19"/>
      <c r="AB66" s="6"/>
      <c r="AC66" s="6"/>
      <c r="AD66" s="6"/>
      <c r="AE66" s="6"/>
      <c r="AF66" s="34">
        <f t="shared" si="13"/>
        <v>0</v>
      </c>
      <c r="AG66" s="5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16">
        <f t="shared" si="14"/>
        <v>0</v>
      </c>
      <c r="AT66" s="19"/>
      <c r="AU66" s="6"/>
      <c r="AV66" s="6"/>
      <c r="AW66" s="34">
        <f t="shared" si="15"/>
        <v>0</v>
      </c>
      <c r="AX66" s="19"/>
      <c r="AY66" s="6"/>
      <c r="AZ66" s="6"/>
      <c r="BA66" s="6"/>
      <c r="BB66" s="6"/>
      <c r="BC66" s="6"/>
      <c r="BD66" s="6"/>
      <c r="BE66" s="6"/>
      <c r="BF66" s="6"/>
      <c r="BG66" s="34">
        <f t="shared" si="16"/>
        <v>0</v>
      </c>
      <c r="BH66" s="19"/>
      <c r="BI66" s="6"/>
      <c r="BJ66" s="6"/>
      <c r="BK66" s="6"/>
      <c r="BL66" s="6"/>
      <c r="BM66" s="6"/>
      <c r="BN66" s="6"/>
      <c r="BO66" s="6"/>
      <c r="BP66" s="6"/>
      <c r="BQ66" s="6"/>
      <c r="BR66" s="34">
        <f t="shared" si="17"/>
        <v>0</v>
      </c>
      <c r="BS66" s="5"/>
      <c r="BT66" s="6"/>
      <c r="BU66" s="16"/>
      <c r="BV66" s="19"/>
      <c r="BW66" s="34">
        <f t="shared" si="18"/>
        <v>0</v>
      </c>
      <c r="BX66" s="19"/>
      <c r="BY66" s="6"/>
      <c r="BZ66" s="6"/>
      <c r="CA66" s="6"/>
      <c r="CB66" s="6"/>
      <c r="CC66" s="34">
        <f t="shared" si="19"/>
        <v>0</v>
      </c>
      <c r="CD66" s="98"/>
      <c r="CE66" s="81"/>
      <c r="CF66" s="81"/>
      <c r="CG66" s="81"/>
      <c r="CH66" s="6"/>
      <c r="CI66" s="81"/>
      <c r="CJ66" s="162"/>
      <c r="CK66" s="90">
        <v>2</v>
      </c>
      <c r="CL66" s="90">
        <v>6.25</v>
      </c>
      <c r="CM66" s="90"/>
      <c r="CN66" s="90">
        <v>407520</v>
      </c>
      <c r="CO66" s="159"/>
      <c r="CP66" s="159"/>
      <c r="CQ66" s="159"/>
      <c r="CR66" s="159"/>
    </row>
    <row r="67" spans="2:96" s="7" customFormat="1" ht="13.5" customHeight="1" thickBot="1" x14ac:dyDescent="0.2">
      <c r="B67" s="206"/>
      <c r="C67" s="186" t="s">
        <v>201</v>
      </c>
      <c r="D67" s="26"/>
      <c r="E67" s="27"/>
      <c r="F67" s="27"/>
      <c r="G67" s="27"/>
      <c r="H67" s="27"/>
      <c r="I67" s="27"/>
      <c r="J67" s="27"/>
      <c r="K67" s="36">
        <f t="shared" si="12"/>
        <v>0</v>
      </c>
      <c r="L67" s="28"/>
      <c r="M67" s="27"/>
      <c r="N67" s="27"/>
      <c r="O67" s="27"/>
      <c r="P67" s="27"/>
      <c r="Q67" s="27"/>
      <c r="R67" s="27"/>
      <c r="S67" s="27"/>
      <c r="T67" s="27"/>
      <c r="U67" s="27"/>
      <c r="V67" s="27"/>
      <c r="W67" s="27"/>
      <c r="X67" s="27"/>
      <c r="Y67" s="27"/>
      <c r="Z67" s="76"/>
      <c r="AA67" s="26"/>
      <c r="AB67" s="27"/>
      <c r="AC67" s="27"/>
      <c r="AD67" s="27"/>
      <c r="AE67" s="27"/>
      <c r="AF67" s="36">
        <f t="shared" si="13"/>
        <v>0</v>
      </c>
      <c r="AG67" s="28"/>
      <c r="AH67" s="27"/>
      <c r="AI67" s="27"/>
      <c r="AJ67" s="27"/>
      <c r="AK67" s="27"/>
      <c r="AL67" s="27"/>
      <c r="AM67" s="27"/>
      <c r="AN67" s="27"/>
      <c r="AO67" s="27"/>
      <c r="AP67" s="27"/>
      <c r="AQ67" s="27"/>
      <c r="AR67" s="27"/>
      <c r="AS67" s="76">
        <f t="shared" si="14"/>
        <v>0</v>
      </c>
      <c r="AT67" s="26"/>
      <c r="AU67" s="27"/>
      <c r="AV67" s="27"/>
      <c r="AW67" s="36">
        <f t="shared" si="15"/>
        <v>0</v>
      </c>
      <c r="AX67" s="26"/>
      <c r="AY67" s="27"/>
      <c r="AZ67" s="27"/>
      <c r="BA67" s="27"/>
      <c r="BB67" s="27"/>
      <c r="BC67" s="27"/>
      <c r="BD67" s="27"/>
      <c r="BE67" s="27"/>
      <c r="BF67" s="27"/>
      <c r="BG67" s="36">
        <f t="shared" si="16"/>
        <v>0</v>
      </c>
      <c r="BH67" s="26"/>
      <c r="BI67" s="27"/>
      <c r="BJ67" s="27"/>
      <c r="BK67" s="27"/>
      <c r="BL67" s="27"/>
      <c r="BM67" s="27"/>
      <c r="BN67" s="27"/>
      <c r="BO67" s="27"/>
      <c r="BP67" s="27"/>
      <c r="BQ67" s="27"/>
      <c r="BR67" s="36">
        <f t="shared" si="17"/>
        <v>0</v>
      </c>
      <c r="BS67" s="28"/>
      <c r="BT67" s="27"/>
      <c r="BU67" s="76"/>
      <c r="BV67" s="26"/>
      <c r="BW67" s="36">
        <f t="shared" si="18"/>
        <v>0</v>
      </c>
      <c r="BX67" s="26"/>
      <c r="BY67" s="27"/>
      <c r="BZ67" s="27"/>
      <c r="CA67" s="27"/>
      <c r="CB67" s="27"/>
      <c r="CC67" s="36">
        <f t="shared" si="19"/>
        <v>0</v>
      </c>
      <c r="CD67" s="95"/>
      <c r="CE67" s="77"/>
      <c r="CF67" s="77"/>
      <c r="CG67" s="77"/>
      <c r="CH67" s="27"/>
      <c r="CI67" s="77"/>
      <c r="CJ67" s="160"/>
      <c r="CK67" s="88"/>
      <c r="CL67" s="88">
        <v>6.1</v>
      </c>
      <c r="CM67" s="88"/>
      <c r="CN67" s="88"/>
      <c r="CO67" s="159"/>
      <c r="CP67" s="159"/>
      <c r="CQ67" s="159"/>
      <c r="CR67" s="159"/>
    </row>
    <row r="68" spans="2:96" s="7" customFormat="1" ht="13.5" customHeight="1" x14ac:dyDescent="0.15">
      <c r="B68" s="206"/>
      <c r="C68" s="184" t="s">
        <v>128</v>
      </c>
      <c r="D68" s="23"/>
      <c r="E68" s="24"/>
      <c r="F68" s="24">
        <v>2897.3</v>
      </c>
      <c r="G68" s="24"/>
      <c r="H68" s="24"/>
      <c r="I68" s="24"/>
      <c r="J68" s="24"/>
      <c r="K68" s="33">
        <f t="shared" si="12"/>
        <v>2897.3</v>
      </c>
      <c r="L68" s="25"/>
      <c r="M68" s="24"/>
      <c r="N68" s="24"/>
      <c r="O68" s="24"/>
      <c r="P68" s="24"/>
      <c r="Q68" s="24"/>
      <c r="R68" s="24"/>
      <c r="S68" s="24"/>
      <c r="T68" s="24"/>
      <c r="U68" s="24"/>
      <c r="V68" s="24"/>
      <c r="W68" s="24"/>
      <c r="X68" s="24"/>
      <c r="Y68" s="24"/>
      <c r="Z68" s="68"/>
      <c r="AA68" s="21"/>
      <c r="AB68" s="22"/>
      <c r="AC68" s="22"/>
      <c r="AD68" s="22"/>
      <c r="AE68" s="22"/>
      <c r="AF68" s="38">
        <f t="shared" si="13"/>
        <v>0</v>
      </c>
      <c r="AG68" s="148"/>
      <c r="AH68" s="22"/>
      <c r="AI68" s="22"/>
      <c r="AJ68" s="22"/>
      <c r="AK68" s="22"/>
      <c r="AL68" s="22"/>
      <c r="AM68" s="22"/>
      <c r="AN68" s="22"/>
      <c r="AO68" s="22"/>
      <c r="AP68" s="22"/>
      <c r="AQ68" s="22"/>
      <c r="AR68" s="22"/>
      <c r="AS68" s="53">
        <f t="shared" si="14"/>
        <v>0</v>
      </c>
      <c r="AT68" s="21"/>
      <c r="AU68" s="22"/>
      <c r="AV68" s="22"/>
      <c r="AW68" s="38">
        <f t="shared" si="15"/>
        <v>0</v>
      </c>
      <c r="AX68" s="21"/>
      <c r="AY68" s="22"/>
      <c r="AZ68" s="22"/>
      <c r="BA68" s="22"/>
      <c r="BB68" s="22"/>
      <c r="BC68" s="22"/>
      <c r="BD68" s="22"/>
      <c r="BE68" s="22"/>
      <c r="BF68" s="22"/>
      <c r="BG68" s="38">
        <f t="shared" si="16"/>
        <v>0</v>
      </c>
      <c r="BH68" s="21"/>
      <c r="BI68" s="22"/>
      <c r="BJ68" s="22"/>
      <c r="BK68" s="22"/>
      <c r="BL68" s="22"/>
      <c r="BM68" s="22"/>
      <c r="BN68" s="22"/>
      <c r="BO68" s="22"/>
      <c r="BP68" s="22"/>
      <c r="BQ68" s="22"/>
      <c r="BR68" s="38">
        <f t="shared" si="17"/>
        <v>0</v>
      </c>
      <c r="BS68" s="148">
        <v>21420</v>
      </c>
      <c r="BT68" s="22"/>
      <c r="BU68" s="53"/>
      <c r="BV68" s="21"/>
      <c r="BW68" s="38">
        <f t="shared" si="18"/>
        <v>21420</v>
      </c>
      <c r="BX68" s="21"/>
      <c r="BY68" s="22"/>
      <c r="BZ68" s="22"/>
      <c r="CA68" s="22"/>
      <c r="CB68" s="22"/>
      <c r="CC68" s="38">
        <f t="shared" si="19"/>
        <v>0</v>
      </c>
      <c r="CD68" s="153"/>
      <c r="CE68" s="121"/>
      <c r="CF68" s="121"/>
      <c r="CG68" s="121"/>
      <c r="CH68" s="22"/>
      <c r="CI68" s="121"/>
      <c r="CJ68" s="170"/>
      <c r="CK68" s="122">
        <v>2502.0100000000002</v>
      </c>
      <c r="CL68" s="122">
        <v>40.93</v>
      </c>
      <c r="CM68" s="122"/>
      <c r="CN68" s="122">
        <v>9446874.4000000004</v>
      </c>
      <c r="CO68" s="159"/>
      <c r="CP68" s="159"/>
      <c r="CQ68" s="159"/>
      <c r="CR68" s="159"/>
    </row>
    <row r="69" spans="2:96" s="7" customFormat="1" ht="13.5" customHeight="1" x14ac:dyDescent="0.15">
      <c r="B69" s="206"/>
      <c r="C69" s="185" t="s">
        <v>70</v>
      </c>
      <c r="D69" s="19">
        <v>240570</v>
      </c>
      <c r="E69" s="6"/>
      <c r="F69" s="6"/>
      <c r="G69" s="6"/>
      <c r="H69" s="6"/>
      <c r="I69" s="6"/>
      <c r="J69" s="6"/>
      <c r="K69" s="34">
        <f t="shared" si="12"/>
        <v>240570</v>
      </c>
      <c r="L69" s="5">
        <v>447493.03</v>
      </c>
      <c r="M69" s="6">
        <v>64988398.189999796</v>
      </c>
      <c r="N69" s="6"/>
      <c r="O69" s="6"/>
      <c r="P69" s="6"/>
      <c r="Q69" s="6"/>
      <c r="R69" s="6"/>
      <c r="S69" s="6"/>
      <c r="T69" s="6">
        <v>135896</v>
      </c>
      <c r="U69" s="6"/>
      <c r="V69" s="6">
        <v>1190278</v>
      </c>
      <c r="W69" s="6"/>
      <c r="X69" s="6">
        <v>573780.26</v>
      </c>
      <c r="Y69" s="6"/>
      <c r="Z69" s="16"/>
      <c r="AA69" s="19"/>
      <c r="AB69" s="6"/>
      <c r="AC69" s="6"/>
      <c r="AD69" s="6"/>
      <c r="AE69" s="6">
        <v>20</v>
      </c>
      <c r="AF69" s="34">
        <f t="shared" si="13"/>
        <v>67335865.479999796</v>
      </c>
      <c r="AG69" s="5"/>
      <c r="AH69" s="6">
        <v>73570</v>
      </c>
      <c r="AI69" s="6"/>
      <c r="AJ69" s="6"/>
      <c r="AK69" s="6"/>
      <c r="AL69" s="6"/>
      <c r="AM69" s="6"/>
      <c r="AN69" s="6"/>
      <c r="AO69" s="6"/>
      <c r="AP69" s="6"/>
      <c r="AQ69" s="6">
        <v>408900</v>
      </c>
      <c r="AR69" s="6"/>
      <c r="AS69" s="16">
        <f t="shared" si="14"/>
        <v>482470</v>
      </c>
      <c r="AT69" s="19"/>
      <c r="AU69" s="6"/>
      <c r="AV69" s="6"/>
      <c r="AW69" s="34">
        <f t="shared" si="15"/>
        <v>0</v>
      </c>
      <c r="AX69" s="19"/>
      <c r="AY69" s="6"/>
      <c r="AZ69" s="6"/>
      <c r="BA69" s="6"/>
      <c r="BB69" s="6"/>
      <c r="BC69" s="6"/>
      <c r="BD69" s="6"/>
      <c r="BE69" s="6"/>
      <c r="BF69" s="6"/>
      <c r="BG69" s="34">
        <f t="shared" si="16"/>
        <v>0</v>
      </c>
      <c r="BH69" s="19"/>
      <c r="BI69" s="6"/>
      <c r="BJ69" s="6"/>
      <c r="BK69" s="6"/>
      <c r="BL69" s="6"/>
      <c r="BM69" s="6"/>
      <c r="BN69" s="6"/>
      <c r="BO69" s="6"/>
      <c r="BP69" s="6"/>
      <c r="BQ69" s="6"/>
      <c r="BR69" s="34">
        <f t="shared" si="17"/>
        <v>0</v>
      </c>
      <c r="BS69" s="5">
        <v>12563638.82</v>
      </c>
      <c r="BT69" s="6">
        <v>5994</v>
      </c>
      <c r="BU69" s="16"/>
      <c r="BV69" s="19">
        <v>1376685</v>
      </c>
      <c r="BW69" s="34">
        <f t="shared" si="18"/>
        <v>13946317.82</v>
      </c>
      <c r="BX69" s="19"/>
      <c r="BY69" s="6"/>
      <c r="BZ69" s="6"/>
      <c r="CA69" s="6"/>
      <c r="CB69" s="6"/>
      <c r="CC69" s="34">
        <f t="shared" si="19"/>
        <v>0</v>
      </c>
      <c r="CD69" s="98"/>
      <c r="CE69" s="81">
        <v>15</v>
      </c>
      <c r="CF69" s="81"/>
      <c r="CG69" s="81"/>
      <c r="CH69" s="6"/>
      <c r="CI69" s="81"/>
      <c r="CJ69" s="162">
        <v>125</v>
      </c>
      <c r="CK69" s="90">
        <v>44287.72</v>
      </c>
      <c r="CL69" s="90">
        <v>1408.27</v>
      </c>
      <c r="CM69" s="90"/>
      <c r="CN69" s="90">
        <v>966242.46</v>
      </c>
      <c r="CO69" s="159"/>
      <c r="CP69" s="159"/>
      <c r="CQ69" s="159"/>
      <c r="CR69" s="159"/>
    </row>
    <row r="70" spans="2:96" s="7" customFormat="1" ht="13.5" customHeight="1" x14ac:dyDescent="0.15">
      <c r="B70" s="206"/>
      <c r="C70" s="185" t="s">
        <v>127</v>
      </c>
      <c r="D70" s="19"/>
      <c r="E70" s="6"/>
      <c r="F70" s="6"/>
      <c r="G70" s="6"/>
      <c r="H70" s="6"/>
      <c r="I70" s="6"/>
      <c r="J70" s="6"/>
      <c r="K70" s="34">
        <f t="shared" si="12"/>
        <v>0</v>
      </c>
      <c r="L70" s="5">
        <v>29214.55</v>
      </c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16"/>
      <c r="AA70" s="19"/>
      <c r="AB70" s="6"/>
      <c r="AC70" s="6"/>
      <c r="AD70" s="6"/>
      <c r="AE70" s="6"/>
      <c r="AF70" s="34">
        <f t="shared" si="13"/>
        <v>29214.55</v>
      </c>
      <c r="AG70" s="5">
        <v>100.1</v>
      </c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16">
        <f t="shared" si="14"/>
        <v>100.1</v>
      </c>
      <c r="AT70" s="19"/>
      <c r="AU70" s="6"/>
      <c r="AV70" s="6"/>
      <c r="AW70" s="34">
        <f t="shared" si="15"/>
        <v>0</v>
      </c>
      <c r="AX70" s="19">
        <v>19125</v>
      </c>
      <c r="AY70" s="6"/>
      <c r="AZ70" s="6"/>
      <c r="BA70" s="6"/>
      <c r="BB70" s="6"/>
      <c r="BC70" s="6"/>
      <c r="BD70" s="6"/>
      <c r="BE70" s="6"/>
      <c r="BF70" s="6"/>
      <c r="BG70" s="34">
        <f t="shared" si="16"/>
        <v>19125</v>
      </c>
      <c r="BH70" s="19"/>
      <c r="BI70" s="6"/>
      <c r="BJ70" s="6"/>
      <c r="BK70" s="6"/>
      <c r="BL70" s="6"/>
      <c r="BM70" s="6"/>
      <c r="BN70" s="6"/>
      <c r="BO70" s="6">
        <v>57206.400000000001</v>
      </c>
      <c r="BP70" s="6"/>
      <c r="BQ70" s="6"/>
      <c r="BR70" s="34">
        <f t="shared" si="17"/>
        <v>57206.400000000001</v>
      </c>
      <c r="BS70" s="5">
        <v>13144689.27</v>
      </c>
      <c r="BT70" s="6">
        <v>123350.44</v>
      </c>
      <c r="BU70" s="16">
        <v>38600</v>
      </c>
      <c r="BV70" s="19">
        <v>10625191.98</v>
      </c>
      <c r="BW70" s="34">
        <f t="shared" si="18"/>
        <v>23931831.689999998</v>
      </c>
      <c r="BX70" s="19">
        <v>0.05</v>
      </c>
      <c r="BY70" s="6"/>
      <c r="BZ70" s="6"/>
      <c r="CA70" s="6"/>
      <c r="CB70" s="6"/>
      <c r="CC70" s="34">
        <f t="shared" si="19"/>
        <v>0.05</v>
      </c>
      <c r="CD70" s="98">
        <v>3</v>
      </c>
      <c r="CE70" s="81">
        <v>229</v>
      </c>
      <c r="CF70" s="81">
        <v>742620</v>
      </c>
      <c r="CG70" s="81">
        <v>3</v>
      </c>
      <c r="CH70" s="6"/>
      <c r="CI70" s="81"/>
      <c r="CJ70" s="162">
        <v>86375.5</v>
      </c>
      <c r="CK70" s="90">
        <v>4855.4100000000099</v>
      </c>
      <c r="CL70" s="90">
        <v>981.31</v>
      </c>
      <c r="CM70" s="90"/>
      <c r="CN70" s="90">
        <v>4329140.51</v>
      </c>
      <c r="CO70" s="159"/>
      <c r="CP70" s="159"/>
      <c r="CQ70" s="159"/>
      <c r="CR70" s="159"/>
    </row>
    <row r="71" spans="2:96" s="7" customFormat="1" ht="13.5" customHeight="1" x14ac:dyDescent="0.15">
      <c r="B71" s="206"/>
      <c r="C71" s="185" t="s">
        <v>202</v>
      </c>
      <c r="D71" s="19"/>
      <c r="E71" s="6"/>
      <c r="F71" s="6"/>
      <c r="G71" s="6"/>
      <c r="H71" s="6"/>
      <c r="I71" s="6"/>
      <c r="J71" s="6"/>
      <c r="K71" s="34">
        <f t="shared" si="12"/>
        <v>0</v>
      </c>
      <c r="L71" s="5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16"/>
      <c r="AA71" s="19"/>
      <c r="AB71" s="6"/>
      <c r="AC71" s="6"/>
      <c r="AD71" s="6"/>
      <c r="AE71" s="6"/>
      <c r="AF71" s="34">
        <f t="shared" si="13"/>
        <v>0</v>
      </c>
      <c r="AG71" s="5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16">
        <f t="shared" si="14"/>
        <v>0</v>
      </c>
      <c r="AT71" s="19"/>
      <c r="AU71" s="6"/>
      <c r="AV71" s="6"/>
      <c r="AW71" s="34">
        <f t="shared" si="15"/>
        <v>0</v>
      </c>
      <c r="AX71" s="19"/>
      <c r="AY71" s="6"/>
      <c r="AZ71" s="6"/>
      <c r="BA71" s="6"/>
      <c r="BB71" s="6"/>
      <c r="BC71" s="6"/>
      <c r="BD71" s="6"/>
      <c r="BE71" s="6"/>
      <c r="BF71" s="6"/>
      <c r="BG71" s="34">
        <f t="shared" si="16"/>
        <v>0</v>
      </c>
      <c r="BH71" s="19"/>
      <c r="BI71" s="6"/>
      <c r="BJ71" s="6"/>
      <c r="BK71" s="6"/>
      <c r="BL71" s="6"/>
      <c r="BM71" s="6"/>
      <c r="BN71" s="6"/>
      <c r="BO71" s="6"/>
      <c r="BP71" s="6"/>
      <c r="BQ71" s="6"/>
      <c r="BR71" s="34">
        <f t="shared" si="17"/>
        <v>0</v>
      </c>
      <c r="BS71" s="5"/>
      <c r="BT71" s="6"/>
      <c r="BU71" s="16"/>
      <c r="BV71" s="19"/>
      <c r="BW71" s="34">
        <f t="shared" si="18"/>
        <v>0</v>
      </c>
      <c r="BX71" s="19"/>
      <c r="BY71" s="6"/>
      <c r="BZ71" s="6"/>
      <c r="CA71" s="6"/>
      <c r="CB71" s="6"/>
      <c r="CC71" s="34">
        <f t="shared" si="19"/>
        <v>0</v>
      </c>
      <c r="CD71" s="98"/>
      <c r="CE71" s="81"/>
      <c r="CF71" s="81"/>
      <c r="CG71" s="81"/>
      <c r="CH71" s="6"/>
      <c r="CI71" s="81"/>
      <c r="CJ71" s="162"/>
      <c r="CK71" s="90"/>
      <c r="CL71" s="90">
        <v>29.8</v>
      </c>
      <c r="CM71" s="90"/>
      <c r="CN71" s="90"/>
      <c r="CO71" s="159"/>
      <c r="CP71" s="159"/>
      <c r="CQ71" s="159"/>
      <c r="CR71" s="159"/>
    </row>
    <row r="72" spans="2:96" s="7" customFormat="1" ht="13.5" customHeight="1" thickBot="1" x14ac:dyDescent="0.2">
      <c r="B72" s="206"/>
      <c r="C72" s="186" t="s">
        <v>176</v>
      </c>
      <c r="D72" s="26"/>
      <c r="E72" s="27"/>
      <c r="F72" s="27"/>
      <c r="G72" s="27"/>
      <c r="H72" s="27"/>
      <c r="I72" s="27"/>
      <c r="J72" s="27"/>
      <c r="K72" s="36">
        <f t="shared" si="12"/>
        <v>0</v>
      </c>
      <c r="L72" s="28"/>
      <c r="M72" s="27"/>
      <c r="N72" s="27"/>
      <c r="O72" s="27"/>
      <c r="P72" s="27"/>
      <c r="Q72" s="27"/>
      <c r="R72" s="27"/>
      <c r="S72" s="27"/>
      <c r="T72" s="27"/>
      <c r="U72" s="27"/>
      <c r="V72" s="27">
        <v>5.55</v>
      </c>
      <c r="W72" s="27"/>
      <c r="X72" s="27"/>
      <c r="Y72" s="27"/>
      <c r="Z72" s="76"/>
      <c r="AA72" s="26"/>
      <c r="AB72" s="27">
        <v>413665.8</v>
      </c>
      <c r="AC72" s="27"/>
      <c r="AD72" s="27"/>
      <c r="AE72" s="27"/>
      <c r="AF72" s="36">
        <f t="shared" si="13"/>
        <v>413671.35</v>
      </c>
      <c r="AG72" s="28"/>
      <c r="AH72" s="27"/>
      <c r="AI72" s="27"/>
      <c r="AJ72" s="27"/>
      <c r="AK72" s="27"/>
      <c r="AL72" s="27"/>
      <c r="AM72" s="27">
        <v>4050</v>
      </c>
      <c r="AN72" s="27">
        <v>4860</v>
      </c>
      <c r="AO72" s="27"/>
      <c r="AP72" s="27"/>
      <c r="AQ72" s="27"/>
      <c r="AR72" s="27"/>
      <c r="AS72" s="76">
        <f t="shared" si="14"/>
        <v>8910</v>
      </c>
      <c r="AT72" s="26"/>
      <c r="AU72" s="27"/>
      <c r="AV72" s="27"/>
      <c r="AW72" s="36">
        <f t="shared" si="15"/>
        <v>0</v>
      </c>
      <c r="AX72" s="26"/>
      <c r="AY72" s="27"/>
      <c r="AZ72" s="27"/>
      <c r="BA72" s="27"/>
      <c r="BB72" s="27"/>
      <c r="BC72" s="27"/>
      <c r="BD72" s="27"/>
      <c r="BE72" s="27"/>
      <c r="BF72" s="27"/>
      <c r="BG72" s="36">
        <f t="shared" si="16"/>
        <v>0</v>
      </c>
      <c r="BH72" s="26"/>
      <c r="BI72" s="27"/>
      <c r="BJ72" s="27"/>
      <c r="BK72" s="27"/>
      <c r="BL72" s="27"/>
      <c r="BM72" s="27"/>
      <c r="BN72" s="27"/>
      <c r="BO72" s="27"/>
      <c r="BP72" s="27"/>
      <c r="BQ72" s="27"/>
      <c r="BR72" s="36">
        <f t="shared" si="17"/>
        <v>0</v>
      </c>
      <c r="BS72" s="28">
        <v>39301.94</v>
      </c>
      <c r="BT72" s="27"/>
      <c r="BU72" s="76">
        <v>450025</v>
      </c>
      <c r="BV72" s="26"/>
      <c r="BW72" s="36">
        <f t="shared" si="18"/>
        <v>489326.94</v>
      </c>
      <c r="BX72" s="26"/>
      <c r="BY72" s="27"/>
      <c r="BZ72" s="27"/>
      <c r="CA72" s="27"/>
      <c r="CB72" s="27"/>
      <c r="CC72" s="36">
        <f t="shared" si="19"/>
        <v>0</v>
      </c>
      <c r="CD72" s="95"/>
      <c r="CE72" s="77"/>
      <c r="CF72" s="77"/>
      <c r="CG72" s="77"/>
      <c r="CH72" s="27">
        <v>0.2</v>
      </c>
      <c r="CI72" s="77"/>
      <c r="CJ72" s="160"/>
      <c r="CK72" s="88">
        <v>222.94</v>
      </c>
      <c r="CL72" s="88">
        <v>2147.4</v>
      </c>
      <c r="CM72" s="88"/>
      <c r="CN72" s="88">
        <v>72905.5</v>
      </c>
      <c r="CO72" s="159"/>
      <c r="CP72" s="159"/>
      <c r="CQ72" s="159"/>
      <c r="CR72" s="159"/>
    </row>
    <row r="73" spans="2:96" s="7" customFormat="1" ht="13.5" customHeight="1" x14ac:dyDescent="0.15">
      <c r="B73" s="206"/>
      <c r="C73" s="184" t="s">
        <v>125</v>
      </c>
      <c r="D73" s="23"/>
      <c r="E73" s="24"/>
      <c r="F73" s="24"/>
      <c r="G73" s="24"/>
      <c r="H73" s="24"/>
      <c r="I73" s="24"/>
      <c r="J73" s="24"/>
      <c r="K73" s="33">
        <f t="shared" si="12"/>
        <v>0</v>
      </c>
      <c r="L73" s="25"/>
      <c r="M73" s="24"/>
      <c r="N73" s="24"/>
      <c r="O73" s="24"/>
      <c r="P73" s="24"/>
      <c r="Q73" s="24"/>
      <c r="R73" s="24"/>
      <c r="S73" s="24"/>
      <c r="T73" s="24"/>
      <c r="U73" s="24"/>
      <c r="V73" s="24"/>
      <c r="W73" s="24"/>
      <c r="X73" s="24"/>
      <c r="Y73" s="24"/>
      <c r="Z73" s="68"/>
      <c r="AA73" s="21"/>
      <c r="AB73" s="22"/>
      <c r="AC73" s="22"/>
      <c r="AD73" s="22"/>
      <c r="AE73" s="22"/>
      <c r="AF73" s="38">
        <f t="shared" si="13"/>
        <v>0</v>
      </c>
      <c r="AG73" s="148"/>
      <c r="AH73" s="22"/>
      <c r="AI73" s="22"/>
      <c r="AJ73" s="22"/>
      <c r="AK73" s="22"/>
      <c r="AL73" s="22"/>
      <c r="AM73" s="22"/>
      <c r="AN73" s="22"/>
      <c r="AO73" s="22"/>
      <c r="AP73" s="22"/>
      <c r="AQ73" s="22"/>
      <c r="AR73" s="22"/>
      <c r="AS73" s="53">
        <f t="shared" si="14"/>
        <v>0</v>
      </c>
      <c r="AT73" s="21"/>
      <c r="AU73" s="22"/>
      <c r="AV73" s="22"/>
      <c r="AW73" s="38">
        <f t="shared" si="15"/>
        <v>0</v>
      </c>
      <c r="AX73" s="21"/>
      <c r="AY73" s="22"/>
      <c r="AZ73" s="22"/>
      <c r="BA73" s="22"/>
      <c r="BB73" s="22"/>
      <c r="BC73" s="22"/>
      <c r="BD73" s="22"/>
      <c r="BE73" s="22"/>
      <c r="BF73" s="22"/>
      <c r="BG73" s="38">
        <f t="shared" si="16"/>
        <v>0</v>
      </c>
      <c r="BH73" s="21"/>
      <c r="BI73" s="22"/>
      <c r="BJ73" s="22"/>
      <c r="BK73" s="22"/>
      <c r="BL73" s="22"/>
      <c r="BM73" s="22"/>
      <c r="BN73" s="22"/>
      <c r="BO73" s="22"/>
      <c r="BP73" s="22"/>
      <c r="BQ73" s="22"/>
      <c r="BR73" s="38">
        <f t="shared" si="17"/>
        <v>0</v>
      </c>
      <c r="BS73" s="148">
        <v>33921.83</v>
      </c>
      <c r="BT73" s="22"/>
      <c r="BU73" s="53"/>
      <c r="BV73" s="21"/>
      <c r="BW73" s="38">
        <f t="shared" si="18"/>
        <v>33921.83</v>
      </c>
      <c r="BX73" s="21"/>
      <c r="BY73" s="22"/>
      <c r="BZ73" s="22"/>
      <c r="CA73" s="22"/>
      <c r="CB73" s="22"/>
      <c r="CC73" s="38">
        <f t="shared" si="19"/>
        <v>0</v>
      </c>
      <c r="CD73" s="153"/>
      <c r="CE73" s="121"/>
      <c r="CF73" s="121"/>
      <c r="CG73" s="121"/>
      <c r="CH73" s="22"/>
      <c r="CI73" s="121"/>
      <c r="CJ73" s="170"/>
      <c r="CK73" s="122">
        <v>225.5</v>
      </c>
      <c r="CL73" s="122">
        <v>31.79</v>
      </c>
      <c r="CM73" s="122"/>
      <c r="CN73" s="122">
        <v>1483938.8</v>
      </c>
      <c r="CO73" s="159"/>
      <c r="CP73" s="159"/>
      <c r="CQ73" s="159"/>
      <c r="CR73" s="159"/>
    </row>
    <row r="74" spans="2:96" s="7" customFormat="1" ht="13.5" customHeight="1" x14ac:dyDescent="0.15">
      <c r="B74" s="206"/>
      <c r="C74" s="185" t="s">
        <v>252</v>
      </c>
      <c r="D74" s="19"/>
      <c r="E74" s="6"/>
      <c r="F74" s="6"/>
      <c r="G74" s="6"/>
      <c r="H74" s="6"/>
      <c r="I74" s="6"/>
      <c r="J74" s="6"/>
      <c r="K74" s="34">
        <f t="shared" si="12"/>
        <v>0</v>
      </c>
      <c r="L74" s="5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16"/>
      <c r="AA74" s="19"/>
      <c r="AB74" s="6"/>
      <c r="AC74" s="6"/>
      <c r="AD74" s="6"/>
      <c r="AE74" s="6"/>
      <c r="AF74" s="34">
        <f t="shared" si="13"/>
        <v>0</v>
      </c>
      <c r="AG74" s="5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16">
        <f t="shared" si="14"/>
        <v>0</v>
      </c>
      <c r="AT74" s="19"/>
      <c r="AU74" s="6"/>
      <c r="AV74" s="6"/>
      <c r="AW74" s="34">
        <f t="shared" si="15"/>
        <v>0</v>
      </c>
      <c r="AX74" s="19"/>
      <c r="AY74" s="6"/>
      <c r="AZ74" s="6"/>
      <c r="BA74" s="6"/>
      <c r="BB74" s="6"/>
      <c r="BC74" s="6"/>
      <c r="BD74" s="6"/>
      <c r="BE74" s="6"/>
      <c r="BF74" s="6"/>
      <c r="BG74" s="34">
        <f t="shared" si="16"/>
        <v>0</v>
      </c>
      <c r="BH74" s="19"/>
      <c r="BI74" s="6"/>
      <c r="BJ74" s="6"/>
      <c r="BK74" s="6"/>
      <c r="BL74" s="6"/>
      <c r="BM74" s="6"/>
      <c r="BN74" s="6"/>
      <c r="BO74" s="6"/>
      <c r="BP74" s="6"/>
      <c r="BQ74" s="6"/>
      <c r="BR74" s="34">
        <f t="shared" si="17"/>
        <v>0</v>
      </c>
      <c r="BS74" s="5"/>
      <c r="BT74" s="6"/>
      <c r="BU74" s="16"/>
      <c r="BV74" s="19"/>
      <c r="BW74" s="34">
        <f t="shared" si="18"/>
        <v>0</v>
      </c>
      <c r="BX74" s="19"/>
      <c r="BY74" s="6"/>
      <c r="BZ74" s="6"/>
      <c r="CA74" s="6"/>
      <c r="CB74" s="6"/>
      <c r="CC74" s="34">
        <f t="shared" si="19"/>
        <v>0</v>
      </c>
      <c r="CD74" s="98"/>
      <c r="CE74" s="81"/>
      <c r="CF74" s="81"/>
      <c r="CG74" s="81"/>
      <c r="CH74" s="6"/>
      <c r="CI74" s="81"/>
      <c r="CJ74" s="162"/>
      <c r="CK74" s="90"/>
      <c r="CL74" s="90">
        <v>0.1</v>
      </c>
      <c r="CM74" s="90"/>
      <c r="CN74" s="90"/>
      <c r="CO74" s="159"/>
      <c r="CP74" s="159"/>
      <c r="CQ74" s="159"/>
      <c r="CR74" s="159"/>
    </row>
    <row r="75" spans="2:96" s="7" customFormat="1" ht="13.5" customHeight="1" x14ac:dyDescent="0.15">
      <c r="B75" s="206"/>
      <c r="C75" s="185" t="s">
        <v>177</v>
      </c>
      <c r="D75" s="19"/>
      <c r="E75" s="6"/>
      <c r="F75" s="6"/>
      <c r="G75" s="6"/>
      <c r="H75" s="6"/>
      <c r="I75" s="6"/>
      <c r="J75" s="6"/>
      <c r="K75" s="34">
        <f t="shared" si="12"/>
        <v>0</v>
      </c>
      <c r="L75" s="5">
        <v>18.989999999999998</v>
      </c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16"/>
      <c r="AA75" s="19">
        <v>7688.38</v>
      </c>
      <c r="AB75" s="6">
        <v>298796.94</v>
      </c>
      <c r="AC75" s="6">
        <v>5.6</v>
      </c>
      <c r="AD75" s="6"/>
      <c r="AE75" s="6"/>
      <c r="AF75" s="34">
        <f t="shared" ref="AF75:AF91" si="20">SUM(L75:Z75,AA75:AE75)</f>
        <v>306509.90999999997</v>
      </c>
      <c r="AG75" s="5"/>
      <c r="AH75" s="6"/>
      <c r="AI75" s="6"/>
      <c r="AJ75" s="6"/>
      <c r="AK75" s="6"/>
      <c r="AL75" s="6"/>
      <c r="AM75" s="6">
        <v>221326.76</v>
      </c>
      <c r="AN75" s="6"/>
      <c r="AO75" s="6"/>
      <c r="AP75" s="6"/>
      <c r="AQ75" s="6"/>
      <c r="AR75" s="6"/>
      <c r="AS75" s="16">
        <f t="shared" si="14"/>
        <v>221326.76</v>
      </c>
      <c r="AT75" s="19"/>
      <c r="AU75" s="6"/>
      <c r="AV75" s="6"/>
      <c r="AW75" s="34">
        <f t="shared" si="15"/>
        <v>0</v>
      </c>
      <c r="AX75" s="19"/>
      <c r="AY75" s="6"/>
      <c r="AZ75" s="6"/>
      <c r="BA75" s="6"/>
      <c r="BB75" s="6"/>
      <c r="BC75" s="6"/>
      <c r="BD75" s="6"/>
      <c r="BE75" s="6"/>
      <c r="BF75" s="6"/>
      <c r="BG75" s="34">
        <f t="shared" si="16"/>
        <v>0</v>
      </c>
      <c r="BH75" s="19"/>
      <c r="BI75" s="6"/>
      <c r="BJ75" s="6"/>
      <c r="BK75" s="6"/>
      <c r="BL75" s="6"/>
      <c r="BM75" s="6"/>
      <c r="BN75" s="6"/>
      <c r="BO75" s="6">
        <v>51582.1</v>
      </c>
      <c r="BP75" s="6"/>
      <c r="BQ75" s="6"/>
      <c r="BR75" s="34">
        <f t="shared" si="17"/>
        <v>51582.1</v>
      </c>
      <c r="BS75" s="5"/>
      <c r="BT75" s="6"/>
      <c r="BU75" s="16"/>
      <c r="BV75" s="19">
        <v>1150750</v>
      </c>
      <c r="BW75" s="34">
        <f t="shared" ref="BW75:BW91" si="21">SUM(BS75:BU75,BV75)</f>
        <v>1150750</v>
      </c>
      <c r="BX75" s="19"/>
      <c r="BY75" s="6"/>
      <c r="BZ75" s="6"/>
      <c r="CA75" s="6"/>
      <c r="CB75" s="6"/>
      <c r="CC75" s="34">
        <f t="shared" si="19"/>
        <v>0</v>
      </c>
      <c r="CD75" s="98"/>
      <c r="CE75" s="81">
        <v>20</v>
      </c>
      <c r="CF75" s="81"/>
      <c r="CG75" s="81"/>
      <c r="CH75" s="6"/>
      <c r="CI75" s="81"/>
      <c r="CJ75" s="162"/>
      <c r="CK75" s="90">
        <v>2.25</v>
      </c>
      <c r="CL75" s="90">
        <v>273.33999999999997</v>
      </c>
      <c r="CM75" s="90"/>
      <c r="CN75" s="90">
        <v>105</v>
      </c>
      <c r="CO75" s="159"/>
      <c r="CP75" s="159"/>
      <c r="CQ75" s="159"/>
      <c r="CR75" s="159"/>
    </row>
    <row r="76" spans="2:96" s="7" customFormat="1" ht="13.5" customHeight="1" x14ac:dyDescent="0.15">
      <c r="B76" s="206"/>
      <c r="C76" s="185" t="s">
        <v>78</v>
      </c>
      <c r="D76" s="19">
        <v>531200</v>
      </c>
      <c r="E76" s="6"/>
      <c r="F76" s="6"/>
      <c r="G76" s="6"/>
      <c r="H76" s="6"/>
      <c r="I76" s="6"/>
      <c r="J76" s="6"/>
      <c r="K76" s="34">
        <f t="shared" si="12"/>
        <v>531200</v>
      </c>
      <c r="L76" s="5">
        <v>57780.31</v>
      </c>
      <c r="M76" s="6">
        <v>1579422.07</v>
      </c>
      <c r="N76" s="6"/>
      <c r="O76" s="6"/>
      <c r="P76" s="6"/>
      <c r="Q76" s="6"/>
      <c r="R76" s="6"/>
      <c r="S76" s="6"/>
      <c r="T76" s="6"/>
      <c r="U76" s="6"/>
      <c r="V76" s="6">
        <v>321876.2</v>
      </c>
      <c r="W76" s="6"/>
      <c r="X76" s="6"/>
      <c r="Y76" s="6"/>
      <c r="Z76" s="16"/>
      <c r="AA76" s="19"/>
      <c r="AB76" s="6">
        <v>49000</v>
      </c>
      <c r="AC76" s="6"/>
      <c r="AD76" s="6"/>
      <c r="AE76" s="6"/>
      <c r="AF76" s="34">
        <f t="shared" si="20"/>
        <v>2008078.58</v>
      </c>
      <c r="AG76" s="5"/>
      <c r="AH76" s="6"/>
      <c r="AI76" s="6"/>
      <c r="AJ76" s="6"/>
      <c r="AK76" s="6"/>
      <c r="AL76" s="6"/>
      <c r="AM76" s="6"/>
      <c r="AN76" s="6"/>
      <c r="AO76" s="6"/>
      <c r="AP76" s="6"/>
      <c r="AQ76" s="6">
        <v>156104.95999999999</v>
      </c>
      <c r="AR76" s="6"/>
      <c r="AS76" s="16">
        <f t="shared" si="14"/>
        <v>156104.95999999999</v>
      </c>
      <c r="AT76" s="19"/>
      <c r="AU76" s="6"/>
      <c r="AV76" s="6"/>
      <c r="AW76" s="34">
        <f t="shared" si="15"/>
        <v>0</v>
      </c>
      <c r="AX76" s="19"/>
      <c r="AY76" s="6"/>
      <c r="AZ76" s="6"/>
      <c r="BA76" s="6"/>
      <c r="BB76" s="6"/>
      <c r="BC76" s="6"/>
      <c r="BD76" s="6"/>
      <c r="BE76" s="6"/>
      <c r="BF76" s="6"/>
      <c r="BG76" s="34">
        <f t="shared" si="16"/>
        <v>0</v>
      </c>
      <c r="BH76" s="19"/>
      <c r="BI76" s="6"/>
      <c r="BJ76" s="6"/>
      <c r="BK76" s="6"/>
      <c r="BL76" s="6"/>
      <c r="BM76" s="6"/>
      <c r="BN76" s="6"/>
      <c r="BO76" s="6"/>
      <c r="BP76" s="6"/>
      <c r="BQ76" s="6"/>
      <c r="BR76" s="34">
        <f t="shared" si="17"/>
        <v>0</v>
      </c>
      <c r="BS76" s="5">
        <v>144096.04</v>
      </c>
      <c r="BT76" s="6"/>
      <c r="BU76" s="16"/>
      <c r="BV76" s="19">
        <v>600000</v>
      </c>
      <c r="BW76" s="34">
        <f t="shared" si="21"/>
        <v>744096.04</v>
      </c>
      <c r="BX76" s="19"/>
      <c r="BY76" s="6"/>
      <c r="BZ76" s="6"/>
      <c r="CA76" s="6"/>
      <c r="CB76" s="6"/>
      <c r="CC76" s="34">
        <f t="shared" si="19"/>
        <v>0</v>
      </c>
      <c r="CD76" s="98"/>
      <c r="CE76" s="81"/>
      <c r="CF76" s="81"/>
      <c r="CG76" s="81"/>
      <c r="CH76" s="6"/>
      <c r="CI76" s="81"/>
      <c r="CJ76" s="162"/>
      <c r="CK76" s="90">
        <v>23.75</v>
      </c>
      <c r="CL76" s="90">
        <v>58.51</v>
      </c>
      <c r="CM76" s="90"/>
      <c r="CN76" s="90">
        <v>10</v>
      </c>
      <c r="CO76" s="159"/>
      <c r="CP76" s="159"/>
      <c r="CQ76" s="159"/>
      <c r="CR76" s="159"/>
    </row>
    <row r="77" spans="2:96" s="7" customFormat="1" ht="13.5" customHeight="1" thickBot="1" x14ac:dyDescent="0.2">
      <c r="B77" s="206"/>
      <c r="C77" s="186" t="s">
        <v>178</v>
      </c>
      <c r="D77" s="26">
        <v>14000</v>
      </c>
      <c r="E77" s="27"/>
      <c r="F77" s="27"/>
      <c r="G77" s="27"/>
      <c r="H77" s="27"/>
      <c r="I77" s="27"/>
      <c r="J77" s="27"/>
      <c r="K77" s="36">
        <f t="shared" si="12"/>
        <v>14000</v>
      </c>
      <c r="L77" s="28">
        <v>261600.75</v>
      </c>
      <c r="M77" s="27">
        <v>14878840.800000001</v>
      </c>
      <c r="N77" s="27">
        <v>40010.160000000003</v>
      </c>
      <c r="O77" s="27"/>
      <c r="P77" s="27"/>
      <c r="Q77" s="27"/>
      <c r="R77" s="27"/>
      <c r="S77" s="27"/>
      <c r="T77" s="27">
        <v>292258.28000000003</v>
      </c>
      <c r="U77" s="27"/>
      <c r="V77" s="27">
        <v>128257.61</v>
      </c>
      <c r="W77" s="27"/>
      <c r="X77" s="27">
        <v>1605.94</v>
      </c>
      <c r="Y77" s="27"/>
      <c r="Z77" s="76">
        <v>435.76</v>
      </c>
      <c r="AA77" s="26">
        <v>3734.17</v>
      </c>
      <c r="AB77" s="27">
        <v>23654.89</v>
      </c>
      <c r="AC77" s="27"/>
      <c r="AD77" s="27"/>
      <c r="AE77" s="27">
        <v>15913.17</v>
      </c>
      <c r="AF77" s="36">
        <f t="shared" si="20"/>
        <v>15646311.529999999</v>
      </c>
      <c r="AG77" s="28">
        <v>2545.61</v>
      </c>
      <c r="AH77" s="27">
        <v>5.07</v>
      </c>
      <c r="AI77" s="27">
        <v>58.92</v>
      </c>
      <c r="AJ77" s="27"/>
      <c r="AK77" s="27"/>
      <c r="AL77" s="27"/>
      <c r="AM77" s="27">
        <v>6396.94</v>
      </c>
      <c r="AN77" s="27">
        <v>3530</v>
      </c>
      <c r="AO77" s="27"/>
      <c r="AP77" s="27"/>
      <c r="AQ77" s="27">
        <v>29941.82</v>
      </c>
      <c r="AR77" s="27"/>
      <c r="AS77" s="76">
        <f t="shared" si="14"/>
        <v>42478.36</v>
      </c>
      <c r="AT77" s="26"/>
      <c r="AU77" s="27"/>
      <c r="AV77" s="27"/>
      <c r="AW77" s="36">
        <f t="shared" si="15"/>
        <v>0</v>
      </c>
      <c r="AX77" s="26">
        <v>47720</v>
      </c>
      <c r="AY77" s="27"/>
      <c r="AZ77" s="27"/>
      <c r="BA77" s="27"/>
      <c r="BB77" s="27"/>
      <c r="BC77" s="27"/>
      <c r="BD77" s="27"/>
      <c r="BE77" s="27"/>
      <c r="BF77" s="27"/>
      <c r="BG77" s="36">
        <f t="shared" si="16"/>
        <v>47720</v>
      </c>
      <c r="BH77" s="26"/>
      <c r="BI77" s="27"/>
      <c r="BJ77" s="27"/>
      <c r="BK77" s="27"/>
      <c r="BL77" s="27"/>
      <c r="BM77" s="27"/>
      <c r="BN77" s="27"/>
      <c r="BO77" s="27">
        <v>3027.47</v>
      </c>
      <c r="BP77" s="27"/>
      <c r="BQ77" s="27"/>
      <c r="BR77" s="36">
        <f t="shared" si="17"/>
        <v>3027.47</v>
      </c>
      <c r="BS77" s="28">
        <v>4470530.97</v>
      </c>
      <c r="BT77" s="27">
        <v>2543626.19</v>
      </c>
      <c r="BU77" s="76">
        <v>244498.38</v>
      </c>
      <c r="BV77" s="26">
        <v>2274265.85</v>
      </c>
      <c r="BW77" s="36">
        <f t="shared" si="21"/>
        <v>9532921.3900000006</v>
      </c>
      <c r="BX77" s="26"/>
      <c r="BY77" s="27">
        <v>6123.4</v>
      </c>
      <c r="BZ77" s="27"/>
      <c r="CA77" s="27"/>
      <c r="CB77" s="27"/>
      <c r="CC77" s="36">
        <f t="shared" si="19"/>
        <v>6123.4</v>
      </c>
      <c r="CD77" s="95">
        <v>3</v>
      </c>
      <c r="CE77" s="77">
        <v>130</v>
      </c>
      <c r="CF77" s="77"/>
      <c r="CG77" s="77"/>
      <c r="CH77" s="27"/>
      <c r="CI77" s="77"/>
      <c r="CJ77" s="160">
        <v>3079.35</v>
      </c>
      <c r="CK77" s="88">
        <v>1282935.08</v>
      </c>
      <c r="CL77" s="88">
        <v>27747.45</v>
      </c>
      <c r="CM77" s="88"/>
      <c r="CN77" s="88">
        <v>23983889.870000001</v>
      </c>
      <c r="CO77" s="159"/>
      <c r="CP77" s="159"/>
      <c r="CQ77" s="159"/>
      <c r="CR77" s="159"/>
    </row>
    <row r="78" spans="2:96" s="7" customFormat="1" ht="13.5" customHeight="1" x14ac:dyDescent="0.15">
      <c r="B78" s="206"/>
      <c r="C78" s="184" t="s">
        <v>83</v>
      </c>
      <c r="D78" s="23"/>
      <c r="E78" s="24"/>
      <c r="F78" s="24"/>
      <c r="G78" s="24"/>
      <c r="H78" s="24"/>
      <c r="I78" s="24"/>
      <c r="J78" s="24"/>
      <c r="K78" s="33">
        <f t="shared" si="12"/>
        <v>0</v>
      </c>
      <c r="L78" s="25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68"/>
      <c r="AA78" s="21"/>
      <c r="AB78" s="22">
        <v>14015.43</v>
      </c>
      <c r="AC78" s="22"/>
      <c r="AD78" s="22"/>
      <c r="AE78" s="22"/>
      <c r="AF78" s="38">
        <f t="shared" si="20"/>
        <v>14015.43</v>
      </c>
      <c r="AG78" s="148"/>
      <c r="AH78" s="22"/>
      <c r="AI78" s="22"/>
      <c r="AJ78" s="22"/>
      <c r="AK78" s="22"/>
      <c r="AL78" s="22"/>
      <c r="AM78" s="22">
        <v>26530.37</v>
      </c>
      <c r="AN78" s="22"/>
      <c r="AO78" s="22"/>
      <c r="AP78" s="22"/>
      <c r="AQ78" s="22"/>
      <c r="AR78" s="22">
        <v>750.5</v>
      </c>
      <c r="AS78" s="53">
        <f t="shared" si="14"/>
        <v>27280.87</v>
      </c>
      <c r="AT78" s="21"/>
      <c r="AU78" s="22"/>
      <c r="AV78" s="22"/>
      <c r="AW78" s="38">
        <f t="shared" si="15"/>
        <v>0</v>
      </c>
      <c r="AX78" s="21"/>
      <c r="AY78" s="22"/>
      <c r="AZ78" s="22"/>
      <c r="BA78" s="22"/>
      <c r="BB78" s="22"/>
      <c r="BC78" s="22"/>
      <c r="BD78" s="22"/>
      <c r="BE78" s="22"/>
      <c r="BF78" s="22"/>
      <c r="BG78" s="38">
        <f t="shared" si="16"/>
        <v>0</v>
      </c>
      <c r="BH78" s="21"/>
      <c r="BI78" s="22"/>
      <c r="BJ78" s="22"/>
      <c r="BK78" s="22"/>
      <c r="BL78" s="22"/>
      <c r="BM78" s="22"/>
      <c r="BN78" s="22"/>
      <c r="BO78" s="22">
        <v>64334.26</v>
      </c>
      <c r="BP78" s="22"/>
      <c r="BQ78" s="22"/>
      <c r="BR78" s="38">
        <f t="shared" si="17"/>
        <v>64334.26</v>
      </c>
      <c r="BS78" s="148">
        <v>561.6</v>
      </c>
      <c r="BT78" s="22"/>
      <c r="BU78" s="53"/>
      <c r="BV78" s="21"/>
      <c r="BW78" s="38">
        <f t="shared" si="21"/>
        <v>561.6</v>
      </c>
      <c r="BX78" s="21"/>
      <c r="BY78" s="22"/>
      <c r="BZ78" s="22"/>
      <c r="CA78" s="22"/>
      <c r="CB78" s="22"/>
      <c r="CC78" s="38">
        <f t="shared" si="19"/>
        <v>0</v>
      </c>
      <c r="CD78" s="153"/>
      <c r="CE78" s="121"/>
      <c r="CF78" s="121"/>
      <c r="CG78" s="121"/>
      <c r="CH78" s="22"/>
      <c r="CI78" s="121"/>
      <c r="CJ78" s="170"/>
      <c r="CK78" s="122">
        <v>3.3</v>
      </c>
      <c r="CL78" s="122">
        <v>17.670000000000002</v>
      </c>
      <c r="CM78" s="122"/>
      <c r="CN78" s="122">
        <v>1020</v>
      </c>
      <c r="CO78" s="159"/>
      <c r="CP78" s="159"/>
      <c r="CQ78" s="159"/>
      <c r="CR78" s="159"/>
    </row>
    <row r="79" spans="2:96" s="7" customFormat="1" ht="13.5" customHeight="1" x14ac:dyDescent="0.15">
      <c r="B79" s="206"/>
      <c r="C79" s="185" t="s">
        <v>179</v>
      </c>
      <c r="D79" s="19"/>
      <c r="E79" s="6"/>
      <c r="F79" s="6"/>
      <c r="G79" s="6"/>
      <c r="H79" s="6"/>
      <c r="I79" s="6"/>
      <c r="J79" s="6"/>
      <c r="K79" s="34">
        <f t="shared" si="12"/>
        <v>0</v>
      </c>
      <c r="L79" s="5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16"/>
      <c r="AA79" s="19"/>
      <c r="AB79" s="6"/>
      <c r="AC79" s="6"/>
      <c r="AD79" s="6"/>
      <c r="AE79" s="6"/>
      <c r="AF79" s="34">
        <f t="shared" si="20"/>
        <v>0</v>
      </c>
      <c r="AG79" s="5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16">
        <f t="shared" si="14"/>
        <v>0</v>
      </c>
      <c r="AT79" s="19"/>
      <c r="AU79" s="6"/>
      <c r="AV79" s="6"/>
      <c r="AW79" s="34">
        <f t="shared" si="15"/>
        <v>0</v>
      </c>
      <c r="AX79" s="19"/>
      <c r="AY79" s="6"/>
      <c r="AZ79" s="6"/>
      <c r="BA79" s="6"/>
      <c r="BB79" s="6"/>
      <c r="BC79" s="6"/>
      <c r="BD79" s="6"/>
      <c r="BE79" s="6"/>
      <c r="BF79" s="6"/>
      <c r="BG79" s="34">
        <f t="shared" si="16"/>
        <v>0</v>
      </c>
      <c r="BH79" s="19"/>
      <c r="BI79" s="6"/>
      <c r="BJ79" s="6"/>
      <c r="BK79" s="6"/>
      <c r="BL79" s="6"/>
      <c r="BM79" s="6"/>
      <c r="BN79" s="6"/>
      <c r="BO79" s="6"/>
      <c r="BP79" s="6"/>
      <c r="BQ79" s="6"/>
      <c r="BR79" s="34">
        <f t="shared" si="17"/>
        <v>0</v>
      </c>
      <c r="BS79" s="5"/>
      <c r="BT79" s="6"/>
      <c r="BU79" s="16">
        <v>1299275</v>
      </c>
      <c r="BV79" s="19"/>
      <c r="BW79" s="34">
        <f t="shared" si="21"/>
        <v>1299275</v>
      </c>
      <c r="BX79" s="19"/>
      <c r="BY79" s="6"/>
      <c r="BZ79" s="6"/>
      <c r="CA79" s="6"/>
      <c r="CB79" s="6"/>
      <c r="CC79" s="34">
        <f t="shared" si="19"/>
        <v>0</v>
      </c>
      <c r="CD79" s="98"/>
      <c r="CE79" s="81"/>
      <c r="CF79" s="81"/>
      <c r="CG79" s="81"/>
      <c r="CH79" s="6"/>
      <c r="CI79" s="81"/>
      <c r="CJ79" s="162"/>
      <c r="CK79" s="90">
        <v>0.2</v>
      </c>
      <c r="CL79" s="90">
        <v>4.33</v>
      </c>
      <c r="CM79" s="90"/>
      <c r="CN79" s="90"/>
      <c r="CO79" s="159"/>
      <c r="CP79" s="159"/>
      <c r="CQ79" s="159"/>
      <c r="CR79" s="159"/>
    </row>
    <row r="80" spans="2:96" s="7" customFormat="1" ht="13.5" customHeight="1" x14ac:dyDescent="0.15">
      <c r="B80" s="206"/>
      <c r="C80" s="185" t="s">
        <v>73</v>
      </c>
      <c r="D80" s="19">
        <v>24060</v>
      </c>
      <c r="E80" s="6"/>
      <c r="F80" s="6"/>
      <c r="G80" s="6"/>
      <c r="H80" s="6"/>
      <c r="I80" s="6"/>
      <c r="J80" s="6"/>
      <c r="K80" s="34">
        <f t="shared" si="12"/>
        <v>24060</v>
      </c>
      <c r="L80" s="5"/>
      <c r="M80" s="6">
        <v>423582.47</v>
      </c>
      <c r="N80" s="6"/>
      <c r="O80" s="6"/>
      <c r="P80" s="6"/>
      <c r="Q80" s="6"/>
      <c r="R80" s="6"/>
      <c r="S80" s="6"/>
      <c r="T80" s="6">
        <v>13565.82</v>
      </c>
      <c r="U80" s="6"/>
      <c r="V80" s="6">
        <v>10</v>
      </c>
      <c r="W80" s="6"/>
      <c r="X80" s="6">
        <v>3638.63</v>
      </c>
      <c r="Y80" s="6"/>
      <c r="Z80" s="16"/>
      <c r="AA80" s="19"/>
      <c r="AB80" s="6">
        <v>2640</v>
      </c>
      <c r="AC80" s="6"/>
      <c r="AD80" s="6"/>
      <c r="AE80" s="6"/>
      <c r="AF80" s="34">
        <f t="shared" si="20"/>
        <v>443436.92</v>
      </c>
      <c r="AG80" s="5"/>
      <c r="AH80" s="6">
        <v>890</v>
      </c>
      <c r="AI80" s="6"/>
      <c r="AJ80" s="6"/>
      <c r="AK80" s="6"/>
      <c r="AL80" s="6"/>
      <c r="AM80" s="6">
        <v>11120</v>
      </c>
      <c r="AN80" s="6"/>
      <c r="AO80" s="6"/>
      <c r="AP80" s="6"/>
      <c r="AQ80" s="6"/>
      <c r="AR80" s="6"/>
      <c r="AS80" s="16">
        <f t="shared" si="14"/>
        <v>12010</v>
      </c>
      <c r="AT80" s="19"/>
      <c r="AU80" s="6"/>
      <c r="AV80" s="6"/>
      <c r="AW80" s="34">
        <f t="shared" si="15"/>
        <v>0</v>
      </c>
      <c r="AX80" s="19">
        <v>39257</v>
      </c>
      <c r="AY80" s="6"/>
      <c r="AZ80" s="6"/>
      <c r="BA80" s="6"/>
      <c r="BB80" s="6"/>
      <c r="BC80" s="6">
        <v>2852</v>
      </c>
      <c r="BD80" s="6"/>
      <c r="BE80" s="6"/>
      <c r="BF80" s="6"/>
      <c r="BG80" s="34">
        <f t="shared" si="16"/>
        <v>42109</v>
      </c>
      <c r="BH80" s="19"/>
      <c r="BI80" s="6"/>
      <c r="BJ80" s="6"/>
      <c r="BK80" s="6"/>
      <c r="BL80" s="6"/>
      <c r="BM80" s="6"/>
      <c r="BN80" s="6"/>
      <c r="BO80" s="6"/>
      <c r="BP80" s="6"/>
      <c r="BQ80" s="6"/>
      <c r="BR80" s="34">
        <f t="shared" si="17"/>
        <v>0</v>
      </c>
      <c r="BS80" s="5">
        <v>3748845.88</v>
      </c>
      <c r="BT80" s="6">
        <v>401442.6</v>
      </c>
      <c r="BU80" s="16"/>
      <c r="BV80" s="19">
        <v>173980.93</v>
      </c>
      <c r="BW80" s="34">
        <f t="shared" si="21"/>
        <v>4324269.41</v>
      </c>
      <c r="BX80" s="19">
        <v>30181.200000000001</v>
      </c>
      <c r="BY80" s="6"/>
      <c r="BZ80" s="6"/>
      <c r="CA80" s="6"/>
      <c r="CB80" s="6"/>
      <c r="CC80" s="34">
        <f t="shared" si="19"/>
        <v>30181.200000000001</v>
      </c>
      <c r="CD80" s="98"/>
      <c r="CE80" s="81">
        <v>35</v>
      </c>
      <c r="CF80" s="81"/>
      <c r="CG80" s="81">
        <v>3</v>
      </c>
      <c r="CH80" s="6"/>
      <c r="CI80" s="81"/>
      <c r="CJ80" s="162"/>
      <c r="CK80" s="90">
        <v>701499.74999999988</v>
      </c>
      <c r="CL80" s="90">
        <v>331.13</v>
      </c>
      <c r="CM80" s="90"/>
      <c r="CN80" s="90">
        <v>2921413.12</v>
      </c>
      <c r="CO80" s="159"/>
      <c r="CP80" s="159"/>
      <c r="CQ80" s="159"/>
      <c r="CR80" s="159"/>
    </row>
    <row r="81" spans="2:96" s="7" customFormat="1" ht="13.5" customHeight="1" x14ac:dyDescent="0.15">
      <c r="B81" s="206"/>
      <c r="C81" s="185" t="s">
        <v>79</v>
      </c>
      <c r="D81" s="19">
        <v>128.38</v>
      </c>
      <c r="E81" s="6"/>
      <c r="F81" s="6"/>
      <c r="G81" s="6">
        <v>9590</v>
      </c>
      <c r="H81" s="6"/>
      <c r="I81" s="6"/>
      <c r="J81" s="6"/>
      <c r="K81" s="34">
        <f t="shared" si="12"/>
        <v>9718.3799999999992</v>
      </c>
      <c r="L81" s="5">
        <v>4446329.25</v>
      </c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16">
        <v>103501.48</v>
      </c>
      <c r="AA81" s="19"/>
      <c r="AB81" s="6">
        <v>285.95999999999998</v>
      </c>
      <c r="AC81" s="6"/>
      <c r="AD81" s="6"/>
      <c r="AE81" s="6"/>
      <c r="AF81" s="34">
        <f t="shared" si="20"/>
        <v>4550116.6900000004</v>
      </c>
      <c r="AG81" s="5">
        <v>11515.18</v>
      </c>
      <c r="AH81" s="6"/>
      <c r="AI81" s="6"/>
      <c r="AJ81" s="6"/>
      <c r="AK81" s="6"/>
      <c r="AL81" s="6"/>
      <c r="AM81" s="6">
        <v>8064.44</v>
      </c>
      <c r="AN81" s="6">
        <v>46573.599999999999</v>
      </c>
      <c r="AO81" s="6"/>
      <c r="AP81" s="6"/>
      <c r="AQ81" s="6">
        <v>38818.720000000001</v>
      </c>
      <c r="AR81" s="6"/>
      <c r="AS81" s="16">
        <f t="shared" si="14"/>
        <v>104971.94</v>
      </c>
      <c r="AT81" s="19"/>
      <c r="AU81" s="6"/>
      <c r="AV81" s="126"/>
      <c r="AW81" s="34">
        <f t="shared" si="15"/>
        <v>0</v>
      </c>
      <c r="AX81" s="19">
        <v>22315</v>
      </c>
      <c r="AY81" s="6"/>
      <c r="AZ81" s="6"/>
      <c r="BA81" s="6"/>
      <c r="BB81" s="6">
        <v>39855</v>
      </c>
      <c r="BC81" s="6">
        <v>307490</v>
      </c>
      <c r="BD81" s="6"/>
      <c r="BE81" s="6"/>
      <c r="BF81" s="6"/>
      <c r="BG81" s="34">
        <f t="shared" si="16"/>
        <v>369660</v>
      </c>
      <c r="BH81" s="19"/>
      <c r="BI81" s="6"/>
      <c r="BJ81" s="6"/>
      <c r="BK81" s="6"/>
      <c r="BL81" s="6"/>
      <c r="BM81" s="6"/>
      <c r="BN81" s="6"/>
      <c r="BO81" s="6">
        <v>26176</v>
      </c>
      <c r="BP81" s="6"/>
      <c r="BQ81" s="6">
        <v>90</v>
      </c>
      <c r="BR81" s="34">
        <f t="shared" si="17"/>
        <v>26266</v>
      </c>
      <c r="BS81" s="5"/>
      <c r="BT81" s="6"/>
      <c r="BU81" s="16">
        <v>1942050</v>
      </c>
      <c r="BV81" s="19">
        <v>802382.3</v>
      </c>
      <c r="BW81" s="34">
        <f t="shared" si="21"/>
        <v>2744432.3</v>
      </c>
      <c r="BX81" s="19"/>
      <c r="BY81" s="6"/>
      <c r="BZ81" s="6"/>
      <c r="CA81" s="6"/>
      <c r="CB81" s="6"/>
      <c r="CC81" s="34">
        <f t="shared" si="19"/>
        <v>0</v>
      </c>
      <c r="CD81" s="98"/>
      <c r="CE81" s="81"/>
      <c r="CF81" s="81"/>
      <c r="CG81" s="81"/>
      <c r="CH81" s="6"/>
      <c r="CI81" s="81"/>
      <c r="CJ81" s="34"/>
      <c r="CK81" s="90">
        <v>7583.18</v>
      </c>
      <c r="CL81" s="90">
        <v>260.04000000000002</v>
      </c>
      <c r="CM81" s="90"/>
      <c r="CN81" s="90">
        <v>5894890.0599999996</v>
      </c>
      <c r="CO81" s="159"/>
      <c r="CP81" s="159"/>
      <c r="CQ81" s="159"/>
      <c r="CR81" s="159"/>
    </row>
    <row r="82" spans="2:96" s="7" customFormat="1" ht="13.5" customHeight="1" thickBot="1" x14ac:dyDescent="0.2">
      <c r="B82" s="206"/>
      <c r="C82" s="186" t="s">
        <v>208</v>
      </c>
      <c r="D82" s="26"/>
      <c r="E82" s="27"/>
      <c r="F82" s="27"/>
      <c r="G82" s="27"/>
      <c r="H82" s="27"/>
      <c r="I82" s="27"/>
      <c r="J82" s="27"/>
      <c r="K82" s="36">
        <f t="shared" si="12"/>
        <v>0</v>
      </c>
      <c r="L82" s="28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76"/>
      <c r="AA82" s="26"/>
      <c r="AB82" s="27"/>
      <c r="AC82" s="27"/>
      <c r="AD82" s="27"/>
      <c r="AE82" s="27"/>
      <c r="AF82" s="36">
        <f t="shared" si="20"/>
        <v>0</v>
      </c>
      <c r="AG82" s="28"/>
      <c r="AH82" s="27"/>
      <c r="AI82" s="27"/>
      <c r="AJ82" s="27"/>
      <c r="AK82" s="27"/>
      <c r="AL82" s="27"/>
      <c r="AM82" s="27"/>
      <c r="AN82" s="27"/>
      <c r="AO82" s="27"/>
      <c r="AP82" s="27"/>
      <c r="AQ82" s="27"/>
      <c r="AR82" s="27"/>
      <c r="AS82" s="76">
        <f t="shared" si="14"/>
        <v>0</v>
      </c>
      <c r="AT82" s="26"/>
      <c r="AU82" s="27"/>
      <c r="AV82" s="27"/>
      <c r="AW82" s="36">
        <f t="shared" si="15"/>
        <v>0</v>
      </c>
      <c r="AX82" s="26"/>
      <c r="AY82" s="27"/>
      <c r="AZ82" s="27"/>
      <c r="BA82" s="27"/>
      <c r="BB82" s="27"/>
      <c r="BC82" s="27"/>
      <c r="BD82" s="27"/>
      <c r="BE82" s="27"/>
      <c r="BF82" s="27"/>
      <c r="BG82" s="36">
        <f t="shared" si="16"/>
        <v>0</v>
      </c>
      <c r="BH82" s="26"/>
      <c r="BI82" s="27"/>
      <c r="BJ82" s="27"/>
      <c r="BK82" s="27"/>
      <c r="BL82" s="27"/>
      <c r="BM82" s="27"/>
      <c r="BN82" s="27"/>
      <c r="BO82" s="27"/>
      <c r="BP82" s="27"/>
      <c r="BQ82" s="27"/>
      <c r="BR82" s="36">
        <f t="shared" si="17"/>
        <v>0</v>
      </c>
      <c r="BS82" s="28"/>
      <c r="BT82" s="27"/>
      <c r="BU82" s="76"/>
      <c r="BV82" s="26"/>
      <c r="BW82" s="36">
        <f t="shared" si="21"/>
        <v>0</v>
      </c>
      <c r="BX82" s="26"/>
      <c r="BY82" s="27"/>
      <c r="BZ82" s="27"/>
      <c r="CA82" s="27"/>
      <c r="CB82" s="27"/>
      <c r="CC82" s="36">
        <f t="shared" si="19"/>
        <v>0</v>
      </c>
      <c r="CD82" s="95"/>
      <c r="CE82" s="77"/>
      <c r="CF82" s="77"/>
      <c r="CG82" s="77"/>
      <c r="CH82" s="27"/>
      <c r="CI82" s="77"/>
      <c r="CJ82" s="36"/>
      <c r="CK82" s="88"/>
      <c r="CL82" s="88">
        <v>2.25</v>
      </c>
      <c r="CM82" s="88"/>
      <c r="CN82" s="88"/>
      <c r="CO82" s="159"/>
      <c r="CP82" s="159"/>
      <c r="CQ82" s="159"/>
      <c r="CR82" s="159"/>
    </row>
    <row r="83" spans="2:96" s="7" customFormat="1" ht="13.5" customHeight="1" x14ac:dyDescent="0.15">
      <c r="B83" s="206"/>
      <c r="C83" s="184" t="s">
        <v>75</v>
      </c>
      <c r="D83" s="23">
        <v>47970</v>
      </c>
      <c r="E83" s="24"/>
      <c r="F83" s="24"/>
      <c r="G83" s="24"/>
      <c r="H83" s="24"/>
      <c r="I83" s="24"/>
      <c r="J83" s="24"/>
      <c r="K83" s="33">
        <f t="shared" si="12"/>
        <v>47970</v>
      </c>
      <c r="L83" s="25"/>
      <c r="M83" s="24">
        <v>455557.27</v>
      </c>
      <c r="N83" s="24"/>
      <c r="O83" s="24"/>
      <c r="P83" s="24"/>
      <c r="Q83" s="24"/>
      <c r="R83" s="24"/>
      <c r="S83" s="24"/>
      <c r="T83" s="24">
        <v>59126.5</v>
      </c>
      <c r="U83" s="24"/>
      <c r="V83" s="24">
        <v>8644.08</v>
      </c>
      <c r="W83" s="24"/>
      <c r="X83" s="24">
        <v>7.2</v>
      </c>
      <c r="Y83" s="24"/>
      <c r="Z83" s="68"/>
      <c r="AA83" s="21"/>
      <c r="AB83" s="22"/>
      <c r="AC83" s="22"/>
      <c r="AD83" s="22"/>
      <c r="AE83" s="22"/>
      <c r="AF83" s="38">
        <f t="shared" si="20"/>
        <v>523335.05000000005</v>
      </c>
      <c r="AG83" s="148"/>
      <c r="AH83" s="22"/>
      <c r="AI83" s="22"/>
      <c r="AJ83" s="22"/>
      <c r="AK83" s="22"/>
      <c r="AL83" s="22"/>
      <c r="AM83" s="22"/>
      <c r="AN83" s="22"/>
      <c r="AO83" s="22"/>
      <c r="AP83" s="22"/>
      <c r="AQ83" s="22">
        <v>52.84</v>
      </c>
      <c r="AR83" s="22"/>
      <c r="AS83" s="53">
        <f t="shared" si="14"/>
        <v>52.84</v>
      </c>
      <c r="AT83" s="21"/>
      <c r="AU83" s="22"/>
      <c r="AV83" s="22"/>
      <c r="AW83" s="38">
        <f t="shared" si="15"/>
        <v>0</v>
      </c>
      <c r="AX83" s="21"/>
      <c r="AY83" s="22"/>
      <c r="AZ83" s="22"/>
      <c r="BA83" s="22"/>
      <c r="BB83" s="22"/>
      <c r="BC83" s="22"/>
      <c r="BD83" s="22"/>
      <c r="BE83" s="22"/>
      <c r="BF83" s="22"/>
      <c r="BG83" s="38">
        <f t="shared" si="16"/>
        <v>0</v>
      </c>
      <c r="BH83" s="21"/>
      <c r="BI83" s="22"/>
      <c r="BJ83" s="22"/>
      <c r="BK83" s="22"/>
      <c r="BL83" s="22"/>
      <c r="BM83" s="22"/>
      <c r="BN83" s="22"/>
      <c r="BO83" s="22"/>
      <c r="BP83" s="22"/>
      <c r="BQ83" s="22"/>
      <c r="BR83" s="38">
        <f t="shared" si="17"/>
        <v>0</v>
      </c>
      <c r="BS83" s="148"/>
      <c r="BT83" s="22"/>
      <c r="BU83" s="53">
        <v>752800</v>
      </c>
      <c r="BV83" s="21"/>
      <c r="BW83" s="38">
        <f t="shared" si="21"/>
        <v>752800</v>
      </c>
      <c r="BX83" s="21"/>
      <c r="BY83" s="22"/>
      <c r="BZ83" s="22"/>
      <c r="CA83" s="22"/>
      <c r="CB83" s="22"/>
      <c r="CC83" s="38">
        <f t="shared" si="19"/>
        <v>0</v>
      </c>
      <c r="CD83" s="153"/>
      <c r="CE83" s="121"/>
      <c r="CF83" s="121"/>
      <c r="CG83" s="121"/>
      <c r="CH83" s="22"/>
      <c r="CI83" s="121"/>
      <c r="CJ83" s="38"/>
      <c r="CK83" s="122">
        <v>0.2</v>
      </c>
      <c r="CL83" s="122">
        <v>17.309999999999999</v>
      </c>
      <c r="CM83" s="122"/>
      <c r="CN83" s="122">
        <v>10538.56</v>
      </c>
      <c r="CO83" s="159"/>
      <c r="CP83" s="159"/>
      <c r="CQ83" s="159"/>
      <c r="CR83" s="159"/>
    </row>
    <row r="84" spans="2:96" s="7" customFormat="1" ht="13.5" customHeight="1" x14ac:dyDescent="0.15">
      <c r="B84" s="206"/>
      <c r="C84" s="185" t="s">
        <v>180</v>
      </c>
      <c r="D84" s="19"/>
      <c r="E84" s="6"/>
      <c r="F84" s="6"/>
      <c r="G84" s="6"/>
      <c r="H84" s="6"/>
      <c r="I84" s="6"/>
      <c r="J84" s="6"/>
      <c r="K84" s="34">
        <f t="shared" si="12"/>
        <v>0</v>
      </c>
      <c r="L84" s="5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16"/>
      <c r="AA84" s="19"/>
      <c r="AB84" s="6"/>
      <c r="AC84" s="6"/>
      <c r="AD84" s="6"/>
      <c r="AE84" s="6"/>
      <c r="AF84" s="34">
        <f t="shared" si="20"/>
        <v>0</v>
      </c>
      <c r="AG84" s="5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16">
        <f t="shared" si="14"/>
        <v>0</v>
      </c>
      <c r="AT84" s="19"/>
      <c r="AU84" s="6"/>
      <c r="AV84" s="6"/>
      <c r="AW84" s="34">
        <f t="shared" si="15"/>
        <v>0</v>
      </c>
      <c r="AX84" s="19"/>
      <c r="AY84" s="6"/>
      <c r="AZ84" s="6"/>
      <c r="BA84" s="6"/>
      <c r="BB84" s="6"/>
      <c r="BC84" s="6"/>
      <c r="BD84" s="6"/>
      <c r="BE84" s="6"/>
      <c r="BF84" s="6"/>
      <c r="BG84" s="34">
        <f t="shared" si="16"/>
        <v>0</v>
      </c>
      <c r="BH84" s="19"/>
      <c r="BI84" s="6"/>
      <c r="BJ84" s="6"/>
      <c r="BK84" s="6"/>
      <c r="BL84" s="6"/>
      <c r="BM84" s="6"/>
      <c r="BN84" s="6"/>
      <c r="BO84" s="6"/>
      <c r="BP84" s="6"/>
      <c r="BQ84" s="6"/>
      <c r="BR84" s="34">
        <f t="shared" si="17"/>
        <v>0</v>
      </c>
      <c r="BS84" s="5"/>
      <c r="BT84" s="6"/>
      <c r="BU84" s="16"/>
      <c r="BV84" s="19"/>
      <c r="BW84" s="34">
        <f t="shared" si="21"/>
        <v>0</v>
      </c>
      <c r="BX84" s="19"/>
      <c r="BY84" s="6"/>
      <c r="BZ84" s="6"/>
      <c r="CA84" s="6"/>
      <c r="CB84" s="6"/>
      <c r="CC84" s="34">
        <f t="shared" si="19"/>
        <v>0</v>
      </c>
      <c r="CD84" s="98"/>
      <c r="CE84" s="81"/>
      <c r="CF84" s="81"/>
      <c r="CG84" s="81"/>
      <c r="CH84" s="6"/>
      <c r="CI84" s="81"/>
      <c r="CJ84" s="162"/>
      <c r="CK84" s="90"/>
      <c r="CL84" s="90">
        <v>0.81</v>
      </c>
      <c r="CM84" s="90"/>
      <c r="CN84" s="90"/>
      <c r="CO84" s="159"/>
      <c r="CP84" s="159"/>
      <c r="CQ84" s="159"/>
      <c r="CR84" s="159"/>
    </row>
    <row r="85" spans="2:96" s="7" customFormat="1" ht="13.5" customHeight="1" x14ac:dyDescent="0.15">
      <c r="B85" s="206"/>
      <c r="C85" s="185" t="s">
        <v>153</v>
      </c>
      <c r="D85" s="19"/>
      <c r="E85" s="6"/>
      <c r="F85" s="6"/>
      <c r="G85" s="6"/>
      <c r="H85" s="6"/>
      <c r="I85" s="6"/>
      <c r="J85" s="6"/>
      <c r="K85" s="34">
        <f t="shared" si="12"/>
        <v>0</v>
      </c>
      <c r="L85" s="5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16"/>
      <c r="AA85" s="19"/>
      <c r="AB85" s="6"/>
      <c r="AC85" s="6"/>
      <c r="AD85" s="6"/>
      <c r="AE85" s="6"/>
      <c r="AF85" s="34">
        <f t="shared" si="20"/>
        <v>0</v>
      </c>
      <c r="AG85" s="5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16">
        <f t="shared" si="14"/>
        <v>0</v>
      </c>
      <c r="AT85" s="19"/>
      <c r="AU85" s="6"/>
      <c r="AV85" s="6"/>
      <c r="AW85" s="34">
        <f t="shared" si="15"/>
        <v>0</v>
      </c>
      <c r="AX85" s="19"/>
      <c r="AY85" s="6"/>
      <c r="AZ85" s="6"/>
      <c r="BA85" s="6"/>
      <c r="BB85" s="6"/>
      <c r="BC85" s="6"/>
      <c r="BD85" s="6"/>
      <c r="BE85" s="6"/>
      <c r="BF85" s="6"/>
      <c r="BG85" s="34">
        <f t="shared" si="16"/>
        <v>0</v>
      </c>
      <c r="BH85" s="19"/>
      <c r="BI85" s="6"/>
      <c r="BJ85" s="6"/>
      <c r="BK85" s="6"/>
      <c r="BL85" s="6"/>
      <c r="BM85" s="6"/>
      <c r="BN85" s="6"/>
      <c r="BO85" s="6"/>
      <c r="BP85" s="6"/>
      <c r="BQ85" s="6"/>
      <c r="BR85" s="34">
        <f t="shared" si="17"/>
        <v>0</v>
      </c>
      <c r="BS85" s="5"/>
      <c r="BT85" s="6"/>
      <c r="BU85" s="16"/>
      <c r="BV85" s="19"/>
      <c r="BW85" s="34">
        <f t="shared" si="21"/>
        <v>0</v>
      </c>
      <c r="BX85" s="19"/>
      <c r="BY85" s="6"/>
      <c r="BZ85" s="6"/>
      <c r="CA85" s="6"/>
      <c r="CB85" s="6"/>
      <c r="CC85" s="34">
        <f t="shared" si="19"/>
        <v>0</v>
      </c>
      <c r="CD85" s="98"/>
      <c r="CE85" s="81"/>
      <c r="CF85" s="81"/>
      <c r="CG85" s="81"/>
      <c r="CH85" s="6"/>
      <c r="CI85" s="81"/>
      <c r="CJ85" s="162"/>
      <c r="CK85" s="90"/>
      <c r="CL85" s="90">
        <v>0.2</v>
      </c>
      <c r="CM85" s="90"/>
      <c r="CN85" s="90"/>
      <c r="CO85" s="159"/>
      <c r="CP85" s="159"/>
      <c r="CQ85" s="159"/>
      <c r="CR85" s="159"/>
    </row>
    <row r="86" spans="2:96" s="7" customFormat="1" ht="13.5" customHeight="1" x14ac:dyDescent="0.15">
      <c r="B86" s="206"/>
      <c r="C86" s="185" t="s">
        <v>130</v>
      </c>
      <c r="D86" s="19"/>
      <c r="E86" s="6"/>
      <c r="F86" s="6"/>
      <c r="G86" s="6"/>
      <c r="H86" s="6"/>
      <c r="I86" s="6"/>
      <c r="J86" s="6"/>
      <c r="K86" s="34">
        <f t="shared" si="12"/>
        <v>0</v>
      </c>
      <c r="L86" s="5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16"/>
      <c r="AA86" s="19"/>
      <c r="AB86" s="6"/>
      <c r="AC86" s="6"/>
      <c r="AD86" s="6"/>
      <c r="AE86" s="6"/>
      <c r="AF86" s="34">
        <f t="shared" si="20"/>
        <v>0</v>
      </c>
      <c r="AG86" s="5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16">
        <f t="shared" si="14"/>
        <v>0</v>
      </c>
      <c r="AT86" s="19"/>
      <c r="AU86" s="6"/>
      <c r="AV86" s="6"/>
      <c r="AW86" s="34">
        <f t="shared" si="15"/>
        <v>0</v>
      </c>
      <c r="AX86" s="19"/>
      <c r="AY86" s="6"/>
      <c r="AZ86" s="6"/>
      <c r="BA86" s="6"/>
      <c r="BB86" s="6"/>
      <c r="BC86" s="6"/>
      <c r="BD86" s="6"/>
      <c r="BE86" s="6"/>
      <c r="BF86" s="6"/>
      <c r="BG86" s="34">
        <f t="shared" si="16"/>
        <v>0</v>
      </c>
      <c r="BH86" s="19"/>
      <c r="BI86" s="6"/>
      <c r="BJ86" s="6"/>
      <c r="BK86" s="6"/>
      <c r="BL86" s="6"/>
      <c r="BM86" s="6"/>
      <c r="BN86" s="6"/>
      <c r="BO86" s="6"/>
      <c r="BP86" s="6"/>
      <c r="BQ86" s="6"/>
      <c r="BR86" s="34">
        <f t="shared" si="17"/>
        <v>0</v>
      </c>
      <c r="BS86" s="5">
        <v>40.950000000000003</v>
      </c>
      <c r="BT86" s="6"/>
      <c r="BU86" s="16"/>
      <c r="BV86" s="19">
        <v>10.15</v>
      </c>
      <c r="BW86" s="34">
        <f t="shared" si="21"/>
        <v>51.1</v>
      </c>
      <c r="BX86" s="19"/>
      <c r="BY86" s="6"/>
      <c r="BZ86" s="6"/>
      <c r="CA86" s="6"/>
      <c r="CB86" s="6"/>
      <c r="CC86" s="34">
        <f t="shared" si="19"/>
        <v>0</v>
      </c>
      <c r="CD86" s="98"/>
      <c r="CE86" s="81"/>
      <c r="CF86" s="81"/>
      <c r="CG86" s="81"/>
      <c r="CH86" s="6"/>
      <c r="CI86" s="81"/>
      <c r="CJ86" s="34"/>
      <c r="CK86" s="90"/>
      <c r="CL86" s="90">
        <v>0.4</v>
      </c>
      <c r="CM86" s="90"/>
      <c r="CN86" s="90"/>
      <c r="CO86" s="159"/>
      <c r="CP86" s="159"/>
      <c r="CQ86" s="159"/>
      <c r="CR86" s="159"/>
    </row>
    <row r="87" spans="2:96" s="7" customFormat="1" ht="13.5" customHeight="1" thickBot="1" x14ac:dyDescent="0.2">
      <c r="B87" s="206"/>
      <c r="C87" s="186" t="s">
        <v>181</v>
      </c>
      <c r="D87" s="26"/>
      <c r="E87" s="27"/>
      <c r="F87" s="27"/>
      <c r="G87" s="27"/>
      <c r="H87" s="27"/>
      <c r="I87" s="27"/>
      <c r="J87" s="27"/>
      <c r="K87" s="36">
        <f t="shared" si="12"/>
        <v>0</v>
      </c>
      <c r="L87" s="28">
        <v>112560.3</v>
      </c>
      <c r="M87" s="27"/>
      <c r="N87" s="27"/>
      <c r="O87" s="27"/>
      <c r="P87" s="27"/>
      <c r="Q87" s="27"/>
      <c r="R87" s="27"/>
      <c r="S87" s="27"/>
      <c r="T87" s="27"/>
      <c r="U87" s="27"/>
      <c r="V87" s="27"/>
      <c r="W87" s="27"/>
      <c r="X87" s="27"/>
      <c r="Y87" s="27"/>
      <c r="Z87" s="76"/>
      <c r="AA87" s="26"/>
      <c r="AB87" s="27">
        <v>547411.09</v>
      </c>
      <c r="AC87" s="27"/>
      <c r="AD87" s="27"/>
      <c r="AE87" s="27"/>
      <c r="AF87" s="36">
        <f t="shared" si="20"/>
        <v>659971.39</v>
      </c>
      <c r="AG87" s="28"/>
      <c r="AH87" s="27"/>
      <c r="AI87" s="27"/>
      <c r="AJ87" s="27"/>
      <c r="AK87" s="27"/>
      <c r="AL87" s="27"/>
      <c r="AM87" s="27"/>
      <c r="AN87" s="27"/>
      <c r="AO87" s="27"/>
      <c r="AP87" s="27"/>
      <c r="AQ87" s="27"/>
      <c r="AR87" s="27"/>
      <c r="AS87" s="76">
        <f t="shared" si="14"/>
        <v>0</v>
      </c>
      <c r="AT87" s="26"/>
      <c r="AU87" s="27">
        <v>292778.40000000002</v>
      </c>
      <c r="AV87" s="27">
        <v>35.799999999999997</v>
      </c>
      <c r="AW87" s="36">
        <f t="shared" si="15"/>
        <v>292814.2</v>
      </c>
      <c r="AX87" s="26"/>
      <c r="AY87" s="27"/>
      <c r="AZ87" s="27"/>
      <c r="BA87" s="27"/>
      <c r="BB87" s="27"/>
      <c r="BC87" s="27"/>
      <c r="BD87" s="27"/>
      <c r="BE87" s="27"/>
      <c r="BF87" s="27"/>
      <c r="BG87" s="36">
        <f t="shared" si="16"/>
        <v>0</v>
      </c>
      <c r="BH87" s="26"/>
      <c r="BI87" s="27"/>
      <c r="BJ87" s="27"/>
      <c r="BK87" s="27"/>
      <c r="BL87" s="27"/>
      <c r="BM87" s="27"/>
      <c r="BN87" s="27"/>
      <c r="BO87" s="27"/>
      <c r="BP87" s="27"/>
      <c r="BQ87" s="27"/>
      <c r="BR87" s="36">
        <f t="shared" si="17"/>
        <v>0</v>
      </c>
      <c r="BS87" s="28">
        <v>46335.48</v>
      </c>
      <c r="BT87" s="27"/>
      <c r="BU87" s="76"/>
      <c r="BV87" s="26">
        <v>72000</v>
      </c>
      <c r="BW87" s="36">
        <f t="shared" si="21"/>
        <v>118335.48000000001</v>
      </c>
      <c r="BX87" s="26"/>
      <c r="BY87" s="27"/>
      <c r="BZ87" s="27"/>
      <c r="CA87" s="27"/>
      <c r="CB87" s="27"/>
      <c r="CC87" s="36">
        <f t="shared" si="19"/>
        <v>0</v>
      </c>
      <c r="CD87" s="95"/>
      <c r="CE87" s="77"/>
      <c r="CF87" s="77"/>
      <c r="CG87" s="77"/>
      <c r="CH87" s="27"/>
      <c r="CI87" s="77"/>
      <c r="CJ87" s="36"/>
      <c r="CK87" s="88">
        <v>317</v>
      </c>
      <c r="CL87" s="88">
        <v>9.3699999999999992</v>
      </c>
      <c r="CM87" s="88"/>
      <c r="CN87" s="88">
        <v>449903.58</v>
      </c>
      <c r="CO87" s="159"/>
      <c r="CP87" s="159"/>
      <c r="CQ87" s="159"/>
      <c r="CR87" s="159"/>
    </row>
    <row r="88" spans="2:96" s="7" customFormat="1" ht="13.5" customHeight="1" x14ac:dyDescent="0.15">
      <c r="B88" s="206"/>
      <c r="C88" s="187" t="s">
        <v>219</v>
      </c>
      <c r="D88" s="21"/>
      <c r="E88" s="22"/>
      <c r="F88" s="22"/>
      <c r="G88" s="22"/>
      <c r="H88" s="22"/>
      <c r="I88" s="22"/>
      <c r="J88" s="22"/>
      <c r="K88" s="38">
        <f t="shared" si="12"/>
        <v>0</v>
      </c>
      <c r="L88" s="148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53"/>
      <c r="AA88" s="21"/>
      <c r="AB88" s="22"/>
      <c r="AC88" s="22"/>
      <c r="AD88" s="22"/>
      <c r="AE88" s="22"/>
      <c r="AF88" s="38">
        <f t="shared" si="20"/>
        <v>0</v>
      </c>
      <c r="AG88" s="148"/>
      <c r="AH88" s="22"/>
      <c r="AI88" s="22"/>
      <c r="AJ88" s="22"/>
      <c r="AK88" s="22"/>
      <c r="AL88" s="22"/>
      <c r="AM88" s="22"/>
      <c r="AN88" s="22"/>
      <c r="AO88" s="22"/>
      <c r="AP88" s="22"/>
      <c r="AQ88" s="22"/>
      <c r="AR88" s="22"/>
      <c r="AS88" s="53">
        <f t="shared" si="14"/>
        <v>0</v>
      </c>
      <c r="AT88" s="21"/>
      <c r="AU88" s="22"/>
      <c r="AV88" s="22"/>
      <c r="AW88" s="38">
        <f t="shared" si="15"/>
        <v>0</v>
      </c>
      <c r="AX88" s="21"/>
      <c r="AY88" s="22"/>
      <c r="AZ88" s="22"/>
      <c r="BA88" s="22"/>
      <c r="BB88" s="22"/>
      <c r="BC88" s="22"/>
      <c r="BD88" s="22"/>
      <c r="BE88" s="22"/>
      <c r="BF88" s="22"/>
      <c r="BG88" s="38">
        <f t="shared" si="16"/>
        <v>0</v>
      </c>
      <c r="BH88" s="21"/>
      <c r="BI88" s="22"/>
      <c r="BJ88" s="22"/>
      <c r="BK88" s="22"/>
      <c r="BL88" s="22"/>
      <c r="BM88" s="22"/>
      <c r="BN88" s="22"/>
      <c r="BO88" s="22"/>
      <c r="BP88" s="22"/>
      <c r="BQ88" s="22"/>
      <c r="BR88" s="38">
        <f t="shared" si="17"/>
        <v>0</v>
      </c>
      <c r="BS88" s="148"/>
      <c r="BT88" s="22"/>
      <c r="BU88" s="53"/>
      <c r="BV88" s="21"/>
      <c r="BW88" s="38">
        <f t="shared" si="21"/>
        <v>0</v>
      </c>
      <c r="BX88" s="21"/>
      <c r="BY88" s="22"/>
      <c r="BZ88" s="22"/>
      <c r="CA88" s="22"/>
      <c r="CB88" s="22"/>
      <c r="CC88" s="38">
        <f t="shared" si="19"/>
        <v>0</v>
      </c>
      <c r="CD88" s="153"/>
      <c r="CE88" s="121"/>
      <c r="CF88" s="121"/>
      <c r="CG88" s="121"/>
      <c r="CH88" s="22"/>
      <c r="CI88" s="121"/>
      <c r="CJ88" s="38"/>
      <c r="CK88" s="122"/>
      <c r="CL88" s="122">
        <v>0.5</v>
      </c>
      <c r="CM88" s="122"/>
      <c r="CN88" s="122"/>
      <c r="CO88" s="159"/>
      <c r="CP88" s="159"/>
      <c r="CQ88" s="159"/>
      <c r="CR88" s="159"/>
    </row>
    <row r="89" spans="2:96" s="7" customFormat="1" ht="13.5" customHeight="1" x14ac:dyDescent="0.15">
      <c r="B89" s="206"/>
      <c r="C89" s="185" t="s">
        <v>82</v>
      </c>
      <c r="D89" s="19"/>
      <c r="E89" s="6"/>
      <c r="F89" s="6"/>
      <c r="G89" s="6"/>
      <c r="H89" s="6"/>
      <c r="I89" s="6"/>
      <c r="J89" s="6"/>
      <c r="K89" s="34">
        <f t="shared" si="12"/>
        <v>0</v>
      </c>
      <c r="L89" s="5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16"/>
      <c r="AA89" s="19"/>
      <c r="AB89" s="6"/>
      <c r="AC89" s="6"/>
      <c r="AD89" s="6"/>
      <c r="AE89" s="6"/>
      <c r="AF89" s="34">
        <f t="shared" si="20"/>
        <v>0</v>
      </c>
      <c r="AG89" s="5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16">
        <f t="shared" si="14"/>
        <v>0</v>
      </c>
      <c r="AT89" s="19"/>
      <c r="AU89" s="6"/>
      <c r="AV89" s="6"/>
      <c r="AW89" s="34">
        <f t="shared" si="15"/>
        <v>0</v>
      </c>
      <c r="AX89" s="19"/>
      <c r="AY89" s="6"/>
      <c r="AZ89" s="6"/>
      <c r="BA89" s="6"/>
      <c r="BB89" s="6"/>
      <c r="BC89" s="6"/>
      <c r="BD89" s="6"/>
      <c r="BE89" s="6"/>
      <c r="BF89" s="6"/>
      <c r="BG89" s="34">
        <f t="shared" si="16"/>
        <v>0</v>
      </c>
      <c r="BH89" s="19"/>
      <c r="BI89" s="6"/>
      <c r="BJ89" s="6"/>
      <c r="BK89" s="6"/>
      <c r="BL89" s="6"/>
      <c r="BM89" s="6"/>
      <c r="BN89" s="6"/>
      <c r="BO89" s="6"/>
      <c r="BP89" s="6"/>
      <c r="BQ89" s="6"/>
      <c r="BR89" s="34">
        <f t="shared" si="17"/>
        <v>0</v>
      </c>
      <c r="BS89" s="5"/>
      <c r="BT89" s="6"/>
      <c r="BU89" s="16"/>
      <c r="BV89" s="19"/>
      <c r="BW89" s="34">
        <f t="shared" si="21"/>
        <v>0</v>
      </c>
      <c r="BX89" s="19"/>
      <c r="BY89" s="6"/>
      <c r="BZ89" s="6"/>
      <c r="CA89" s="6"/>
      <c r="CB89" s="6"/>
      <c r="CC89" s="34">
        <f t="shared" si="19"/>
        <v>0</v>
      </c>
      <c r="CD89" s="98"/>
      <c r="CE89" s="81"/>
      <c r="CF89" s="81"/>
      <c r="CG89" s="81"/>
      <c r="CH89" s="6"/>
      <c r="CI89" s="81"/>
      <c r="CJ89" s="162"/>
      <c r="CK89" s="90">
        <v>5.9</v>
      </c>
      <c r="CL89" s="90">
        <v>32.85</v>
      </c>
      <c r="CM89" s="90"/>
      <c r="CN89" s="90"/>
      <c r="CO89" s="159"/>
      <c r="CP89" s="159"/>
      <c r="CQ89" s="159"/>
      <c r="CR89" s="159"/>
    </row>
    <row r="90" spans="2:96" s="7" customFormat="1" ht="13.5" customHeight="1" x14ac:dyDescent="0.15">
      <c r="B90" s="206"/>
      <c r="C90" s="185" t="s">
        <v>224</v>
      </c>
      <c r="D90" s="19"/>
      <c r="E90" s="6"/>
      <c r="F90" s="6"/>
      <c r="G90" s="6"/>
      <c r="H90" s="6"/>
      <c r="I90" s="6"/>
      <c r="J90" s="6"/>
      <c r="K90" s="34">
        <f t="shared" si="12"/>
        <v>0</v>
      </c>
      <c r="L90" s="5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16"/>
      <c r="AA90" s="19"/>
      <c r="AB90" s="6"/>
      <c r="AC90" s="6"/>
      <c r="AD90" s="6"/>
      <c r="AE90" s="6"/>
      <c r="AF90" s="34">
        <f t="shared" si="20"/>
        <v>0</v>
      </c>
      <c r="AG90" s="5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16">
        <f t="shared" si="14"/>
        <v>0</v>
      </c>
      <c r="AT90" s="19"/>
      <c r="AU90" s="6"/>
      <c r="AV90" s="6"/>
      <c r="AW90" s="34">
        <f t="shared" si="15"/>
        <v>0</v>
      </c>
      <c r="AX90" s="19"/>
      <c r="AY90" s="6"/>
      <c r="AZ90" s="6"/>
      <c r="BA90" s="6"/>
      <c r="BB90" s="6"/>
      <c r="BC90" s="6"/>
      <c r="BD90" s="6"/>
      <c r="BE90" s="6"/>
      <c r="BF90" s="6"/>
      <c r="BG90" s="34">
        <f t="shared" si="16"/>
        <v>0</v>
      </c>
      <c r="BH90" s="19"/>
      <c r="BI90" s="6"/>
      <c r="BJ90" s="6"/>
      <c r="BK90" s="6"/>
      <c r="BL90" s="6"/>
      <c r="BM90" s="6"/>
      <c r="BN90" s="6"/>
      <c r="BO90" s="6"/>
      <c r="BP90" s="6"/>
      <c r="BQ90" s="6"/>
      <c r="BR90" s="34">
        <f t="shared" si="17"/>
        <v>0</v>
      </c>
      <c r="BS90" s="5"/>
      <c r="BT90" s="6"/>
      <c r="BU90" s="16"/>
      <c r="BV90" s="19"/>
      <c r="BW90" s="34">
        <f t="shared" si="21"/>
        <v>0</v>
      </c>
      <c r="BX90" s="19"/>
      <c r="BY90" s="6"/>
      <c r="BZ90" s="6"/>
      <c r="CA90" s="6"/>
      <c r="CB90" s="6"/>
      <c r="CC90" s="34">
        <f t="shared" si="19"/>
        <v>0</v>
      </c>
      <c r="CD90" s="98"/>
      <c r="CE90" s="81"/>
      <c r="CF90" s="81"/>
      <c r="CG90" s="81"/>
      <c r="CH90" s="6"/>
      <c r="CI90" s="81"/>
      <c r="CJ90" s="34"/>
      <c r="CK90" s="90">
        <v>0.4</v>
      </c>
      <c r="CL90" s="90">
        <v>2.3199999999999998</v>
      </c>
      <c r="CM90" s="90"/>
      <c r="CN90" s="90"/>
      <c r="CO90" s="159"/>
      <c r="CP90" s="159"/>
      <c r="CQ90" s="159"/>
      <c r="CR90" s="159"/>
    </row>
    <row r="91" spans="2:96" s="7" customFormat="1" ht="13.5" customHeight="1" thickBot="1" x14ac:dyDescent="0.2">
      <c r="B91" s="206"/>
      <c r="C91" s="185" t="s">
        <v>85</v>
      </c>
      <c r="D91" s="19"/>
      <c r="E91" s="6"/>
      <c r="F91" s="6"/>
      <c r="G91" s="6"/>
      <c r="H91" s="6"/>
      <c r="I91" s="6"/>
      <c r="J91" s="6"/>
      <c r="K91" s="34">
        <f t="shared" si="12"/>
        <v>0</v>
      </c>
      <c r="L91" s="5"/>
      <c r="M91" s="6"/>
      <c r="N91" s="6"/>
      <c r="O91" s="6"/>
      <c r="P91" s="6"/>
      <c r="Q91" s="6"/>
      <c r="R91" s="6">
        <v>103.45</v>
      </c>
      <c r="S91" s="6"/>
      <c r="T91" s="6"/>
      <c r="U91" s="6"/>
      <c r="V91" s="6"/>
      <c r="W91" s="6">
        <v>391749.65</v>
      </c>
      <c r="X91" s="6"/>
      <c r="Y91" s="6"/>
      <c r="Z91" s="16"/>
      <c r="AA91" s="19"/>
      <c r="AB91" s="6"/>
      <c r="AC91" s="6"/>
      <c r="AD91" s="6"/>
      <c r="AE91" s="6"/>
      <c r="AF91" s="34">
        <f t="shared" si="20"/>
        <v>391853.10000000003</v>
      </c>
      <c r="AG91" s="5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16">
        <f t="shared" si="14"/>
        <v>0</v>
      </c>
      <c r="AT91" s="19"/>
      <c r="AU91" s="6"/>
      <c r="AV91" s="6"/>
      <c r="AW91" s="34">
        <f t="shared" si="15"/>
        <v>0</v>
      </c>
      <c r="AX91" s="26"/>
      <c r="AY91" s="27"/>
      <c r="AZ91" s="27"/>
      <c r="BA91" s="27"/>
      <c r="BB91" s="27"/>
      <c r="BC91" s="27"/>
      <c r="BD91" s="27"/>
      <c r="BE91" s="27"/>
      <c r="BF91" s="27"/>
      <c r="BG91" s="36">
        <f t="shared" si="16"/>
        <v>0</v>
      </c>
      <c r="BH91" s="26"/>
      <c r="BI91" s="27"/>
      <c r="BJ91" s="27"/>
      <c r="BK91" s="27"/>
      <c r="BL91" s="27"/>
      <c r="BM91" s="27"/>
      <c r="BN91" s="27"/>
      <c r="BO91" s="27">
        <v>3500</v>
      </c>
      <c r="BP91" s="27"/>
      <c r="BQ91" s="27"/>
      <c r="BR91" s="36">
        <f t="shared" si="17"/>
        <v>3500</v>
      </c>
      <c r="BS91" s="28">
        <v>388.8</v>
      </c>
      <c r="BT91" s="27"/>
      <c r="BU91" s="76"/>
      <c r="BV91" s="26">
        <v>232.2</v>
      </c>
      <c r="BW91" s="36">
        <f t="shared" si="21"/>
        <v>621</v>
      </c>
      <c r="BX91" s="26"/>
      <c r="BY91" s="27"/>
      <c r="BZ91" s="27"/>
      <c r="CA91" s="27"/>
      <c r="CB91" s="27"/>
      <c r="CC91" s="36">
        <f t="shared" si="19"/>
        <v>0</v>
      </c>
      <c r="CD91" s="95"/>
      <c r="CE91" s="77"/>
      <c r="CF91" s="77"/>
      <c r="CG91" s="77"/>
      <c r="CH91" s="27"/>
      <c r="CI91" s="77"/>
      <c r="CJ91" s="36"/>
      <c r="CK91" s="88">
        <v>29.23</v>
      </c>
      <c r="CL91" s="88">
        <v>159.27000000000001</v>
      </c>
      <c r="CM91" s="88"/>
      <c r="CN91" s="189">
        <v>2660849.5</v>
      </c>
      <c r="CO91" s="159"/>
      <c r="CP91" s="159"/>
      <c r="CQ91" s="159"/>
      <c r="CR91" s="159"/>
    </row>
    <row r="92" spans="2:96" s="7" customFormat="1" ht="13.5" customHeight="1" thickBot="1" x14ac:dyDescent="0.2">
      <c r="B92" s="207"/>
      <c r="C92" s="29" t="s">
        <v>67</v>
      </c>
      <c r="D92" s="30">
        <f t="shared" ref="D92:Z92" si="22">SUM(D43:D91)</f>
        <v>4783172.25</v>
      </c>
      <c r="E92" s="31">
        <f t="shared" si="22"/>
        <v>0</v>
      </c>
      <c r="F92" s="31">
        <f t="shared" si="22"/>
        <v>2897.3</v>
      </c>
      <c r="G92" s="31">
        <f t="shared" si="22"/>
        <v>38705.040000000001</v>
      </c>
      <c r="H92" s="31">
        <f t="shared" si="22"/>
        <v>0</v>
      </c>
      <c r="I92" s="31">
        <f t="shared" si="22"/>
        <v>0</v>
      </c>
      <c r="J92" s="31">
        <f t="shared" si="22"/>
        <v>0</v>
      </c>
      <c r="K92" s="37">
        <f t="shared" si="22"/>
        <v>4824774.59</v>
      </c>
      <c r="L92" s="32">
        <f t="shared" si="22"/>
        <v>13178424.300000001</v>
      </c>
      <c r="M92" s="31">
        <f t="shared" si="22"/>
        <v>290654237.11999983</v>
      </c>
      <c r="N92" s="31">
        <f t="shared" si="22"/>
        <v>345323.37</v>
      </c>
      <c r="O92" s="31">
        <f t="shared" si="22"/>
        <v>160.18</v>
      </c>
      <c r="P92" s="31">
        <f t="shared" si="22"/>
        <v>0</v>
      </c>
      <c r="Q92" s="31">
        <f t="shared" si="22"/>
        <v>0</v>
      </c>
      <c r="R92" s="31">
        <f t="shared" si="22"/>
        <v>548.42000000000007</v>
      </c>
      <c r="S92" s="31">
        <f t="shared" si="22"/>
        <v>0</v>
      </c>
      <c r="T92" s="31">
        <f t="shared" si="22"/>
        <v>2601295.6299999994</v>
      </c>
      <c r="U92" s="31">
        <f t="shared" si="22"/>
        <v>43465.19</v>
      </c>
      <c r="V92" s="31">
        <f t="shared" si="22"/>
        <v>2046125.3100000003</v>
      </c>
      <c r="W92" s="31">
        <f t="shared" si="22"/>
        <v>452453.07</v>
      </c>
      <c r="X92" s="31">
        <f t="shared" si="22"/>
        <v>710702.05999999994</v>
      </c>
      <c r="Y92" s="31">
        <f t="shared" si="22"/>
        <v>20269.509999999998</v>
      </c>
      <c r="Z92" s="52">
        <f t="shared" si="22"/>
        <v>292547.90000000002</v>
      </c>
      <c r="AA92" s="30">
        <f t="shared" ref="AA92:AW92" si="23">SUM(AA43:AA91)</f>
        <v>32870.120000000003</v>
      </c>
      <c r="AB92" s="31">
        <f t="shared" si="23"/>
        <v>1410339.1400000001</v>
      </c>
      <c r="AC92" s="31">
        <f t="shared" si="23"/>
        <v>44.800000000000004</v>
      </c>
      <c r="AD92" s="31">
        <f t="shared" si="23"/>
        <v>0</v>
      </c>
      <c r="AE92" s="31">
        <f t="shared" si="23"/>
        <v>224145.33000000002</v>
      </c>
      <c r="AF92" s="37">
        <f t="shared" si="23"/>
        <v>312012951.44999981</v>
      </c>
      <c r="AG92" s="45">
        <f t="shared" si="23"/>
        <v>109159.30000000002</v>
      </c>
      <c r="AH92" s="31">
        <f t="shared" si="23"/>
        <v>949803.84</v>
      </c>
      <c r="AI92" s="31">
        <f t="shared" si="23"/>
        <v>33900.199999999997</v>
      </c>
      <c r="AJ92" s="31">
        <f t="shared" si="23"/>
        <v>0</v>
      </c>
      <c r="AK92" s="31">
        <f t="shared" si="23"/>
        <v>0</v>
      </c>
      <c r="AL92" s="31">
        <f t="shared" si="23"/>
        <v>0</v>
      </c>
      <c r="AM92" s="52">
        <f t="shared" si="23"/>
        <v>282333.04000000004</v>
      </c>
      <c r="AN92" s="31">
        <f t="shared" si="23"/>
        <v>686029.5</v>
      </c>
      <c r="AO92" s="31">
        <f t="shared" si="23"/>
        <v>0</v>
      </c>
      <c r="AP92" s="31">
        <f t="shared" si="23"/>
        <v>0</v>
      </c>
      <c r="AQ92" s="31">
        <f t="shared" si="23"/>
        <v>2862681.03</v>
      </c>
      <c r="AR92" s="31">
        <f t="shared" si="23"/>
        <v>1250.5</v>
      </c>
      <c r="AS92" s="52">
        <f t="shared" si="23"/>
        <v>4925157.41</v>
      </c>
      <c r="AT92" s="65">
        <f t="shared" si="23"/>
        <v>0</v>
      </c>
      <c r="AU92" s="31">
        <f t="shared" si="23"/>
        <v>302769.40000000002</v>
      </c>
      <c r="AV92" s="31">
        <f t="shared" si="23"/>
        <v>35.799999999999997</v>
      </c>
      <c r="AW92" s="37">
        <f t="shared" si="23"/>
        <v>302805.2</v>
      </c>
      <c r="AX92" s="30">
        <f t="shared" ref="AX92:BU92" si="24">SUM(AX43:AX91)</f>
        <v>370243</v>
      </c>
      <c r="AY92" s="31">
        <f t="shared" si="24"/>
        <v>0</v>
      </c>
      <c r="AZ92" s="31">
        <f t="shared" si="24"/>
        <v>0</v>
      </c>
      <c r="BA92" s="31">
        <f t="shared" si="24"/>
        <v>0</v>
      </c>
      <c r="BB92" s="31">
        <f t="shared" si="24"/>
        <v>39855</v>
      </c>
      <c r="BC92" s="31">
        <f t="shared" si="24"/>
        <v>730510</v>
      </c>
      <c r="BD92" s="31">
        <f t="shared" si="24"/>
        <v>0</v>
      </c>
      <c r="BE92" s="71">
        <f t="shared" si="24"/>
        <v>0</v>
      </c>
      <c r="BF92" s="31">
        <f t="shared" si="24"/>
        <v>0</v>
      </c>
      <c r="BG92" s="37">
        <f t="shared" si="24"/>
        <v>1140608</v>
      </c>
      <c r="BH92" s="65">
        <f t="shared" si="24"/>
        <v>0</v>
      </c>
      <c r="BI92" s="31">
        <f t="shared" si="24"/>
        <v>0</v>
      </c>
      <c r="BJ92" s="31">
        <f t="shared" si="24"/>
        <v>299.3</v>
      </c>
      <c r="BK92" s="31">
        <f t="shared" si="24"/>
        <v>156.6</v>
      </c>
      <c r="BL92" s="31">
        <f t="shared" si="24"/>
        <v>10.3</v>
      </c>
      <c r="BM92" s="31">
        <f t="shared" si="24"/>
        <v>53.900000000000006</v>
      </c>
      <c r="BN92" s="31">
        <f t="shared" si="24"/>
        <v>0</v>
      </c>
      <c r="BO92" s="31">
        <f t="shared" si="24"/>
        <v>249843.41</v>
      </c>
      <c r="BP92" s="71">
        <f t="shared" si="24"/>
        <v>0</v>
      </c>
      <c r="BQ92" s="31">
        <f t="shared" si="24"/>
        <v>93.69</v>
      </c>
      <c r="BR92" s="37">
        <f t="shared" si="24"/>
        <v>250457.2</v>
      </c>
      <c r="BS92" s="45">
        <f t="shared" si="24"/>
        <v>79111417.780000001</v>
      </c>
      <c r="BT92" s="31">
        <f t="shared" si="24"/>
        <v>4625928.76</v>
      </c>
      <c r="BU92" s="37">
        <f t="shared" si="24"/>
        <v>14198225.810000001</v>
      </c>
      <c r="BV92" s="30">
        <f t="shared" ref="BV92:CN92" si="25">SUM(BV43:BV91)</f>
        <v>23159102.799999997</v>
      </c>
      <c r="BW92" s="37">
        <f t="shared" si="25"/>
        <v>121094675.14999999</v>
      </c>
      <c r="BX92" s="65">
        <f t="shared" si="25"/>
        <v>356399.51</v>
      </c>
      <c r="BY92" s="31">
        <f t="shared" si="25"/>
        <v>6123.4</v>
      </c>
      <c r="BZ92" s="31">
        <f t="shared" si="25"/>
        <v>0</v>
      </c>
      <c r="CA92" s="31">
        <f t="shared" si="25"/>
        <v>0</v>
      </c>
      <c r="CB92" s="31">
        <f t="shared" si="25"/>
        <v>0</v>
      </c>
      <c r="CC92" s="67">
        <f t="shared" si="25"/>
        <v>362522.91000000003</v>
      </c>
      <c r="CD92" s="100">
        <f t="shared" si="25"/>
        <v>38</v>
      </c>
      <c r="CE92" s="83">
        <f t="shared" si="25"/>
        <v>739</v>
      </c>
      <c r="CF92" s="79">
        <f t="shared" si="25"/>
        <v>742620</v>
      </c>
      <c r="CG92" s="83">
        <f t="shared" si="25"/>
        <v>29</v>
      </c>
      <c r="CH92" s="71">
        <f t="shared" si="25"/>
        <v>0.2</v>
      </c>
      <c r="CI92" s="79">
        <f t="shared" si="25"/>
        <v>0</v>
      </c>
      <c r="CJ92" s="37">
        <f t="shared" si="25"/>
        <v>162122.61000000002</v>
      </c>
      <c r="CK92" s="87">
        <f t="shared" si="25"/>
        <v>2972741.0500000003</v>
      </c>
      <c r="CL92" s="87">
        <f t="shared" si="25"/>
        <v>79612.889999999985</v>
      </c>
      <c r="CM92" s="87">
        <f t="shared" si="25"/>
        <v>0</v>
      </c>
      <c r="CN92" s="87">
        <f t="shared" si="25"/>
        <v>90397049.300000012</v>
      </c>
      <c r="CO92" s="159"/>
      <c r="CP92" s="159"/>
      <c r="CQ92" s="159"/>
      <c r="CR92" s="159"/>
    </row>
    <row r="93" spans="2:96" s="7" customFormat="1" ht="13.5" customHeight="1" thickBot="1" x14ac:dyDescent="0.2">
      <c r="B93" s="208" t="s">
        <v>140</v>
      </c>
      <c r="C93" s="104" t="s">
        <v>132</v>
      </c>
      <c r="D93" s="115">
        <v>160.93</v>
      </c>
      <c r="E93" s="24">
        <v>10967317.199999999</v>
      </c>
      <c r="F93" s="24">
        <v>35396.61</v>
      </c>
      <c r="G93" s="24">
        <v>56075.17</v>
      </c>
      <c r="H93" s="24"/>
      <c r="I93" s="24"/>
      <c r="J93" s="24"/>
      <c r="K93" s="33">
        <f>SUM(D93:J93)</f>
        <v>11058949.909999998</v>
      </c>
      <c r="L93" s="25">
        <v>218127990.13</v>
      </c>
      <c r="M93" s="24">
        <v>332244148.19000399</v>
      </c>
      <c r="N93" s="24">
        <v>2718.27</v>
      </c>
      <c r="O93" s="24"/>
      <c r="P93" s="24"/>
      <c r="Q93" s="24"/>
      <c r="R93" s="24"/>
      <c r="S93" s="24"/>
      <c r="T93" s="24">
        <v>531360.48</v>
      </c>
      <c r="U93" s="24"/>
      <c r="V93" s="24">
        <v>6772255.4099999797</v>
      </c>
      <c r="W93" s="24"/>
      <c r="X93" s="24">
        <v>355902.27</v>
      </c>
      <c r="Y93" s="24"/>
      <c r="Z93" s="33"/>
      <c r="AA93" s="23"/>
      <c r="AB93" s="24">
        <v>11062111.93</v>
      </c>
      <c r="AC93" s="24"/>
      <c r="AD93" s="24"/>
      <c r="AE93" s="24">
        <v>483180.15</v>
      </c>
      <c r="AF93" s="33">
        <f>SUM(L93:Z93,AA93:AE93)</f>
        <v>569579666.83000386</v>
      </c>
      <c r="AG93" s="103">
        <v>531939.36</v>
      </c>
      <c r="AH93" s="24">
        <v>34003</v>
      </c>
      <c r="AI93" s="24"/>
      <c r="AJ93" s="24"/>
      <c r="AK93" s="24"/>
      <c r="AL93" s="24"/>
      <c r="AM93" s="51"/>
      <c r="AN93" s="24">
        <v>18778428.07</v>
      </c>
      <c r="AO93" s="24"/>
      <c r="AP93" s="24">
        <v>81582.070000000007</v>
      </c>
      <c r="AQ93" s="24">
        <v>1271845.9099999999</v>
      </c>
      <c r="AR93" s="24"/>
      <c r="AS93" s="68">
        <f>SUM(AG93:AR93)</f>
        <v>20697798.41</v>
      </c>
      <c r="AT93" s="23"/>
      <c r="AU93" s="24">
        <v>4966515.57</v>
      </c>
      <c r="AV93" s="24">
        <v>2</v>
      </c>
      <c r="AW93" s="33">
        <f>SUM(AT93:AV93)</f>
        <v>4966517.57</v>
      </c>
      <c r="AX93" s="25">
        <v>4022078.5</v>
      </c>
      <c r="AY93" s="24">
        <v>409622.09</v>
      </c>
      <c r="AZ93" s="24"/>
      <c r="BA93" s="24"/>
      <c r="BB93" s="24"/>
      <c r="BC93" s="24"/>
      <c r="BD93" s="175"/>
      <c r="BE93" s="24"/>
      <c r="BF93" s="175"/>
      <c r="BG93" s="68">
        <f>SUM(AX93:BF93)</f>
        <v>4431700.59</v>
      </c>
      <c r="BH93" s="23"/>
      <c r="BI93" s="24"/>
      <c r="BJ93" s="175"/>
      <c r="BK93" s="175"/>
      <c r="BL93" s="24"/>
      <c r="BM93" s="24"/>
      <c r="BN93" s="175"/>
      <c r="BO93" s="24">
        <v>92.78</v>
      </c>
      <c r="BP93" s="24"/>
      <c r="BQ93" s="24"/>
      <c r="BR93" s="68">
        <f>SUM(BH93:BQ93)</f>
        <v>92.78</v>
      </c>
      <c r="BS93" s="23">
        <v>38461546.719999999</v>
      </c>
      <c r="BT93" s="24">
        <v>98125</v>
      </c>
      <c r="BU93" s="68">
        <v>18686692.600000001</v>
      </c>
      <c r="BV93" s="20">
        <v>16525197.529999999</v>
      </c>
      <c r="BW93" s="35">
        <f>SUM(BS93:BU93,BV93)</f>
        <v>73771561.849999994</v>
      </c>
      <c r="BX93" s="20">
        <v>2009044.28</v>
      </c>
      <c r="BY93" s="15">
        <v>215512.40999999995</v>
      </c>
      <c r="BZ93" s="15"/>
      <c r="CA93" s="15"/>
      <c r="CB93" s="15"/>
      <c r="CC93" s="35">
        <f>SUM(BX93:CB93)</f>
        <v>2224556.69</v>
      </c>
      <c r="CD93" s="97">
        <v>479</v>
      </c>
      <c r="CE93" s="80">
        <v>2762</v>
      </c>
      <c r="CF93" s="80">
        <v>388990</v>
      </c>
      <c r="CG93" s="80">
        <v>39</v>
      </c>
      <c r="CH93" s="158">
        <v>19.5</v>
      </c>
      <c r="CI93" s="80"/>
      <c r="CJ93" s="35">
        <v>225646.68999999997</v>
      </c>
      <c r="CK93" s="89">
        <v>452072.77999999828</v>
      </c>
      <c r="CL93" s="89">
        <v>74722.019999999902</v>
      </c>
      <c r="CM93" s="89"/>
      <c r="CN93" s="89">
        <v>75185424.360000044</v>
      </c>
      <c r="CO93" s="159"/>
      <c r="CP93" s="159"/>
      <c r="CQ93" s="159"/>
      <c r="CR93" s="159"/>
    </row>
    <row r="94" spans="2:96" s="7" customFormat="1" ht="13.5" customHeight="1" thickBot="1" x14ac:dyDescent="0.2">
      <c r="B94" s="209"/>
      <c r="C94" s="39" t="s">
        <v>131</v>
      </c>
      <c r="D94" s="64">
        <v>3969663.06</v>
      </c>
      <c r="E94" s="15"/>
      <c r="F94" s="15"/>
      <c r="G94" s="15">
        <v>41390.949999999997</v>
      </c>
      <c r="H94" s="15"/>
      <c r="I94" s="15"/>
      <c r="J94" s="15"/>
      <c r="K94" s="35">
        <f>SUM(D94:J94)</f>
        <v>4011054.0100000002</v>
      </c>
      <c r="L94" s="17">
        <v>41562708.589999899</v>
      </c>
      <c r="M94" s="15">
        <v>263937359.61999899</v>
      </c>
      <c r="N94" s="15"/>
      <c r="O94" s="15"/>
      <c r="P94" s="15"/>
      <c r="Q94" s="15"/>
      <c r="R94" s="15"/>
      <c r="S94" s="15"/>
      <c r="T94" s="15">
        <v>38191.99</v>
      </c>
      <c r="U94" s="15"/>
      <c r="V94" s="15">
        <v>233262.91</v>
      </c>
      <c r="W94" s="15"/>
      <c r="X94" s="15">
        <v>6222.47</v>
      </c>
      <c r="Y94" s="15"/>
      <c r="Z94" s="35">
        <v>652405.76000000001</v>
      </c>
      <c r="AA94" s="20"/>
      <c r="AB94" s="15">
        <v>963.55</v>
      </c>
      <c r="AC94" s="15"/>
      <c r="AD94" s="15"/>
      <c r="AE94" s="15">
        <v>846388.40000000095</v>
      </c>
      <c r="AF94" s="35">
        <f>SUM(L94:Z94,AA94:AE94)</f>
        <v>307277503.28999895</v>
      </c>
      <c r="AG94" s="18">
        <v>6750.65</v>
      </c>
      <c r="AH94" s="15">
        <v>48996.800000000003</v>
      </c>
      <c r="AI94" s="15"/>
      <c r="AJ94" s="15"/>
      <c r="AK94" s="15"/>
      <c r="AL94" s="15"/>
      <c r="AM94" s="131">
        <v>3065.92</v>
      </c>
      <c r="AN94" s="15">
        <v>1521957.86</v>
      </c>
      <c r="AO94" s="15"/>
      <c r="AP94" s="15"/>
      <c r="AQ94" s="15">
        <v>24501732</v>
      </c>
      <c r="AR94" s="15"/>
      <c r="AS94" s="51">
        <f>SUM(AG94:AR94)</f>
        <v>26082503.23</v>
      </c>
      <c r="AT94" s="20"/>
      <c r="AU94" s="15"/>
      <c r="AV94" s="15"/>
      <c r="AW94" s="35">
        <f>SUM(AT94:AV94)</f>
        <v>0</v>
      </c>
      <c r="AX94" s="5">
        <v>4679025.8899999997</v>
      </c>
      <c r="AY94" s="6"/>
      <c r="AZ94" s="6"/>
      <c r="BA94" s="6"/>
      <c r="BB94" s="126"/>
      <c r="BC94" s="6"/>
      <c r="BD94" s="6"/>
      <c r="BE94" s="6"/>
      <c r="BF94" s="6"/>
      <c r="BG94" s="16">
        <f>SUM(AX94:BF94)</f>
        <v>4679025.8899999997</v>
      </c>
      <c r="BH94" s="190"/>
      <c r="BI94" s="6"/>
      <c r="BJ94" s="6"/>
      <c r="BK94" s="6"/>
      <c r="BL94" s="126"/>
      <c r="BM94" s="6"/>
      <c r="BN94" s="6"/>
      <c r="BO94" s="6">
        <v>54</v>
      </c>
      <c r="BP94" s="6"/>
      <c r="BQ94" s="6"/>
      <c r="BR94" s="16">
        <f>SUM(BH94:BQ94)</f>
        <v>54</v>
      </c>
      <c r="BS94" s="19">
        <v>31425.9</v>
      </c>
      <c r="BT94" s="6"/>
      <c r="BU94" s="16">
        <v>121800</v>
      </c>
      <c r="BV94" s="107">
        <v>37939.360000000001</v>
      </c>
      <c r="BW94" s="109">
        <f>SUM(BS94:BU94,BV94)</f>
        <v>191165.26</v>
      </c>
      <c r="BX94" s="107">
        <v>2</v>
      </c>
      <c r="BY94" s="108"/>
      <c r="BZ94" s="108"/>
      <c r="CA94" s="108"/>
      <c r="CB94" s="108"/>
      <c r="CC94" s="109">
        <f>SUM(BX94:CB94)</f>
        <v>2</v>
      </c>
      <c r="CD94" s="133">
        <v>1</v>
      </c>
      <c r="CE94" s="118">
        <v>105</v>
      </c>
      <c r="CF94" s="118"/>
      <c r="CG94" s="118"/>
      <c r="CH94" s="108"/>
      <c r="CI94" s="118"/>
      <c r="CJ94" s="171">
        <v>1734.18</v>
      </c>
      <c r="CK94" s="119">
        <v>897.17</v>
      </c>
      <c r="CL94" s="119">
        <v>26183.56</v>
      </c>
      <c r="CM94" s="119"/>
      <c r="CN94" s="119">
        <v>10002438.07</v>
      </c>
      <c r="CO94" s="159"/>
      <c r="CP94" s="159"/>
      <c r="CQ94" s="159"/>
      <c r="CR94" s="159"/>
    </row>
    <row r="95" spans="2:96" s="7" customFormat="1" ht="13.5" customHeight="1" thickBot="1" x14ac:dyDescent="0.2">
      <c r="B95" s="209"/>
      <c r="C95" s="42" t="s">
        <v>67</v>
      </c>
      <c r="D95" s="65">
        <f t="shared" ref="D95:Z95" si="26">SUM(D93:D94)</f>
        <v>3969823.99</v>
      </c>
      <c r="E95" s="31">
        <f t="shared" si="26"/>
        <v>10967317.199999999</v>
      </c>
      <c r="F95" s="31">
        <f t="shared" si="26"/>
        <v>35396.61</v>
      </c>
      <c r="G95" s="31">
        <f t="shared" si="26"/>
        <v>97466.12</v>
      </c>
      <c r="H95" s="31">
        <f t="shared" si="26"/>
        <v>0</v>
      </c>
      <c r="I95" s="31">
        <f t="shared" si="26"/>
        <v>0</v>
      </c>
      <c r="J95" s="31">
        <f t="shared" si="26"/>
        <v>0</v>
      </c>
      <c r="K95" s="37">
        <f t="shared" si="26"/>
        <v>15070003.919999998</v>
      </c>
      <c r="L95" s="32">
        <f t="shared" si="26"/>
        <v>259690698.71999991</v>
      </c>
      <c r="M95" s="31">
        <f t="shared" si="26"/>
        <v>596181507.81000304</v>
      </c>
      <c r="N95" s="31">
        <f t="shared" si="26"/>
        <v>2718.27</v>
      </c>
      <c r="O95" s="31">
        <f t="shared" si="26"/>
        <v>0</v>
      </c>
      <c r="P95" s="31">
        <f t="shared" si="26"/>
        <v>0</v>
      </c>
      <c r="Q95" s="31">
        <f t="shared" si="26"/>
        <v>0</v>
      </c>
      <c r="R95" s="31">
        <f t="shared" si="26"/>
        <v>0</v>
      </c>
      <c r="S95" s="31">
        <f t="shared" si="26"/>
        <v>0</v>
      </c>
      <c r="T95" s="31">
        <f t="shared" si="26"/>
        <v>569552.47</v>
      </c>
      <c r="U95" s="31">
        <f t="shared" si="26"/>
        <v>0</v>
      </c>
      <c r="V95" s="31">
        <f t="shared" si="26"/>
        <v>7005518.3199999798</v>
      </c>
      <c r="W95" s="31">
        <f t="shared" si="26"/>
        <v>0</v>
      </c>
      <c r="X95" s="31">
        <f t="shared" si="26"/>
        <v>362124.74</v>
      </c>
      <c r="Y95" s="31">
        <f t="shared" si="26"/>
        <v>0</v>
      </c>
      <c r="Z95" s="37">
        <f t="shared" si="26"/>
        <v>652405.76000000001</v>
      </c>
      <c r="AA95" s="30">
        <f t="shared" ref="AA95:AW95" si="27">SUM(AA93:AA94)</f>
        <v>0</v>
      </c>
      <c r="AB95" s="31">
        <f t="shared" si="27"/>
        <v>11063075.48</v>
      </c>
      <c r="AC95" s="31">
        <f t="shared" si="27"/>
        <v>0</v>
      </c>
      <c r="AD95" s="31">
        <f t="shared" si="27"/>
        <v>0</v>
      </c>
      <c r="AE95" s="31">
        <f t="shared" si="27"/>
        <v>1329568.550000001</v>
      </c>
      <c r="AF95" s="37">
        <f t="shared" si="27"/>
        <v>876857170.12000275</v>
      </c>
      <c r="AG95" s="45">
        <f t="shared" si="27"/>
        <v>538690.01</v>
      </c>
      <c r="AH95" s="31">
        <f t="shared" si="27"/>
        <v>82999.8</v>
      </c>
      <c r="AI95" s="31">
        <f t="shared" si="27"/>
        <v>0</v>
      </c>
      <c r="AJ95" s="31">
        <f t="shared" si="27"/>
        <v>0</v>
      </c>
      <c r="AK95" s="31">
        <f t="shared" si="27"/>
        <v>0</v>
      </c>
      <c r="AL95" s="31">
        <f t="shared" si="27"/>
        <v>0</v>
      </c>
      <c r="AM95" s="52">
        <f t="shared" si="27"/>
        <v>3065.92</v>
      </c>
      <c r="AN95" s="31">
        <f t="shared" si="27"/>
        <v>20300385.93</v>
      </c>
      <c r="AO95" s="31">
        <f t="shared" si="27"/>
        <v>0</v>
      </c>
      <c r="AP95" s="31">
        <f t="shared" si="27"/>
        <v>81582.070000000007</v>
      </c>
      <c r="AQ95" s="31">
        <f t="shared" si="27"/>
        <v>25773577.91</v>
      </c>
      <c r="AR95" s="31">
        <f t="shared" si="27"/>
        <v>0</v>
      </c>
      <c r="AS95" s="52">
        <f t="shared" si="27"/>
        <v>46780301.640000001</v>
      </c>
      <c r="AT95" s="30">
        <f t="shared" si="27"/>
        <v>0</v>
      </c>
      <c r="AU95" s="31">
        <f t="shared" si="27"/>
        <v>4966515.57</v>
      </c>
      <c r="AV95" s="31">
        <f t="shared" si="27"/>
        <v>2</v>
      </c>
      <c r="AW95" s="37">
        <f t="shared" si="27"/>
        <v>4966517.57</v>
      </c>
      <c r="AX95" s="32">
        <f t="shared" ref="AX95:BU95" si="28">SUM(AX93:AX94)</f>
        <v>8701104.3900000006</v>
      </c>
      <c r="AY95" s="31">
        <f t="shared" si="28"/>
        <v>409622.09</v>
      </c>
      <c r="AZ95" s="31">
        <f t="shared" si="28"/>
        <v>0</v>
      </c>
      <c r="BA95" s="31">
        <f t="shared" si="28"/>
        <v>0</v>
      </c>
      <c r="BB95" s="71">
        <f t="shared" si="28"/>
        <v>0</v>
      </c>
      <c r="BC95" s="31">
        <f t="shared" si="28"/>
        <v>0</v>
      </c>
      <c r="BD95" s="71">
        <f t="shared" si="28"/>
        <v>0</v>
      </c>
      <c r="BE95" s="31">
        <f t="shared" si="28"/>
        <v>0</v>
      </c>
      <c r="BF95" s="71">
        <f t="shared" si="28"/>
        <v>0</v>
      </c>
      <c r="BG95" s="52">
        <f t="shared" si="28"/>
        <v>9110726.4800000004</v>
      </c>
      <c r="BH95" s="167">
        <f t="shared" si="28"/>
        <v>0</v>
      </c>
      <c r="BI95" s="31">
        <f t="shared" si="28"/>
        <v>0</v>
      </c>
      <c r="BJ95" s="71">
        <f t="shared" si="28"/>
        <v>0</v>
      </c>
      <c r="BK95" s="71">
        <f t="shared" si="28"/>
        <v>0</v>
      </c>
      <c r="BL95" s="78">
        <f t="shared" si="28"/>
        <v>0</v>
      </c>
      <c r="BM95" s="31">
        <f t="shared" si="28"/>
        <v>0</v>
      </c>
      <c r="BN95" s="71">
        <f t="shared" si="28"/>
        <v>0</v>
      </c>
      <c r="BO95" s="31">
        <f t="shared" si="28"/>
        <v>146.78</v>
      </c>
      <c r="BP95" s="31">
        <f t="shared" si="28"/>
        <v>0</v>
      </c>
      <c r="BQ95" s="31">
        <f t="shared" si="28"/>
        <v>0</v>
      </c>
      <c r="BR95" s="52">
        <f t="shared" si="28"/>
        <v>146.78</v>
      </c>
      <c r="BS95" s="30">
        <f t="shared" si="28"/>
        <v>38492972.619999997</v>
      </c>
      <c r="BT95" s="31">
        <f t="shared" si="28"/>
        <v>98125</v>
      </c>
      <c r="BU95" s="52">
        <f t="shared" si="28"/>
        <v>18808492.600000001</v>
      </c>
      <c r="BV95" s="30">
        <f t="shared" ref="BV95:CN95" si="29">SUM(BV93:BV94)</f>
        <v>16563136.889999999</v>
      </c>
      <c r="BW95" s="37">
        <f t="shared" si="29"/>
        <v>73962727.109999999</v>
      </c>
      <c r="BX95" s="30">
        <f t="shared" si="29"/>
        <v>2009046.28</v>
      </c>
      <c r="BY95" s="31">
        <f t="shared" si="29"/>
        <v>215512.40999999995</v>
      </c>
      <c r="BZ95" s="31">
        <f t="shared" si="29"/>
        <v>0</v>
      </c>
      <c r="CA95" s="31">
        <f t="shared" si="29"/>
        <v>0</v>
      </c>
      <c r="CB95" s="31">
        <f t="shared" si="29"/>
        <v>0</v>
      </c>
      <c r="CC95" s="37">
        <f t="shared" si="29"/>
        <v>2224558.69</v>
      </c>
      <c r="CD95" s="96">
        <f t="shared" si="29"/>
        <v>480</v>
      </c>
      <c r="CE95" s="79">
        <f t="shared" si="29"/>
        <v>2867</v>
      </c>
      <c r="CF95" s="79">
        <f t="shared" si="29"/>
        <v>388990</v>
      </c>
      <c r="CG95" s="79">
        <f t="shared" si="29"/>
        <v>39</v>
      </c>
      <c r="CH95" s="71">
        <f t="shared" si="29"/>
        <v>19.5</v>
      </c>
      <c r="CI95" s="79">
        <f t="shared" si="29"/>
        <v>0</v>
      </c>
      <c r="CJ95" s="37">
        <f t="shared" si="29"/>
        <v>227380.86999999997</v>
      </c>
      <c r="CK95" s="87">
        <f t="shared" si="29"/>
        <v>452969.94999999827</v>
      </c>
      <c r="CL95" s="87">
        <f t="shared" si="29"/>
        <v>100905.5799999999</v>
      </c>
      <c r="CM95" s="87">
        <f t="shared" si="29"/>
        <v>0</v>
      </c>
      <c r="CN95" s="87">
        <f t="shared" si="29"/>
        <v>85187862.430000037</v>
      </c>
      <c r="CO95" s="159"/>
      <c r="CP95" s="159"/>
      <c r="CQ95" s="159"/>
      <c r="CR95" s="159"/>
    </row>
    <row r="96" spans="2:96" s="7" customFormat="1" ht="13.5" customHeight="1" thickBot="1" x14ac:dyDescent="0.2">
      <c r="B96" s="210" t="s">
        <v>215</v>
      </c>
      <c r="C96" s="104" t="s">
        <v>136</v>
      </c>
      <c r="D96" s="115"/>
      <c r="E96" s="24"/>
      <c r="F96" s="24"/>
      <c r="G96" s="24">
        <v>38291.97</v>
      </c>
      <c r="H96" s="24"/>
      <c r="I96" s="24"/>
      <c r="J96" s="24"/>
      <c r="K96" s="33">
        <f t="shared" ref="K96:K116" si="30">SUM(D96:J96)</f>
        <v>38291.97</v>
      </c>
      <c r="L96" s="25">
        <v>51052.7</v>
      </c>
      <c r="M96" s="24"/>
      <c r="N96" s="24">
        <v>317910.33</v>
      </c>
      <c r="O96" s="24"/>
      <c r="P96" s="24"/>
      <c r="Q96" s="24"/>
      <c r="R96" s="24"/>
      <c r="S96" s="24"/>
      <c r="T96" s="24"/>
      <c r="U96" s="24"/>
      <c r="V96" s="24"/>
      <c r="W96" s="24"/>
      <c r="X96" s="24"/>
      <c r="Y96" s="24"/>
      <c r="Z96" s="33">
        <v>1100220.03</v>
      </c>
      <c r="AA96" s="23"/>
      <c r="AB96" s="24">
        <v>95995</v>
      </c>
      <c r="AC96" s="24"/>
      <c r="AD96" s="24"/>
      <c r="AE96" s="24"/>
      <c r="AF96" s="33">
        <f t="shared" ref="AF96:AF116" si="31">SUM(L96:Z96,AA96:AE96)</f>
        <v>1565178.06</v>
      </c>
      <c r="AG96" s="103"/>
      <c r="AH96" s="24"/>
      <c r="AI96" s="24"/>
      <c r="AJ96" s="24"/>
      <c r="AK96" s="24"/>
      <c r="AL96" s="24"/>
      <c r="AM96" s="68">
        <v>37071.11</v>
      </c>
      <c r="AN96" s="24">
        <v>114134.66</v>
      </c>
      <c r="AO96" s="24"/>
      <c r="AP96" s="24"/>
      <c r="AQ96" s="24">
        <v>17444.990000000002</v>
      </c>
      <c r="AR96" s="24"/>
      <c r="AS96" s="68">
        <f t="shared" ref="AS96:AS116" si="32">SUM(AG96:AR96)</f>
        <v>168650.76</v>
      </c>
      <c r="AT96" s="23"/>
      <c r="AU96" s="24"/>
      <c r="AV96" s="24"/>
      <c r="AW96" s="33">
        <f t="shared" ref="AW96:AW116" si="33">SUM(AT96:AV96)</f>
        <v>0</v>
      </c>
      <c r="AX96" s="148"/>
      <c r="AY96" s="22"/>
      <c r="AZ96" s="22"/>
      <c r="BA96" s="22"/>
      <c r="BB96" s="22"/>
      <c r="BC96" s="22"/>
      <c r="BD96" s="22"/>
      <c r="BE96" s="22"/>
      <c r="BF96" s="22"/>
      <c r="BG96" s="53">
        <f t="shared" ref="BG96:BG116" si="34">SUM(AX96:BF96)</f>
        <v>0</v>
      </c>
      <c r="BH96" s="23"/>
      <c r="BI96" s="24"/>
      <c r="BJ96" s="22"/>
      <c r="BK96" s="22"/>
      <c r="BL96" s="22"/>
      <c r="BM96" s="22"/>
      <c r="BN96" s="22"/>
      <c r="BO96" s="22"/>
      <c r="BP96" s="22"/>
      <c r="BQ96" s="22"/>
      <c r="BR96" s="53">
        <f t="shared" ref="BR96:BR116" si="35">SUM(BH96:BQ96)</f>
        <v>0</v>
      </c>
      <c r="BS96" s="21">
        <v>108431.91</v>
      </c>
      <c r="BT96" s="22">
        <v>100000</v>
      </c>
      <c r="BU96" s="53">
        <v>1574925</v>
      </c>
      <c r="BV96" s="23">
        <v>162800</v>
      </c>
      <c r="BW96" s="33">
        <f t="shared" ref="BW96:BW116" si="36">SUM(BS96:BU96,BV96)</f>
        <v>1946156.91</v>
      </c>
      <c r="BX96" s="23"/>
      <c r="BY96" s="24"/>
      <c r="BZ96" s="24"/>
      <c r="CA96" s="24"/>
      <c r="CB96" s="24"/>
      <c r="CC96" s="33">
        <f t="shared" ref="CC96:CC116" si="37">SUM(BX96:CB96)</f>
        <v>0</v>
      </c>
      <c r="CD96" s="123"/>
      <c r="CE96" s="116"/>
      <c r="CF96" s="116"/>
      <c r="CG96" s="116"/>
      <c r="CH96" s="24"/>
      <c r="CI96" s="116"/>
      <c r="CJ96" s="33"/>
      <c r="CK96" s="117"/>
      <c r="CL96" s="117">
        <v>8.16</v>
      </c>
      <c r="CM96" s="117"/>
      <c r="CN96" s="117">
        <v>3019619.15</v>
      </c>
      <c r="CO96" s="159"/>
      <c r="CP96" s="159"/>
      <c r="CQ96" s="159"/>
      <c r="CR96" s="159"/>
    </row>
    <row r="97" spans="2:96" s="7" customFormat="1" ht="13.5" customHeight="1" thickBot="1" x14ac:dyDescent="0.2">
      <c r="B97" s="210"/>
      <c r="C97" s="111" t="s">
        <v>182</v>
      </c>
      <c r="D97" s="120"/>
      <c r="E97" s="22"/>
      <c r="F97" s="22">
        <v>3000</v>
      </c>
      <c r="G97" s="22">
        <v>36504.699999999997</v>
      </c>
      <c r="H97" s="22"/>
      <c r="I97" s="22"/>
      <c r="J97" s="22"/>
      <c r="K97" s="38">
        <f t="shared" si="30"/>
        <v>39504.699999999997</v>
      </c>
      <c r="L97" s="148">
        <v>8749933.7100000009</v>
      </c>
      <c r="M97" s="22"/>
      <c r="N97" s="22"/>
      <c r="O97" s="22"/>
      <c r="P97" s="22"/>
      <c r="Q97" s="22">
        <v>33285</v>
      </c>
      <c r="R97" s="22"/>
      <c r="S97" s="22"/>
      <c r="T97" s="22"/>
      <c r="U97" s="22"/>
      <c r="V97" s="22"/>
      <c r="W97" s="22"/>
      <c r="X97" s="22"/>
      <c r="Y97" s="22"/>
      <c r="Z97" s="38">
        <v>1244400.97</v>
      </c>
      <c r="AA97" s="21"/>
      <c r="AB97" s="22"/>
      <c r="AC97" s="22"/>
      <c r="AD97" s="22"/>
      <c r="AE97" s="22"/>
      <c r="AF97" s="38">
        <f t="shared" si="31"/>
        <v>10027619.680000002</v>
      </c>
      <c r="AG97" s="46"/>
      <c r="AH97" s="22"/>
      <c r="AI97" s="22"/>
      <c r="AJ97" s="22"/>
      <c r="AK97" s="22"/>
      <c r="AL97" s="22"/>
      <c r="AM97" s="53">
        <v>43961.7</v>
      </c>
      <c r="AN97" s="22">
        <v>68618.350000000006</v>
      </c>
      <c r="AO97" s="22"/>
      <c r="AP97" s="22"/>
      <c r="AQ97" s="22">
        <v>54749.53</v>
      </c>
      <c r="AR97" s="22"/>
      <c r="AS97" s="53">
        <f t="shared" si="32"/>
        <v>167329.58000000002</v>
      </c>
      <c r="AT97" s="21"/>
      <c r="AU97" s="22"/>
      <c r="AV97" s="22"/>
      <c r="AW97" s="38">
        <f t="shared" si="33"/>
        <v>0</v>
      </c>
      <c r="AX97" s="5"/>
      <c r="AY97" s="6"/>
      <c r="AZ97" s="6"/>
      <c r="BA97" s="6"/>
      <c r="BB97" s="6"/>
      <c r="BC97" s="6"/>
      <c r="BD97" s="6"/>
      <c r="BE97" s="6"/>
      <c r="BF97" s="6"/>
      <c r="BG97" s="16">
        <f t="shared" si="34"/>
        <v>0</v>
      </c>
      <c r="BH97" s="19"/>
      <c r="BI97" s="6"/>
      <c r="BJ97" s="6"/>
      <c r="BK97" s="6"/>
      <c r="BL97" s="6"/>
      <c r="BM97" s="6"/>
      <c r="BN97" s="6"/>
      <c r="BO97" s="6"/>
      <c r="BP97" s="6"/>
      <c r="BQ97" s="6"/>
      <c r="BR97" s="16">
        <f t="shared" si="35"/>
        <v>0</v>
      </c>
      <c r="BS97" s="19"/>
      <c r="BT97" s="6">
        <v>25087</v>
      </c>
      <c r="BU97" s="16"/>
      <c r="BV97" s="19"/>
      <c r="BW97" s="34">
        <f t="shared" si="36"/>
        <v>25087</v>
      </c>
      <c r="BX97" s="19"/>
      <c r="BY97" s="6"/>
      <c r="BZ97" s="6"/>
      <c r="CA97" s="6"/>
      <c r="CB97" s="6"/>
      <c r="CC97" s="34">
        <f t="shared" si="37"/>
        <v>0</v>
      </c>
      <c r="CD97" s="98"/>
      <c r="CE97" s="81"/>
      <c r="CF97" s="81"/>
      <c r="CG97" s="81"/>
      <c r="CH97" s="6"/>
      <c r="CI97" s="81"/>
      <c r="CJ97" s="34"/>
      <c r="CK97" s="90">
        <v>102.7</v>
      </c>
      <c r="CL97" s="90">
        <v>860.46</v>
      </c>
      <c r="CM97" s="90"/>
      <c r="CN97" s="90">
        <v>6</v>
      </c>
      <c r="CO97" s="159"/>
      <c r="CP97" s="159"/>
      <c r="CQ97" s="159"/>
      <c r="CR97" s="159"/>
    </row>
    <row r="98" spans="2:96" s="7" customFormat="1" ht="13.5" customHeight="1" thickBot="1" x14ac:dyDescent="0.2">
      <c r="B98" s="210"/>
      <c r="C98" s="111" t="s">
        <v>90</v>
      </c>
      <c r="D98" s="120"/>
      <c r="E98" s="22"/>
      <c r="F98" s="22"/>
      <c r="G98" s="22"/>
      <c r="H98" s="22"/>
      <c r="I98" s="22"/>
      <c r="J98" s="22"/>
      <c r="K98" s="38">
        <f t="shared" si="30"/>
        <v>0</v>
      </c>
      <c r="L98" s="148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38"/>
      <c r="AA98" s="21"/>
      <c r="AB98" s="22"/>
      <c r="AC98" s="22"/>
      <c r="AD98" s="22"/>
      <c r="AE98" s="22"/>
      <c r="AF98" s="38">
        <f t="shared" si="31"/>
        <v>0</v>
      </c>
      <c r="AG98" s="46"/>
      <c r="AH98" s="22"/>
      <c r="AI98" s="22"/>
      <c r="AJ98" s="22"/>
      <c r="AK98" s="22"/>
      <c r="AL98" s="22"/>
      <c r="AM98" s="53"/>
      <c r="AN98" s="22"/>
      <c r="AO98" s="22"/>
      <c r="AP98" s="22"/>
      <c r="AQ98" s="22"/>
      <c r="AR98" s="22"/>
      <c r="AS98" s="53">
        <f t="shared" si="32"/>
        <v>0</v>
      </c>
      <c r="AT98" s="21"/>
      <c r="AU98" s="22"/>
      <c r="AV98" s="22"/>
      <c r="AW98" s="38">
        <f t="shared" si="33"/>
        <v>0</v>
      </c>
      <c r="AX98" s="5"/>
      <c r="AY98" s="6"/>
      <c r="AZ98" s="6"/>
      <c r="BA98" s="6"/>
      <c r="BB98" s="6"/>
      <c r="BC98" s="6"/>
      <c r="BD98" s="6"/>
      <c r="BE98" s="6"/>
      <c r="BF98" s="6"/>
      <c r="BG98" s="16">
        <f t="shared" si="34"/>
        <v>0</v>
      </c>
      <c r="BH98" s="19"/>
      <c r="BI98" s="6"/>
      <c r="BJ98" s="6"/>
      <c r="BK98" s="6"/>
      <c r="BL98" s="6"/>
      <c r="BM98" s="6"/>
      <c r="BN98" s="6"/>
      <c r="BO98" s="6"/>
      <c r="BP98" s="6"/>
      <c r="BQ98" s="6"/>
      <c r="BR98" s="16">
        <f t="shared" si="35"/>
        <v>0</v>
      </c>
      <c r="BS98" s="19"/>
      <c r="BT98" s="6"/>
      <c r="BU98" s="16"/>
      <c r="BV98" s="19"/>
      <c r="BW98" s="34">
        <f t="shared" si="36"/>
        <v>0</v>
      </c>
      <c r="BX98" s="19"/>
      <c r="BY98" s="6"/>
      <c r="BZ98" s="6"/>
      <c r="CA98" s="6"/>
      <c r="CB98" s="6"/>
      <c r="CC98" s="34">
        <f t="shared" si="37"/>
        <v>0</v>
      </c>
      <c r="CD98" s="98">
        <v>2</v>
      </c>
      <c r="CE98" s="81"/>
      <c r="CF98" s="81"/>
      <c r="CG98" s="81"/>
      <c r="CH98" s="6"/>
      <c r="CI98" s="81"/>
      <c r="CJ98" s="34"/>
      <c r="CK98" s="90"/>
      <c r="CL98" s="90">
        <v>5.16</v>
      </c>
      <c r="CM98" s="90"/>
      <c r="CN98" s="90">
        <v>6612814</v>
      </c>
      <c r="CO98" s="159"/>
      <c r="CP98" s="159"/>
      <c r="CQ98" s="159"/>
      <c r="CR98" s="159"/>
    </row>
    <row r="99" spans="2:96" s="7" customFormat="1" ht="13.5" customHeight="1" thickBot="1" x14ac:dyDescent="0.2">
      <c r="B99" s="210"/>
      <c r="C99" s="111" t="s">
        <v>220</v>
      </c>
      <c r="D99" s="120"/>
      <c r="E99" s="22"/>
      <c r="F99" s="22"/>
      <c r="G99" s="22"/>
      <c r="H99" s="22"/>
      <c r="I99" s="22"/>
      <c r="J99" s="22"/>
      <c r="K99" s="38">
        <f t="shared" si="30"/>
        <v>0</v>
      </c>
      <c r="L99" s="148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38"/>
      <c r="AA99" s="21"/>
      <c r="AB99" s="22"/>
      <c r="AC99" s="22"/>
      <c r="AD99" s="22"/>
      <c r="AE99" s="22"/>
      <c r="AF99" s="38">
        <f t="shared" si="31"/>
        <v>0</v>
      </c>
      <c r="AG99" s="46"/>
      <c r="AH99" s="22"/>
      <c r="AI99" s="22"/>
      <c r="AJ99" s="22"/>
      <c r="AK99" s="22"/>
      <c r="AL99" s="22"/>
      <c r="AM99" s="53"/>
      <c r="AN99" s="22"/>
      <c r="AO99" s="22"/>
      <c r="AP99" s="22"/>
      <c r="AQ99" s="22"/>
      <c r="AR99" s="22"/>
      <c r="AS99" s="53">
        <f t="shared" si="32"/>
        <v>0</v>
      </c>
      <c r="AT99" s="21"/>
      <c r="AU99" s="22"/>
      <c r="AV99" s="22"/>
      <c r="AW99" s="38">
        <f t="shared" si="33"/>
        <v>0</v>
      </c>
      <c r="AX99" s="5"/>
      <c r="AY99" s="6"/>
      <c r="AZ99" s="6"/>
      <c r="BA99" s="6"/>
      <c r="BB99" s="6"/>
      <c r="BC99" s="6"/>
      <c r="BD99" s="6"/>
      <c r="BE99" s="6"/>
      <c r="BF99" s="6"/>
      <c r="BG99" s="16">
        <f t="shared" si="34"/>
        <v>0</v>
      </c>
      <c r="BH99" s="19"/>
      <c r="BI99" s="6"/>
      <c r="BJ99" s="6"/>
      <c r="BK99" s="6"/>
      <c r="BL99" s="6"/>
      <c r="BM99" s="6"/>
      <c r="BN99" s="6"/>
      <c r="BO99" s="6"/>
      <c r="BP99" s="6"/>
      <c r="BQ99" s="6"/>
      <c r="BR99" s="16">
        <f t="shared" si="35"/>
        <v>0</v>
      </c>
      <c r="BS99" s="19"/>
      <c r="BT99" s="6"/>
      <c r="BU99" s="16"/>
      <c r="BV99" s="19"/>
      <c r="BW99" s="34">
        <f t="shared" si="36"/>
        <v>0</v>
      </c>
      <c r="BX99" s="19"/>
      <c r="BY99" s="6"/>
      <c r="BZ99" s="6"/>
      <c r="CA99" s="6"/>
      <c r="CB99" s="6"/>
      <c r="CC99" s="34">
        <f t="shared" si="37"/>
        <v>0</v>
      </c>
      <c r="CD99" s="98">
        <v>1</v>
      </c>
      <c r="CE99" s="81"/>
      <c r="CF99" s="81"/>
      <c r="CG99" s="81"/>
      <c r="CH99" s="6"/>
      <c r="CI99" s="81"/>
      <c r="CJ99" s="34"/>
      <c r="CK99" s="90"/>
      <c r="CL99" s="90">
        <v>0.55000000000000004</v>
      </c>
      <c r="CM99" s="90"/>
      <c r="CN99" s="90"/>
      <c r="CO99" s="159"/>
      <c r="CP99" s="159"/>
      <c r="CQ99" s="159"/>
      <c r="CR99" s="159"/>
    </row>
    <row r="100" spans="2:96" s="7" customFormat="1" ht="13.5" customHeight="1" thickBot="1" x14ac:dyDescent="0.2">
      <c r="B100" s="210"/>
      <c r="C100" s="41" t="s">
        <v>134</v>
      </c>
      <c r="D100" s="63"/>
      <c r="E100" s="48"/>
      <c r="F100" s="48"/>
      <c r="G100" s="48"/>
      <c r="H100" s="48"/>
      <c r="I100" s="48"/>
      <c r="J100" s="48"/>
      <c r="K100" s="62">
        <f t="shared" si="30"/>
        <v>0</v>
      </c>
      <c r="L100" s="54"/>
      <c r="M100" s="48"/>
      <c r="N100" s="48"/>
      <c r="O100" s="48"/>
      <c r="P100" s="48"/>
      <c r="Q100" s="48"/>
      <c r="R100" s="48"/>
      <c r="S100" s="48"/>
      <c r="T100" s="48"/>
      <c r="U100" s="48"/>
      <c r="V100" s="48"/>
      <c r="W100" s="48"/>
      <c r="X100" s="48"/>
      <c r="Y100" s="48"/>
      <c r="Z100" s="62"/>
      <c r="AA100" s="26"/>
      <c r="AB100" s="27"/>
      <c r="AC100" s="27"/>
      <c r="AD100" s="27"/>
      <c r="AE100" s="27"/>
      <c r="AF100" s="36">
        <f t="shared" si="31"/>
        <v>0</v>
      </c>
      <c r="AG100" s="105"/>
      <c r="AH100" s="27"/>
      <c r="AI100" s="27"/>
      <c r="AJ100" s="27"/>
      <c r="AK100" s="27"/>
      <c r="AL100" s="27"/>
      <c r="AM100" s="76"/>
      <c r="AN100" s="27">
        <v>79983.31</v>
      </c>
      <c r="AO100" s="27"/>
      <c r="AP100" s="27"/>
      <c r="AQ100" s="27"/>
      <c r="AR100" s="27"/>
      <c r="AS100" s="76">
        <f t="shared" si="32"/>
        <v>79983.31</v>
      </c>
      <c r="AT100" s="26"/>
      <c r="AU100" s="27"/>
      <c r="AV100" s="27"/>
      <c r="AW100" s="36">
        <f t="shared" si="33"/>
        <v>0</v>
      </c>
      <c r="AX100" s="28"/>
      <c r="AY100" s="27"/>
      <c r="AZ100" s="27"/>
      <c r="BA100" s="27"/>
      <c r="BB100" s="27"/>
      <c r="BC100" s="27"/>
      <c r="BD100" s="27"/>
      <c r="BE100" s="27"/>
      <c r="BF100" s="27"/>
      <c r="BG100" s="76">
        <f t="shared" si="34"/>
        <v>0</v>
      </c>
      <c r="BH100" s="26"/>
      <c r="BI100" s="27"/>
      <c r="BJ100" s="27"/>
      <c r="BK100" s="27"/>
      <c r="BL100" s="27"/>
      <c r="BM100" s="27"/>
      <c r="BN100" s="27"/>
      <c r="BO100" s="27"/>
      <c r="BP100" s="27"/>
      <c r="BQ100" s="27"/>
      <c r="BR100" s="76">
        <f t="shared" si="35"/>
        <v>0</v>
      </c>
      <c r="BS100" s="26"/>
      <c r="BT100" s="27"/>
      <c r="BU100" s="76"/>
      <c r="BV100" s="26"/>
      <c r="BW100" s="36">
        <f t="shared" si="36"/>
        <v>0</v>
      </c>
      <c r="BX100" s="26"/>
      <c r="BY100" s="27"/>
      <c r="BZ100" s="27"/>
      <c r="CA100" s="27"/>
      <c r="CB100" s="27"/>
      <c r="CC100" s="36">
        <f t="shared" si="37"/>
        <v>0</v>
      </c>
      <c r="CD100" s="95"/>
      <c r="CE100" s="77"/>
      <c r="CF100" s="77"/>
      <c r="CG100" s="77"/>
      <c r="CH100" s="27"/>
      <c r="CI100" s="77"/>
      <c r="CJ100" s="36"/>
      <c r="CK100" s="88"/>
      <c r="CL100" s="88">
        <v>0.4</v>
      </c>
      <c r="CM100" s="88"/>
      <c r="CN100" s="88"/>
      <c r="CO100" s="159"/>
      <c r="CP100" s="159"/>
      <c r="CQ100" s="159"/>
      <c r="CR100" s="159"/>
    </row>
    <row r="101" spans="2:96" s="7" customFormat="1" ht="13.5" customHeight="1" thickBot="1" x14ac:dyDescent="0.2">
      <c r="B101" s="210"/>
      <c r="C101" s="104" t="s">
        <v>89</v>
      </c>
      <c r="D101" s="115"/>
      <c r="E101" s="24"/>
      <c r="F101" s="24"/>
      <c r="G101" s="24"/>
      <c r="H101" s="24"/>
      <c r="I101" s="24"/>
      <c r="J101" s="24"/>
      <c r="K101" s="33">
        <f t="shared" si="30"/>
        <v>0</v>
      </c>
      <c r="L101" s="25"/>
      <c r="M101" s="24"/>
      <c r="N101" s="24"/>
      <c r="O101" s="24"/>
      <c r="P101" s="24"/>
      <c r="Q101" s="24"/>
      <c r="R101" s="24"/>
      <c r="S101" s="24"/>
      <c r="T101" s="24"/>
      <c r="U101" s="24"/>
      <c r="V101" s="24"/>
      <c r="W101" s="24"/>
      <c r="X101" s="24"/>
      <c r="Y101" s="24"/>
      <c r="Z101" s="33"/>
      <c r="AA101" s="21"/>
      <c r="AB101" s="22"/>
      <c r="AC101" s="22"/>
      <c r="AD101" s="22"/>
      <c r="AE101" s="22"/>
      <c r="AF101" s="38">
        <f t="shared" si="31"/>
        <v>0</v>
      </c>
      <c r="AG101" s="46"/>
      <c r="AH101" s="22"/>
      <c r="AI101" s="22"/>
      <c r="AJ101" s="22"/>
      <c r="AK101" s="22"/>
      <c r="AL101" s="22"/>
      <c r="AM101" s="53"/>
      <c r="AN101" s="22"/>
      <c r="AO101" s="22"/>
      <c r="AP101" s="22"/>
      <c r="AQ101" s="22"/>
      <c r="AR101" s="22"/>
      <c r="AS101" s="53">
        <f t="shared" si="32"/>
        <v>0</v>
      </c>
      <c r="AT101" s="21"/>
      <c r="AU101" s="22"/>
      <c r="AV101" s="22"/>
      <c r="AW101" s="38">
        <f t="shared" si="33"/>
        <v>0</v>
      </c>
      <c r="AX101" s="148"/>
      <c r="AY101" s="22"/>
      <c r="AZ101" s="22"/>
      <c r="BA101" s="22"/>
      <c r="BB101" s="22"/>
      <c r="BC101" s="22"/>
      <c r="BD101" s="22"/>
      <c r="BE101" s="22"/>
      <c r="BF101" s="22"/>
      <c r="BG101" s="53">
        <f t="shared" si="34"/>
        <v>0</v>
      </c>
      <c r="BH101" s="21"/>
      <c r="BI101" s="22"/>
      <c r="BJ101" s="22"/>
      <c r="BK101" s="22"/>
      <c r="BL101" s="22"/>
      <c r="BM101" s="22"/>
      <c r="BN101" s="22"/>
      <c r="BO101" s="22"/>
      <c r="BP101" s="22"/>
      <c r="BQ101" s="22"/>
      <c r="BR101" s="53">
        <f t="shared" si="35"/>
        <v>0</v>
      </c>
      <c r="BS101" s="21"/>
      <c r="BT101" s="22"/>
      <c r="BU101" s="53"/>
      <c r="BV101" s="21"/>
      <c r="BW101" s="38">
        <f t="shared" si="36"/>
        <v>0</v>
      </c>
      <c r="BX101" s="21"/>
      <c r="BY101" s="22"/>
      <c r="BZ101" s="22"/>
      <c r="CA101" s="22"/>
      <c r="CB101" s="22"/>
      <c r="CC101" s="38">
        <f t="shared" si="37"/>
        <v>0</v>
      </c>
      <c r="CD101" s="153">
        <v>4</v>
      </c>
      <c r="CE101" s="121"/>
      <c r="CF101" s="121"/>
      <c r="CG101" s="121"/>
      <c r="CH101" s="22">
        <v>1</v>
      </c>
      <c r="CI101" s="121"/>
      <c r="CJ101" s="38"/>
      <c r="CK101" s="122"/>
      <c r="CL101" s="122">
        <v>2.6</v>
      </c>
      <c r="CM101" s="122"/>
      <c r="CN101" s="122"/>
      <c r="CO101" s="159"/>
      <c r="CP101" s="159"/>
      <c r="CQ101" s="159"/>
      <c r="CR101" s="159"/>
    </row>
    <row r="102" spans="2:96" s="7" customFormat="1" ht="13.5" customHeight="1" thickBot="1" x14ac:dyDescent="0.2">
      <c r="B102" s="210"/>
      <c r="C102" s="111" t="s">
        <v>183</v>
      </c>
      <c r="D102" s="120"/>
      <c r="E102" s="22"/>
      <c r="F102" s="22"/>
      <c r="G102" s="22"/>
      <c r="H102" s="22"/>
      <c r="I102" s="22"/>
      <c r="J102" s="22"/>
      <c r="K102" s="38">
        <f t="shared" si="30"/>
        <v>0</v>
      </c>
      <c r="L102" s="148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38"/>
      <c r="AA102" s="21"/>
      <c r="AB102" s="22"/>
      <c r="AC102" s="22"/>
      <c r="AD102" s="22"/>
      <c r="AE102" s="22"/>
      <c r="AF102" s="38">
        <f t="shared" si="31"/>
        <v>0</v>
      </c>
      <c r="AG102" s="46"/>
      <c r="AH102" s="22"/>
      <c r="AI102" s="22"/>
      <c r="AJ102" s="22"/>
      <c r="AK102" s="22"/>
      <c r="AL102" s="22"/>
      <c r="AM102" s="53"/>
      <c r="AN102" s="22"/>
      <c r="AO102" s="22"/>
      <c r="AP102" s="22"/>
      <c r="AQ102" s="22"/>
      <c r="AR102" s="22"/>
      <c r="AS102" s="53">
        <f t="shared" si="32"/>
        <v>0</v>
      </c>
      <c r="AT102" s="21"/>
      <c r="AU102" s="22"/>
      <c r="AV102" s="22"/>
      <c r="AW102" s="38">
        <f t="shared" si="33"/>
        <v>0</v>
      </c>
      <c r="AX102" s="5"/>
      <c r="AY102" s="6"/>
      <c r="AZ102" s="6"/>
      <c r="BA102" s="6"/>
      <c r="BB102" s="6"/>
      <c r="BC102" s="6"/>
      <c r="BD102" s="6"/>
      <c r="BE102" s="6"/>
      <c r="BF102" s="6"/>
      <c r="BG102" s="16">
        <f t="shared" si="34"/>
        <v>0</v>
      </c>
      <c r="BH102" s="19"/>
      <c r="BI102" s="6"/>
      <c r="BJ102" s="6"/>
      <c r="BK102" s="6"/>
      <c r="BL102" s="6"/>
      <c r="BM102" s="6"/>
      <c r="BN102" s="6"/>
      <c r="BO102" s="6"/>
      <c r="BP102" s="6"/>
      <c r="BQ102" s="6"/>
      <c r="BR102" s="16">
        <f t="shared" si="35"/>
        <v>0</v>
      </c>
      <c r="BS102" s="19"/>
      <c r="BT102" s="6"/>
      <c r="BU102" s="16"/>
      <c r="BV102" s="19"/>
      <c r="BW102" s="34">
        <f t="shared" si="36"/>
        <v>0</v>
      </c>
      <c r="BX102" s="19"/>
      <c r="BY102" s="6"/>
      <c r="BZ102" s="6"/>
      <c r="CA102" s="6"/>
      <c r="CB102" s="6"/>
      <c r="CC102" s="34">
        <f t="shared" si="37"/>
        <v>0</v>
      </c>
      <c r="CD102" s="98"/>
      <c r="CE102" s="81"/>
      <c r="CF102" s="81"/>
      <c r="CG102" s="81"/>
      <c r="CH102" s="6"/>
      <c r="CI102" s="81"/>
      <c r="CJ102" s="34"/>
      <c r="CK102" s="90">
        <v>4</v>
      </c>
      <c r="CL102" s="90">
        <v>2.2000000000000002</v>
      </c>
      <c r="CM102" s="90"/>
      <c r="CN102" s="90"/>
      <c r="CO102" s="159"/>
      <c r="CP102" s="159"/>
      <c r="CQ102" s="159"/>
      <c r="CR102" s="159"/>
    </row>
    <row r="103" spans="2:96" s="7" customFormat="1" ht="13.5" customHeight="1" thickBot="1" x14ac:dyDescent="0.2">
      <c r="B103" s="210"/>
      <c r="C103" s="111" t="s">
        <v>262</v>
      </c>
      <c r="D103" s="120"/>
      <c r="E103" s="22"/>
      <c r="F103" s="22"/>
      <c r="G103" s="22"/>
      <c r="H103" s="22"/>
      <c r="I103" s="22"/>
      <c r="J103" s="22"/>
      <c r="K103" s="38">
        <f t="shared" si="30"/>
        <v>0</v>
      </c>
      <c r="L103" s="148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38"/>
      <c r="AA103" s="21"/>
      <c r="AB103" s="22"/>
      <c r="AC103" s="22"/>
      <c r="AD103" s="22"/>
      <c r="AE103" s="22"/>
      <c r="AF103" s="38">
        <f t="shared" si="31"/>
        <v>0</v>
      </c>
      <c r="AG103" s="46"/>
      <c r="AH103" s="22"/>
      <c r="AI103" s="22"/>
      <c r="AJ103" s="22"/>
      <c r="AK103" s="22"/>
      <c r="AL103" s="22"/>
      <c r="AM103" s="53"/>
      <c r="AN103" s="22"/>
      <c r="AO103" s="22"/>
      <c r="AP103" s="22"/>
      <c r="AQ103" s="22"/>
      <c r="AR103" s="22"/>
      <c r="AS103" s="53">
        <f t="shared" si="32"/>
        <v>0</v>
      </c>
      <c r="AT103" s="21"/>
      <c r="AU103" s="22"/>
      <c r="AV103" s="22"/>
      <c r="AW103" s="38">
        <f t="shared" si="33"/>
        <v>0</v>
      </c>
      <c r="AX103" s="5"/>
      <c r="AY103" s="6"/>
      <c r="AZ103" s="6"/>
      <c r="BA103" s="6"/>
      <c r="BB103" s="6"/>
      <c r="BC103" s="6"/>
      <c r="BD103" s="6"/>
      <c r="BE103" s="6"/>
      <c r="BF103" s="6"/>
      <c r="BG103" s="16">
        <f t="shared" si="34"/>
        <v>0</v>
      </c>
      <c r="BH103" s="19"/>
      <c r="BI103" s="6"/>
      <c r="BJ103" s="6"/>
      <c r="BK103" s="6"/>
      <c r="BL103" s="6"/>
      <c r="BM103" s="6"/>
      <c r="BN103" s="6"/>
      <c r="BO103" s="6"/>
      <c r="BP103" s="6"/>
      <c r="BQ103" s="6"/>
      <c r="BR103" s="16">
        <f t="shared" si="35"/>
        <v>0</v>
      </c>
      <c r="BS103" s="19"/>
      <c r="BT103" s="6"/>
      <c r="BU103" s="16"/>
      <c r="BV103" s="19"/>
      <c r="BW103" s="34">
        <f t="shared" si="36"/>
        <v>0</v>
      </c>
      <c r="BX103" s="19"/>
      <c r="BY103" s="6"/>
      <c r="BZ103" s="6"/>
      <c r="CA103" s="6"/>
      <c r="CB103" s="6"/>
      <c r="CC103" s="34">
        <f t="shared" si="37"/>
        <v>0</v>
      </c>
      <c r="CD103" s="98"/>
      <c r="CE103" s="81"/>
      <c r="CF103" s="81"/>
      <c r="CG103" s="81"/>
      <c r="CH103" s="6"/>
      <c r="CI103" s="81"/>
      <c r="CJ103" s="34"/>
      <c r="CK103" s="90"/>
      <c r="CL103" s="90">
        <v>1.1000000000000001</v>
      </c>
      <c r="CM103" s="90"/>
      <c r="CN103" s="90"/>
      <c r="CO103" s="159"/>
      <c r="CP103" s="159"/>
      <c r="CQ103" s="159"/>
      <c r="CR103" s="159"/>
    </row>
    <row r="104" spans="2:96" s="7" customFormat="1" ht="13.5" customHeight="1" thickBot="1" x14ac:dyDescent="0.2">
      <c r="B104" s="210"/>
      <c r="C104" s="111" t="s">
        <v>92</v>
      </c>
      <c r="D104" s="120">
        <v>159966</v>
      </c>
      <c r="E104" s="22"/>
      <c r="F104" s="22"/>
      <c r="G104" s="22">
        <v>7354.94</v>
      </c>
      <c r="H104" s="22"/>
      <c r="I104" s="22"/>
      <c r="J104" s="22"/>
      <c r="K104" s="38">
        <f t="shared" si="30"/>
        <v>167320.94</v>
      </c>
      <c r="L104" s="148">
        <v>588420.02</v>
      </c>
      <c r="M104" s="22">
        <v>52988035.430000097</v>
      </c>
      <c r="N104" s="22">
        <v>65244.87</v>
      </c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38"/>
      <c r="AA104" s="21"/>
      <c r="AB104" s="22">
        <v>11948</v>
      </c>
      <c r="AC104" s="22"/>
      <c r="AD104" s="22"/>
      <c r="AE104" s="22"/>
      <c r="AF104" s="38">
        <f t="shared" si="31"/>
        <v>53653648.320000097</v>
      </c>
      <c r="AG104" s="46">
        <v>24583.33</v>
      </c>
      <c r="AH104" s="22">
        <v>31771</v>
      </c>
      <c r="AI104" s="22"/>
      <c r="AJ104" s="22"/>
      <c r="AK104" s="22"/>
      <c r="AL104" s="22"/>
      <c r="AM104" s="53"/>
      <c r="AN104" s="22">
        <v>307431.86</v>
      </c>
      <c r="AO104" s="22"/>
      <c r="AP104" s="22"/>
      <c r="AQ104" s="22">
        <v>506300</v>
      </c>
      <c r="AR104" s="22"/>
      <c r="AS104" s="53">
        <f t="shared" si="32"/>
        <v>870086.19</v>
      </c>
      <c r="AT104" s="21"/>
      <c r="AU104" s="22"/>
      <c r="AV104" s="22"/>
      <c r="AW104" s="38">
        <f t="shared" si="33"/>
        <v>0</v>
      </c>
      <c r="AX104" s="5"/>
      <c r="AY104" s="6"/>
      <c r="AZ104" s="6"/>
      <c r="BA104" s="6"/>
      <c r="BB104" s="6"/>
      <c r="BC104" s="6"/>
      <c r="BD104" s="6"/>
      <c r="BE104" s="6"/>
      <c r="BF104" s="6"/>
      <c r="BG104" s="16">
        <f t="shared" si="34"/>
        <v>0</v>
      </c>
      <c r="BH104" s="19"/>
      <c r="BI104" s="6"/>
      <c r="BJ104" s="6"/>
      <c r="BK104" s="6"/>
      <c r="BL104" s="6"/>
      <c r="BM104" s="6"/>
      <c r="BN104" s="6"/>
      <c r="BO104" s="6"/>
      <c r="BP104" s="6"/>
      <c r="BQ104" s="6"/>
      <c r="BR104" s="16">
        <f t="shared" si="35"/>
        <v>0</v>
      </c>
      <c r="BS104" s="19">
        <v>391169.43</v>
      </c>
      <c r="BT104" s="6"/>
      <c r="BU104" s="16">
        <v>299975</v>
      </c>
      <c r="BV104" s="19"/>
      <c r="BW104" s="34">
        <f t="shared" si="36"/>
        <v>691144.42999999993</v>
      </c>
      <c r="BX104" s="19"/>
      <c r="BY104" s="6"/>
      <c r="BZ104" s="6"/>
      <c r="CA104" s="6"/>
      <c r="CB104" s="6"/>
      <c r="CC104" s="34">
        <f t="shared" si="37"/>
        <v>0</v>
      </c>
      <c r="CD104" s="98"/>
      <c r="CE104" s="81"/>
      <c r="CF104" s="81"/>
      <c r="CG104" s="81"/>
      <c r="CH104" s="6"/>
      <c r="CI104" s="81"/>
      <c r="CJ104" s="34"/>
      <c r="CK104" s="90"/>
      <c r="CL104" s="90">
        <v>343.34</v>
      </c>
      <c r="CM104" s="90"/>
      <c r="CN104" s="90">
        <v>12025213</v>
      </c>
      <c r="CO104" s="159"/>
      <c r="CP104" s="159"/>
      <c r="CQ104" s="159"/>
      <c r="CR104" s="159"/>
    </row>
    <row r="105" spans="2:96" s="7" customFormat="1" ht="13.5" customHeight="1" thickBot="1" x14ac:dyDescent="0.2">
      <c r="B105" s="210"/>
      <c r="C105" s="41" t="s">
        <v>263</v>
      </c>
      <c r="D105" s="63"/>
      <c r="E105" s="48"/>
      <c r="F105" s="48"/>
      <c r="G105" s="48"/>
      <c r="H105" s="48"/>
      <c r="I105" s="48"/>
      <c r="J105" s="48"/>
      <c r="K105" s="62">
        <f t="shared" si="30"/>
        <v>0</v>
      </c>
      <c r="L105" s="54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62"/>
      <c r="AA105" s="26"/>
      <c r="AB105" s="27"/>
      <c r="AC105" s="27"/>
      <c r="AD105" s="27"/>
      <c r="AE105" s="27"/>
      <c r="AF105" s="36">
        <f t="shared" si="31"/>
        <v>0</v>
      </c>
      <c r="AG105" s="105"/>
      <c r="AH105" s="27"/>
      <c r="AI105" s="27"/>
      <c r="AJ105" s="27"/>
      <c r="AK105" s="27"/>
      <c r="AL105" s="27"/>
      <c r="AM105" s="76"/>
      <c r="AN105" s="27"/>
      <c r="AO105" s="27"/>
      <c r="AP105" s="27"/>
      <c r="AQ105" s="27"/>
      <c r="AR105" s="27"/>
      <c r="AS105" s="76">
        <f t="shared" si="32"/>
        <v>0</v>
      </c>
      <c r="AT105" s="26"/>
      <c r="AU105" s="27"/>
      <c r="AV105" s="27"/>
      <c r="AW105" s="36">
        <f t="shared" si="33"/>
        <v>0</v>
      </c>
      <c r="AX105" s="28"/>
      <c r="AY105" s="27"/>
      <c r="AZ105" s="27"/>
      <c r="BA105" s="27"/>
      <c r="BB105" s="27"/>
      <c r="BC105" s="27"/>
      <c r="BD105" s="27"/>
      <c r="BE105" s="27"/>
      <c r="BF105" s="27"/>
      <c r="BG105" s="76">
        <f t="shared" si="34"/>
        <v>0</v>
      </c>
      <c r="BH105" s="26"/>
      <c r="BI105" s="27"/>
      <c r="BJ105" s="27"/>
      <c r="BK105" s="27"/>
      <c r="BL105" s="27"/>
      <c r="BM105" s="27"/>
      <c r="BN105" s="27"/>
      <c r="BO105" s="27"/>
      <c r="BP105" s="27"/>
      <c r="BQ105" s="27"/>
      <c r="BR105" s="76">
        <f t="shared" si="35"/>
        <v>0</v>
      </c>
      <c r="BS105" s="26"/>
      <c r="BT105" s="27"/>
      <c r="BU105" s="76"/>
      <c r="BV105" s="26"/>
      <c r="BW105" s="36">
        <f t="shared" si="36"/>
        <v>0</v>
      </c>
      <c r="BX105" s="26"/>
      <c r="BY105" s="27"/>
      <c r="BZ105" s="27"/>
      <c r="CA105" s="27"/>
      <c r="CB105" s="27"/>
      <c r="CC105" s="36">
        <f t="shared" si="37"/>
        <v>0</v>
      </c>
      <c r="CD105" s="95"/>
      <c r="CE105" s="77"/>
      <c r="CF105" s="77"/>
      <c r="CG105" s="77"/>
      <c r="CH105" s="27"/>
      <c r="CI105" s="77"/>
      <c r="CJ105" s="36"/>
      <c r="CK105" s="88"/>
      <c r="CL105" s="88">
        <v>4.76</v>
      </c>
      <c r="CM105" s="88"/>
      <c r="CN105" s="88"/>
      <c r="CO105" s="159"/>
      <c r="CP105" s="159"/>
      <c r="CQ105" s="159"/>
      <c r="CR105" s="159"/>
    </row>
    <row r="106" spans="2:96" s="7" customFormat="1" ht="13.5" customHeight="1" thickBot="1" x14ac:dyDescent="0.2">
      <c r="B106" s="210"/>
      <c r="C106" s="104" t="s">
        <v>255</v>
      </c>
      <c r="D106" s="115"/>
      <c r="E106" s="24"/>
      <c r="F106" s="24"/>
      <c r="G106" s="24"/>
      <c r="H106" s="24"/>
      <c r="I106" s="24"/>
      <c r="J106" s="24"/>
      <c r="K106" s="33">
        <f t="shared" si="30"/>
        <v>0</v>
      </c>
      <c r="L106" s="25"/>
      <c r="M106" s="24"/>
      <c r="N106" s="24"/>
      <c r="O106" s="24"/>
      <c r="P106" s="24"/>
      <c r="Q106" s="24"/>
      <c r="R106" s="24"/>
      <c r="S106" s="24"/>
      <c r="T106" s="24"/>
      <c r="U106" s="24"/>
      <c r="V106" s="24"/>
      <c r="W106" s="24"/>
      <c r="X106" s="24"/>
      <c r="Y106" s="24"/>
      <c r="Z106" s="33"/>
      <c r="AA106" s="21"/>
      <c r="AB106" s="22"/>
      <c r="AC106" s="22"/>
      <c r="AD106" s="22"/>
      <c r="AE106" s="22"/>
      <c r="AF106" s="38">
        <f t="shared" si="31"/>
        <v>0</v>
      </c>
      <c r="AG106" s="46"/>
      <c r="AH106" s="22"/>
      <c r="AI106" s="22"/>
      <c r="AJ106" s="22"/>
      <c r="AK106" s="22"/>
      <c r="AL106" s="22"/>
      <c r="AM106" s="53"/>
      <c r="AN106" s="22"/>
      <c r="AO106" s="22"/>
      <c r="AP106" s="22"/>
      <c r="AQ106" s="22"/>
      <c r="AR106" s="22"/>
      <c r="AS106" s="53">
        <f t="shared" si="32"/>
        <v>0</v>
      </c>
      <c r="AT106" s="21"/>
      <c r="AU106" s="22"/>
      <c r="AV106" s="22"/>
      <c r="AW106" s="38">
        <f t="shared" si="33"/>
        <v>0</v>
      </c>
      <c r="AX106" s="148">
        <v>20300</v>
      </c>
      <c r="AY106" s="22"/>
      <c r="AZ106" s="22"/>
      <c r="BA106" s="22"/>
      <c r="BB106" s="22"/>
      <c r="BC106" s="22"/>
      <c r="BD106" s="22"/>
      <c r="BE106" s="22"/>
      <c r="BF106" s="22"/>
      <c r="BG106" s="53">
        <f t="shared" si="34"/>
        <v>20300</v>
      </c>
      <c r="BH106" s="21"/>
      <c r="BI106" s="22"/>
      <c r="BJ106" s="22"/>
      <c r="BK106" s="22"/>
      <c r="BL106" s="22"/>
      <c r="BM106" s="22"/>
      <c r="BN106" s="22"/>
      <c r="BO106" s="22"/>
      <c r="BP106" s="22"/>
      <c r="BQ106" s="22"/>
      <c r="BR106" s="53">
        <f t="shared" si="35"/>
        <v>0</v>
      </c>
      <c r="BS106" s="21"/>
      <c r="BT106" s="22"/>
      <c r="BU106" s="53"/>
      <c r="BV106" s="21"/>
      <c r="BW106" s="38">
        <f t="shared" si="36"/>
        <v>0</v>
      </c>
      <c r="BX106" s="21"/>
      <c r="BY106" s="22"/>
      <c r="BZ106" s="22"/>
      <c r="CA106" s="22"/>
      <c r="CB106" s="22"/>
      <c r="CC106" s="38">
        <f t="shared" si="37"/>
        <v>0</v>
      </c>
      <c r="CD106" s="153"/>
      <c r="CE106" s="121"/>
      <c r="CF106" s="121"/>
      <c r="CG106" s="121"/>
      <c r="CH106" s="22"/>
      <c r="CI106" s="121"/>
      <c r="CJ106" s="38"/>
      <c r="CK106" s="122"/>
      <c r="CL106" s="122">
        <v>20.7</v>
      </c>
      <c r="CM106" s="122"/>
      <c r="CN106" s="122"/>
      <c r="CO106" s="159"/>
      <c r="CP106" s="159"/>
      <c r="CQ106" s="159"/>
      <c r="CR106" s="159"/>
    </row>
    <row r="107" spans="2:96" s="7" customFormat="1" ht="13.5" customHeight="1" thickBot="1" x14ac:dyDescent="0.2">
      <c r="B107" s="210"/>
      <c r="C107" s="111" t="s">
        <v>133</v>
      </c>
      <c r="D107" s="120"/>
      <c r="E107" s="22"/>
      <c r="F107" s="22"/>
      <c r="G107" s="22">
        <v>2789.57</v>
      </c>
      <c r="H107" s="22"/>
      <c r="I107" s="22"/>
      <c r="J107" s="22"/>
      <c r="K107" s="38">
        <f t="shared" si="30"/>
        <v>2789.57</v>
      </c>
      <c r="L107" s="148">
        <v>128416.89</v>
      </c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38"/>
      <c r="AA107" s="21"/>
      <c r="AB107" s="22"/>
      <c r="AC107" s="22"/>
      <c r="AD107" s="22"/>
      <c r="AE107" s="22"/>
      <c r="AF107" s="38">
        <f t="shared" si="31"/>
        <v>128416.89</v>
      </c>
      <c r="AG107" s="46">
        <v>29710.17</v>
      </c>
      <c r="AH107" s="22"/>
      <c r="AI107" s="22"/>
      <c r="AJ107" s="22"/>
      <c r="AK107" s="22"/>
      <c r="AL107" s="22"/>
      <c r="AM107" s="53"/>
      <c r="AN107" s="22">
        <v>254830.96</v>
      </c>
      <c r="AO107" s="22"/>
      <c r="AP107" s="22"/>
      <c r="AQ107" s="22"/>
      <c r="AR107" s="22"/>
      <c r="AS107" s="53">
        <f t="shared" si="32"/>
        <v>284541.13</v>
      </c>
      <c r="AT107" s="21"/>
      <c r="AU107" s="22"/>
      <c r="AV107" s="22"/>
      <c r="AW107" s="38">
        <f t="shared" si="33"/>
        <v>0</v>
      </c>
      <c r="AX107" s="5"/>
      <c r="AY107" s="6"/>
      <c r="AZ107" s="6"/>
      <c r="BA107" s="6"/>
      <c r="BB107" s="6"/>
      <c r="BC107" s="6"/>
      <c r="BD107" s="6"/>
      <c r="BE107" s="6"/>
      <c r="BF107" s="6"/>
      <c r="BG107" s="16">
        <f t="shared" si="34"/>
        <v>0</v>
      </c>
      <c r="BH107" s="19"/>
      <c r="BI107" s="6"/>
      <c r="BJ107" s="6"/>
      <c r="BK107" s="6"/>
      <c r="BL107" s="6"/>
      <c r="BM107" s="6"/>
      <c r="BN107" s="6"/>
      <c r="BO107" s="6"/>
      <c r="BP107" s="6"/>
      <c r="BQ107" s="6"/>
      <c r="BR107" s="16">
        <f t="shared" si="35"/>
        <v>0</v>
      </c>
      <c r="BS107" s="19"/>
      <c r="BT107" s="6"/>
      <c r="BU107" s="16"/>
      <c r="BV107" s="19"/>
      <c r="BW107" s="34">
        <f t="shared" si="36"/>
        <v>0</v>
      </c>
      <c r="BX107" s="19"/>
      <c r="BY107" s="6"/>
      <c r="BZ107" s="6"/>
      <c r="CA107" s="6"/>
      <c r="CB107" s="6"/>
      <c r="CC107" s="34">
        <f t="shared" si="37"/>
        <v>0</v>
      </c>
      <c r="CD107" s="98"/>
      <c r="CE107" s="81"/>
      <c r="CF107" s="81"/>
      <c r="CG107" s="81"/>
      <c r="CH107" s="6"/>
      <c r="CI107" s="81"/>
      <c r="CJ107" s="34"/>
      <c r="CK107" s="90"/>
      <c r="CL107" s="90"/>
      <c r="CM107" s="90"/>
      <c r="CN107" s="90"/>
      <c r="CO107" s="159"/>
      <c r="CP107" s="159"/>
      <c r="CQ107" s="159"/>
      <c r="CR107" s="159"/>
    </row>
    <row r="108" spans="2:96" s="7" customFormat="1" ht="13.5" customHeight="1" thickBot="1" x14ac:dyDescent="0.2">
      <c r="B108" s="210"/>
      <c r="C108" s="111" t="s">
        <v>184</v>
      </c>
      <c r="D108" s="120"/>
      <c r="E108" s="22"/>
      <c r="F108" s="22"/>
      <c r="G108" s="22"/>
      <c r="H108" s="22"/>
      <c r="I108" s="22"/>
      <c r="J108" s="22"/>
      <c r="K108" s="38">
        <f t="shared" si="30"/>
        <v>0</v>
      </c>
      <c r="L108" s="148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38"/>
      <c r="AA108" s="21"/>
      <c r="AB108" s="22"/>
      <c r="AC108" s="22"/>
      <c r="AD108" s="22"/>
      <c r="AE108" s="22"/>
      <c r="AF108" s="38">
        <f t="shared" si="31"/>
        <v>0</v>
      </c>
      <c r="AG108" s="46"/>
      <c r="AH108" s="22"/>
      <c r="AI108" s="22"/>
      <c r="AJ108" s="22"/>
      <c r="AK108" s="22"/>
      <c r="AL108" s="22"/>
      <c r="AM108" s="53"/>
      <c r="AN108" s="22"/>
      <c r="AO108" s="22"/>
      <c r="AP108" s="22"/>
      <c r="AQ108" s="22"/>
      <c r="AR108" s="22"/>
      <c r="AS108" s="53">
        <f t="shared" si="32"/>
        <v>0</v>
      </c>
      <c r="AT108" s="21"/>
      <c r="AU108" s="22"/>
      <c r="AV108" s="22"/>
      <c r="AW108" s="38">
        <f t="shared" si="33"/>
        <v>0</v>
      </c>
      <c r="AX108" s="5"/>
      <c r="AY108" s="6"/>
      <c r="AZ108" s="6"/>
      <c r="BA108" s="6"/>
      <c r="BB108" s="6"/>
      <c r="BC108" s="6"/>
      <c r="BD108" s="6"/>
      <c r="BE108" s="6"/>
      <c r="BF108" s="6"/>
      <c r="BG108" s="16">
        <f t="shared" si="34"/>
        <v>0</v>
      </c>
      <c r="BH108" s="19"/>
      <c r="BI108" s="6"/>
      <c r="BJ108" s="6"/>
      <c r="BK108" s="6"/>
      <c r="BL108" s="6"/>
      <c r="BM108" s="6"/>
      <c r="BN108" s="6"/>
      <c r="BO108" s="6"/>
      <c r="BP108" s="6"/>
      <c r="BQ108" s="6"/>
      <c r="BR108" s="16">
        <f t="shared" si="35"/>
        <v>0</v>
      </c>
      <c r="BS108" s="19"/>
      <c r="BT108" s="6"/>
      <c r="BU108" s="16"/>
      <c r="BV108" s="19"/>
      <c r="BW108" s="34">
        <f t="shared" si="36"/>
        <v>0</v>
      </c>
      <c r="BX108" s="19"/>
      <c r="BY108" s="6"/>
      <c r="BZ108" s="6"/>
      <c r="CA108" s="6"/>
      <c r="CB108" s="6"/>
      <c r="CC108" s="34">
        <f t="shared" si="37"/>
        <v>0</v>
      </c>
      <c r="CD108" s="98"/>
      <c r="CE108" s="81"/>
      <c r="CF108" s="81"/>
      <c r="CG108" s="81"/>
      <c r="CH108" s="6"/>
      <c r="CI108" s="81"/>
      <c r="CJ108" s="34"/>
      <c r="CK108" s="90"/>
      <c r="CL108" s="90">
        <v>0.35</v>
      </c>
      <c r="CM108" s="90"/>
      <c r="CN108" s="90"/>
      <c r="CO108" s="159"/>
      <c r="CP108" s="159"/>
      <c r="CQ108" s="159"/>
      <c r="CR108" s="159"/>
    </row>
    <row r="109" spans="2:96" s="7" customFormat="1" ht="13.5" customHeight="1" thickBot="1" x14ac:dyDescent="0.2">
      <c r="B109" s="210"/>
      <c r="C109" s="111" t="s">
        <v>88</v>
      </c>
      <c r="D109" s="120">
        <v>7000</v>
      </c>
      <c r="E109" s="22"/>
      <c r="F109" s="22"/>
      <c r="G109" s="22"/>
      <c r="H109" s="22"/>
      <c r="I109" s="22"/>
      <c r="J109" s="22"/>
      <c r="K109" s="38">
        <f t="shared" si="30"/>
        <v>7000</v>
      </c>
      <c r="L109" s="148">
        <v>114308.85</v>
      </c>
      <c r="M109" s="22">
        <v>69287.39</v>
      </c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38"/>
      <c r="AA109" s="21"/>
      <c r="AB109" s="22"/>
      <c r="AC109" s="22"/>
      <c r="AD109" s="22"/>
      <c r="AE109" s="22"/>
      <c r="AF109" s="38">
        <f t="shared" si="31"/>
        <v>183596.24</v>
      </c>
      <c r="AG109" s="46">
        <v>9315</v>
      </c>
      <c r="AH109" s="22">
        <v>2899</v>
      </c>
      <c r="AI109" s="22"/>
      <c r="AJ109" s="22"/>
      <c r="AK109" s="22"/>
      <c r="AL109" s="22"/>
      <c r="AM109" s="53"/>
      <c r="AN109" s="22">
        <v>160605.9</v>
      </c>
      <c r="AO109" s="22"/>
      <c r="AP109" s="22"/>
      <c r="AQ109" s="22"/>
      <c r="AR109" s="22"/>
      <c r="AS109" s="53">
        <f t="shared" si="32"/>
        <v>172819.9</v>
      </c>
      <c r="AT109" s="21"/>
      <c r="AU109" s="22"/>
      <c r="AV109" s="22"/>
      <c r="AW109" s="38">
        <f t="shared" si="33"/>
        <v>0</v>
      </c>
      <c r="AX109" s="5"/>
      <c r="AY109" s="6"/>
      <c r="AZ109" s="6"/>
      <c r="BA109" s="6"/>
      <c r="BB109" s="6"/>
      <c r="BC109" s="6"/>
      <c r="BD109" s="6"/>
      <c r="BE109" s="6"/>
      <c r="BF109" s="6"/>
      <c r="BG109" s="16">
        <f t="shared" si="34"/>
        <v>0</v>
      </c>
      <c r="BH109" s="19"/>
      <c r="BI109" s="6"/>
      <c r="BJ109" s="6"/>
      <c r="BK109" s="6"/>
      <c r="BL109" s="6"/>
      <c r="BM109" s="6"/>
      <c r="BN109" s="6"/>
      <c r="BO109" s="6"/>
      <c r="BP109" s="6"/>
      <c r="BQ109" s="6"/>
      <c r="BR109" s="16">
        <f t="shared" si="35"/>
        <v>0</v>
      </c>
      <c r="BS109" s="19"/>
      <c r="BT109" s="6"/>
      <c r="BU109" s="16"/>
      <c r="BV109" s="19"/>
      <c r="BW109" s="34">
        <f t="shared" si="36"/>
        <v>0</v>
      </c>
      <c r="BX109" s="19"/>
      <c r="BY109" s="6"/>
      <c r="BZ109" s="6"/>
      <c r="CA109" s="6"/>
      <c r="CB109" s="6"/>
      <c r="CC109" s="34">
        <f t="shared" si="37"/>
        <v>0</v>
      </c>
      <c r="CD109" s="98"/>
      <c r="CE109" s="81"/>
      <c r="CF109" s="81"/>
      <c r="CG109" s="81"/>
      <c r="CH109" s="6"/>
      <c r="CI109" s="81"/>
      <c r="CJ109" s="34"/>
      <c r="CK109" s="90"/>
      <c r="CL109" s="90">
        <v>43.13</v>
      </c>
      <c r="CM109" s="90"/>
      <c r="CN109" s="90"/>
      <c r="CO109" s="159"/>
      <c r="CP109" s="159"/>
      <c r="CQ109" s="159"/>
      <c r="CR109" s="159"/>
    </row>
    <row r="110" spans="2:96" s="7" customFormat="1" ht="13.5" customHeight="1" thickBot="1" x14ac:dyDescent="0.2">
      <c r="B110" s="210"/>
      <c r="C110" s="41" t="s">
        <v>203</v>
      </c>
      <c r="D110" s="63"/>
      <c r="E110" s="48"/>
      <c r="F110" s="48"/>
      <c r="G110" s="48"/>
      <c r="H110" s="48"/>
      <c r="I110" s="48"/>
      <c r="J110" s="48"/>
      <c r="K110" s="62">
        <f t="shared" si="30"/>
        <v>0</v>
      </c>
      <c r="L110" s="54"/>
      <c r="M110" s="48"/>
      <c r="N110" s="48"/>
      <c r="O110" s="48"/>
      <c r="P110" s="48"/>
      <c r="Q110" s="48"/>
      <c r="R110" s="48"/>
      <c r="S110" s="48"/>
      <c r="T110" s="48"/>
      <c r="U110" s="48"/>
      <c r="V110" s="48"/>
      <c r="W110" s="48"/>
      <c r="X110" s="48"/>
      <c r="Y110" s="48"/>
      <c r="Z110" s="62"/>
      <c r="AA110" s="26"/>
      <c r="AB110" s="27"/>
      <c r="AC110" s="27"/>
      <c r="AD110" s="27"/>
      <c r="AE110" s="27"/>
      <c r="AF110" s="36">
        <f t="shared" si="31"/>
        <v>0</v>
      </c>
      <c r="AG110" s="105"/>
      <c r="AH110" s="27"/>
      <c r="AI110" s="27"/>
      <c r="AJ110" s="27"/>
      <c r="AK110" s="27"/>
      <c r="AL110" s="27"/>
      <c r="AM110" s="76"/>
      <c r="AN110" s="27"/>
      <c r="AO110" s="27"/>
      <c r="AP110" s="27"/>
      <c r="AQ110" s="27"/>
      <c r="AR110" s="27"/>
      <c r="AS110" s="76">
        <f t="shared" si="32"/>
        <v>0</v>
      </c>
      <c r="AT110" s="26"/>
      <c r="AU110" s="27"/>
      <c r="AV110" s="27"/>
      <c r="AW110" s="36">
        <f t="shared" si="33"/>
        <v>0</v>
      </c>
      <c r="AX110" s="28"/>
      <c r="AY110" s="27"/>
      <c r="AZ110" s="27"/>
      <c r="BA110" s="27"/>
      <c r="BB110" s="27"/>
      <c r="BC110" s="27"/>
      <c r="BD110" s="27"/>
      <c r="BE110" s="27"/>
      <c r="BF110" s="27"/>
      <c r="BG110" s="76">
        <f t="shared" si="34"/>
        <v>0</v>
      </c>
      <c r="BH110" s="26"/>
      <c r="BI110" s="27"/>
      <c r="BJ110" s="27"/>
      <c r="BK110" s="27"/>
      <c r="BL110" s="27"/>
      <c r="BM110" s="27"/>
      <c r="BN110" s="27"/>
      <c r="BO110" s="27"/>
      <c r="BP110" s="27"/>
      <c r="BQ110" s="27"/>
      <c r="BR110" s="76">
        <f t="shared" si="35"/>
        <v>0</v>
      </c>
      <c r="BS110" s="26"/>
      <c r="BT110" s="27"/>
      <c r="BU110" s="76"/>
      <c r="BV110" s="26"/>
      <c r="BW110" s="36">
        <f t="shared" si="36"/>
        <v>0</v>
      </c>
      <c r="BX110" s="26"/>
      <c r="BY110" s="27"/>
      <c r="BZ110" s="27"/>
      <c r="CA110" s="27"/>
      <c r="CB110" s="27"/>
      <c r="CC110" s="36">
        <f t="shared" si="37"/>
        <v>0</v>
      </c>
      <c r="CD110" s="95"/>
      <c r="CE110" s="77"/>
      <c r="CF110" s="77"/>
      <c r="CG110" s="77"/>
      <c r="CH110" s="27"/>
      <c r="CI110" s="77"/>
      <c r="CJ110" s="36"/>
      <c r="CK110" s="88"/>
      <c r="CL110" s="88">
        <v>2.2000000000000002</v>
      </c>
      <c r="CM110" s="88"/>
      <c r="CN110" s="88"/>
      <c r="CO110" s="159"/>
      <c r="CP110" s="159"/>
      <c r="CQ110" s="159"/>
      <c r="CR110" s="159"/>
    </row>
    <row r="111" spans="2:96" s="7" customFormat="1" ht="13.5" customHeight="1" thickBot="1" x14ac:dyDescent="0.2">
      <c r="B111" s="210"/>
      <c r="C111" s="111" t="s">
        <v>204</v>
      </c>
      <c r="D111" s="120"/>
      <c r="E111" s="22"/>
      <c r="F111" s="22"/>
      <c r="G111" s="22"/>
      <c r="H111" s="22"/>
      <c r="I111" s="22"/>
      <c r="J111" s="22"/>
      <c r="K111" s="38">
        <f t="shared" si="30"/>
        <v>0</v>
      </c>
      <c r="L111" s="148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38"/>
      <c r="AA111" s="21"/>
      <c r="AB111" s="22"/>
      <c r="AC111" s="22"/>
      <c r="AD111" s="22"/>
      <c r="AE111" s="22"/>
      <c r="AF111" s="38">
        <f t="shared" si="31"/>
        <v>0</v>
      </c>
      <c r="AG111" s="46"/>
      <c r="AH111" s="22"/>
      <c r="AI111" s="22"/>
      <c r="AJ111" s="22"/>
      <c r="AK111" s="22"/>
      <c r="AL111" s="22"/>
      <c r="AM111" s="53"/>
      <c r="AN111" s="22"/>
      <c r="AO111" s="22"/>
      <c r="AP111" s="22"/>
      <c r="AQ111" s="22"/>
      <c r="AR111" s="22"/>
      <c r="AS111" s="53">
        <f t="shared" si="32"/>
        <v>0</v>
      </c>
      <c r="AT111" s="21"/>
      <c r="AU111" s="22"/>
      <c r="AV111" s="22"/>
      <c r="AW111" s="38">
        <f t="shared" si="33"/>
        <v>0</v>
      </c>
      <c r="AX111" s="148"/>
      <c r="AY111" s="22"/>
      <c r="AZ111" s="22"/>
      <c r="BA111" s="22"/>
      <c r="BB111" s="22"/>
      <c r="BC111" s="22"/>
      <c r="BD111" s="22"/>
      <c r="BE111" s="22"/>
      <c r="BF111" s="22"/>
      <c r="BG111" s="53">
        <f t="shared" si="34"/>
        <v>0</v>
      </c>
      <c r="BH111" s="21"/>
      <c r="BI111" s="22"/>
      <c r="BJ111" s="22"/>
      <c r="BK111" s="22"/>
      <c r="BL111" s="22"/>
      <c r="BM111" s="22"/>
      <c r="BN111" s="22"/>
      <c r="BO111" s="22"/>
      <c r="BP111" s="22"/>
      <c r="BQ111" s="22"/>
      <c r="BR111" s="53">
        <f t="shared" si="35"/>
        <v>0</v>
      </c>
      <c r="BS111" s="21"/>
      <c r="BT111" s="22"/>
      <c r="BU111" s="53"/>
      <c r="BV111" s="21"/>
      <c r="BW111" s="38">
        <f t="shared" si="36"/>
        <v>0</v>
      </c>
      <c r="BX111" s="21"/>
      <c r="BY111" s="22"/>
      <c r="BZ111" s="22"/>
      <c r="CA111" s="22"/>
      <c r="CB111" s="22"/>
      <c r="CC111" s="38">
        <f t="shared" si="37"/>
        <v>0</v>
      </c>
      <c r="CD111" s="153"/>
      <c r="CE111" s="121"/>
      <c r="CF111" s="121"/>
      <c r="CG111" s="121"/>
      <c r="CH111" s="22"/>
      <c r="CI111" s="121"/>
      <c r="CJ111" s="38"/>
      <c r="CK111" s="122">
        <v>0.5</v>
      </c>
      <c r="CL111" s="122"/>
      <c r="CM111" s="122"/>
      <c r="CN111" s="122"/>
      <c r="CO111" s="159"/>
      <c r="CP111" s="159"/>
      <c r="CQ111" s="159"/>
      <c r="CR111" s="159"/>
    </row>
    <row r="112" spans="2:96" s="7" customFormat="1" ht="13.5" customHeight="1" thickBot="1" x14ac:dyDescent="0.2">
      <c r="B112" s="210"/>
      <c r="C112" s="111" t="s">
        <v>93</v>
      </c>
      <c r="D112" s="120">
        <v>3076476</v>
      </c>
      <c r="E112" s="22">
        <v>20</v>
      </c>
      <c r="F112" s="22"/>
      <c r="G112" s="22">
        <v>7141.68</v>
      </c>
      <c r="H112" s="22"/>
      <c r="I112" s="22"/>
      <c r="J112" s="22"/>
      <c r="K112" s="38">
        <f t="shared" si="30"/>
        <v>3083637.68</v>
      </c>
      <c r="L112" s="148"/>
      <c r="M112" s="22">
        <v>81430833.449999899</v>
      </c>
      <c r="N112" s="22"/>
      <c r="O112" s="22"/>
      <c r="P112" s="22"/>
      <c r="Q112" s="22">
        <v>81195.02</v>
      </c>
      <c r="R112" s="22"/>
      <c r="S112" s="22"/>
      <c r="T112" s="22"/>
      <c r="U112" s="22">
        <v>33.94</v>
      </c>
      <c r="V112" s="22">
        <v>5068263.51</v>
      </c>
      <c r="W112" s="22">
        <v>42728</v>
      </c>
      <c r="X112" s="22"/>
      <c r="Y112" s="22"/>
      <c r="Z112" s="38">
        <v>1088032.93</v>
      </c>
      <c r="AA112" s="21"/>
      <c r="AB112" s="22">
        <v>458398298.19999897</v>
      </c>
      <c r="AC112" s="22"/>
      <c r="AD112" s="22"/>
      <c r="AE112" s="22">
        <v>3685.44</v>
      </c>
      <c r="AF112" s="38">
        <f t="shared" si="31"/>
        <v>546113070.48999894</v>
      </c>
      <c r="AG112" s="46"/>
      <c r="AH112" s="22">
        <v>38480</v>
      </c>
      <c r="AI112" s="22"/>
      <c r="AJ112" s="22"/>
      <c r="AK112" s="22"/>
      <c r="AL112" s="22"/>
      <c r="AM112" s="53">
        <v>35573.94</v>
      </c>
      <c r="AN112" s="22">
        <v>3075450.07</v>
      </c>
      <c r="AO112" s="22"/>
      <c r="AP112" s="22"/>
      <c r="AQ112" s="22">
        <v>265274.21999999997</v>
      </c>
      <c r="AR112" s="22"/>
      <c r="AS112" s="53">
        <f t="shared" si="32"/>
        <v>3414778.2299999995</v>
      </c>
      <c r="AT112" s="21">
        <v>571676.76</v>
      </c>
      <c r="AU112" s="22">
        <v>699501</v>
      </c>
      <c r="AV112" s="22">
        <v>0.5</v>
      </c>
      <c r="AW112" s="38">
        <f t="shared" si="33"/>
        <v>1271178.26</v>
      </c>
      <c r="AX112" s="5"/>
      <c r="AY112" s="6"/>
      <c r="AZ112" s="6"/>
      <c r="BA112" s="6"/>
      <c r="BB112" s="6"/>
      <c r="BC112" s="6"/>
      <c r="BD112" s="6"/>
      <c r="BE112" s="6"/>
      <c r="BF112" s="6"/>
      <c r="BG112" s="16">
        <f t="shared" si="34"/>
        <v>0</v>
      </c>
      <c r="BH112" s="19"/>
      <c r="BI112" s="6"/>
      <c r="BJ112" s="6"/>
      <c r="BK112" s="6"/>
      <c r="BL112" s="6"/>
      <c r="BM112" s="6"/>
      <c r="BN112" s="6"/>
      <c r="BO112" s="6"/>
      <c r="BP112" s="6"/>
      <c r="BQ112" s="6"/>
      <c r="BR112" s="16">
        <f t="shared" si="35"/>
        <v>0</v>
      </c>
      <c r="BS112" s="19"/>
      <c r="BT112" s="6"/>
      <c r="BU112" s="16"/>
      <c r="BV112" s="19"/>
      <c r="BW112" s="34">
        <f t="shared" si="36"/>
        <v>0</v>
      </c>
      <c r="BX112" s="19"/>
      <c r="BY112" s="6"/>
      <c r="BZ112" s="6"/>
      <c r="CA112" s="6"/>
      <c r="CB112" s="6"/>
      <c r="CC112" s="34">
        <f t="shared" si="37"/>
        <v>0</v>
      </c>
      <c r="CD112" s="98"/>
      <c r="CE112" s="81"/>
      <c r="CF112" s="81"/>
      <c r="CG112" s="81"/>
      <c r="CH112" s="6"/>
      <c r="CI112" s="81"/>
      <c r="CJ112" s="34">
        <v>1010</v>
      </c>
      <c r="CK112" s="90">
        <v>1278.3900000000001</v>
      </c>
      <c r="CL112" s="90">
        <v>72061.55</v>
      </c>
      <c r="CM112" s="90"/>
      <c r="CN112" s="90">
        <v>270923.68</v>
      </c>
      <c r="CO112" s="159"/>
      <c r="CP112" s="159"/>
      <c r="CQ112" s="159"/>
      <c r="CR112" s="159"/>
    </row>
    <row r="113" spans="2:96" s="7" customFormat="1" ht="13.5" customHeight="1" thickBot="1" x14ac:dyDescent="0.2">
      <c r="B113" s="210"/>
      <c r="C113" s="111" t="s">
        <v>185</v>
      </c>
      <c r="D113" s="120"/>
      <c r="E113" s="22"/>
      <c r="F113" s="22"/>
      <c r="G113" s="22"/>
      <c r="H113" s="22"/>
      <c r="I113" s="22"/>
      <c r="J113" s="22"/>
      <c r="K113" s="38">
        <f t="shared" si="30"/>
        <v>0</v>
      </c>
      <c r="L113" s="148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38"/>
      <c r="AA113" s="21"/>
      <c r="AB113" s="22"/>
      <c r="AC113" s="22"/>
      <c r="AD113" s="22"/>
      <c r="AE113" s="22"/>
      <c r="AF113" s="38">
        <f t="shared" si="31"/>
        <v>0</v>
      </c>
      <c r="AG113" s="46"/>
      <c r="AH113" s="22"/>
      <c r="AI113" s="22"/>
      <c r="AJ113" s="22"/>
      <c r="AK113" s="22"/>
      <c r="AL113" s="22"/>
      <c r="AM113" s="53"/>
      <c r="AN113" s="22"/>
      <c r="AO113" s="22"/>
      <c r="AP113" s="22"/>
      <c r="AQ113" s="22"/>
      <c r="AR113" s="22"/>
      <c r="AS113" s="53">
        <f t="shared" si="32"/>
        <v>0</v>
      </c>
      <c r="AT113" s="21"/>
      <c r="AU113" s="22"/>
      <c r="AV113" s="22"/>
      <c r="AW113" s="38">
        <f t="shared" si="33"/>
        <v>0</v>
      </c>
      <c r="AX113" s="5"/>
      <c r="AY113" s="6"/>
      <c r="AZ113" s="6"/>
      <c r="BA113" s="6"/>
      <c r="BB113" s="6"/>
      <c r="BC113" s="6"/>
      <c r="BD113" s="6"/>
      <c r="BE113" s="6"/>
      <c r="BF113" s="6"/>
      <c r="BG113" s="16">
        <f t="shared" si="34"/>
        <v>0</v>
      </c>
      <c r="BH113" s="19"/>
      <c r="BI113" s="6"/>
      <c r="BJ113" s="6"/>
      <c r="BK113" s="6"/>
      <c r="BL113" s="6"/>
      <c r="BM113" s="6"/>
      <c r="BN113" s="6"/>
      <c r="BO113" s="6"/>
      <c r="BP113" s="6"/>
      <c r="BQ113" s="6"/>
      <c r="BR113" s="16">
        <f t="shared" si="35"/>
        <v>0</v>
      </c>
      <c r="BS113" s="19"/>
      <c r="BT113" s="6"/>
      <c r="BU113" s="16"/>
      <c r="BV113" s="19"/>
      <c r="BW113" s="34">
        <f t="shared" si="36"/>
        <v>0</v>
      </c>
      <c r="BX113" s="19"/>
      <c r="BY113" s="6"/>
      <c r="BZ113" s="6"/>
      <c r="CA113" s="6"/>
      <c r="CB113" s="6"/>
      <c r="CC113" s="34">
        <f t="shared" si="37"/>
        <v>0</v>
      </c>
      <c r="CD113" s="98"/>
      <c r="CE113" s="81"/>
      <c r="CF113" s="81"/>
      <c r="CG113" s="81"/>
      <c r="CH113" s="6"/>
      <c r="CI113" s="81"/>
      <c r="CJ113" s="34"/>
      <c r="CK113" s="90"/>
      <c r="CL113" s="90">
        <v>1.96</v>
      </c>
      <c r="CM113" s="90"/>
      <c r="CN113" s="90"/>
      <c r="CO113" s="159"/>
      <c r="CP113" s="159"/>
      <c r="CQ113" s="159"/>
      <c r="CR113" s="159"/>
    </row>
    <row r="114" spans="2:96" s="7" customFormat="1" ht="13.5" customHeight="1" thickBot="1" x14ac:dyDescent="0.2">
      <c r="B114" s="210"/>
      <c r="C114" s="111" t="s">
        <v>91</v>
      </c>
      <c r="D114" s="120"/>
      <c r="E114" s="22"/>
      <c r="F114" s="22"/>
      <c r="G114" s="22"/>
      <c r="H114" s="22"/>
      <c r="I114" s="22"/>
      <c r="J114" s="22"/>
      <c r="K114" s="38">
        <f t="shared" si="30"/>
        <v>0</v>
      </c>
      <c r="L114" s="148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38"/>
      <c r="AA114" s="21"/>
      <c r="AB114" s="22"/>
      <c r="AC114" s="22"/>
      <c r="AD114" s="22"/>
      <c r="AE114" s="22"/>
      <c r="AF114" s="38">
        <f t="shared" si="31"/>
        <v>0</v>
      </c>
      <c r="AG114" s="46"/>
      <c r="AH114" s="22"/>
      <c r="AI114" s="22"/>
      <c r="AJ114" s="22"/>
      <c r="AK114" s="22"/>
      <c r="AL114" s="22"/>
      <c r="AM114" s="53"/>
      <c r="AN114" s="22"/>
      <c r="AO114" s="22"/>
      <c r="AP114" s="22"/>
      <c r="AQ114" s="22"/>
      <c r="AR114" s="22"/>
      <c r="AS114" s="53">
        <f t="shared" si="32"/>
        <v>0</v>
      </c>
      <c r="AT114" s="21"/>
      <c r="AU114" s="22"/>
      <c r="AV114" s="22"/>
      <c r="AW114" s="38">
        <f t="shared" si="33"/>
        <v>0</v>
      </c>
      <c r="AX114" s="5"/>
      <c r="AY114" s="6"/>
      <c r="AZ114" s="6"/>
      <c r="BA114" s="6"/>
      <c r="BB114" s="6"/>
      <c r="BC114" s="6"/>
      <c r="BD114" s="6"/>
      <c r="BE114" s="6"/>
      <c r="BF114" s="6"/>
      <c r="BG114" s="16">
        <f t="shared" si="34"/>
        <v>0</v>
      </c>
      <c r="BH114" s="19"/>
      <c r="BI114" s="6"/>
      <c r="BJ114" s="6"/>
      <c r="BK114" s="6"/>
      <c r="BL114" s="6"/>
      <c r="BM114" s="6"/>
      <c r="BN114" s="6"/>
      <c r="BO114" s="6"/>
      <c r="BP114" s="6"/>
      <c r="BQ114" s="6"/>
      <c r="BR114" s="16">
        <f t="shared" si="35"/>
        <v>0</v>
      </c>
      <c r="BS114" s="19"/>
      <c r="BT114" s="6"/>
      <c r="BU114" s="16"/>
      <c r="BV114" s="19"/>
      <c r="BW114" s="34">
        <f t="shared" si="36"/>
        <v>0</v>
      </c>
      <c r="BX114" s="19"/>
      <c r="BY114" s="6"/>
      <c r="BZ114" s="6"/>
      <c r="CA114" s="6"/>
      <c r="CB114" s="6"/>
      <c r="CC114" s="34">
        <f t="shared" si="37"/>
        <v>0</v>
      </c>
      <c r="CD114" s="98"/>
      <c r="CE114" s="81"/>
      <c r="CF114" s="81"/>
      <c r="CG114" s="81"/>
      <c r="CH114" s="6"/>
      <c r="CI114" s="81"/>
      <c r="CJ114" s="34"/>
      <c r="CK114" s="90">
        <v>2889.74</v>
      </c>
      <c r="CL114" s="90">
        <v>136.9</v>
      </c>
      <c r="CM114" s="90"/>
      <c r="CN114" s="90">
        <v>35570334</v>
      </c>
      <c r="CO114" s="159"/>
      <c r="CP114" s="159"/>
      <c r="CQ114" s="159"/>
      <c r="CR114" s="159"/>
    </row>
    <row r="115" spans="2:96" s="7" customFormat="1" ht="13.5" customHeight="1" thickBot="1" x14ac:dyDescent="0.2">
      <c r="B115" s="210"/>
      <c r="C115" s="111" t="s">
        <v>135</v>
      </c>
      <c r="D115" s="120"/>
      <c r="E115" s="22"/>
      <c r="F115" s="22"/>
      <c r="G115" s="22"/>
      <c r="H115" s="22"/>
      <c r="I115" s="22"/>
      <c r="J115" s="22"/>
      <c r="K115" s="38">
        <f t="shared" si="30"/>
        <v>0</v>
      </c>
      <c r="L115" s="148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38"/>
      <c r="AA115" s="21"/>
      <c r="AB115" s="22"/>
      <c r="AC115" s="22"/>
      <c r="AD115" s="22"/>
      <c r="AE115" s="22"/>
      <c r="AF115" s="38">
        <f t="shared" si="31"/>
        <v>0</v>
      </c>
      <c r="AG115" s="46"/>
      <c r="AH115" s="22"/>
      <c r="AI115" s="22"/>
      <c r="AJ115" s="22"/>
      <c r="AK115" s="22"/>
      <c r="AL115" s="22"/>
      <c r="AM115" s="53"/>
      <c r="AN115" s="22"/>
      <c r="AO115" s="22"/>
      <c r="AP115" s="22"/>
      <c r="AQ115" s="22"/>
      <c r="AR115" s="22"/>
      <c r="AS115" s="53">
        <f t="shared" si="32"/>
        <v>0</v>
      </c>
      <c r="AT115" s="21"/>
      <c r="AU115" s="22"/>
      <c r="AV115" s="22"/>
      <c r="AW115" s="38">
        <f t="shared" si="33"/>
        <v>0</v>
      </c>
      <c r="AX115" s="5"/>
      <c r="AY115" s="6"/>
      <c r="AZ115" s="6"/>
      <c r="BA115" s="6"/>
      <c r="BB115" s="6"/>
      <c r="BC115" s="6"/>
      <c r="BD115" s="6"/>
      <c r="BE115" s="6"/>
      <c r="BF115" s="6"/>
      <c r="BG115" s="16">
        <f t="shared" si="34"/>
        <v>0</v>
      </c>
      <c r="BH115" s="19"/>
      <c r="BI115" s="6"/>
      <c r="BJ115" s="6"/>
      <c r="BK115" s="6"/>
      <c r="BL115" s="6"/>
      <c r="BM115" s="6"/>
      <c r="BN115" s="6"/>
      <c r="BO115" s="6"/>
      <c r="BP115" s="6"/>
      <c r="BQ115" s="6"/>
      <c r="BR115" s="16">
        <f t="shared" si="35"/>
        <v>0</v>
      </c>
      <c r="BS115" s="19"/>
      <c r="BT115" s="6"/>
      <c r="BU115" s="16"/>
      <c r="BV115" s="19"/>
      <c r="BW115" s="34">
        <f t="shared" si="36"/>
        <v>0</v>
      </c>
      <c r="BX115" s="19"/>
      <c r="BY115" s="6"/>
      <c r="BZ115" s="6"/>
      <c r="CA115" s="6"/>
      <c r="CB115" s="6"/>
      <c r="CC115" s="34">
        <f t="shared" si="37"/>
        <v>0</v>
      </c>
      <c r="CD115" s="98"/>
      <c r="CE115" s="81">
        <v>1</v>
      </c>
      <c r="CF115" s="81"/>
      <c r="CG115" s="81"/>
      <c r="CH115" s="6"/>
      <c r="CI115" s="81"/>
      <c r="CJ115" s="34"/>
      <c r="CK115" s="90">
        <v>25</v>
      </c>
      <c r="CL115" s="90">
        <v>28.92</v>
      </c>
      <c r="CM115" s="90"/>
      <c r="CN115" s="90"/>
      <c r="CO115" s="159"/>
      <c r="CP115" s="159"/>
      <c r="CQ115" s="159"/>
      <c r="CR115" s="159"/>
    </row>
    <row r="116" spans="2:96" s="7" customFormat="1" ht="13.5" customHeight="1" thickBot="1" x14ac:dyDescent="0.2">
      <c r="B116" s="210"/>
      <c r="C116" s="111" t="s">
        <v>87</v>
      </c>
      <c r="D116" s="120">
        <v>1209051.72</v>
      </c>
      <c r="E116" s="22"/>
      <c r="F116" s="22"/>
      <c r="G116" s="22">
        <v>118025.56</v>
      </c>
      <c r="H116" s="22"/>
      <c r="I116" s="22"/>
      <c r="J116" s="22"/>
      <c r="K116" s="38">
        <f t="shared" si="30"/>
        <v>1327077.28</v>
      </c>
      <c r="L116" s="148">
        <v>14747855</v>
      </c>
      <c r="M116" s="22">
        <v>123750323.18000001</v>
      </c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38">
        <v>123382.13</v>
      </c>
      <c r="AA116" s="21"/>
      <c r="AB116" s="22"/>
      <c r="AC116" s="22"/>
      <c r="AD116" s="22"/>
      <c r="AE116" s="22"/>
      <c r="AF116" s="38">
        <f t="shared" si="31"/>
        <v>138621560.31</v>
      </c>
      <c r="AG116" s="46">
        <v>144610.97</v>
      </c>
      <c r="AH116" s="22">
        <v>139433.20000000001</v>
      </c>
      <c r="AI116" s="22"/>
      <c r="AJ116" s="22"/>
      <c r="AK116" s="22"/>
      <c r="AL116" s="22"/>
      <c r="AM116" s="53">
        <v>6425.63</v>
      </c>
      <c r="AN116" s="22">
        <v>2755688.45</v>
      </c>
      <c r="AO116" s="22"/>
      <c r="AP116" s="22"/>
      <c r="AQ116" s="22">
        <v>2933642.8</v>
      </c>
      <c r="AR116" s="22"/>
      <c r="AS116" s="53">
        <f t="shared" si="32"/>
        <v>5979801.0499999998</v>
      </c>
      <c r="AT116" s="21"/>
      <c r="AU116" s="22"/>
      <c r="AV116" s="22"/>
      <c r="AW116" s="38">
        <f t="shared" si="33"/>
        <v>0</v>
      </c>
      <c r="AX116" s="5"/>
      <c r="AY116" s="6"/>
      <c r="AZ116" s="6"/>
      <c r="BA116" s="6"/>
      <c r="BB116" s="6"/>
      <c r="BC116" s="6"/>
      <c r="BD116" s="6"/>
      <c r="BE116" s="6"/>
      <c r="BF116" s="6"/>
      <c r="BG116" s="16">
        <f t="shared" si="34"/>
        <v>0</v>
      </c>
      <c r="BH116" s="19"/>
      <c r="BI116" s="6"/>
      <c r="BJ116" s="6"/>
      <c r="BK116" s="6"/>
      <c r="BL116" s="6"/>
      <c r="BM116" s="6"/>
      <c r="BN116" s="6"/>
      <c r="BO116" s="6"/>
      <c r="BP116" s="6"/>
      <c r="BQ116" s="6"/>
      <c r="BR116" s="16">
        <f t="shared" si="35"/>
        <v>0</v>
      </c>
      <c r="BS116" s="19">
        <v>81.650000000000006</v>
      </c>
      <c r="BT116" s="6"/>
      <c r="BU116" s="16"/>
      <c r="BV116" s="19"/>
      <c r="BW116" s="34">
        <f t="shared" si="36"/>
        <v>81.650000000000006</v>
      </c>
      <c r="BX116" s="19">
        <v>50</v>
      </c>
      <c r="BY116" s="6"/>
      <c r="BZ116" s="6"/>
      <c r="CA116" s="6"/>
      <c r="CB116" s="6"/>
      <c r="CC116" s="34">
        <f t="shared" si="37"/>
        <v>50</v>
      </c>
      <c r="CD116" s="98"/>
      <c r="CE116" s="81"/>
      <c r="CF116" s="81"/>
      <c r="CG116" s="81"/>
      <c r="CH116" s="6"/>
      <c r="CI116" s="81"/>
      <c r="CJ116" s="34"/>
      <c r="CK116" s="90">
        <v>6371.55</v>
      </c>
      <c r="CL116" s="90">
        <v>746.15</v>
      </c>
      <c r="CM116" s="90"/>
      <c r="CN116" s="90">
        <v>640622.55000000005</v>
      </c>
      <c r="CO116" s="159"/>
      <c r="CP116" s="159"/>
      <c r="CQ116" s="159"/>
      <c r="CR116" s="159"/>
    </row>
    <row r="117" spans="2:96" s="7" customFormat="1" ht="13.5" customHeight="1" thickBot="1" x14ac:dyDescent="0.2">
      <c r="B117" s="211"/>
      <c r="C117" s="42" t="s">
        <v>67</v>
      </c>
      <c r="D117" s="65">
        <f t="shared" ref="D117:Z117" si="38">SUM(D96:D116)</f>
        <v>4452493.72</v>
      </c>
      <c r="E117" s="31">
        <f t="shared" si="38"/>
        <v>20</v>
      </c>
      <c r="F117" s="31">
        <f t="shared" si="38"/>
        <v>3000</v>
      </c>
      <c r="G117" s="31">
        <f t="shared" si="38"/>
        <v>210108.42</v>
      </c>
      <c r="H117" s="31">
        <f t="shared" si="38"/>
        <v>0</v>
      </c>
      <c r="I117" s="31">
        <f t="shared" si="38"/>
        <v>0</v>
      </c>
      <c r="J117" s="31">
        <f t="shared" si="38"/>
        <v>0</v>
      </c>
      <c r="K117" s="37">
        <f t="shared" si="38"/>
        <v>4665622.1400000006</v>
      </c>
      <c r="L117" s="32">
        <f t="shared" si="38"/>
        <v>24379987.170000002</v>
      </c>
      <c r="M117" s="31">
        <f t="shared" si="38"/>
        <v>258238479.44999999</v>
      </c>
      <c r="N117" s="31">
        <f t="shared" si="38"/>
        <v>383155.20000000001</v>
      </c>
      <c r="O117" s="31">
        <f t="shared" si="38"/>
        <v>0</v>
      </c>
      <c r="P117" s="31">
        <f t="shared" si="38"/>
        <v>0</v>
      </c>
      <c r="Q117" s="31">
        <f t="shared" si="38"/>
        <v>114480.02</v>
      </c>
      <c r="R117" s="31">
        <f t="shared" si="38"/>
        <v>0</v>
      </c>
      <c r="S117" s="31">
        <f t="shared" si="38"/>
        <v>0</v>
      </c>
      <c r="T117" s="31">
        <f t="shared" si="38"/>
        <v>0</v>
      </c>
      <c r="U117" s="31">
        <f t="shared" si="38"/>
        <v>33.94</v>
      </c>
      <c r="V117" s="31">
        <f t="shared" si="38"/>
        <v>5068263.51</v>
      </c>
      <c r="W117" s="31">
        <f t="shared" si="38"/>
        <v>42728</v>
      </c>
      <c r="X117" s="31">
        <f t="shared" si="38"/>
        <v>0</v>
      </c>
      <c r="Y117" s="31">
        <f t="shared" si="38"/>
        <v>0</v>
      </c>
      <c r="Z117" s="37">
        <f t="shared" si="38"/>
        <v>3556036.0599999996</v>
      </c>
      <c r="AA117" s="30">
        <f t="shared" ref="AA117:AW117" si="39">SUM(AA96:AA116)</f>
        <v>0</v>
      </c>
      <c r="AB117" s="31">
        <f t="shared" si="39"/>
        <v>458506241.19999897</v>
      </c>
      <c r="AC117" s="31">
        <f t="shared" si="39"/>
        <v>0</v>
      </c>
      <c r="AD117" s="31">
        <f t="shared" si="39"/>
        <v>0</v>
      </c>
      <c r="AE117" s="31">
        <f t="shared" si="39"/>
        <v>3685.44</v>
      </c>
      <c r="AF117" s="37">
        <f t="shared" si="39"/>
        <v>750293089.98999906</v>
      </c>
      <c r="AG117" s="45">
        <f t="shared" si="39"/>
        <v>208219.47</v>
      </c>
      <c r="AH117" s="31">
        <f t="shared" si="39"/>
        <v>212583.2</v>
      </c>
      <c r="AI117" s="31">
        <f t="shared" si="39"/>
        <v>0</v>
      </c>
      <c r="AJ117" s="31">
        <f t="shared" si="39"/>
        <v>0</v>
      </c>
      <c r="AK117" s="31">
        <f t="shared" si="39"/>
        <v>0</v>
      </c>
      <c r="AL117" s="31">
        <f t="shared" si="39"/>
        <v>0</v>
      </c>
      <c r="AM117" s="52">
        <f t="shared" si="39"/>
        <v>123032.38</v>
      </c>
      <c r="AN117" s="31">
        <f t="shared" si="39"/>
        <v>6816743.5600000005</v>
      </c>
      <c r="AO117" s="31">
        <f t="shared" si="39"/>
        <v>0</v>
      </c>
      <c r="AP117" s="31">
        <f t="shared" si="39"/>
        <v>0</v>
      </c>
      <c r="AQ117" s="31">
        <f t="shared" si="39"/>
        <v>3777411.54</v>
      </c>
      <c r="AR117" s="31">
        <f t="shared" si="39"/>
        <v>0</v>
      </c>
      <c r="AS117" s="52">
        <f t="shared" si="39"/>
        <v>11137990.149999999</v>
      </c>
      <c r="AT117" s="30">
        <f t="shared" si="39"/>
        <v>571676.76</v>
      </c>
      <c r="AU117" s="31">
        <f t="shared" si="39"/>
        <v>699501</v>
      </c>
      <c r="AV117" s="31">
        <f t="shared" si="39"/>
        <v>0.5</v>
      </c>
      <c r="AW117" s="37">
        <f t="shared" si="39"/>
        <v>1271178.26</v>
      </c>
      <c r="AX117" s="32">
        <f t="shared" ref="AX117:BU117" si="40">SUM(AX96:AX116)</f>
        <v>20300</v>
      </c>
      <c r="AY117" s="31">
        <f t="shared" si="40"/>
        <v>0</v>
      </c>
      <c r="AZ117" s="31">
        <f t="shared" si="40"/>
        <v>0</v>
      </c>
      <c r="BA117" s="31">
        <f t="shared" si="40"/>
        <v>0</v>
      </c>
      <c r="BB117" s="31">
        <f t="shared" si="40"/>
        <v>0</v>
      </c>
      <c r="BC117" s="31">
        <f t="shared" si="40"/>
        <v>0</v>
      </c>
      <c r="BD117" s="31">
        <f t="shared" si="40"/>
        <v>0</v>
      </c>
      <c r="BE117" s="31">
        <f t="shared" si="40"/>
        <v>0</v>
      </c>
      <c r="BF117" s="31">
        <f t="shared" si="40"/>
        <v>0</v>
      </c>
      <c r="BG117" s="52">
        <f t="shared" si="40"/>
        <v>20300</v>
      </c>
      <c r="BH117" s="30">
        <f t="shared" si="40"/>
        <v>0</v>
      </c>
      <c r="BI117" s="31">
        <f t="shared" si="40"/>
        <v>0</v>
      </c>
      <c r="BJ117" s="31">
        <f t="shared" si="40"/>
        <v>0</v>
      </c>
      <c r="BK117" s="31">
        <f t="shared" si="40"/>
        <v>0</v>
      </c>
      <c r="BL117" s="31">
        <f t="shared" si="40"/>
        <v>0</v>
      </c>
      <c r="BM117" s="31">
        <f t="shared" si="40"/>
        <v>0</v>
      </c>
      <c r="BN117" s="31">
        <f t="shared" si="40"/>
        <v>0</v>
      </c>
      <c r="BO117" s="31">
        <f t="shared" si="40"/>
        <v>0</v>
      </c>
      <c r="BP117" s="31">
        <f t="shared" si="40"/>
        <v>0</v>
      </c>
      <c r="BQ117" s="31">
        <f t="shared" si="40"/>
        <v>0</v>
      </c>
      <c r="BR117" s="52">
        <f t="shared" si="40"/>
        <v>0</v>
      </c>
      <c r="BS117" s="30">
        <f t="shared" si="40"/>
        <v>499682.99</v>
      </c>
      <c r="BT117" s="31">
        <f t="shared" si="40"/>
        <v>125087</v>
      </c>
      <c r="BU117" s="52">
        <f t="shared" si="40"/>
        <v>1874900</v>
      </c>
      <c r="BV117" s="30">
        <f t="shared" ref="BV117:CN117" si="41">SUM(BV96:BV116)</f>
        <v>162800</v>
      </c>
      <c r="BW117" s="37">
        <f t="shared" si="41"/>
        <v>2662469.9899999998</v>
      </c>
      <c r="BX117" s="30">
        <f t="shared" si="41"/>
        <v>50</v>
      </c>
      <c r="BY117" s="31">
        <f t="shared" si="41"/>
        <v>0</v>
      </c>
      <c r="BZ117" s="31">
        <f t="shared" si="41"/>
        <v>0</v>
      </c>
      <c r="CA117" s="31">
        <f t="shared" si="41"/>
        <v>0</v>
      </c>
      <c r="CB117" s="31">
        <f t="shared" si="41"/>
        <v>0</v>
      </c>
      <c r="CC117" s="37">
        <f t="shared" si="41"/>
        <v>50</v>
      </c>
      <c r="CD117" s="100">
        <f t="shared" si="41"/>
        <v>7</v>
      </c>
      <c r="CE117" s="83">
        <f t="shared" si="41"/>
        <v>1</v>
      </c>
      <c r="CF117" s="83">
        <f t="shared" si="41"/>
        <v>0</v>
      </c>
      <c r="CG117" s="83">
        <f t="shared" si="41"/>
        <v>0</v>
      </c>
      <c r="CH117" s="31">
        <f t="shared" si="41"/>
        <v>1</v>
      </c>
      <c r="CI117" s="79">
        <f t="shared" si="41"/>
        <v>0</v>
      </c>
      <c r="CJ117" s="37">
        <f t="shared" si="41"/>
        <v>1010</v>
      </c>
      <c r="CK117" s="87">
        <f t="shared" si="41"/>
        <v>10671.880000000001</v>
      </c>
      <c r="CL117" s="87">
        <f t="shared" si="41"/>
        <v>74270.59</v>
      </c>
      <c r="CM117" s="87">
        <f t="shared" si="41"/>
        <v>0</v>
      </c>
      <c r="CN117" s="87">
        <f t="shared" si="41"/>
        <v>58139532.379999995</v>
      </c>
      <c r="CO117" s="163"/>
      <c r="CP117" s="163"/>
      <c r="CQ117" s="163"/>
      <c r="CR117" s="163"/>
    </row>
    <row r="118" spans="2:96" s="7" customFormat="1" ht="13.5" customHeight="1" x14ac:dyDescent="0.15">
      <c r="B118" s="214" t="s">
        <v>216</v>
      </c>
      <c r="C118" s="110" t="s">
        <v>186</v>
      </c>
      <c r="D118" s="23"/>
      <c r="E118" s="24"/>
      <c r="F118" s="24"/>
      <c r="G118" s="24"/>
      <c r="H118" s="24"/>
      <c r="I118" s="24"/>
      <c r="J118" s="24"/>
      <c r="K118" s="33">
        <f t="shared" ref="K118:K156" si="42">SUM(D118:J118)</f>
        <v>0</v>
      </c>
      <c r="L118" s="25"/>
      <c r="M118" s="24"/>
      <c r="N118" s="24"/>
      <c r="O118" s="24"/>
      <c r="P118" s="24"/>
      <c r="Q118" s="24"/>
      <c r="R118" s="24"/>
      <c r="S118" s="24"/>
      <c r="T118" s="24"/>
      <c r="U118" s="24"/>
      <c r="V118" s="24"/>
      <c r="W118" s="24"/>
      <c r="X118" s="24"/>
      <c r="Y118" s="24"/>
      <c r="Z118" s="68"/>
      <c r="AA118" s="23"/>
      <c r="AB118" s="24"/>
      <c r="AC118" s="24"/>
      <c r="AD118" s="24"/>
      <c r="AE118" s="24"/>
      <c r="AF118" s="33">
        <f t="shared" ref="AF118:AF156" si="43">SUM(L118:Z118,AA118:AE118)</f>
        <v>0</v>
      </c>
      <c r="AG118" s="103"/>
      <c r="AH118" s="24"/>
      <c r="AI118" s="24"/>
      <c r="AJ118" s="24"/>
      <c r="AK118" s="24"/>
      <c r="AL118" s="24"/>
      <c r="AM118" s="68"/>
      <c r="AN118" s="24"/>
      <c r="AO118" s="24"/>
      <c r="AP118" s="24"/>
      <c r="AQ118" s="24"/>
      <c r="AR118" s="24"/>
      <c r="AS118" s="68">
        <f t="shared" ref="AS118:AS156" si="44">SUM(AG118:AR118)</f>
        <v>0</v>
      </c>
      <c r="AT118" s="23"/>
      <c r="AU118" s="24"/>
      <c r="AV118" s="24"/>
      <c r="AW118" s="33">
        <f t="shared" ref="AW118:AW156" si="45">SUM(AT118:AV118)</f>
        <v>0</v>
      </c>
      <c r="AX118" s="148"/>
      <c r="AY118" s="22"/>
      <c r="AZ118" s="22"/>
      <c r="BA118" s="22"/>
      <c r="BB118" s="22"/>
      <c r="BC118" s="22"/>
      <c r="BD118" s="22"/>
      <c r="BE118" s="22"/>
      <c r="BF118" s="22"/>
      <c r="BG118" s="53">
        <f t="shared" ref="BG118:BG156" si="46">SUM(AX118:BF118)</f>
        <v>0</v>
      </c>
      <c r="BH118" s="21"/>
      <c r="BI118" s="22"/>
      <c r="BJ118" s="22"/>
      <c r="BK118" s="22"/>
      <c r="BL118" s="22"/>
      <c r="BM118" s="22"/>
      <c r="BN118" s="22"/>
      <c r="BO118" s="22"/>
      <c r="BP118" s="22"/>
      <c r="BQ118" s="22"/>
      <c r="BR118" s="53">
        <f t="shared" ref="BR118:BR156" si="47">SUM(BH118:BQ118)</f>
        <v>0</v>
      </c>
      <c r="BS118" s="21"/>
      <c r="BT118" s="22"/>
      <c r="BU118" s="53"/>
      <c r="BV118" s="21"/>
      <c r="BW118" s="38">
        <f t="shared" ref="BW118:BW156" si="48">SUM(BS118:BU118,BV118)</f>
        <v>0</v>
      </c>
      <c r="BX118" s="21"/>
      <c r="BY118" s="22"/>
      <c r="BZ118" s="22"/>
      <c r="CA118" s="22"/>
      <c r="CB118" s="22"/>
      <c r="CC118" s="38">
        <f t="shared" ref="CC118:CC156" si="49">SUM(BX118:CB118)</f>
        <v>0</v>
      </c>
      <c r="CD118" s="176"/>
      <c r="CE118" s="177"/>
      <c r="CF118" s="177"/>
      <c r="CG118" s="178"/>
      <c r="CH118" s="22"/>
      <c r="CI118" s="121"/>
      <c r="CJ118" s="38"/>
      <c r="CK118" s="122">
        <v>0.5</v>
      </c>
      <c r="CL118" s="122">
        <v>3.17</v>
      </c>
      <c r="CM118" s="122"/>
      <c r="CN118" s="122"/>
      <c r="CO118" s="163"/>
      <c r="CP118" s="163"/>
      <c r="CQ118" s="163"/>
      <c r="CR118" s="163"/>
    </row>
    <row r="119" spans="2:96" s="7" customFormat="1" ht="13.5" customHeight="1" x14ac:dyDescent="0.15">
      <c r="B119" s="215"/>
      <c r="C119" s="147" t="s">
        <v>209</v>
      </c>
      <c r="D119" s="19"/>
      <c r="E119" s="6"/>
      <c r="F119" s="6"/>
      <c r="G119" s="6"/>
      <c r="H119" s="6"/>
      <c r="I119" s="6"/>
      <c r="J119" s="6"/>
      <c r="K119" s="34">
        <f t="shared" si="42"/>
        <v>0</v>
      </c>
      <c r="L119" s="5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16"/>
      <c r="AA119" s="21"/>
      <c r="AB119" s="22"/>
      <c r="AC119" s="22"/>
      <c r="AD119" s="22"/>
      <c r="AE119" s="22"/>
      <c r="AF119" s="38">
        <f t="shared" si="43"/>
        <v>0</v>
      </c>
      <c r="AG119" s="46"/>
      <c r="AH119" s="22"/>
      <c r="AI119" s="22"/>
      <c r="AJ119" s="22"/>
      <c r="AK119" s="22"/>
      <c r="AL119" s="22"/>
      <c r="AM119" s="53"/>
      <c r="AN119" s="22"/>
      <c r="AO119" s="22"/>
      <c r="AP119" s="22"/>
      <c r="AQ119" s="22"/>
      <c r="AR119" s="22"/>
      <c r="AS119" s="53">
        <f t="shared" si="44"/>
        <v>0</v>
      </c>
      <c r="AT119" s="21"/>
      <c r="AU119" s="22"/>
      <c r="AV119" s="22"/>
      <c r="AW119" s="38">
        <f t="shared" si="45"/>
        <v>0</v>
      </c>
      <c r="AX119" s="5"/>
      <c r="AY119" s="6"/>
      <c r="AZ119" s="6"/>
      <c r="BA119" s="6"/>
      <c r="BB119" s="6"/>
      <c r="BC119" s="6"/>
      <c r="BD119" s="6"/>
      <c r="BE119" s="6"/>
      <c r="BF119" s="6"/>
      <c r="BG119" s="16">
        <f t="shared" si="46"/>
        <v>0</v>
      </c>
      <c r="BH119" s="19"/>
      <c r="BI119" s="6"/>
      <c r="BJ119" s="6"/>
      <c r="BK119" s="6"/>
      <c r="BL119" s="6"/>
      <c r="BM119" s="6"/>
      <c r="BN119" s="6"/>
      <c r="BO119" s="6"/>
      <c r="BP119" s="6"/>
      <c r="BQ119" s="6"/>
      <c r="BR119" s="16">
        <f t="shared" si="47"/>
        <v>0</v>
      </c>
      <c r="BS119" s="19"/>
      <c r="BT119" s="6"/>
      <c r="BU119" s="16"/>
      <c r="BV119" s="19"/>
      <c r="BW119" s="34">
        <f t="shared" si="48"/>
        <v>0</v>
      </c>
      <c r="BX119" s="19"/>
      <c r="BY119" s="6"/>
      <c r="BZ119" s="6"/>
      <c r="CA119" s="6"/>
      <c r="CB119" s="6"/>
      <c r="CC119" s="34">
        <f t="shared" si="49"/>
        <v>0</v>
      </c>
      <c r="CD119" s="172"/>
      <c r="CE119" s="173"/>
      <c r="CF119" s="173"/>
      <c r="CG119" s="174"/>
      <c r="CH119" s="6"/>
      <c r="CI119" s="81"/>
      <c r="CJ119" s="34"/>
      <c r="CK119" s="90"/>
      <c r="CL119" s="90">
        <v>0.5</v>
      </c>
      <c r="CM119" s="90"/>
      <c r="CN119" s="90"/>
      <c r="CO119" s="163"/>
      <c r="CP119" s="163"/>
      <c r="CQ119" s="163"/>
      <c r="CR119" s="163"/>
    </row>
    <row r="120" spans="2:96" s="7" customFormat="1" ht="13.5" customHeight="1" x14ac:dyDescent="0.15">
      <c r="B120" s="215"/>
      <c r="C120" s="147" t="s">
        <v>100</v>
      </c>
      <c r="D120" s="19"/>
      <c r="E120" s="6"/>
      <c r="F120" s="6"/>
      <c r="G120" s="6"/>
      <c r="H120" s="6"/>
      <c r="I120" s="6"/>
      <c r="J120" s="6"/>
      <c r="K120" s="34">
        <f t="shared" si="42"/>
        <v>0</v>
      </c>
      <c r="L120" s="5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16"/>
      <c r="AA120" s="21"/>
      <c r="AB120" s="22"/>
      <c r="AC120" s="22"/>
      <c r="AD120" s="22"/>
      <c r="AE120" s="22"/>
      <c r="AF120" s="38">
        <f t="shared" si="43"/>
        <v>0</v>
      </c>
      <c r="AG120" s="46"/>
      <c r="AH120" s="22"/>
      <c r="AI120" s="22"/>
      <c r="AJ120" s="22"/>
      <c r="AK120" s="22"/>
      <c r="AL120" s="22"/>
      <c r="AM120" s="53"/>
      <c r="AN120" s="22"/>
      <c r="AO120" s="22"/>
      <c r="AP120" s="22"/>
      <c r="AQ120" s="22"/>
      <c r="AR120" s="22"/>
      <c r="AS120" s="53">
        <f t="shared" si="44"/>
        <v>0</v>
      </c>
      <c r="AT120" s="21"/>
      <c r="AU120" s="22"/>
      <c r="AV120" s="22"/>
      <c r="AW120" s="38">
        <f t="shared" si="45"/>
        <v>0</v>
      </c>
      <c r="AX120" s="5"/>
      <c r="AY120" s="6"/>
      <c r="AZ120" s="6"/>
      <c r="BA120" s="6"/>
      <c r="BB120" s="6"/>
      <c r="BC120" s="6"/>
      <c r="BD120" s="6"/>
      <c r="BE120" s="6"/>
      <c r="BF120" s="6"/>
      <c r="BG120" s="16">
        <f t="shared" si="46"/>
        <v>0</v>
      </c>
      <c r="BH120" s="19"/>
      <c r="BI120" s="6"/>
      <c r="BJ120" s="6"/>
      <c r="BK120" s="6"/>
      <c r="BL120" s="6"/>
      <c r="BM120" s="6"/>
      <c r="BN120" s="6"/>
      <c r="BO120" s="6"/>
      <c r="BP120" s="6"/>
      <c r="BQ120" s="6"/>
      <c r="BR120" s="16">
        <f t="shared" si="47"/>
        <v>0</v>
      </c>
      <c r="BS120" s="19"/>
      <c r="BT120" s="6"/>
      <c r="BU120" s="16"/>
      <c r="BV120" s="19"/>
      <c r="BW120" s="34">
        <f t="shared" si="48"/>
        <v>0</v>
      </c>
      <c r="BX120" s="19"/>
      <c r="BY120" s="6"/>
      <c r="BZ120" s="6"/>
      <c r="CA120" s="6"/>
      <c r="CB120" s="6"/>
      <c r="CC120" s="34">
        <f t="shared" si="49"/>
        <v>0</v>
      </c>
      <c r="CD120" s="172"/>
      <c r="CE120" s="173"/>
      <c r="CF120" s="173"/>
      <c r="CG120" s="174"/>
      <c r="CH120" s="6"/>
      <c r="CI120" s="81"/>
      <c r="CJ120" s="34"/>
      <c r="CK120" s="90"/>
      <c r="CL120" s="90"/>
      <c r="CM120" s="90"/>
      <c r="CN120" s="90">
        <v>1.2</v>
      </c>
      <c r="CO120" s="163"/>
      <c r="CP120" s="163"/>
      <c r="CQ120" s="163"/>
      <c r="CR120" s="163"/>
    </row>
    <row r="121" spans="2:96" s="7" customFormat="1" ht="13.5" customHeight="1" x14ac:dyDescent="0.15">
      <c r="B121" s="215"/>
      <c r="C121" s="147" t="s">
        <v>187</v>
      </c>
      <c r="D121" s="19"/>
      <c r="E121" s="6"/>
      <c r="F121" s="6"/>
      <c r="G121" s="6"/>
      <c r="H121" s="6"/>
      <c r="I121" s="6"/>
      <c r="J121" s="6"/>
      <c r="K121" s="34">
        <f t="shared" si="42"/>
        <v>0</v>
      </c>
      <c r="L121" s="5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16"/>
      <c r="AA121" s="19"/>
      <c r="AB121" s="6"/>
      <c r="AC121" s="6"/>
      <c r="AD121" s="6"/>
      <c r="AE121" s="6"/>
      <c r="AF121" s="34">
        <f t="shared" si="43"/>
        <v>0</v>
      </c>
      <c r="AG121" s="11"/>
      <c r="AH121" s="6"/>
      <c r="AI121" s="6"/>
      <c r="AJ121" s="6"/>
      <c r="AK121" s="6"/>
      <c r="AL121" s="6"/>
      <c r="AM121" s="16"/>
      <c r="AN121" s="6"/>
      <c r="AO121" s="6"/>
      <c r="AP121" s="6"/>
      <c r="AQ121" s="6"/>
      <c r="AR121" s="6"/>
      <c r="AS121" s="16">
        <f t="shared" si="44"/>
        <v>0</v>
      </c>
      <c r="AT121" s="19"/>
      <c r="AU121" s="6"/>
      <c r="AV121" s="6"/>
      <c r="AW121" s="34">
        <f t="shared" si="45"/>
        <v>0</v>
      </c>
      <c r="AX121" s="5"/>
      <c r="AY121" s="6"/>
      <c r="AZ121" s="6"/>
      <c r="BA121" s="6"/>
      <c r="BB121" s="6"/>
      <c r="BC121" s="6"/>
      <c r="BD121" s="6"/>
      <c r="BE121" s="6"/>
      <c r="BF121" s="6"/>
      <c r="BG121" s="16">
        <f t="shared" si="46"/>
        <v>0</v>
      </c>
      <c r="BH121" s="19"/>
      <c r="BI121" s="6"/>
      <c r="BJ121" s="6"/>
      <c r="BK121" s="6"/>
      <c r="BL121" s="6"/>
      <c r="BM121" s="6"/>
      <c r="BN121" s="6"/>
      <c r="BO121" s="6"/>
      <c r="BP121" s="6"/>
      <c r="BQ121" s="6"/>
      <c r="BR121" s="16">
        <f t="shared" si="47"/>
        <v>0</v>
      </c>
      <c r="BS121" s="19"/>
      <c r="BT121" s="6"/>
      <c r="BU121" s="16"/>
      <c r="BV121" s="19"/>
      <c r="BW121" s="34">
        <f t="shared" si="48"/>
        <v>0</v>
      </c>
      <c r="BX121" s="19"/>
      <c r="BY121" s="6"/>
      <c r="BZ121" s="6"/>
      <c r="CA121" s="6"/>
      <c r="CB121" s="6"/>
      <c r="CC121" s="34">
        <f t="shared" si="49"/>
        <v>0</v>
      </c>
      <c r="CD121" s="172"/>
      <c r="CE121" s="173"/>
      <c r="CF121" s="173"/>
      <c r="CG121" s="174"/>
      <c r="CH121" s="6"/>
      <c r="CI121" s="81"/>
      <c r="CJ121" s="34"/>
      <c r="CK121" s="90">
        <v>16.13</v>
      </c>
      <c r="CL121" s="90">
        <v>148.94999999999999</v>
      </c>
      <c r="CM121" s="90"/>
      <c r="CN121" s="90">
        <v>35</v>
      </c>
      <c r="CO121" s="163"/>
      <c r="CP121" s="163"/>
      <c r="CQ121" s="163"/>
      <c r="CR121" s="163"/>
    </row>
    <row r="122" spans="2:96" s="7" customFormat="1" ht="13.5" customHeight="1" thickBot="1" x14ac:dyDescent="0.2">
      <c r="B122" s="215"/>
      <c r="C122" s="157" t="s">
        <v>137</v>
      </c>
      <c r="D122" s="26"/>
      <c r="E122" s="27"/>
      <c r="F122" s="27"/>
      <c r="G122" s="27"/>
      <c r="H122" s="27"/>
      <c r="I122" s="27"/>
      <c r="J122" s="27"/>
      <c r="K122" s="36">
        <f t="shared" si="42"/>
        <v>0</v>
      </c>
      <c r="L122" s="28"/>
      <c r="M122" s="27"/>
      <c r="N122" s="27"/>
      <c r="O122" s="27"/>
      <c r="P122" s="27"/>
      <c r="Q122" s="27"/>
      <c r="R122" s="27"/>
      <c r="S122" s="27"/>
      <c r="T122" s="27"/>
      <c r="U122" s="27"/>
      <c r="V122" s="27"/>
      <c r="W122" s="27"/>
      <c r="X122" s="27"/>
      <c r="Y122" s="27"/>
      <c r="Z122" s="76"/>
      <c r="AA122" s="59"/>
      <c r="AB122" s="48"/>
      <c r="AC122" s="48"/>
      <c r="AD122" s="48"/>
      <c r="AE122" s="48"/>
      <c r="AF122" s="62">
        <f t="shared" si="43"/>
        <v>0</v>
      </c>
      <c r="AG122" s="44"/>
      <c r="AH122" s="48"/>
      <c r="AI122" s="48"/>
      <c r="AJ122" s="48"/>
      <c r="AK122" s="48"/>
      <c r="AL122" s="48"/>
      <c r="AM122" s="50"/>
      <c r="AN122" s="48"/>
      <c r="AO122" s="48"/>
      <c r="AP122" s="48"/>
      <c r="AQ122" s="48"/>
      <c r="AR122" s="48"/>
      <c r="AS122" s="50">
        <f t="shared" si="44"/>
        <v>0</v>
      </c>
      <c r="AT122" s="59"/>
      <c r="AU122" s="48"/>
      <c r="AV122" s="48"/>
      <c r="AW122" s="62">
        <f t="shared" si="45"/>
        <v>0</v>
      </c>
      <c r="AX122" s="28"/>
      <c r="AY122" s="27"/>
      <c r="AZ122" s="27"/>
      <c r="BA122" s="27"/>
      <c r="BB122" s="27"/>
      <c r="BC122" s="27"/>
      <c r="BD122" s="27"/>
      <c r="BE122" s="27"/>
      <c r="BF122" s="27"/>
      <c r="BG122" s="76">
        <f t="shared" si="46"/>
        <v>0</v>
      </c>
      <c r="BH122" s="26"/>
      <c r="BI122" s="27"/>
      <c r="BJ122" s="27"/>
      <c r="BK122" s="27"/>
      <c r="BL122" s="27"/>
      <c r="BM122" s="27"/>
      <c r="BN122" s="27"/>
      <c r="BO122" s="27"/>
      <c r="BP122" s="27"/>
      <c r="BQ122" s="27"/>
      <c r="BR122" s="76">
        <f t="shared" si="47"/>
        <v>0</v>
      </c>
      <c r="BS122" s="26"/>
      <c r="BT122" s="27"/>
      <c r="BU122" s="76"/>
      <c r="BV122" s="26"/>
      <c r="BW122" s="36">
        <f t="shared" si="48"/>
        <v>0</v>
      </c>
      <c r="BX122" s="26"/>
      <c r="BY122" s="27"/>
      <c r="BZ122" s="27"/>
      <c r="CA122" s="27"/>
      <c r="CB122" s="27"/>
      <c r="CC122" s="36">
        <f t="shared" si="49"/>
        <v>0</v>
      </c>
      <c r="CD122" s="191"/>
      <c r="CE122" s="192"/>
      <c r="CF122" s="192"/>
      <c r="CG122" s="193">
        <v>1</v>
      </c>
      <c r="CH122" s="27"/>
      <c r="CI122" s="77"/>
      <c r="CJ122" s="36"/>
      <c r="CK122" s="88">
        <v>0.6</v>
      </c>
      <c r="CL122" s="88">
        <v>43.66</v>
      </c>
      <c r="CM122" s="88"/>
      <c r="CN122" s="88"/>
      <c r="CO122" s="163"/>
      <c r="CP122" s="163"/>
      <c r="CQ122" s="163"/>
      <c r="CR122" s="163"/>
    </row>
    <row r="123" spans="2:96" s="7" customFormat="1" ht="13.5" customHeight="1" x14ac:dyDescent="0.15">
      <c r="B123" s="215"/>
      <c r="C123" s="110" t="s">
        <v>270</v>
      </c>
      <c r="D123" s="23"/>
      <c r="E123" s="24"/>
      <c r="F123" s="24"/>
      <c r="G123" s="24"/>
      <c r="H123" s="24"/>
      <c r="I123" s="24"/>
      <c r="J123" s="24"/>
      <c r="K123" s="33">
        <f t="shared" si="42"/>
        <v>0</v>
      </c>
      <c r="L123" s="25"/>
      <c r="M123" s="24"/>
      <c r="N123" s="24"/>
      <c r="O123" s="24"/>
      <c r="P123" s="24"/>
      <c r="Q123" s="24"/>
      <c r="R123" s="24"/>
      <c r="S123" s="24"/>
      <c r="T123" s="24"/>
      <c r="U123" s="24"/>
      <c r="V123" s="24"/>
      <c r="W123" s="24"/>
      <c r="X123" s="24"/>
      <c r="Y123" s="24"/>
      <c r="Z123" s="68"/>
      <c r="AA123" s="21"/>
      <c r="AB123" s="22"/>
      <c r="AC123" s="22"/>
      <c r="AD123" s="22"/>
      <c r="AE123" s="22"/>
      <c r="AF123" s="38">
        <f t="shared" si="43"/>
        <v>0</v>
      </c>
      <c r="AG123" s="46"/>
      <c r="AH123" s="22"/>
      <c r="AI123" s="22"/>
      <c r="AJ123" s="22"/>
      <c r="AK123" s="22"/>
      <c r="AL123" s="22"/>
      <c r="AM123" s="53"/>
      <c r="AN123" s="22"/>
      <c r="AO123" s="22"/>
      <c r="AP123" s="22"/>
      <c r="AQ123" s="22"/>
      <c r="AR123" s="22"/>
      <c r="AS123" s="53">
        <f t="shared" si="44"/>
        <v>0</v>
      </c>
      <c r="AT123" s="21"/>
      <c r="AU123" s="22"/>
      <c r="AV123" s="22"/>
      <c r="AW123" s="38">
        <f t="shared" si="45"/>
        <v>0</v>
      </c>
      <c r="AX123" s="148"/>
      <c r="AY123" s="22"/>
      <c r="AZ123" s="22"/>
      <c r="BA123" s="22"/>
      <c r="BB123" s="22"/>
      <c r="BC123" s="22"/>
      <c r="BD123" s="22"/>
      <c r="BE123" s="22"/>
      <c r="BF123" s="22"/>
      <c r="BG123" s="53">
        <f t="shared" si="46"/>
        <v>0</v>
      </c>
      <c r="BH123" s="21"/>
      <c r="BI123" s="22"/>
      <c r="BJ123" s="22"/>
      <c r="BK123" s="22"/>
      <c r="BL123" s="22"/>
      <c r="BM123" s="22"/>
      <c r="BN123" s="22"/>
      <c r="BO123" s="22"/>
      <c r="BP123" s="22"/>
      <c r="BQ123" s="22"/>
      <c r="BR123" s="53">
        <f t="shared" si="47"/>
        <v>0</v>
      </c>
      <c r="BS123" s="21"/>
      <c r="BT123" s="22"/>
      <c r="BU123" s="53"/>
      <c r="BV123" s="21"/>
      <c r="BW123" s="38">
        <f t="shared" si="48"/>
        <v>0</v>
      </c>
      <c r="BX123" s="21"/>
      <c r="BY123" s="22"/>
      <c r="BZ123" s="22"/>
      <c r="CA123" s="22"/>
      <c r="CB123" s="22"/>
      <c r="CC123" s="38">
        <f t="shared" si="49"/>
        <v>0</v>
      </c>
      <c r="CD123" s="176"/>
      <c r="CE123" s="177"/>
      <c r="CF123" s="177"/>
      <c r="CG123" s="178"/>
      <c r="CH123" s="22"/>
      <c r="CI123" s="121"/>
      <c r="CJ123" s="38"/>
      <c r="CK123" s="122"/>
      <c r="CL123" s="122">
        <v>1.4</v>
      </c>
      <c r="CM123" s="122"/>
      <c r="CN123" s="122"/>
      <c r="CO123" s="163"/>
      <c r="CP123" s="163"/>
      <c r="CQ123" s="163"/>
      <c r="CR123" s="163"/>
    </row>
    <row r="124" spans="2:96" s="7" customFormat="1" ht="13.5" customHeight="1" x14ac:dyDescent="0.15">
      <c r="B124" s="215"/>
      <c r="C124" s="147" t="s">
        <v>97</v>
      </c>
      <c r="D124" s="19"/>
      <c r="E124" s="6"/>
      <c r="F124" s="6"/>
      <c r="G124" s="6"/>
      <c r="H124" s="6"/>
      <c r="I124" s="6"/>
      <c r="J124" s="6"/>
      <c r="K124" s="34">
        <f t="shared" si="42"/>
        <v>0</v>
      </c>
      <c r="L124" s="5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16"/>
      <c r="AA124" s="21"/>
      <c r="AB124" s="22"/>
      <c r="AC124" s="22"/>
      <c r="AD124" s="22"/>
      <c r="AE124" s="22"/>
      <c r="AF124" s="38">
        <f t="shared" si="43"/>
        <v>0</v>
      </c>
      <c r="AG124" s="46"/>
      <c r="AH124" s="22"/>
      <c r="AI124" s="22"/>
      <c r="AJ124" s="22"/>
      <c r="AK124" s="22"/>
      <c r="AL124" s="22"/>
      <c r="AM124" s="53"/>
      <c r="AN124" s="22"/>
      <c r="AO124" s="22"/>
      <c r="AP124" s="22"/>
      <c r="AQ124" s="22"/>
      <c r="AR124" s="22"/>
      <c r="AS124" s="53">
        <f t="shared" si="44"/>
        <v>0</v>
      </c>
      <c r="AT124" s="21"/>
      <c r="AU124" s="22"/>
      <c r="AV124" s="22"/>
      <c r="AW124" s="38">
        <f t="shared" si="45"/>
        <v>0</v>
      </c>
      <c r="AX124" s="5"/>
      <c r="AY124" s="6"/>
      <c r="AZ124" s="6"/>
      <c r="BA124" s="6"/>
      <c r="BB124" s="6"/>
      <c r="BC124" s="6"/>
      <c r="BD124" s="6"/>
      <c r="BE124" s="6"/>
      <c r="BF124" s="6"/>
      <c r="BG124" s="16">
        <f t="shared" si="46"/>
        <v>0</v>
      </c>
      <c r="BH124" s="19"/>
      <c r="BI124" s="6"/>
      <c r="BJ124" s="6"/>
      <c r="BK124" s="6"/>
      <c r="BL124" s="6"/>
      <c r="BM124" s="6"/>
      <c r="BN124" s="6"/>
      <c r="BO124" s="6"/>
      <c r="BP124" s="6"/>
      <c r="BQ124" s="6"/>
      <c r="BR124" s="16">
        <f t="shared" si="47"/>
        <v>0</v>
      </c>
      <c r="BS124" s="19"/>
      <c r="BT124" s="6"/>
      <c r="BU124" s="16"/>
      <c r="BV124" s="19"/>
      <c r="BW124" s="34">
        <f t="shared" si="48"/>
        <v>0</v>
      </c>
      <c r="BX124" s="19"/>
      <c r="BY124" s="6"/>
      <c r="BZ124" s="6"/>
      <c r="CA124" s="6"/>
      <c r="CB124" s="6"/>
      <c r="CC124" s="34">
        <f t="shared" si="49"/>
        <v>0</v>
      </c>
      <c r="CD124" s="172"/>
      <c r="CE124" s="173">
        <v>1</v>
      </c>
      <c r="CF124" s="173"/>
      <c r="CG124" s="174">
        <v>7</v>
      </c>
      <c r="CH124" s="6"/>
      <c r="CI124" s="81"/>
      <c r="CJ124" s="34"/>
      <c r="CK124" s="90"/>
      <c r="CL124" s="90">
        <v>12.56</v>
      </c>
      <c r="CM124" s="90"/>
      <c r="CN124" s="90">
        <v>300000</v>
      </c>
      <c r="CO124" s="163"/>
      <c r="CP124" s="163"/>
      <c r="CQ124" s="163"/>
      <c r="CR124" s="163"/>
    </row>
    <row r="125" spans="2:96" s="7" customFormat="1" ht="13.5" customHeight="1" x14ac:dyDescent="0.15">
      <c r="B125" s="215"/>
      <c r="C125" s="147" t="s">
        <v>260</v>
      </c>
      <c r="D125" s="19"/>
      <c r="E125" s="6"/>
      <c r="F125" s="6"/>
      <c r="G125" s="6"/>
      <c r="H125" s="6"/>
      <c r="I125" s="6"/>
      <c r="J125" s="6"/>
      <c r="K125" s="34">
        <f t="shared" si="42"/>
        <v>0</v>
      </c>
      <c r="L125" s="5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16"/>
      <c r="AA125" s="21"/>
      <c r="AB125" s="22"/>
      <c r="AC125" s="22"/>
      <c r="AD125" s="22"/>
      <c r="AE125" s="22"/>
      <c r="AF125" s="38">
        <f t="shared" si="43"/>
        <v>0</v>
      </c>
      <c r="AG125" s="46"/>
      <c r="AH125" s="22"/>
      <c r="AI125" s="22"/>
      <c r="AJ125" s="22"/>
      <c r="AK125" s="22"/>
      <c r="AL125" s="22"/>
      <c r="AM125" s="53"/>
      <c r="AN125" s="22"/>
      <c r="AO125" s="22"/>
      <c r="AP125" s="22"/>
      <c r="AQ125" s="22"/>
      <c r="AR125" s="22"/>
      <c r="AS125" s="53">
        <f t="shared" si="44"/>
        <v>0</v>
      </c>
      <c r="AT125" s="21"/>
      <c r="AU125" s="22"/>
      <c r="AV125" s="22"/>
      <c r="AW125" s="38">
        <f t="shared" si="45"/>
        <v>0</v>
      </c>
      <c r="AX125" s="5"/>
      <c r="AY125" s="6"/>
      <c r="AZ125" s="6"/>
      <c r="BA125" s="6"/>
      <c r="BB125" s="6"/>
      <c r="BC125" s="6"/>
      <c r="BD125" s="6"/>
      <c r="BE125" s="6"/>
      <c r="BF125" s="6"/>
      <c r="BG125" s="16">
        <f t="shared" si="46"/>
        <v>0</v>
      </c>
      <c r="BH125" s="19"/>
      <c r="BI125" s="6"/>
      <c r="BJ125" s="6"/>
      <c r="BK125" s="6"/>
      <c r="BL125" s="6"/>
      <c r="BM125" s="6"/>
      <c r="BN125" s="6"/>
      <c r="BO125" s="6"/>
      <c r="BP125" s="6"/>
      <c r="BQ125" s="6"/>
      <c r="BR125" s="16">
        <f t="shared" si="47"/>
        <v>0</v>
      </c>
      <c r="BS125" s="19"/>
      <c r="BT125" s="6"/>
      <c r="BU125" s="16"/>
      <c r="BV125" s="19"/>
      <c r="BW125" s="34">
        <f t="shared" si="48"/>
        <v>0</v>
      </c>
      <c r="BX125" s="19"/>
      <c r="BY125" s="6"/>
      <c r="BZ125" s="6"/>
      <c r="CA125" s="6"/>
      <c r="CB125" s="6"/>
      <c r="CC125" s="34">
        <f t="shared" si="49"/>
        <v>0</v>
      </c>
      <c r="CD125" s="172"/>
      <c r="CE125" s="173"/>
      <c r="CF125" s="173"/>
      <c r="CG125" s="174"/>
      <c r="CH125" s="6"/>
      <c r="CI125" s="81"/>
      <c r="CJ125" s="34"/>
      <c r="CK125" s="90"/>
      <c r="CL125" s="90">
        <v>0.27</v>
      </c>
      <c r="CM125" s="90"/>
      <c r="CN125" s="90"/>
      <c r="CO125" s="163"/>
      <c r="CP125" s="163"/>
      <c r="CQ125" s="163"/>
      <c r="CR125" s="163"/>
    </row>
    <row r="126" spans="2:96" s="7" customFormat="1" ht="13.5" customHeight="1" x14ac:dyDescent="0.15">
      <c r="B126" s="215"/>
      <c r="C126" s="147" t="s">
        <v>99</v>
      </c>
      <c r="D126" s="19"/>
      <c r="E126" s="6"/>
      <c r="F126" s="6"/>
      <c r="G126" s="6"/>
      <c r="H126" s="6"/>
      <c r="I126" s="6"/>
      <c r="J126" s="6"/>
      <c r="K126" s="34">
        <f t="shared" si="42"/>
        <v>0</v>
      </c>
      <c r="L126" s="5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16"/>
      <c r="AA126" s="19"/>
      <c r="AB126" s="6"/>
      <c r="AC126" s="6"/>
      <c r="AD126" s="6"/>
      <c r="AE126" s="6"/>
      <c r="AF126" s="34">
        <f t="shared" si="43"/>
        <v>0</v>
      </c>
      <c r="AG126" s="11"/>
      <c r="AH126" s="6"/>
      <c r="AI126" s="6"/>
      <c r="AJ126" s="6"/>
      <c r="AK126" s="6"/>
      <c r="AL126" s="6"/>
      <c r="AM126" s="16"/>
      <c r="AN126" s="6"/>
      <c r="AO126" s="6"/>
      <c r="AP126" s="6"/>
      <c r="AQ126" s="6"/>
      <c r="AR126" s="6"/>
      <c r="AS126" s="16">
        <f t="shared" si="44"/>
        <v>0</v>
      </c>
      <c r="AT126" s="19"/>
      <c r="AU126" s="6"/>
      <c r="AV126" s="6"/>
      <c r="AW126" s="34">
        <f t="shared" si="45"/>
        <v>0</v>
      </c>
      <c r="AX126" s="5"/>
      <c r="AY126" s="6"/>
      <c r="AZ126" s="6"/>
      <c r="BA126" s="6"/>
      <c r="BB126" s="6"/>
      <c r="BC126" s="6"/>
      <c r="BD126" s="6"/>
      <c r="BE126" s="6"/>
      <c r="BF126" s="6"/>
      <c r="BG126" s="16">
        <f t="shared" si="46"/>
        <v>0</v>
      </c>
      <c r="BH126" s="19"/>
      <c r="BI126" s="6"/>
      <c r="BJ126" s="6"/>
      <c r="BK126" s="6"/>
      <c r="BL126" s="6"/>
      <c r="BM126" s="6"/>
      <c r="BN126" s="6"/>
      <c r="BO126" s="6"/>
      <c r="BP126" s="6"/>
      <c r="BQ126" s="6"/>
      <c r="BR126" s="16">
        <f t="shared" si="47"/>
        <v>0</v>
      </c>
      <c r="BS126" s="19"/>
      <c r="BT126" s="6"/>
      <c r="BU126" s="16"/>
      <c r="BV126" s="19"/>
      <c r="BW126" s="34">
        <f t="shared" si="48"/>
        <v>0</v>
      </c>
      <c r="BX126" s="19"/>
      <c r="BY126" s="6"/>
      <c r="BZ126" s="6"/>
      <c r="CA126" s="6"/>
      <c r="CB126" s="6"/>
      <c r="CC126" s="34">
        <f t="shared" si="49"/>
        <v>0</v>
      </c>
      <c r="CD126" s="172"/>
      <c r="CE126" s="173"/>
      <c r="CF126" s="173"/>
      <c r="CG126" s="174"/>
      <c r="CH126" s="6"/>
      <c r="CI126" s="81"/>
      <c r="CJ126" s="34"/>
      <c r="CK126" s="90">
        <v>15</v>
      </c>
      <c r="CL126" s="90">
        <v>36.06</v>
      </c>
      <c r="CM126" s="90"/>
      <c r="CN126" s="90"/>
      <c r="CO126" s="163"/>
      <c r="CP126" s="163"/>
      <c r="CQ126" s="163"/>
      <c r="CR126" s="163"/>
    </row>
    <row r="127" spans="2:96" s="7" customFormat="1" ht="13.5" customHeight="1" thickBot="1" x14ac:dyDescent="0.2">
      <c r="B127" s="215"/>
      <c r="C127" s="157" t="s">
        <v>96</v>
      </c>
      <c r="D127" s="26"/>
      <c r="E127" s="27"/>
      <c r="F127" s="27"/>
      <c r="G127" s="27"/>
      <c r="H127" s="27"/>
      <c r="I127" s="27"/>
      <c r="J127" s="27"/>
      <c r="K127" s="36">
        <f t="shared" si="42"/>
        <v>0</v>
      </c>
      <c r="L127" s="28"/>
      <c r="M127" s="27"/>
      <c r="N127" s="27"/>
      <c r="O127" s="27"/>
      <c r="P127" s="27"/>
      <c r="Q127" s="27"/>
      <c r="R127" s="27"/>
      <c r="S127" s="27"/>
      <c r="T127" s="27"/>
      <c r="U127" s="27"/>
      <c r="V127" s="27"/>
      <c r="W127" s="27"/>
      <c r="X127" s="27"/>
      <c r="Y127" s="27"/>
      <c r="Z127" s="76"/>
      <c r="AA127" s="59"/>
      <c r="AB127" s="48"/>
      <c r="AC127" s="48"/>
      <c r="AD127" s="48"/>
      <c r="AE127" s="48"/>
      <c r="AF127" s="62">
        <f t="shared" si="43"/>
        <v>0</v>
      </c>
      <c r="AG127" s="44"/>
      <c r="AH127" s="48"/>
      <c r="AI127" s="48"/>
      <c r="AJ127" s="48"/>
      <c r="AK127" s="48"/>
      <c r="AL127" s="48"/>
      <c r="AM127" s="50"/>
      <c r="AN127" s="48"/>
      <c r="AO127" s="48"/>
      <c r="AP127" s="48"/>
      <c r="AQ127" s="48"/>
      <c r="AR127" s="48"/>
      <c r="AS127" s="50">
        <f t="shared" si="44"/>
        <v>0</v>
      </c>
      <c r="AT127" s="59"/>
      <c r="AU127" s="48"/>
      <c r="AV127" s="48"/>
      <c r="AW127" s="62">
        <f t="shared" si="45"/>
        <v>0</v>
      </c>
      <c r="AX127" s="28"/>
      <c r="AY127" s="27"/>
      <c r="AZ127" s="27"/>
      <c r="BA127" s="27"/>
      <c r="BB127" s="27"/>
      <c r="BC127" s="27"/>
      <c r="BD127" s="27"/>
      <c r="BE127" s="27"/>
      <c r="BF127" s="27"/>
      <c r="BG127" s="76">
        <f t="shared" si="46"/>
        <v>0</v>
      </c>
      <c r="BH127" s="26"/>
      <c r="BI127" s="27"/>
      <c r="BJ127" s="27"/>
      <c r="BK127" s="27"/>
      <c r="BL127" s="27"/>
      <c r="BM127" s="27"/>
      <c r="BN127" s="27"/>
      <c r="BO127" s="27"/>
      <c r="BP127" s="27"/>
      <c r="BQ127" s="27"/>
      <c r="BR127" s="76">
        <f t="shared" si="47"/>
        <v>0</v>
      </c>
      <c r="BS127" s="26"/>
      <c r="BT127" s="27"/>
      <c r="BU127" s="76"/>
      <c r="BV127" s="26"/>
      <c r="BW127" s="36">
        <f t="shared" si="48"/>
        <v>0</v>
      </c>
      <c r="BX127" s="26"/>
      <c r="BY127" s="27"/>
      <c r="BZ127" s="27"/>
      <c r="CA127" s="27"/>
      <c r="CB127" s="27"/>
      <c r="CC127" s="36">
        <f t="shared" si="49"/>
        <v>0</v>
      </c>
      <c r="CD127" s="191"/>
      <c r="CE127" s="192"/>
      <c r="CF127" s="192"/>
      <c r="CG127" s="193"/>
      <c r="CH127" s="27"/>
      <c r="CI127" s="77"/>
      <c r="CJ127" s="36"/>
      <c r="CK127" s="88"/>
      <c r="CL127" s="88">
        <v>9.5500000000000007</v>
      </c>
      <c r="CM127" s="88"/>
      <c r="CN127" s="88"/>
      <c r="CO127" s="163"/>
      <c r="CP127" s="163"/>
      <c r="CQ127" s="163"/>
      <c r="CR127" s="163"/>
    </row>
    <row r="128" spans="2:96" s="7" customFormat="1" ht="13.5" customHeight="1" x14ac:dyDescent="0.15">
      <c r="B128" s="215"/>
      <c r="C128" s="110" t="s">
        <v>271</v>
      </c>
      <c r="D128" s="23"/>
      <c r="E128" s="24"/>
      <c r="F128" s="24"/>
      <c r="G128" s="24"/>
      <c r="H128" s="24"/>
      <c r="I128" s="24"/>
      <c r="J128" s="24"/>
      <c r="K128" s="33">
        <f t="shared" si="42"/>
        <v>0</v>
      </c>
      <c r="L128" s="25"/>
      <c r="M128" s="24"/>
      <c r="N128" s="24"/>
      <c r="O128" s="24"/>
      <c r="P128" s="24"/>
      <c r="Q128" s="24"/>
      <c r="R128" s="24"/>
      <c r="S128" s="24"/>
      <c r="T128" s="24"/>
      <c r="U128" s="24"/>
      <c r="V128" s="24"/>
      <c r="W128" s="24"/>
      <c r="X128" s="24"/>
      <c r="Y128" s="24"/>
      <c r="Z128" s="68"/>
      <c r="AA128" s="21"/>
      <c r="AB128" s="22"/>
      <c r="AC128" s="22"/>
      <c r="AD128" s="22"/>
      <c r="AE128" s="22"/>
      <c r="AF128" s="38">
        <f t="shared" si="43"/>
        <v>0</v>
      </c>
      <c r="AG128" s="46"/>
      <c r="AH128" s="22"/>
      <c r="AI128" s="22"/>
      <c r="AJ128" s="22"/>
      <c r="AK128" s="22"/>
      <c r="AL128" s="22"/>
      <c r="AM128" s="53"/>
      <c r="AN128" s="22"/>
      <c r="AO128" s="22"/>
      <c r="AP128" s="22"/>
      <c r="AQ128" s="22"/>
      <c r="AR128" s="22"/>
      <c r="AS128" s="53">
        <f t="shared" si="44"/>
        <v>0</v>
      </c>
      <c r="AT128" s="21"/>
      <c r="AU128" s="22"/>
      <c r="AV128" s="22"/>
      <c r="AW128" s="38">
        <f t="shared" si="45"/>
        <v>0</v>
      </c>
      <c r="AX128" s="148"/>
      <c r="AY128" s="22"/>
      <c r="AZ128" s="22"/>
      <c r="BA128" s="22"/>
      <c r="BB128" s="22"/>
      <c r="BC128" s="22"/>
      <c r="BD128" s="22"/>
      <c r="BE128" s="22"/>
      <c r="BF128" s="22"/>
      <c r="BG128" s="53">
        <f t="shared" si="46"/>
        <v>0</v>
      </c>
      <c r="BH128" s="21"/>
      <c r="BI128" s="22"/>
      <c r="BJ128" s="22"/>
      <c r="BK128" s="22"/>
      <c r="BL128" s="22"/>
      <c r="BM128" s="22"/>
      <c r="BN128" s="22"/>
      <c r="BO128" s="22"/>
      <c r="BP128" s="22"/>
      <c r="BQ128" s="22"/>
      <c r="BR128" s="53">
        <f t="shared" si="47"/>
        <v>0</v>
      </c>
      <c r="BS128" s="21"/>
      <c r="BT128" s="22"/>
      <c r="BU128" s="53"/>
      <c r="BV128" s="21"/>
      <c r="BW128" s="38">
        <f t="shared" si="48"/>
        <v>0</v>
      </c>
      <c r="BX128" s="21"/>
      <c r="BY128" s="22"/>
      <c r="BZ128" s="22"/>
      <c r="CA128" s="22"/>
      <c r="CB128" s="22"/>
      <c r="CC128" s="38">
        <f t="shared" si="49"/>
        <v>0</v>
      </c>
      <c r="CD128" s="176"/>
      <c r="CE128" s="177"/>
      <c r="CF128" s="177"/>
      <c r="CG128" s="178"/>
      <c r="CH128" s="22"/>
      <c r="CI128" s="121"/>
      <c r="CJ128" s="38"/>
      <c r="CK128" s="122"/>
      <c r="CL128" s="122">
        <v>0.4</v>
      </c>
      <c r="CM128" s="122"/>
      <c r="CN128" s="122"/>
      <c r="CO128" s="163"/>
      <c r="CP128" s="163"/>
      <c r="CQ128" s="163"/>
      <c r="CR128" s="163"/>
    </row>
    <row r="129" spans="2:96" s="7" customFormat="1" ht="13.5" customHeight="1" x14ac:dyDescent="0.15">
      <c r="B129" s="215"/>
      <c r="C129" s="147" t="s">
        <v>188</v>
      </c>
      <c r="D129" s="19"/>
      <c r="E129" s="6"/>
      <c r="F129" s="6"/>
      <c r="G129" s="6"/>
      <c r="H129" s="6"/>
      <c r="I129" s="6"/>
      <c r="J129" s="6"/>
      <c r="K129" s="34">
        <f t="shared" si="42"/>
        <v>0</v>
      </c>
      <c r="L129" s="5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16"/>
      <c r="AA129" s="21"/>
      <c r="AB129" s="22"/>
      <c r="AC129" s="22"/>
      <c r="AD129" s="22"/>
      <c r="AE129" s="22"/>
      <c r="AF129" s="38">
        <f t="shared" si="43"/>
        <v>0</v>
      </c>
      <c r="AG129" s="46"/>
      <c r="AH129" s="22"/>
      <c r="AI129" s="22"/>
      <c r="AJ129" s="22"/>
      <c r="AK129" s="22"/>
      <c r="AL129" s="22"/>
      <c r="AM129" s="53"/>
      <c r="AN129" s="22"/>
      <c r="AO129" s="22"/>
      <c r="AP129" s="22"/>
      <c r="AQ129" s="22"/>
      <c r="AR129" s="22"/>
      <c r="AS129" s="53">
        <f t="shared" si="44"/>
        <v>0</v>
      </c>
      <c r="AT129" s="21"/>
      <c r="AU129" s="22"/>
      <c r="AV129" s="22"/>
      <c r="AW129" s="38">
        <f t="shared" si="45"/>
        <v>0</v>
      </c>
      <c r="AX129" s="5"/>
      <c r="AY129" s="6"/>
      <c r="AZ129" s="6"/>
      <c r="BA129" s="6"/>
      <c r="BB129" s="6"/>
      <c r="BC129" s="6"/>
      <c r="BD129" s="6"/>
      <c r="BE129" s="6"/>
      <c r="BF129" s="6"/>
      <c r="BG129" s="16">
        <f t="shared" si="46"/>
        <v>0</v>
      </c>
      <c r="BH129" s="19"/>
      <c r="BI129" s="6"/>
      <c r="BJ129" s="6"/>
      <c r="BK129" s="6"/>
      <c r="BL129" s="6"/>
      <c r="BM129" s="6"/>
      <c r="BN129" s="6"/>
      <c r="BO129" s="6"/>
      <c r="BP129" s="6"/>
      <c r="BQ129" s="6"/>
      <c r="BR129" s="16">
        <f t="shared" si="47"/>
        <v>0</v>
      </c>
      <c r="BS129" s="19"/>
      <c r="BT129" s="6"/>
      <c r="BU129" s="16"/>
      <c r="BV129" s="19"/>
      <c r="BW129" s="34">
        <f t="shared" si="48"/>
        <v>0</v>
      </c>
      <c r="BX129" s="19"/>
      <c r="BY129" s="6"/>
      <c r="BZ129" s="6"/>
      <c r="CA129" s="6"/>
      <c r="CB129" s="6"/>
      <c r="CC129" s="34">
        <f t="shared" si="49"/>
        <v>0</v>
      </c>
      <c r="CD129" s="172"/>
      <c r="CE129" s="173"/>
      <c r="CF129" s="173"/>
      <c r="CG129" s="174">
        <v>1</v>
      </c>
      <c r="CH129" s="6"/>
      <c r="CI129" s="81"/>
      <c r="CJ129" s="34"/>
      <c r="CK129" s="90"/>
      <c r="CL129" s="90">
        <v>0.8</v>
      </c>
      <c r="CM129" s="90"/>
      <c r="CN129" s="90"/>
      <c r="CO129" s="163"/>
      <c r="CP129" s="163"/>
      <c r="CQ129" s="163"/>
      <c r="CR129" s="163"/>
    </row>
    <row r="130" spans="2:96" s="7" customFormat="1" ht="13.5" customHeight="1" x14ac:dyDescent="0.15">
      <c r="B130" s="215"/>
      <c r="C130" s="147" t="s">
        <v>221</v>
      </c>
      <c r="D130" s="19"/>
      <c r="E130" s="6"/>
      <c r="F130" s="6"/>
      <c r="G130" s="6"/>
      <c r="H130" s="6"/>
      <c r="I130" s="6"/>
      <c r="J130" s="6"/>
      <c r="K130" s="34">
        <f t="shared" si="42"/>
        <v>0</v>
      </c>
      <c r="L130" s="5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16"/>
      <c r="AA130" s="21"/>
      <c r="AB130" s="22"/>
      <c r="AC130" s="22"/>
      <c r="AD130" s="22"/>
      <c r="AE130" s="22"/>
      <c r="AF130" s="38">
        <f t="shared" si="43"/>
        <v>0</v>
      </c>
      <c r="AG130" s="46"/>
      <c r="AH130" s="22"/>
      <c r="AI130" s="22"/>
      <c r="AJ130" s="22"/>
      <c r="AK130" s="22"/>
      <c r="AL130" s="22"/>
      <c r="AM130" s="53"/>
      <c r="AN130" s="22"/>
      <c r="AO130" s="22"/>
      <c r="AP130" s="22"/>
      <c r="AQ130" s="22"/>
      <c r="AR130" s="22"/>
      <c r="AS130" s="53">
        <f t="shared" si="44"/>
        <v>0</v>
      </c>
      <c r="AT130" s="21"/>
      <c r="AU130" s="22"/>
      <c r="AV130" s="22"/>
      <c r="AW130" s="38">
        <f t="shared" si="45"/>
        <v>0</v>
      </c>
      <c r="AX130" s="5"/>
      <c r="AY130" s="6"/>
      <c r="AZ130" s="6"/>
      <c r="BA130" s="6"/>
      <c r="BB130" s="6"/>
      <c r="BC130" s="6"/>
      <c r="BD130" s="6"/>
      <c r="BE130" s="6"/>
      <c r="BF130" s="6"/>
      <c r="BG130" s="16">
        <f t="shared" si="46"/>
        <v>0</v>
      </c>
      <c r="BH130" s="19"/>
      <c r="BI130" s="6"/>
      <c r="BJ130" s="6"/>
      <c r="BK130" s="6"/>
      <c r="BL130" s="6"/>
      <c r="BM130" s="6"/>
      <c r="BN130" s="6"/>
      <c r="BO130" s="6"/>
      <c r="BP130" s="6"/>
      <c r="BQ130" s="6"/>
      <c r="BR130" s="16">
        <f t="shared" si="47"/>
        <v>0</v>
      </c>
      <c r="BS130" s="19"/>
      <c r="BT130" s="6"/>
      <c r="BU130" s="16"/>
      <c r="BV130" s="19"/>
      <c r="BW130" s="34">
        <f t="shared" si="48"/>
        <v>0</v>
      </c>
      <c r="BX130" s="19"/>
      <c r="BY130" s="6"/>
      <c r="BZ130" s="6"/>
      <c r="CA130" s="6"/>
      <c r="CB130" s="6"/>
      <c r="CC130" s="34">
        <f t="shared" si="49"/>
        <v>0</v>
      </c>
      <c r="CD130" s="172"/>
      <c r="CE130" s="173"/>
      <c r="CF130" s="173"/>
      <c r="CG130" s="174"/>
      <c r="CH130" s="6"/>
      <c r="CI130" s="81"/>
      <c r="CJ130" s="34"/>
      <c r="CK130" s="90"/>
      <c r="CL130" s="90">
        <v>3.02</v>
      </c>
      <c r="CM130" s="90"/>
      <c r="CN130" s="90"/>
      <c r="CO130" s="163"/>
      <c r="CP130" s="163"/>
      <c r="CQ130" s="163"/>
      <c r="CR130" s="163"/>
    </row>
    <row r="131" spans="2:96" s="7" customFormat="1" ht="13.5" customHeight="1" x14ac:dyDescent="0.15">
      <c r="B131" s="215"/>
      <c r="C131" s="147" t="s">
        <v>256</v>
      </c>
      <c r="D131" s="19"/>
      <c r="E131" s="6"/>
      <c r="F131" s="6"/>
      <c r="G131" s="6"/>
      <c r="H131" s="6"/>
      <c r="I131" s="6"/>
      <c r="J131" s="6"/>
      <c r="K131" s="34">
        <f t="shared" si="42"/>
        <v>0</v>
      </c>
      <c r="L131" s="5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16"/>
      <c r="AA131" s="21"/>
      <c r="AB131" s="22"/>
      <c r="AC131" s="22"/>
      <c r="AD131" s="22"/>
      <c r="AE131" s="22"/>
      <c r="AF131" s="38">
        <f t="shared" si="43"/>
        <v>0</v>
      </c>
      <c r="AG131" s="46"/>
      <c r="AH131" s="22"/>
      <c r="AI131" s="22"/>
      <c r="AJ131" s="22"/>
      <c r="AK131" s="22"/>
      <c r="AL131" s="22"/>
      <c r="AM131" s="53"/>
      <c r="AN131" s="22"/>
      <c r="AO131" s="22"/>
      <c r="AP131" s="22"/>
      <c r="AQ131" s="22"/>
      <c r="AR131" s="22"/>
      <c r="AS131" s="53">
        <f t="shared" si="44"/>
        <v>0</v>
      </c>
      <c r="AT131" s="21"/>
      <c r="AU131" s="22"/>
      <c r="AV131" s="22"/>
      <c r="AW131" s="38">
        <f t="shared" si="45"/>
        <v>0</v>
      </c>
      <c r="AX131" s="5"/>
      <c r="AY131" s="6"/>
      <c r="AZ131" s="6"/>
      <c r="BA131" s="6"/>
      <c r="BB131" s="6"/>
      <c r="BC131" s="6"/>
      <c r="BD131" s="6"/>
      <c r="BE131" s="6"/>
      <c r="BF131" s="6"/>
      <c r="BG131" s="16">
        <f t="shared" si="46"/>
        <v>0</v>
      </c>
      <c r="BH131" s="19"/>
      <c r="BI131" s="6"/>
      <c r="BJ131" s="6"/>
      <c r="BK131" s="6"/>
      <c r="BL131" s="6"/>
      <c r="BM131" s="6"/>
      <c r="BN131" s="6"/>
      <c r="BO131" s="6"/>
      <c r="BP131" s="6"/>
      <c r="BQ131" s="6"/>
      <c r="BR131" s="16">
        <f t="shared" si="47"/>
        <v>0</v>
      </c>
      <c r="BS131" s="19"/>
      <c r="BT131" s="6"/>
      <c r="BU131" s="16"/>
      <c r="BV131" s="19"/>
      <c r="BW131" s="34">
        <f t="shared" si="48"/>
        <v>0</v>
      </c>
      <c r="BX131" s="19"/>
      <c r="BY131" s="6"/>
      <c r="BZ131" s="6"/>
      <c r="CA131" s="6"/>
      <c r="CB131" s="6"/>
      <c r="CC131" s="34">
        <f t="shared" si="49"/>
        <v>0</v>
      </c>
      <c r="CD131" s="172"/>
      <c r="CE131" s="173"/>
      <c r="CF131" s="173"/>
      <c r="CG131" s="174"/>
      <c r="CH131" s="6"/>
      <c r="CI131" s="81"/>
      <c r="CJ131" s="34"/>
      <c r="CK131" s="90"/>
      <c r="CL131" s="90">
        <v>1.59</v>
      </c>
      <c r="CM131" s="90"/>
      <c r="CN131" s="90"/>
      <c r="CO131" s="163"/>
      <c r="CP131" s="163"/>
      <c r="CQ131" s="163"/>
      <c r="CR131" s="163"/>
    </row>
    <row r="132" spans="2:96" s="7" customFormat="1" ht="13.5" customHeight="1" thickBot="1" x14ac:dyDescent="0.2">
      <c r="B132" s="215"/>
      <c r="C132" s="157" t="s">
        <v>264</v>
      </c>
      <c r="D132" s="26"/>
      <c r="E132" s="27"/>
      <c r="F132" s="27"/>
      <c r="G132" s="27"/>
      <c r="H132" s="27"/>
      <c r="I132" s="27"/>
      <c r="J132" s="27"/>
      <c r="K132" s="36">
        <f t="shared" si="42"/>
        <v>0</v>
      </c>
      <c r="L132" s="28"/>
      <c r="M132" s="27"/>
      <c r="N132" s="27"/>
      <c r="O132" s="27"/>
      <c r="P132" s="27"/>
      <c r="Q132" s="27"/>
      <c r="R132" s="27"/>
      <c r="S132" s="27"/>
      <c r="T132" s="27"/>
      <c r="U132" s="27"/>
      <c r="V132" s="27"/>
      <c r="W132" s="27"/>
      <c r="X132" s="27"/>
      <c r="Y132" s="27"/>
      <c r="Z132" s="76"/>
      <c r="AA132" s="26"/>
      <c r="AB132" s="27"/>
      <c r="AC132" s="27"/>
      <c r="AD132" s="27"/>
      <c r="AE132" s="27"/>
      <c r="AF132" s="36">
        <f t="shared" si="43"/>
        <v>0</v>
      </c>
      <c r="AG132" s="105"/>
      <c r="AH132" s="27"/>
      <c r="AI132" s="27"/>
      <c r="AJ132" s="27"/>
      <c r="AK132" s="27"/>
      <c r="AL132" s="27"/>
      <c r="AM132" s="76"/>
      <c r="AN132" s="27"/>
      <c r="AO132" s="27"/>
      <c r="AP132" s="27"/>
      <c r="AQ132" s="27"/>
      <c r="AR132" s="27"/>
      <c r="AS132" s="76">
        <f t="shared" si="44"/>
        <v>0</v>
      </c>
      <c r="AT132" s="26"/>
      <c r="AU132" s="27"/>
      <c r="AV132" s="27"/>
      <c r="AW132" s="36">
        <f t="shared" si="45"/>
        <v>0</v>
      </c>
      <c r="AX132" s="28"/>
      <c r="AY132" s="27"/>
      <c r="AZ132" s="27"/>
      <c r="BA132" s="27"/>
      <c r="BB132" s="27"/>
      <c r="BC132" s="27"/>
      <c r="BD132" s="27"/>
      <c r="BE132" s="27"/>
      <c r="BF132" s="27"/>
      <c r="BG132" s="76">
        <f t="shared" si="46"/>
        <v>0</v>
      </c>
      <c r="BH132" s="26"/>
      <c r="BI132" s="27"/>
      <c r="BJ132" s="27"/>
      <c r="BK132" s="27"/>
      <c r="BL132" s="27"/>
      <c r="BM132" s="27"/>
      <c r="BN132" s="27"/>
      <c r="BO132" s="27"/>
      <c r="BP132" s="27"/>
      <c r="BQ132" s="27"/>
      <c r="BR132" s="76">
        <f t="shared" si="47"/>
        <v>0</v>
      </c>
      <c r="BS132" s="26"/>
      <c r="BT132" s="27"/>
      <c r="BU132" s="76"/>
      <c r="BV132" s="26"/>
      <c r="BW132" s="36">
        <f t="shared" si="48"/>
        <v>0</v>
      </c>
      <c r="BX132" s="26"/>
      <c r="BY132" s="27"/>
      <c r="BZ132" s="27"/>
      <c r="CA132" s="27"/>
      <c r="CB132" s="27"/>
      <c r="CC132" s="36">
        <f t="shared" si="49"/>
        <v>0</v>
      </c>
      <c r="CD132" s="191"/>
      <c r="CE132" s="192"/>
      <c r="CF132" s="192"/>
      <c r="CG132" s="193">
        <v>1</v>
      </c>
      <c r="CH132" s="27"/>
      <c r="CI132" s="77"/>
      <c r="CJ132" s="36"/>
      <c r="CK132" s="88">
        <v>0.5</v>
      </c>
      <c r="CL132" s="88">
        <v>1.3</v>
      </c>
      <c r="CM132" s="88"/>
      <c r="CN132" s="88"/>
      <c r="CO132" s="163"/>
      <c r="CP132" s="163"/>
      <c r="CQ132" s="163"/>
      <c r="CR132" s="163"/>
    </row>
    <row r="133" spans="2:96" s="7" customFormat="1" ht="13.5" customHeight="1" x14ac:dyDescent="0.15">
      <c r="B133" s="215"/>
      <c r="C133" s="110" t="s">
        <v>265</v>
      </c>
      <c r="D133" s="23"/>
      <c r="E133" s="24"/>
      <c r="F133" s="24"/>
      <c r="G133" s="24"/>
      <c r="H133" s="24"/>
      <c r="I133" s="24"/>
      <c r="J133" s="24"/>
      <c r="K133" s="33">
        <f t="shared" si="42"/>
        <v>0</v>
      </c>
      <c r="L133" s="25"/>
      <c r="M133" s="24"/>
      <c r="N133" s="24"/>
      <c r="O133" s="24"/>
      <c r="P133" s="24"/>
      <c r="Q133" s="24"/>
      <c r="R133" s="24"/>
      <c r="S133" s="24"/>
      <c r="T133" s="24"/>
      <c r="U133" s="24"/>
      <c r="V133" s="24"/>
      <c r="W133" s="24"/>
      <c r="X133" s="24"/>
      <c r="Y133" s="24"/>
      <c r="Z133" s="68"/>
      <c r="AA133" s="21"/>
      <c r="AB133" s="22"/>
      <c r="AC133" s="22"/>
      <c r="AD133" s="22"/>
      <c r="AE133" s="22"/>
      <c r="AF133" s="38">
        <f t="shared" si="43"/>
        <v>0</v>
      </c>
      <c r="AG133" s="46"/>
      <c r="AH133" s="22"/>
      <c r="AI133" s="22"/>
      <c r="AJ133" s="22"/>
      <c r="AK133" s="22"/>
      <c r="AL133" s="22"/>
      <c r="AM133" s="53"/>
      <c r="AN133" s="22"/>
      <c r="AO133" s="22"/>
      <c r="AP133" s="22"/>
      <c r="AQ133" s="22"/>
      <c r="AR133" s="22"/>
      <c r="AS133" s="53">
        <f t="shared" si="44"/>
        <v>0</v>
      </c>
      <c r="AT133" s="21"/>
      <c r="AU133" s="22"/>
      <c r="AV133" s="22"/>
      <c r="AW133" s="38">
        <f t="shared" si="45"/>
        <v>0</v>
      </c>
      <c r="AX133" s="148"/>
      <c r="AY133" s="22"/>
      <c r="AZ133" s="22"/>
      <c r="BA133" s="22"/>
      <c r="BB133" s="22"/>
      <c r="BC133" s="22"/>
      <c r="BD133" s="22"/>
      <c r="BE133" s="22"/>
      <c r="BF133" s="22"/>
      <c r="BG133" s="53">
        <f t="shared" si="46"/>
        <v>0</v>
      </c>
      <c r="BH133" s="21"/>
      <c r="BI133" s="22"/>
      <c r="BJ133" s="22"/>
      <c r="BK133" s="22"/>
      <c r="BL133" s="22"/>
      <c r="BM133" s="22"/>
      <c r="BN133" s="22"/>
      <c r="BO133" s="22"/>
      <c r="BP133" s="22"/>
      <c r="BQ133" s="22"/>
      <c r="BR133" s="53">
        <f t="shared" si="47"/>
        <v>0</v>
      </c>
      <c r="BS133" s="21"/>
      <c r="BT133" s="22"/>
      <c r="BU133" s="53"/>
      <c r="BV133" s="21"/>
      <c r="BW133" s="38">
        <f t="shared" si="48"/>
        <v>0</v>
      </c>
      <c r="BX133" s="21"/>
      <c r="BY133" s="22"/>
      <c r="BZ133" s="22"/>
      <c r="CA133" s="22"/>
      <c r="CB133" s="22"/>
      <c r="CC133" s="38">
        <f t="shared" si="49"/>
        <v>0</v>
      </c>
      <c r="CD133" s="176"/>
      <c r="CE133" s="177"/>
      <c r="CF133" s="177"/>
      <c r="CG133" s="178">
        <v>1</v>
      </c>
      <c r="CH133" s="22"/>
      <c r="CI133" s="121"/>
      <c r="CJ133" s="38"/>
      <c r="CK133" s="122"/>
      <c r="CL133" s="122">
        <v>9.5399999999999991</v>
      </c>
      <c r="CM133" s="122"/>
      <c r="CN133" s="122"/>
      <c r="CO133" s="163"/>
      <c r="CP133" s="163"/>
      <c r="CQ133" s="163"/>
      <c r="CR133" s="163"/>
    </row>
    <row r="134" spans="2:96" s="7" customFormat="1" ht="13.5" customHeight="1" x14ac:dyDescent="0.15">
      <c r="B134" s="215"/>
      <c r="C134" s="147" t="s">
        <v>104</v>
      </c>
      <c r="D134" s="19"/>
      <c r="E134" s="6"/>
      <c r="F134" s="6"/>
      <c r="G134" s="6"/>
      <c r="H134" s="6"/>
      <c r="I134" s="6"/>
      <c r="J134" s="6"/>
      <c r="K134" s="34">
        <f t="shared" si="42"/>
        <v>0</v>
      </c>
      <c r="L134" s="5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16"/>
      <c r="AA134" s="21"/>
      <c r="AB134" s="22"/>
      <c r="AC134" s="22"/>
      <c r="AD134" s="22"/>
      <c r="AE134" s="22"/>
      <c r="AF134" s="38">
        <f t="shared" si="43"/>
        <v>0</v>
      </c>
      <c r="AG134" s="46"/>
      <c r="AH134" s="22"/>
      <c r="AI134" s="22"/>
      <c r="AJ134" s="22"/>
      <c r="AK134" s="22"/>
      <c r="AL134" s="22"/>
      <c r="AM134" s="53"/>
      <c r="AN134" s="22"/>
      <c r="AO134" s="22"/>
      <c r="AP134" s="22"/>
      <c r="AQ134" s="22"/>
      <c r="AR134" s="22"/>
      <c r="AS134" s="53">
        <f t="shared" si="44"/>
        <v>0</v>
      </c>
      <c r="AT134" s="21"/>
      <c r="AU134" s="22"/>
      <c r="AV134" s="22"/>
      <c r="AW134" s="38">
        <f t="shared" si="45"/>
        <v>0</v>
      </c>
      <c r="AX134" s="5"/>
      <c r="AY134" s="6"/>
      <c r="AZ134" s="6"/>
      <c r="BA134" s="6"/>
      <c r="BB134" s="6"/>
      <c r="BC134" s="6"/>
      <c r="BD134" s="6"/>
      <c r="BE134" s="6"/>
      <c r="BF134" s="6"/>
      <c r="BG134" s="16">
        <f t="shared" si="46"/>
        <v>0</v>
      </c>
      <c r="BH134" s="19"/>
      <c r="BI134" s="6"/>
      <c r="BJ134" s="6"/>
      <c r="BK134" s="6"/>
      <c r="BL134" s="6"/>
      <c r="BM134" s="6"/>
      <c r="BN134" s="6"/>
      <c r="BO134" s="6"/>
      <c r="BP134" s="6"/>
      <c r="BQ134" s="6"/>
      <c r="BR134" s="16">
        <f t="shared" si="47"/>
        <v>0</v>
      </c>
      <c r="BS134" s="19"/>
      <c r="BT134" s="6"/>
      <c r="BU134" s="16"/>
      <c r="BV134" s="19"/>
      <c r="BW134" s="34">
        <f t="shared" si="48"/>
        <v>0</v>
      </c>
      <c r="BX134" s="19"/>
      <c r="BY134" s="6"/>
      <c r="BZ134" s="6"/>
      <c r="CA134" s="6"/>
      <c r="CB134" s="6"/>
      <c r="CC134" s="34">
        <f t="shared" si="49"/>
        <v>0</v>
      </c>
      <c r="CD134" s="172">
        <v>1</v>
      </c>
      <c r="CE134" s="173"/>
      <c r="CF134" s="173"/>
      <c r="CG134" s="174">
        <v>3</v>
      </c>
      <c r="CH134" s="6"/>
      <c r="CI134" s="81"/>
      <c r="CJ134" s="34"/>
      <c r="CK134" s="90"/>
      <c r="CL134" s="90">
        <v>10.32</v>
      </c>
      <c r="CM134" s="90"/>
      <c r="CN134" s="90"/>
      <c r="CO134" s="163"/>
      <c r="CP134" s="163"/>
      <c r="CQ134" s="163"/>
      <c r="CR134" s="163"/>
    </row>
    <row r="135" spans="2:96" s="7" customFormat="1" ht="13.5" customHeight="1" x14ac:dyDescent="0.15">
      <c r="B135" s="215"/>
      <c r="C135" s="147" t="s">
        <v>233</v>
      </c>
      <c r="D135" s="19"/>
      <c r="E135" s="6"/>
      <c r="F135" s="6"/>
      <c r="G135" s="6"/>
      <c r="H135" s="6"/>
      <c r="I135" s="6"/>
      <c r="J135" s="6"/>
      <c r="K135" s="34">
        <f t="shared" si="42"/>
        <v>0</v>
      </c>
      <c r="L135" s="5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16"/>
      <c r="AA135" s="21"/>
      <c r="AB135" s="22"/>
      <c r="AC135" s="22"/>
      <c r="AD135" s="22"/>
      <c r="AE135" s="22"/>
      <c r="AF135" s="38">
        <f t="shared" si="43"/>
        <v>0</v>
      </c>
      <c r="AG135" s="46"/>
      <c r="AH135" s="22"/>
      <c r="AI135" s="22"/>
      <c r="AJ135" s="22"/>
      <c r="AK135" s="22"/>
      <c r="AL135" s="22"/>
      <c r="AM135" s="53"/>
      <c r="AN135" s="22"/>
      <c r="AO135" s="22"/>
      <c r="AP135" s="22"/>
      <c r="AQ135" s="22"/>
      <c r="AR135" s="22"/>
      <c r="AS135" s="53">
        <f t="shared" si="44"/>
        <v>0</v>
      </c>
      <c r="AT135" s="21"/>
      <c r="AU135" s="22"/>
      <c r="AV135" s="22"/>
      <c r="AW135" s="38">
        <f t="shared" si="45"/>
        <v>0</v>
      </c>
      <c r="AX135" s="5"/>
      <c r="AY135" s="6"/>
      <c r="AZ135" s="6"/>
      <c r="BA135" s="6"/>
      <c r="BB135" s="6"/>
      <c r="BC135" s="6"/>
      <c r="BD135" s="6"/>
      <c r="BE135" s="6"/>
      <c r="BF135" s="6"/>
      <c r="BG135" s="16">
        <f t="shared" si="46"/>
        <v>0</v>
      </c>
      <c r="BH135" s="19"/>
      <c r="BI135" s="6"/>
      <c r="BJ135" s="6"/>
      <c r="BK135" s="6"/>
      <c r="BL135" s="6"/>
      <c r="BM135" s="6"/>
      <c r="BN135" s="6"/>
      <c r="BO135" s="6"/>
      <c r="BP135" s="6"/>
      <c r="BQ135" s="6"/>
      <c r="BR135" s="16">
        <f t="shared" si="47"/>
        <v>0</v>
      </c>
      <c r="BS135" s="19"/>
      <c r="BT135" s="6"/>
      <c r="BU135" s="16"/>
      <c r="BV135" s="19"/>
      <c r="BW135" s="34">
        <f t="shared" si="48"/>
        <v>0</v>
      </c>
      <c r="BX135" s="19"/>
      <c r="BY135" s="6"/>
      <c r="BZ135" s="6"/>
      <c r="CA135" s="6"/>
      <c r="CB135" s="6"/>
      <c r="CC135" s="34">
        <f t="shared" si="49"/>
        <v>0</v>
      </c>
      <c r="CD135" s="172"/>
      <c r="CE135" s="173"/>
      <c r="CF135" s="173"/>
      <c r="CG135" s="174"/>
      <c r="CH135" s="6"/>
      <c r="CI135" s="81"/>
      <c r="CJ135" s="34"/>
      <c r="CK135" s="90"/>
      <c r="CL135" s="90">
        <v>5.01</v>
      </c>
      <c r="CM135" s="90"/>
      <c r="CN135" s="90"/>
      <c r="CO135" s="163"/>
      <c r="CP135" s="163"/>
      <c r="CQ135" s="163"/>
      <c r="CR135" s="163"/>
    </row>
    <row r="136" spans="2:96" s="7" customFormat="1" ht="13.5" customHeight="1" x14ac:dyDescent="0.15">
      <c r="B136" s="215"/>
      <c r="C136" s="147" t="s">
        <v>158</v>
      </c>
      <c r="D136" s="19"/>
      <c r="E136" s="6"/>
      <c r="F136" s="6"/>
      <c r="G136" s="6"/>
      <c r="H136" s="6"/>
      <c r="I136" s="6"/>
      <c r="J136" s="6"/>
      <c r="K136" s="34">
        <f t="shared" si="42"/>
        <v>0</v>
      </c>
      <c r="L136" s="5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16"/>
      <c r="AA136" s="21"/>
      <c r="AB136" s="22"/>
      <c r="AC136" s="22"/>
      <c r="AD136" s="22"/>
      <c r="AE136" s="22"/>
      <c r="AF136" s="38">
        <f t="shared" si="43"/>
        <v>0</v>
      </c>
      <c r="AG136" s="46"/>
      <c r="AH136" s="22"/>
      <c r="AI136" s="22"/>
      <c r="AJ136" s="22"/>
      <c r="AK136" s="22"/>
      <c r="AL136" s="22"/>
      <c r="AM136" s="53"/>
      <c r="AN136" s="22"/>
      <c r="AO136" s="22"/>
      <c r="AP136" s="22"/>
      <c r="AQ136" s="22"/>
      <c r="AR136" s="22"/>
      <c r="AS136" s="53">
        <f t="shared" si="44"/>
        <v>0</v>
      </c>
      <c r="AT136" s="21"/>
      <c r="AU136" s="22"/>
      <c r="AV136" s="22"/>
      <c r="AW136" s="38">
        <f t="shared" si="45"/>
        <v>0</v>
      </c>
      <c r="AX136" s="5"/>
      <c r="AY136" s="6"/>
      <c r="AZ136" s="6"/>
      <c r="BA136" s="6"/>
      <c r="BB136" s="6"/>
      <c r="BC136" s="6"/>
      <c r="BD136" s="6"/>
      <c r="BE136" s="6"/>
      <c r="BF136" s="6"/>
      <c r="BG136" s="16">
        <f t="shared" si="46"/>
        <v>0</v>
      </c>
      <c r="BH136" s="19"/>
      <c r="BI136" s="6"/>
      <c r="BJ136" s="6"/>
      <c r="BK136" s="6"/>
      <c r="BL136" s="6"/>
      <c r="BM136" s="6"/>
      <c r="BN136" s="6"/>
      <c r="BO136" s="6"/>
      <c r="BP136" s="6"/>
      <c r="BQ136" s="6"/>
      <c r="BR136" s="16">
        <f t="shared" si="47"/>
        <v>0</v>
      </c>
      <c r="BS136" s="19"/>
      <c r="BT136" s="6"/>
      <c r="BU136" s="16"/>
      <c r="BV136" s="19"/>
      <c r="BW136" s="34">
        <f t="shared" si="48"/>
        <v>0</v>
      </c>
      <c r="BX136" s="19"/>
      <c r="BY136" s="6"/>
      <c r="BZ136" s="6"/>
      <c r="CA136" s="6"/>
      <c r="CB136" s="6"/>
      <c r="CC136" s="34">
        <f t="shared" si="49"/>
        <v>0</v>
      </c>
      <c r="CD136" s="172"/>
      <c r="CE136" s="173"/>
      <c r="CF136" s="173"/>
      <c r="CG136" s="174"/>
      <c r="CH136" s="6"/>
      <c r="CI136" s="81"/>
      <c r="CJ136" s="34"/>
      <c r="CK136" s="90"/>
      <c r="CL136" s="90">
        <v>0.65</v>
      </c>
      <c r="CM136" s="90"/>
      <c r="CN136" s="90"/>
      <c r="CO136" s="163"/>
      <c r="CP136" s="163"/>
      <c r="CQ136" s="163"/>
      <c r="CR136" s="163"/>
    </row>
    <row r="137" spans="2:96" s="7" customFormat="1" ht="13.5" customHeight="1" thickBot="1" x14ac:dyDescent="0.2">
      <c r="B137" s="215"/>
      <c r="C137" s="157" t="s">
        <v>138</v>
      </c>
      <c r="D137" s="26"/>
      <c r="E137" s="27"/>
      <c r="F137" s="27"/>
      <c r="G137" s="27"/>
      <c r="H137" s="27"/>
      <c r="I137" s="27"/>
      <c r="J137" s="27"/>
      <c r="K137" s="36">
        <f t="shared" si="42"/>
        <v>0</v>
      </c>
      <c r="L137" s="28"/>
      <c r="M137" s="27"/>
      <c r="N137" s="27"/>
      <c r="O137" s="27"/>
      <c r="P137" s="27"/>
      <c r="Q137" s="27"/>
      <c r="R137" s="27"/>
      <c r="S137" s="27"/>
      <c r="T137" s="27"/>
      <c r="U137" s="27"/>
      <c r="V137" s="27"/>
      <c r="W137" s="27"/>
      <c r="X137" s="27"/>
      <c r="Y137" s="27"/>
      <c r="Z137" s="76"/>
      <c r="AA137" s="26"/>
      <c r="AB137" s="27"/>
      <c r="AC137" s="27"/>
      <c r="AD137" s="27"/>
      <c r="AE137" s="27"/>
      <c r="AF137" s="36">
        <f t="shared" si="43"/>
        <v>0</v>
      </c>
      <c r="AG137" s="105"/>
      <c r="AH137" s="27"/>
      <c r="AI137" s="27"/>
      <c r="AJ137" s="27"/>
      <c r="AK137" s="27"/>
      <c r="AL137" s="27"/>
      <c r="AM137" s="76"/>
      <c r="AN137" s="27"/>
      <c r="AO137" s="27"/>
      <c r="AP137" s="27"/>
      <c r="AQ137" s="27"/>
      <c r="AR137" s="27"/>
      <c r="AS137" s="76">
        <f t="shared" si="44"/>
        <v>0</v>
      </c>
      <c r="AT137" s="26"/>
      <c r="AU137" s="27"/>
      <c r="AV137" s="27"/>
      <c r="AW137" s="36">
        <f t="shared" si="45"/>
        <v>0</v>
      </c>
      <c r="AX137" s="28"/>
      <c r="AY137" s="27"/>
      <c r="AZ137" s="27"/>
      <c r="BA137" s="27"/>
      <c r="BB137" s="27"/>
      <c r="BC137" s="27"/>
      <c r="BD137" s="27"/>
      <c r="BE137" s="27"/>
      <c r="BF137" s="27"/>
      <c r="BG137" s="76">
        <f t="shared" si="46"/>
        <v>0</v>
      </c>
      <c r="BH137" s="26"/>
      <c r="BI137" s="27"/>
      <c r="BJ137" s="27"/>
      <c r="BK137" s="27"/>
      <c r="BL137" s="27"/>
      <c r="BM137" s="27"/>
      <c r="BN137" s="27"/>
      <c r="BO137" s="27"/>
      <c r="BP137" s="27"/>
      <c r="BQ137" s="27"/>
      <c r="BR137" s="76">
        <f t="shared" si="47"/>
        <v>0</v>
      </c>
      <c r="BS137" s="26"/>
      <c r="BT137" s="27"/>
      <c r="BU137" s="76"/>
      <c r="BV137" s="26"/>
      <c r="BW137" s="36">
        <f t="shared" si="48"/>
        <v>0</v>
      </c>
      <c r="BX137" s="26"/>
      <c r="BY137" s="27"/>
      <c r="BZ137" s="27"/>
      <c r="CA137" s="27"/>
      <c r="CB137" s="27"/>
      <c r="CC137" s="36">
        <f t="shared" si="49"/>
        <v>0</v>
      </c>
      <c r="CD137" s="191"/>
      <c r="CE137" s="192"/>
      <c r="CF137" s="192"/>
      <c r="CG137" s="193"/>
      <c r="CH137" s="27"/>
      <c r="CI137" s="77"/>
      <c r="CJ137" s="36"/>
      <c r="CK137" s="88"/>
      <c r="CL137" s="88"/>
      <c r="CM137" s="88"/>
      <c r="CN137" s="88">
        <v>800000</v>
      </c>
      <c r="CO137" s="163"/>
      <c r="CP137" s="163"/>
      <c r="CQ137" s="163"/>
      <c r="CR137" s="163"/>
    </row>
    <row r="138" spans="2:96" s="7" customFormat="1" ht="13.5" customHeight="1" x14ac:dyDescent="0.15">
      <c r="B138" s="215"/>
      <c r="C138" s="110" t="s">
        <v>95</v>
      </c>
      <c r="D138" s="23"/>
      <c r="E138" s="24"/>
      <c r="F138" s="24"/>
      <c r="G138" s="24"/>
      <c r="H138" s="24"/>
      <c r="I138" s="24"/>
      <c r="J138" s="24"/>
      <c r="K138" s="33">
        <f t="shared" si="42"/>
        <v>0</v>
      </c>
      <c r="L138" s="25"/>
      <c r="M138" s="24"/>
      <c r="N138" s="24"/>
      <c r="O138" s="24"/>
      <c r="P138" s="24"/>
      <c r="Q138" s="24"/>
      <c r="R138" s="24"/>
      <c r="S138" s="24"/>
      <c r="T138" s="24"/>
      <c r="U138" s="24"/>
      <c r="V138" s="24"/>
      <c r="W138" s="24"/>
      <c r="X138" s="24"/>
      <c r="Y138" s="24"/>
      <c r="Z138" s="68"/>
      <c r="AA138" s="21"/>
      <c r="AB138" s="22"/>
      <c r="AC138" s="22"/>
      <c r="AD138" s="22"/>
      <c r="AE138" s="22"/>
      <c r="AF138" s="38">
        <f t="shared" si="43"/>
        <v>0</v>
      </c>
      <c r="AG138" s="46"/>
      <c r="AH138" s="22"/>
      <c r="AI138" s="22"/>
      <c r="AJ138" s="22"/>
      <c r="AK138" s="22"/>
      <c r="AL138" s="22"/>
      <c r="AM138" s="53"/>
      <c r="AN138" s="22"/>
      <c r="AO138" s="22"/>
      <c r="AP138" s="22"/>
      <c r="AQ138" s="22"/>
      <c r="AR138" s="22"/>
      <c r="AS138" s="53">
        <f t="shared" si="44"/>
        <v>0</v>
      </c>
      <c r="AT138" s="21"/>
      <c r="AU138" s="22"/>
      <c r="AV138" s="22"/>
      <c r="AW138" s="38">
        <f t="shared" si="45"/>
        <v>0</v>
      </c>
      <c r="AX138" s="148">
        <v>5</v>
      </c>
      <c r="AY138" s="22"/>
      <c r="AZ138" s="22"/>
      <c r="BA138" s="22">
        <v>171.55</v>
      </c>
      <c r="BB138" s="22"/>
      <c r="BC138" s="22"/>
      <c r="BD138" s="22"/>
      <c r="BE138" s="22"/>
      <c r="BF138" s="22"/>
      <c r="BG138" s="53">
        <f t="shared" si="46"/>
        <v>176.55</v>
      </c>
      <c r="BH138" s="21"/>
      <c r="BI138" s="22"/>
      <c r="BJ138" s="22"/>
      <c r="BK138" s="22"/>
      <c r="BL138" s="22"/>
      <c r="BM138" s="22"/>
      <c r="BN138" s="22"/>
      <c r="BO138" s="22"/>
      <c r="BP138" s="22"/>
      <c r="BQ138" s="22"/>
      <c r="BR138" s="53">
        <f t="shared" si="47"/>
        <v>0</v>
      </c>
      <c r="BS138" s="21"/>
      <c r="BT138" s="22"/>
      <c r="BU138" s="53"/>
      <c r="BV138" s="21"/>
      <c r="BW138" s="38">
        <f t="shared" si="48"/>
        <v>0</v>
      </c>
      <c r="BX138" s="21"/>
      <c r="BY138" s="22"/>
      <c r="BZ138" s="22"/>
      <c r="CA138" s="22"/>
      <c r="CB138" s="22"/>
      <c r="CC138" s="38">
        <f t="shared" si="49"/>
        <v>0</v>
      </c>
      <c r="CD138" s="176"/>
      <c r="CE138" s="177"/>
      <c r="CF138" s="177"/>
      <c r="CG138" s="178"/>
      <c r="CH138" s="22"/>
      <c r="CI138" s="121"/>
      <c r="CJ138" s="38"/>
      <c r="CK138" s="122">
        <v>0.1</v>
      </c>
      <c r="CL138" s="122">
        <v>3.9</v>
      </c>
      <c r="CM138" s="122"/>
      <c r="CN138" s="122">
        <v>233680.5</v>
      </c>
      <c r="CO138" s="163"/>
      <c r="CP138" s="163"/>
      <c r="CQ138" s="163"/>
      <c r="CR138" s="163"/>
    </row>
    <row r="139" spans="2:96" s="7" customFormat="1" ht="13.5" customHeight="1" x14ac:dyDescent="0.15">
      <c r="B139" s="206"/>
      <c r="C139" s="196" t="s">
        <v>101</v>
      </c>
      <c r="D139" s="5"/>
      <c r="E139" s="6"/>
      <c r="F139" s="6"/>
      <c r="G139" s="6"/>
      <c r="H139" s="6"/>
      <c r="I139" s="6"/>
      <c r="J139" s="6"/>
      <c r="K139" s="34">
        <f t="shared" si="42"/>
        <v>0</v>
      </c>
      <c r="L139" s="5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16"/>
      <c r="AA139" s="19"/>
      <c r="AB139" s="6"/>
      <c r="AC139" s="6"/>
      <c r="AD139" s="6"/>
      <c r="AE139" s="6"/>
      <c r="AF139" s="34">
        <f t="shared" si="43"/>
        <v>0</v>
      </c>
      <c r="AG139" s="5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16">
        <f t="shared" si="44"/>
        <v>0</v>
      </c>
      <c r="AT139" s="19"/>
      <c r="AU139" s="6"/>
      <c r="AV139" s="6"/>
      <c r="AW139" s="34">
        <f t="shared" si="45"/>
        <v>0</v>
      </c>
      <c r="AX139" s="5"/>
      <c r="AY139" s="6"/>
      <c r="AZ139" s="6"/>
      <c r="BA139" s="6"/>
      <c r="BB139" s="6"/>
      <c r="BC139" s="6"/>
      <c r="BD139" s="6"/>
      <c r="BE139" s="6"/>
      <c r="BF139" s="6"/>
      <c r="BG139" s="16">
        <f t="shared" si="46"/>
        <v>0</v>
      </c>
      <c r="BH139" s="19"/>
      <c r="BI139" s="6"/>
      <c r="BJ139" s="6"/>
      <c r="BK139" s="6"/>
      <c r="BL139" s="6"/>
      <c r="BM139" s="6"/>
      <c r="BN139" s="6"/>
      <c r="BO139" s="6"/>
      <c r="BP139" s="6"/>
      <c r="BQ139" s="6"/>
      <c r="BR139" s="16">
        <f t="shared" si="47"/>
        <v>0</v>
      </c>
      <c r="BS139" s="19"/>
      <c r="BT139" s="6"/>
      <c r="BU139" s="16"/>
      <c r="BV139" s="19"/>
      <c r="BW139" s="34">
        <f t="shared" si="48"/>
        <v>0</v>
      </c>
      <c r="BX139" s="19"/>
      <c r="BY139" s="6"/>
      <c r="BZ139" s="6"/>
      <c r="CA139" s="6"/>
      <c r="CB139" s="6"/>
      <c r="CC139" s="34">
        <f t="shared" si="49"/>
        <v>0</v>
      </c>
      <c r="CD139" s="172"/>
      <c r="CE139" s="173"/>
      <c r="CF139" s="173"/>
      <c r="CG139" s="174"/>
      <c r="CH139" s="6"/>
      <c r="CI139" s="81"/>
      <c r="CJ139" s="34"/>
      <c r="CK139" s="90"/>
      <c r="CL139" s="90">
        <v>0.5</v>
      </c>
      <c r="CM139" s="90"/>
      <c r="CN139" s="90"/>
      <c r="CO139" s="163"/>
      <c r="CP139" s="163"/>
      <c r="CQ139" s="163"/>
      <c r="CR139" s="163"/>
    </row>
    <row r="140" spans="2:96" s="7" customFormat="1" ht="13.5" customHeight="1" x14ac:dyDescent="0.15">
      <c r="B140" s="206"/>
      <c r="C140" s="196" t="s">
        <v>147</v>
      </c>
      <c r="D140" s="5"/>
      <c r="E140" s="6"/>
      <c r="F140" s="6"/>
      <c r="G140" s="6"/>
      <c r="H140" s="6"/>
      <c r="I140" s="6"/>
      <c r="J140" s="6"/>
      <c r="K140" s="34">
        <f t="shared" si="42"/>
        <v>0</v>
      </c>
      <c r="L140" s="5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16"/>
      <c r="AA140" s="19"/>
      <c r="AB140" s="6"/>
      <c r="AC140" s="6"/>
      <c r="AD140" s="6"/>
      <c r="AE140" s="6"/>
      <c r="AF140" s="34">
        <f t="shared" si="43"/>
        <v>0</v>
      </c>
      <c r="AG140" s="5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16">
        <f t="shared" si="44"/>
        <v>0</v>
      </c>
      <c r="AT140" s="19"/>
      <c r="AU140" s="6"/>
      <c r="AV140" s="6"/>
      <c r="AW140" s="34">
        <f t="shared" si="45"/>
        <v>0</v>
      </c>
      <c r="AX140" s="5"/>
      <c r="AY140" s="6"/>
      <c r="AZ140" s="6"/>
      <c r="BA140" s="6"/>
      <c r="BB140" s="6"/>
      <c r="BC140" s="6"/>
      <c r="BD140" s="6"/>
      <c r="BE140" s="6"/>
      <c r="BF140" s="6"/>
      <c r="BG140" s="16">
        <f t="shared" si="46"/>
        <v>0</v>
      </c>
      <c r="BH140" s="19"/>
      <c r="BI140" s="6"/>
      <c r="BJ140" s="6"/>
      <c r="BK140" s="6"/>
      <c r="BL140" s="6"/>
      <c r="BM140" s="6"/>
      <c r="BN140" s="6"/>
      <c r="BO140" s="6"/>
      <c r="BP140" s="6"/>
      <c r="BQ140" s="6"/>
      <c r="BR140" s="16">
        <f t="shared" si="47"/>
        <v>0</v>
      </c>
      <c r="BS140" s="19"/>
      <c r="BT140" s="6"/>
      <c r="BU140" s="16"/>
      <c r="BV140" s="19"/>
      <c r="BW140" s="34">
        <f t="shared" si="48"/>
        <v>0</v>
      </c>
      <c r="BX140" s="19"/>
      <c r="BY140" s="6"/>
      <c r="BZ140" s="6"/>
      <c r="CA140" s="6"/>
      <c r="CB140" s="6"/>
      <c r="CC140" s="34">
        <f t="shared" si="49"/>
        <v>0</v>
      </c>
      <c r="CD140" s="172"/>
      <c r="CE140" s="173"/>
      <c r="CF140" s="173"/>
      <c r="CG140" s="174"/>
      <c r="CH140" s="6"/>
      <c r="CI140" s="81"/>
      <c r="CJ140" s="34"/>
      <c r="CK140" s="90">
        <v>0.85</v>
      </c>
      <c r="CL140" s="90">
        <v>32.15</v>
      </c>
      <c r="CM140" s="90"/>
      <c r="CN140" s="90">
        <v>226000</v>
      </c>
      <c r="CO140" s="163"/>
      <c r="CP140" s="163"/>
      <c r="CQ140" s="163"/>
      <c r="CR140" s="163"/>
    </row>
    <row r="141" spans="2:96" s="7" customFormat="1" ht="13.5" customHeight="1" x14ac:dyDescent="0.15">
      <c r="B141" s="206"/>
      <c r="C141" s="196" t="s">
        <v>98</v>
      </c>
      <c r="D141" s="5"/>
      <c r="E141" s="6"/>
      <c r="F141" s="6"/>
      <c r="G141" s="6"/>
      <c r="H141" s="6"/>
      <c r="I141" s="6"/>
      <c r="J141" s="6"/>
      <c r="K141" s="34">
        <f t="shared" si="42"/>
        <v>0</v>
      </c>
      <c r="L141" s="5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16"/>
      <c r="AA141" s="19"/>
      <c r="AB141" s="6"/>
      <c r="AC141" s="6"/>
      <c r="AD141" s="6"/>
      <c r="AE141" s="6"/>
      <c r="AF141" s="34">
        <f t="shared" si="43"/>
        <v>0</v>
      </c>
      <c r="AG141" s="5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16">
        <f t="shared" si="44"/>
        <v>0</v>
      </c>
      <c r="AT141" s="19"/>
      <c r="AU141" s="6"/>
      <c r="AV141" s="6"/>
      <c r="AW141" s="34">
        <f t="shared" si="45"/>
        <v>0</v>
      </c>
      <c r="AX141" s="5"/>
      <c r="AY141" s="6"/>
      <c r="AZ141" s="6"/>
      <c r="BA141" s="6"/>
      <c r="BB141" s="6"/>
      <c r="BC141" s="6"/>
      <c r="BD141" s="6"/>
      <c r="BE141" s="6"/>
      <c r="BF141" s="6"/>
      <c r="BG141" s="16">
        <f t="shared" si="46"/>
        <v>0</v>
      </c>
      <c r="BH141" s="19"/>
      <c r="BI141" s="6"/>
      <c r="BJ141" s="6"/>
      <c r="BK141" s="6"/>
      <c r="BL141" s="6"/>
      <c r="BM141" s="6"/>
      <c r="BN141" s="6"/>
      <c r="BO141" s="6"/>
      <c r="BP141" s="6"/>
      <c r="BQ141" s="6"/>
      <c r="BR141" s="16">
        <f t="shared" si="47"/>
        <v>0</v>
      </c>
      <c r="BS141" s="19"/>
      <c r="BT141" s="6"/>
      <c r="BU141" s="16"/>
      <c r="BV141" s="19"/>
      <c r="BW141" s="34">
        <f t="shared" si="48"/>
        <v>0</v>
      </c>
      <c r="BX141" s="19"/>
      <c r="BY141" s="6"/>
      <c r="BZ141" s="6"/>
      <c r="CA141" s="6"/>
      <c r="CB141" s="6"/>
      <c r="CC141" s="34">
        <f t="shared" si="49"/>
        <v>0</v>
      </c>
      <c r="CD141" s="172"/>
      <c r="CE141" s="173"/>
      <c r="CF141" s="173"/>
      <c r="CG141" s="174"/>
      <c r="CH141" s="6"/>
      <c r="CI141" s="81"/>
      <c r="CJ141" s="34"/>
      <c r="CK141" s="90">
        <v>0.1</v>
      </c>
      <c r="CL141" s="90">
        <v>38.700000000000003</v>
      </c>
      <c r="CM141" s="90"/>
      <c r="CN141" s="90"/>
      <c r="CO141" s="163"/>
      <c r="CP141" s="163"/>
      <c r="CQ141" s="163"/>
      <c r="CR141" s="163"/>
    </row>
    <row r="142" spans="2:96" s="7" customFormat="1" ht="13.5" customHeight="1" thickBot="1" x14ac:dyDescent="0.2">
      <c r="B142" s="206"/>
      <c r="C142" s="194" t="s">
        <v>103</v>
      </c>
      <c r="D142" s="28"/>
      <c r="E142" s="27"/>
      <c r="F142" s="27"/>
      <c r="G142" s="27"/>
      <c r="H142" s="27"/>
      <c r="I142" s="27"/>
      <c r="J142" s="27"/>
      <c r="K142" s="36">
        <f t="shared" si="42"/>
        <v>0</v>
      </c>
      <c r="L142" s="28"/>
      <c r="M142" s="27"/>
      <c r="N142" s="27"/>
      <c r="O142" s="27"/>
      <c r="P142" s="27"/>
      <c r="Q142" s="27"/>
      <c r="R142" s="27"/>
      <c r="S142" s="27"/>
      <c r="T142" s="27"/>
      <c r="U142" s="27"/>
      <c r="V142" s="27"/>
      <c r="W142" s="27"/>
      <c r="X142" s="27"/>
      <c r="Y142" s="27"/>
      <c r="Z142" s="76"/>
      <c r="AA142" s="26"/>
      <c r="AB142" s="27"/>
      <c r="AC142" s="27"/>
      <c r="AD142" s="27"/>
      <c r="AE142" s="27"/>
      <c r="AF142" s="36">
        <f t="shared" si="43"/>
        <v>0</v>
      </c>
      <c r="AG142" s="28"/>
      <c r="AH142" s="27"/>
      <c r="AI142" s="27"/>
      <c r="AJ142" s="27"/>
      <c r="AK142" s="27"/>
      <c r="AL142" s="27"/>
      <c r="AM142" s="27"/>
      <c r="AN142" s="27"/>
      <c r="AO142" s="27"/>
      <c r="AP142" s="27"/>
      <c r="AQ142" s="27"/>
      <c r="AR142" s="27"/>
      <c r="AS142" s="76">
        <f t="shared" si="44"/>
        <v>0</v>
      </c>
      <c r="AT142" s="26"/>
      <c r="AU142" s="27"/>
      <c r="AV142" s="27"/>
      <c r="AW142" s="36">
        <f t="shared" si="45"/>
        <v>0</v>
      </c>
      <c r="AX142" s="28"/>
      <c r="AY142" s="27"/>
      <c r="AZ142" s="27"/>
      <c r="BA142" s="27"/>
      <c r="BB142" s="27"/>
      <c r="BC142" s="27"/>
      <c r="BD142" s="27"/>
      <c r="BE142" s="27"/>
      <c r="BF142" s="27"/>
      <c r="BG142" s="76">
        <f t="shared" si="46"/>
        <v>0</v>
      </c>
      <c r="BH142" s="26"/>
      <c r="BI142" s="27"/>
      <c r="BJ142" s="27"/>
      <c r="BK142" s="27"/>
      <c r="BL142" s="27"/>
      <c r="BM142" s="27"/>
      <c r="BN142" s="27"/>
      <c r="BO142" s="27"/>
      <c r="BP142" s="27"/>
      <c r="BQ142" s="27"/>
      <c r="BR142" s="76">
        <f t="shared" si="47"/>
        <v>0</v>
      </c>
      <c r="BS142" s="26"/>
      <c r="BT142" s="27"/>
      <c r="BU142" s="76"/>
      <c r="BV142" s="26"/>
      <c r="BW142" s="36">
        <f t="shared" si="48"/>
        <v>0</v>
      </c>
      <c r="BX142" s="26"/>
      <c r="BY142" s="27"/>
      <c r="BZ142" s="27"/>
      <c r="CA142" s="27"/>
      <c r="CB142" s="27"/>
      <c r="CC142" s="36">
        <f t="shared" si="49"/>
        <v>0</v>
      </c>
      <c r="CD142" s="95"/>
      <c r="CE142" s="77"/>
      <c r="CF142" s="77"/>
      <c r="CG142" s="77">
        <v>1</v>
      </c>
      <c r="CH142" s="27"/>
      <c r="CI142" s="77"/>
      <c r="CJ142" s="36"/>
      <c r="CK142" s="88"/>
      <c r="CL142" s="88">
        <v>4.0999999999999996</v>
      </c>
      <c r="CM142" s="88"/>
      <c r="CN142" s="88">
        <v>1361014</v>
      </c>
      <c r="CO142" s="164"/>
      <c r="CP142" s="164"/>
      <c r="CQ142" s="164"/>
      <c r="CR142" s="164"/>
    </row>
    <row r="143" spans="2:96" s="7" customFormat="1" ht="13.5" customHeight="1" x14ac:dyDescent="0.15">
      <c r="B143" s="206"/>
      <c r="C143" s="202" t="s">
        <v>189</v>
      </c>
      <c r="D143" s="25"/>
      <c r="E143" s="24"/>
      <c r="F143" s="24"/>
      <c r="G143" s="24"/>
      <c r="H143" s="24"/>
      <c r="I143" s="24"/>
      <c r="J143" s="24"/>
      <c r="K143" s="33">
        <f t="shared" si="42"/>
        <v>0</v>
      </c>
      <c r="L143" s="25"/>
      <c r="M143" s="24"/>
      <c r="N143" s="24"/>
      <c r="O143" s="24"/>
      <c r="P143" s="24"/>
      <c r="Q143" s="24"/>
      <c r="R143" s="24"/>
      <c r="S143" s="24"/>
      <c r="T143" s="24"/>
      <c r="U143" s="24"/>
      <c r="V143" s="24"/>
      <c r="W143" s="24"/>
      <c r="X143" s="24"/>
      <c r="Y143" s="24"/>
      <c r="Z143" s="68"/>
      <c r="AA143" s="21"/>
      <c r="AB143" s="22"/>
      <c r="AC143" s="22"/>
      <c r="AD143" s="22"/>
      <c r="AE143" s="22"/>
      <c r="AF143" s="38">
        <f t="shared" si="43"/>
        <v>0</v>
      </c>
      <c r="AG143" s="148"/>
      <c r="AH143" s="22"/>
      <c r="AI143" s="22"/>
      <c r="AJ143" s="22"/>
      <c r="AK143" s="22"/>
      <c r="AL143" s="22"/>
      <c r="AM143" s="22"/>
      <c r="AN143" s="22"/>
      <c r="AO143" s="22"/>
      <c r="AP143" s="22"/>
      <c r="AQ143" s="22"/>
      <c r="AR143" s="22"/>
      <c r="AS143" s="53">
        <f t="shared" si="44"/>
        <v>0</v>
      </c>
      <c r="AT143" s="21"/>
      <c r="AU143" s="22"/>
      <c r="AV143" s="22"/>
      <c r="AW143" s="38">
        <f t="shared" si="45"/>
        <v>0</v>
      </c>
      <c r="AX143" s="148"/>
      <c r="AY143" s="22"/>
      <c r="AZ143" s="22"/>
      <c r="BA143" s="22"/>
      <c r="BB143" s="22"/>
      <c r="BC143" s="22"/>
      <c r="BD143" s="22"/>
      <c r="BE143" s="22"/>
      <c r="BF143" s="22"/>
      <c r="BG143" s="53">
        <f t="shared" si="46"/>
        <v>0</v>
      </c>
      <c r="BH143" s="21"/>
      <c r="BI143" s="22"/>
      <c r="BJ143" s="22"/>
      <c r="BK143" s="22"/>
      <c r="BL143" s="22"/>
      <c r="BM143" s="22"/>
      <c r="BN143" s="22"/>
      <c r="BO143" s="22"/>
      <c r="BP143" s="22"/>
      <c r="BQ143" s="22"/>
      <c r="BR143" s="53">
        <f t="shared" si="47"/>
        <v>0</v>
      </c>
      <c r="BS143" s="21"/>
      <c r="BT143" s="22"/>
      <c r="BU143" s="53"/>
      <c r="BV143" s="21"/>
      <c r="BW143" s="38">
        <f t="shared" si="48"/>
        <v>0</v>
      </c>
      <c r="BX143" s="21"/>
      <c r="BY143" s="22"/>
      <c r="BZ143" s="22"/>
      <c r="CA143" s="22"/>
      <c r="CB143" s="22"/>
      <c r="CC143" s="38">
        <f t="shared" si="49"/>
        <v>0</v>
      </c>
      <c r="CD143" s="153"/>
      <c r="CE143" s="121"/>
      <c r="CF143" s="121"/>
      <c r="CG143" s="121"/>
      <c r="CH143" s="22"/>
      <c r="CI143" s="121"/>
      <c r="CJ143" s="38"/>
      <c r="CK143" s="122"/>
      <c r="CL143" s="122">
        <v>2.95</v>
      </c>
      <c r="CM143" s="122"/>
      <c r="CN143" s="122"/>
      <c r="CO143" s="164"/>
      <c r="CP143" s="164"/>
      <c r="CQ143" s="164"/>
      <c r="CR143" s="164"/>
    </row>
    <row r="144" spans="2:96" s="7" customFormat="1" ht="13.5" customHeight="1" x14ac:dyDescent="0.15">
      <c r="B144" s="206"/>
      <c r="C144" s="196" t="s">
        <v>159</v>
      </c>
      <c r="D144" s="5"/>
      <c r="E144" s="6"/>
      <c r="F144" s="6"/>
      <c r="G144" s="6"/>
      <c r="H144" s="6"/>
      <c r="I144" s="6"/>
      <c r="J144" s="6"/>
      <c r="K144" s="34">
        <f t="shared" si="42"/>
        <v>0</v>
      </c>
      <c r="L144" s="5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16"/>
      <c r="AA144" s="19"/>
      <c r="AB144" s="6"/>
      <c r="AC144" s="6"/>
      <c r="AD144" s="6"/>
      <c r="AE144" s="6"/>
      <c r="AF144" s="34">
        <f t="shared" si="43"/>
        <v>0</v>
      </c>
      <c r="AG144" s="5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16">
        <f t="shared" si="44"/>
        <v>0</v>
      </c>
      <c r="AT144" s="19"/>
      <c r="AU144" s="6"/>
      <c r="AV144" s="6"/>
      <c r="AW144" s="34">
        <f t="shared" si="45"/>
        <v>0</v>
      </c>
      <c r="AX144" s="5"/>
      <c r="AY144" s="6"/>
      <c r="AZ144" s="6"/>
      <c r="BA144" s="6"/>
      <c r="BB144" s="6"/>
      <c r="BC144" s="6"/>
      <c r="BD144" s="6"/>
      <c r="BE144" s="6"/>
      <c r="BF144" s="6"/>
      <c r="BG144" s="94">
        <f t="shared" si="46"/>
        <v>0</v>
      </c>
      <c r="BH144" s="19"/>
      <c r="BI144" s="6"/>
      <c r="BJ144" s="6"/>
      <c r="BK144" s="6"/>
      <c r="BL144" s="6"/>
      <c r="BM144" s="6"/>
      <c r="BN144" s="6"/>
      <c r="BO144" s="6"/>
      <c r="BP144" s="6"/>
      <c r="BQ144" s="6"/>
      <c r="BR144" s="16">
        <f t="shared" si="47"/>
        <v>0</v>
      </c>
      <c r="BS144" s="19"/>
      <c r="BT144" s="6"/>
      <c r="BU144" s="16"/>
      <c r="BV144" s="19"/>
      <c r="BW144" s="34">
        <f t="shared" si="48"/>
        <v>0</v>
      </c>
      <c r="BX144" s="19"/>
      <c r="BY144" s="6"/>
      <c r="BZ144" s="6"/>
      <c r="CA144" s="6"/>
      <c r="CB144" s="6"/>
      <c r="CC144" s="34">
        <f t="shared" si="49"/>
        <v>0</v>
      </c>
      <c r="CD144" s="98"/>
      <c r="CE144" s="81"/>
      <c r="CF144" s="81"/>
      <c r="CG144" s="81"/>
      <c r="CH144" s="6"/>
      <c r="CI144" s="81"/>
      <c r="CJ144" s="34"/>
      <c r="CK144" s="90"/>
      <c r="CL144" s="90">
        <v>1.49</v>
      </c>
      <c r="CM144" s="90"/>
      <c r="CN144" s="90"/>
      <c r="CO144" s="164"/>
      <c r="CP144" s="164"/>
      <c r="CQ144" s="164"/>
      <c r="CR144" s="164"/>
    </row>
    <row r="145" spans="2:96" s="7" customFormat="1" ht="13.5" customHeight="1" x14ac:dyDescent="0.15">
      <c r="B145" s="206"/>
      <c r="C145" s="196" t="s">
        <v>102</v>
      </c>
      <c r="D145" s="5"/>
      <c r="E145" s="6"/>
      <c r="F145" s="6">
        <v>3000</v>
      </c>
      <c r="G145" s="6"/>
      <c r="H145" s="6"/>
      <c r="I145" s="6"/>
      <c r="J145" s="6"/>
      <c r="K145" s="34">
        <f t="shared" si="42"/>
        <v>3000</v>
      </c>
      <c r="L145" s="5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16"/>
      <c r="AA145" s="19"/>
      <c r="AB145" s="6"/>
      <c r="AC145" s="6"/>
      <c r="AD145" s="6"/>
      <c r="AE145" s="6"/>
      <c r="AF145" s="34">
        <f t="shared" si="43"/>
        <v>0</v>
      </c>
      <c r="AG145" s="5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16">
        <f t="shared" si="44"/>
        <v>0</v>
      </c>
      <c r="AT145" s="19"/>
      <c r="AU145" s="6"/>
      <c r="AV145" s="6"/>
      <c r="AW145" s="34">
        <f t="shared" si="45"/>
        <v>0</v>
      </c>
      <c r="AX145" s="5"/>
      <c r="AY145" s="6"/>
      <c r="AZ145" s="6"/>
      <c r="BA145" s="6"/>
      <c r="BB145" s="6"/>
      <c r="BC145" s="6"/>
      <c r="BD145" s="6"/>
      <c r="BE145" s="6"/>
      <c r="BF145" s="6"/>
      <c r="BG145" s="94">
        <f t="shared" si="46"/>
        <v>0</v>
      </c>
      <c r="BH145" s="19"/>
      <c r="BI145" s="6"/>
      <c r="BJ145" s="6"/>
      <c r="BK145" s="6"/>
      <c r="BL145" s="6"/>
      <c r="BM145" s="6"/>
      <c r="BN145" s="6"/>
      <c r="BO145" s="6"/>
      <c r="BP145" s="6"/>
      <c r="BQ145" s="6"/>
      <c r="BR145" s="16">
        <f t="shared" si="47"/>
        <v>0</v>
      </c>
      <c r="BS145" s="19"/>
      <c r="BT145" s="6"/>
      <c r="BU145" s="16"/>
      <c r="BV145" s="19"/>
      <c r="BW145" s="34">
        <f t="shared" si="48"/>
        <v>0</v>
      </c>
      <c r="BX145" s="19"/>
      <c r="BY145" s="6"/>
      <c r="BZ145" s="6"/>
      <c r="CA145" s="6"/>
      <c r="CB145" s="6"/>
      <c r="CC145" s="34">
        <f t="shared" si="49"/>
        <v>0</v>
      </c>
      <c r="CD145" s="98"/>
      <c r="CE145" s="81"/>
      <c r="CF145" s="81"/>
      <c r="CG145" s="81">
        <v>3</v>
      </c>
      <c r="CH145" s="6"/>
      <c r="CI145" s="81"/>
      <c r="CJ145" s="34"/>
      <c r="CK145" s="90"/>
      <c r="CL145" s="90">
        <v>1.55</v>
      </c>
      <c r="CM145" s="90"/>
      <c r="CN145" s="90"/>
      <c r="CO145" s="164"/>
      <c r="CP145" s="164"/>
      <c r="CQ145" s="164"/>
      <c r="CR145" s="164"/>
    </row>
    <row r="146" spans="2:96" s="7" customFormat="1" ht="13.5" customHeight="1" x14ac:dyDescent="0.15">
      <c r="B146" s="206"/>
      <c r="C146" s="196" t="s">
        <v>244</v>
      </c>
      <c r="D146" s="5"/>
      <c r="E146" s="6"/>
      <c r="F146" s="6"/>
      <c r="G146" s="6"/>
      <c r="H146" s="6"/>
      <c r="I146" s="6"/>
      <c r="J146" s="6"/>
      <c r="K146" s="34">
        <f t="shared" si="42"/>
        <v>0</v>
      </c>
      <c r="L146" s="5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16"/>
      <c r="AA146" s="19"/>
      <c r="AB146" s="6"/>
      <c r="AC146" s="6"/>
      <c r="AD146" s="6"/>
      <c r="AE146" s="6"/>
      <c r="AF146" s="34">
        <f t="shared" si="43"/>
        <v>0</v>
      </c>
      <c r="AG146" s="5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16">
        <f t="shared" si="44"/>
        <v>0</v>
      </c>
      <c r="AT146" s="19"/>
      <c r="AU146" s="6"/>
      <c r="AV146" s="6"/>
      <c r="AW146" s="34">
        <f t="shared" si="45"/>
        <v>0</v>
      </c>
      <c r="AX146" s="5"/>
      <c r="AY146" s="6"/>
      <c r="AZ146" s="6"/>
      <c r="BA146" s="6"/>
      <c r="BB146" s="6"/>
      <c r="BC146" s="6"/>
      <c r="BD146" s="6"/>
      <c r="BE146" s="6"/>
      <c r="BF146" s="6"/>
      <c r="BG146" s="94">
        <f t="shared" si="46"/>
        <v>0</v>
      </c>
      <c r="BH146" s="19"/>
      <c r="BI146" s="6"/>
      <c r="BJ146" s="6"/>
      <c r="BK146" s="6"/>
      <c r="BL146" s="6"/>
      <c r="BM146" s="6"/>
      <c r="BN146" s="6"/>
      <c r="BO146" s="6"/>
      <c r="BP146" s="6"/>
      <c r="BQ146" s="6"/>
      <c r="BR146" s="16">
        <f t="shared" si="47"/>
        <v>0</v>
      </c>
      <c r="BS146" s="19"/>
      <c r="BT146" s="6"/>
      <c r="BU146" s="16"/>
      <c r="BV146" s="19"/>
      <c r="BW146" s="34">
        <f t="shared" si="48"/>
        <v>0</v>
      </c>
      <c r="BX146" s="19"/>
      <c r="BY146" s="6"/>
      <c r="BZ146" s="6"/>
      <c r="CA146" s="6"/>
      <c r="CB146" s="6"/>
      <c r="CC146" s="34">
        <f t="shared" si="49"/>
        <v>0</v>
      </c>
      <c r="CD146" s="98">
        <v>1</v>
      </c>
      <c r="CE146" s="81">
        <v>2</v>
      </c>
      <c r="CF146" s="81"/>
      <c r="CG146" s="81"/>
      <c r="CH146" s="6">
        <v>91</v>
      </c>
      <c r="CI146" s="81"/>
      <c r="CJ146" s="34"/>
      <c r="CK146" s="90"/>
      <c r="CL146" s="90">
        <v>0.5</v>
      </c>
      <c r="CM146" s="90"/>
      <c r="CN146" s="90"/>
      <c r="CO146" s="164"/>
      <c r="CP146" s="164"/>
      <c r="CQ146" s="164"/>
      <c r="CR146" s="164"/>
    </row>
    <row r="147" spans="2:96" s="7" customFormat="1" ht="13.5" customHeight="1" thickBot="1" x14ac:dyDescent="0.2">
      <c r="B147" s="206"/>
      <c r="C147" s="194" t="s">
        <v>190</v>
      </c>
      <c r="D147" s="28"/>
      <c r="E147" s="27"/>
      <c r="F147" s="27"/>
      <c r="G147" s="27"/>
      <c r="H147" s="27"/>
      <c r="I147" s="27"/>
      <c r="J147" s="27"/>
      <c r="K147" s="36">
        <f t="shared" si="42"/>
        <v>0</v>
      </c>
      <c r="L147" s="28"/>
      <c r="M147" s="27"/>
      <c r="N147" s="27"/>
      <c r="O147" s="27"/>
      <c r="P147" s="27"/>
      <c r="Q147" s="27"/>
      <c r="R147" s="27"/>
      <c r="S147" s="27"/>
      <c r="T147" s="27"/>
      <c r="U147" s="27"/>
      <c r="V147" s="27"/>
      <c r="W147" s="27"/>
      <c r="X147" s="27"/>
      <c r="Y147" s="27"/>
      <c r="Z147" s="76"/>
      <c r="AA147" s="26"/>
      <c r="AB147" s="27"/>
      <c r="AC147" s="27"/>
      <c r="AD147" s="27"/>
      <c r="AE147" s="27"/>
      <c r="AF147" s="36">
        <f t="shared" si="43"/>
        <v>0</v>
      </c>
      <c r="AG147" s="28"/>
      <c r="AH147" s="27"/>
      <c r="AI147" s="27"/>
      <c r="AJ147" s="27"/>
      <c r="AK147" s="27"/>
      <c r="AL147" s="27"/>
      <c r="AM147" s="27"/>
      <c r="AN147" s="27"/>
      <c r="AO147" s="27"/>
      <c r="AP147" s="27"/>
      <c r="AQ147" s="27"/>
      <c r="AR147" s="27"/>
      <c r="AS147" s="76">
        <f t="shared" si="44"/>
        <v>0</v>
      </c>
      <c r="AT147" s="26"/>
      <c r="AU147" s="27"/>
      <c r="AV147" s="27"/>
      <c r="AW147" s="36">
        <f t="shared" si="45"/>
        <v>0</v>
      </c>
      <c r="AX147" s="28"/>
      <c r="AY147" s="27"/>
      <c r="AZ147" s="27"/>
      <c r="BA147" s="27">
        <v>310</v>
      </c>
      <c r="BB147" s="27"/>
      <c r="BC147" s="27"/>
      <c r="BD147" s="27"/>
      <c r="BE147" s="27"/>
      <c r="BF147" s="27"/>
      <c r="BG147" s="76">
        <f t="shared" si="46"/>
        <v>310</v>
      </c>
      <c r="BH147" s="26"/>
      <c r="BI147" s="27"/>
      <c r="BJ147" s="27"/>
      <c r="BK147" s="27"/>
      <c r="BL147" s="27"/>
      <c r="BM147" s="27"/>
      <c r="BN147" s="27"/>
      <c r="BO147" s="27"/>
      <c r="BP147" s="27"/>
      <c r="BQ147" s="27"/>
      <c r="BR147" s="76">
        <f t="shared" si="47"/>
        <v>0</v>
      </c>
      <c r="BS147" s="26"/>
      <c r="BT147" s="27"/>
      <c r="BU147" s="76"/>
      <c r="BV147" s="26"/>
      <c r="BW147" s="36">
        <f t="shared" si="48"/>
        <v>0</v>
      </c>
      <c r="BX147" s="26"/>
      <c r="BY147" s="27"/>
      <c r="BZ147" s="27"/>
      <c r="CA147" s="27"/>
      <c r="CB147" s="27"/>
      <c r="CC147" s="36">
        <f t="shared" si="49"/>
        <v>0</v>
      </c>
      <c r="CD147" s="95"/>
      <c r="CE147" s="77"/>
      <c r="CF147" s="77"/>
      <c r="CG147" s="77"/>
      <c r="CH147" s="27"/>
      <c r="CI147" s="77"/>
      <c r="CJ147" s="36"/>
      <c r="CK147" s="88"/>
      <c r="CL147" s="88">
        <v>0.47</v>
      </c>
      <c r="CM147" s="88"/>
      <c r="CN147" s="88"/>
      <c r="CO147" s="164"/>
      <c r="CP147" s="164"/>
      <c r="CQ147" s="164"/>
      <c r="CR147" s="164"/>
    </row>
    <row r="148" spans="2:96" s="7" customFormat="1" ht="13.5" customHeight="1" x14ac:dyDescent="0.15">
      <c r="B148" s="206"/>
      <c r="C148" s="202" t="s">
        <v>191</v>
      </c>
      <c r="D148" s="25"/>
      <c r="E148" s="24"/>
      <c r="F148" s="24"/>
      <c r="G148" s="24"/>
      <c r="H148" s="24"/>
      <c r="I148" s="24"/>
      <c r="J148" s="24"/>
      <c r="K148" s="33">
        <f t="shared" si="42"/>
        <v>0</v>
      </c>
      <c r="L148" s="25"/>
      <c r="M148" s="24"/>
      <c r="N148" s="24"/>
      <c r="O148" s="24"/>
      <c r="P148" s="24"/>
      <c r="Q148" s="24"/>
      <c r="R148" s="24"/>
      <c r="S148" s="24"/>
      <c r="T148" s="24"/>
      <c r="U148" s="24"/>
      <c r="V148" s="24"/>
      <c r="W148" s="24"/>
      <c r="X148" s="24"/>
      <c r="Y148" s="24"/>
      <c r="Z148" s="68"/>
      <c r="AA148" s="21"/>
      <c r="AB148" s="22"/>
      <c r="AC148" s="22"/>
      <c r="AD148" s="22"/>
      <c r="AE148" s="22"/>
      <c r="AF148" s="38">
        <f t="shared" si="43"/>
        <v>0</v>
      </c>
      <c r="AG148" s="148"/>
      <c r="AH148" s="22"/>
      <c r="AI148" s="22"/>
      <c r="AJ148" s="22"/>
      <c r="AK148" s="22"/>
      <c r="AL148" s="22"/>
      <c r="AM148" s="22"/>
      <c r="AN148" s="22"/>
      <c r="AO148" s="22"/>
      <c r="AP148" s="22"/>
      <c r="AQ148" s="22"/>
      <c r="AR148" s="22"/>
      <c r="AS148" s="53">
        <f t="shared" si="44"/>
        <v>0</v>
      </c>
      <c r="AT148" s="21"/>
      <c r="AU148" s="22"/>
      <c r="AV148" s="22"/>
      <c r="AW148" s="38">
        <f t="shared" si="45"/>
        <v>0</v>
      </c>
      <c r="AX148" s="148"/>
      <c r="AY148" s="22"/>
      <c r="AZ148" s="22"/>
      <c r="BA148" s="22"/>
      <c r="BB148" s="22"/>
      <c r="BC148" s="22"/>
      <c r="BD148" s="22"/>
      <c r="BE148" s="22"/>
      <c r="BF148" s="22"/>
      <c r="BG148" s="53">
        <f t="shared" si="46"/>
        <v>0</v>
      </c>
      <c r="BH148" s="21"/>
      <c r="BI148" s="22"/>
      <c r="BJ148" s="22"/>
      <c r="BK148" s="22"/>
      <c r="BL148" s="22"/>
      <c r="BM148" s="22"/>
      <c r="BN148" s="22"/>
      <c r="BO148" s="22"/>
      <c r="BP148" s="22"/>
      <c r="BQ148" s="22"/>
      <c r="BR148" s="53">
        <f t="shared" si="47"/>
        <v>0</v>
      </c>
      <c r="BS148" s="21"/>
      <c r="BT148" s="22"/>
      <c r="BU148" s="53"/>
      <c r="BV148" s="21"/>
      <c r="BW148" s="38">
        <f t="shared" si="48"/>
        <v>0</v>
      </c>
      <c r="BX148" s="21"/>
      <c r="BY148" s="22"/>
      <c r="BZ148" s="22"/>
      <c r="CA148" s="22"/>
      <c r="CB148" s="22"/>
      <c r="CC148" s="38">
        <f t="shared" si="49"/>
        <v>0</v>
      </c>
      <c r="CD148" s="153"/>
      <c r="CE148" s="121"/>
      <c r="CF148" s="121"/>
      <c r="CG148" s="121"/>
      <c r="CH148" s="22"/>
      <c r="CI148" s="121"/>
      <c r="CJ148" s="38"/>
      <c r="CK148" s="122"/>
      <c r="CL148" s="122">
        <v>4.9000000000000004</v>
      </c>
      <c r="CM148" s="122"/>
      <c r="CN148" s="122">
        <v>1623997</v>
      </c>
      <c r="CO148" s="164"/>
      <c r="CP148" s="164"/>
      <c r="CQ148" s="164"/>
      <c r="CR148" s="164"/>
    </row>
    <row r="149" spans="2:96" s="7" customFormat="1" ht="13.5" customHeight="1" x14ac:dyDescent="0.15">
      <c r="B149" s="206"/>
      <c r="C149" s="196" t="s">
        <v>192</v>
      </c>
      <c r="D149" s="5"/>
      <c r="E149" s="6"/>
      <c r="F149" s="6"/>
      <c r="G149" s="6"/>
      <c r="H149" s="6"/>
      <c r="I149" s="6"/>
      <c r="J149" s="6"/>
      <c r="K149" s="34">
        <f t="shared" si="42"/>
        <v>0</v>
      </c>
      <c r="L149" s="5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16"/>
      <c r="AA149" s="19"/>
      <c r="AB149" s="6"/>
      <c r="AC149" s="6"/>
      <c r="AD149" s="6"/>
      <c r="AE149" s="6"/>
      <c r="AF149" s="34">
        <f t="shared" si="43"/>
        <v>0</v>
      </c>
      <c r="AG149" s="5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16">
        <f t="shared" si="44"/>
        <v>0</v>
      </c>
      <c r="AT149" s="19"/>
      <c r="AU149" s="6"/>
      <c r="AV149" s="6"/>
      <c r="AW149" s="34">
        <f t="shared" si="45"/>
        <v>0</v>
      </c>
      <c r="AX149" s="5"/>
      <c r="AY149" s="6"/>
      <c r="AZ149" s="6"/>
      <c r="BA149" s="6"/>
      <c r="BB149" s="6"/>
      <c r="BC149" s="6"/>
      <c r="BD149" s="6"/>
      <c r="BE149" s="6"/>
      <c r="BF149" s="6"/>
      <c r="BG149" s="16">
        <f t="shared" si="46"/>
        <v>0</v>
      </c>
      <c r="BH149" s="19"/>
      <c r="BI149" s="6"/>
      <c r="BJ149" s="6"/>
      <c r="BK149" s="6"/>
      <c r="BL149" s="6"/>
      <c r="BM149" s="6"/>
      <c r="BN149" s="6"/>
      <c r="BO149" s="6"/>
      <c r="BP149" s="6"/>
      <c r="BQ149" s="6"/>
      <c r="BR149" s="16">
        <f t="shared" si="47"/>
        <v>0</v>
      </c>
      <c r="BS149" s="19"/>
      <c r="BT149" s="6"/>
      <c r="BU149" s="16"/>
      <c r="BV149" s="19"/>
      <c r="BW149" s="34">
        <f t="shared" si="48"/>
        <v>0</v>
      </c>
      <c r="BX149" s="19"/>
      <c r="BY149" s="6"/>
      <c r="BZ149" s="6"/>
      <c r="CA149" s="6"/>
      <c r="CB149" s="6"/>
      <c r="CC149" s="34">
        <f t="shared" si="49"/>
        <v>0</v>
      </c>
      <c r="CD149" s="98"/>
      <c r="CE149" s="81"/>
      <c r="CF149" s="81"/>
      <c r="CG149" s="81"/>
      <c r="CH149" s="6"/>
      <c r="CI149" s="81"/>
      <c r="CJ149" s="34"/>
      <c r="CK149" s="90"/>
      <c r="CL149" s="90">
        <v>0.25</v>
      </c>
      <c r="CM149" s="90"/>
      <c r="CN149" s="90"/>
      <c r="CO149" s="164"/>
      <c r="CP149" s="164"/>
      <c r="CQ149" s="164"/>
      <c r="CR149" s="164"/>
    </row>
    <row r="150" spans="2:96" s="7" customFormat="1" ht="13.5" customHeight="1" x14ac:dyDescent="0.15">
      <c r="B150" s="206"/>
      <c r="C150" s="196" t="s">
        <v>222</v>
      </c>
      <c r="D150" s="5"/>
      <c r="E150" s="6"/>
      <c r="F150" s="6"/>
      <c r="G150" s="6"/>
      <c r="H150" s="6"/>
      <c r="I150" s="6"/>
      <c r="J150" s="6"/>
      <c r="K150" s="34">
        <f t="shared" si="42"/>
        <v>0</v>
      </c>
      <c r="L150" s="5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16"/>
      <c r="AA150" s="19"/>
      <c r="AB150" s="6"/>
      <c r="AC150" s="6"/>
      <c r="AD150" s="6"/>
      <c r="AE150" s="6"/>
      <c r="AF150" s="34">
        <f t="shared" si="43"/>
        <v>0</v>
      </c>
      <c r="AG150" s="5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16">
        <f t="shared" si="44"/>
        <v>0</v>
      </c>
      <c r="AT150" s="19"/>
      <c r="AU150" s="6"/>
      <c r="AV150" s="6"/>
      <c r="AW150" s="34">
        <f t="shared" si="45"/>
        <v>0</v>
      </c>
      <c r="AX150" s="5"/>
      <c r="AY150" s="6"/>
      <c r="AZ150" s="6"/>
      <c r="BA150" s="6"/>
      <c r="BB150" s="6"/>
      <c r="BC150" s="6"/>
      <c r="BD150" s="6"/>
      <c r="BE150" s="6"/>
      <c r="BF150" s="6"/>
      <c r="BG150" s="16">
        <f t="shared" si="46"/>
        <v>0</v>
      </c>
      <c r="BH150" s="19"/>
      <c r="BI150" s="6"/>
      <c r="BJ150" s="6"/>
      <c r="BK150" s="6"/>
      <c r="BL150" s="6"/>
      <c r="BM150" s="6"/>
      <c r="BN150" s="6"/>
      <c r="BO150" s="6"/>
      <c r="BP150" s="6"/>
      <c r="BQ150" s="6"/>
      <c r="BR150" s="16">
        <f t="shared" si="47"/>
        <v>0</v>
      </c>
      <c r="BS150" s="19"/>
      <c r="BT150" s="6"/>
      <c r="BU150" s="16"/>
      <c r="BV150" s="19"/>
      <c r="BW150" s="34">
        <f t="shared" si="48"/>
        <v>0</v>
      </c>
      <c r="BX150" s="19"/>
      <c r="BY150" s="6"/>
      <c r="BZ150" s="6"/>
      <c r="CA150" s="6"/>
      <c r="CB150" s="6"/>
      <c r="CC150" s="34">
        <f t="shared" si="49"/>
        <v>0</v>
      </c>
      <c r="CD150" s="98"/>
      <c r="CE150" s="81"/>
      <c r="CF150" s="81"/>
      <c r="CG150" s="81"/>
      <c r="CH150" s="6"/>
      <c r="CI150" s="81"/>
      <c r="CJ150" s="34"/>
      <c r="CK150" s="90"/>
      <c r="CL150" s="90">
        <v>0.94</v>
      </c>
      <c r="CM150" s="90"/>
      <c r="CN150" s="90"/>
      <c r="CO150" s="164"/>
      <c r="CP150" s="164"/>
      <c r="CQ150" s="164"/>
      <c r="CR150" s="164"/>
    </row>
    <row r="151" spans="2:96" s="7" customFormat="1" ht="13.5" customHeight="1" x14ac:dyDescent="0.15">
      <c r="B151" s="206"/>
      <c r="C151" s="196" t="s">
        <v>94</v>
      </c>
      <c r="D151" s="5"/>
      <c r="E151" s="6"/>
      <c r="F151" s="6"/>
      <c r="G151" s="6"/>
      <c r="H151" s="6"/>
      <c r="I151" s="6"/>
      <c r="J151" s="6"/>
      <c r="K151" s="34">
        <f t="shared" si="42"/>
        <v>0</v>
      </c>
      <c r="L151" s="5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16"/>
      <c r="AA151" s="19"/>
      <c r="AB151" s="6"/>
      <c r="AC151" s="6"/>
      <c r="AD151" s="6"/>
      <c r="AE151" s="6"/>
      <c r="AF151" s="34">
        <f t="shared" si="43"/>
        <v>0</v>
      </c>
      <c r="AG151" s="5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16">
        <f t="shared" si="44"/>
        <v>0</v>
      </c>
      <c r="AT151" s="19"/>
      <c r="AU151" s="6"/>
      <c r="AV151" s="6"/>
      <c r="AW151" s="34">
        <f t="shared" si="45"/>
        <v>0</v>
      </c>
      <c r="AX151" s="5"/>
      <c r="AY151" s="6"/>
      <c r="AZ151" s="6"/>
      <c r="BA151" s="6"/>
      <c r="BB151" s="6"/>
      <c r="BC151" s="6"/>
      <c r="BD151" s="6"/>
      <c r="BE151" s="6"/>
      <c r="BF151" s="6"/>
      <c r="BG151" s="16">
        <f t="shared" si="46"/>
        <v>0</v>
      </c>
      <c r="BH151" s="19"/>
      <c r="BI151" s="6"/>
      <c r="BJ151" s="6"/>
      <c r="BK151" s="6"/>
      <c r="BL151" s="6"/>
      <c r="BM151" s="6"/>
      <c r="BN151" s="6"/>
      <c r="BO151" s="6"/>
      <c r="BP151" s="6"/>
      <c r="BQ151" s="6"/>
      <c r="BR151" s="16">
        <f t="shared" si="47"/>
        <v>0</v>
      </c>
      <c r="BS151" s="19"/>
      <c r="BT151" s="6"/>
      <c r="BU151" s="16"/>
      <c r="BV151" s="19"/>
      <c r="BW151" s="34">
        <f t="shared" si="48"/>
        <v>0</v>
      </c>
      <c r="BX151" s="19"/>
      <c r="BY151" s="6"/>
      <c r="BZ151" s="6"/>
      <c r="CA151" s="6"/>
      <c r="CB151" s="6"/>
      <c r="CC151" s="34">
        <f t="shared" si="49"/>
        <v>0</v>
      </c>
      <c r="CD151" s="98"/>
      <c r="CE151" s="81"/>
      <c r="CF151" s="81"/>
      <c r="CG151" s="81"/>
      <c r="CH151" s="6"/>
      <c r="CI151" s="81"/>
      <c r="CJ151" s="34"/>
      <c r="CK151" s="90"/>
      <c r="CL151" s="90">
        <v>25.02</v>
      </c>
      <c r="CM151" s="90"/>
      <c r="CN151" s="90">
        <v>634085</v>
      </c>
      <c r="CO151" s="164"/>
      <c r="CP151" s="164"/>
      <c r="CQ151" s="164"/>
      <c r="CR151" s="164"/>
    </row>
    <row r="152" spans="2:96" s="7" customFormat="1" ht="13.5" customHeight="1" thickBot="1" x14ac:dyDescent="0.2">
      <c r="B152" s="206"/>
      <c r="C152" s="194" t="s">
        <v>223</v>
      </c>
      <c r="D152" s="28"/>
      <c r="E152" s="27"/>
      <c r="F152" s="27"/>
      <c r="G152" s="27"/>
      <c r="H152" s="27"/>
      <c r="I152" s="27"/>
      <c r="J152" s="27"/>
      <c r="K152" s="36">
        <f t="shared" si="42"/>
        <v>0</v>
      </c>
      <c r="L152" s="28"/>
      <c r="M152" s="27"/>
      <c r="N152" s="27"/>
      <c r="O152" s="27"/>
      <c r="P152" s="27"/>
      <c r="Q152" s="27"/>
      <c r="R152" s="27"/>
      <c r="S152" s="27"/>
      <c r="T152" s="27"/>
      <c r="U152" s="27"/>
      <c r="V152" s="27"/>
      <c r="W152" s="27"/>
      <c r="X152" s="27"/>
      <c r="Y152" s="27"/>
      <c r="Z152" s="76"/>
      <c r="AA152" s="26"/>
      <c r="AB152" s="27"/>
      <c r="AC152" s="27"/>
      <c r="AD152" s="27"/>
      <c r="AE152" s="27"/>
      <c r="AF152" s="36">
        <f t="shared" si="43"/>
        <v>0</v>
      </c>
      <c r="AG152" s="28"/>
      <c r="AH152" s="27"/>
      <c r="AI152" s="27"/>
      <c r="AJ152" s="27"/>
      <c r="AK152" s="27"/>
      <c r="AL152" s="27"/>
      <c r="AM152" s="27"/>
      <c r="AN152" s="27"/>
      <c r="AO152" s="27"/>
      <c r="AP152" s="27"/>
      <c r="AQ152" s="27"/>
      <c r="AR152" s="27"/>
      <c r="AS152" s="76">
        <f t="shared" si="44"/>
        <v>0</v>
      </c>
      <c r="AT152" s="26"/>
      <c r="AU152" s="27"/>
      <c r="AV152" s="27"/>
      <c r="AW152" s="36">
        <f t="shared" si="45"/>
        <v>0</v>
      </c>
      <c r="AX152" s="28"/>
      <c r="AY152" s="27"/>
      <c r="AZ152" s="27"/>
      <c r="BA152" s="27"/>
      <c r="BB152" s="27"/>
      <c r="BC152" s="27"/>
      <c r="BD152" s="27"/>
      <c r="BE152" s="27"/>
      <c r="BF152" s="27"/>
      <c r="BG152" s="76">
        <f t="shared" si="46"/>
        <v>0</v>
      </c>
      <c r="BH152" s="26"/>
      <c r="BI152" s="27"/>
      <c r="BJ152" s="27"/>
      <c r="BK152" s="27"/>
      <c r="BL152" s="27"/>
      <c r="BM152" s="27"/>
      <c r="BN152" s="27"/>
      <c r="BO152" s="27"/>
      <c r="BP152" s="27"/>
      <c r="BQ152" s="27"/>
      <c r="BR152" s="76">
        <f t="shared" si="47"/>
        <v>0</v>
      </c>
      <c r="BS152" s="26"/>
      <c r="BT152" s="27"/>
      <c r="BU152" s="76"/>
      <c r="BV152" s="26"/>
      <c r="BW152" s="36">
        <f t="shared" si="48"/>
        <v>0</v>
      </c>
      <c r="BX152" s="26"/>
      <c r="BY152" s="27"/>
      <c r="BZ152" s="27"/>
      <c r="CA152" s="27"/>
      <c r="CB152" s="27"/>
      <c r="CC152" s="36">
        <f t="shared" si="49"/>
        <v>0</v>
      </c>
      <c r="CD152" s="95"/>
      <c r="CE152" s="77"/>
      <c r="CF152" s="77"/>
      <c r="CG152" s="77"/>
      <c r="CH152" s="27"/>
      <c r="CI152" s="77"/>
      <c r="CJ152" s="36"/>
      <c r="CK152" s="88"/>
      <c r="CL152" s="88">
        <v>4.4000000000000004</v>
      </c>
      <c r="CM152" s="88"/>
      <c r="CN152" s="88"/>
      <c r="CO152" s="164"/>
      <c r="CP152" s="164"/>
      <c r="CQ152" s="164"/>
      <c r="CR152" s="164"/>
    </row>
    <row r="153" spans="2:96" s="7" customFormat="1" ht="13.5" customHeight="1" x14ac:dyDescent="0.15">
      <c r="B153" s="206"/>
      <c r="C153" s="195" t="s">
        <v>257</v>
      </c>
      <c r="D153" s="148"/>
      <c r="E153" s="22"/>
      <c r="F153" s="22"/>
      <c r="G153" s="22"/>
      <c r="H153" s="22"/>
      <c r="I153" s="22"/>
      <c r="J153" s="22"/>
      <c r="K153" s="38">
        <f t="shared" si="42"/>
        <v>0</v>
      </c>
      <c r="L153" s="148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53"/>
      <c r="AA153" s="21"/>
      <c r="AB153" s="22"/>
      <c r="AC153" s="22"/>
      <c r="AD153" s="22"/>
      <c r="AE153" s="22"/>
      <c r="AF153" s="38">
        <f t="shared" si="43"/>
        <v>0</v>
      </c>
      <c r="AG153" s="148"/>
      <c r="AH153" s="22"/>
      <c r="AI153" s="22"/>
      <c r="AJ153" s="22"/>
      <c r="AK153" s="22"/>
      <c r="AL153" s="22"/>
      <c r="AM153" s="22"/>
      <c r="AN153" s="22"/>
      <c r="AO153" s="22"/>
      <c r="AP153" s="22"/>
      <c r="AQ153" s="22"/>
      <c r="AR153" s="22"/>
      <c r="AS153" s="53">
        <f t="shared" si="44"/>
        <v>0</v>
      </c>
      <c r="AT153" s="21"/>
      <c r="AU153" s="22"/>
      <c r="AV153" s="22"/>
      <c r="AW153" s="38">
        <f t="shared" si="45"/>
        <v>0</v>
      </c>
      <c r="AX153" s="148"/>
      <c r="AY153" s="22"/>
      <c r="AZ153" s="22"/>
      <c r="BA153" s="22"/>
      <c r="BB153" s="22"/>
      <c r="BC153" s="22"/>
      <c r="BD153" s="22"/>
      <c r="BE153" s="22"/>
      <c r="BF153" s="22"/>
      <c r="BG153" s="53">
        <f t="shared" si="46"/>
        <v>0</v>
      </c>
      <c r="BH153" s="21"/>
      <c r="BI153" s="22"/>
      <c r="BJ153" s="22"/>
      <c r="BK153" s="22"/>
      <c r="BL153" s="22"/>
      <c r="BM153" s="22"/>
      <c r="BN153" s="22"/>
      <c r="BO153" s="22"/>
      <c r="BP153" s="22"/>
      <c r="BQ153" s="22"/>
      <c r="BR153" s="53">
        <f t="shared" si="47"/>
        <v>0</v>
      </c>
      <c r="BS153" s="21"/>
      <c r="BT153" s="22"/>
      <c r="BU153" s="53"/>
      <c r="BV153" s="21"/>
      <c r="BW153" s="38">
        <f t="shared" si="48"/>
        <v>0</v>
      </c>
      <c r="BX153" s="21"/>
      <c r="BY153" s="22"/>
      <c r="BZ153" s="22"/>
      <c r="CA153" s="22"/>
      <c r="CB153" s="22"/>
      <c r="CC153" s="38">
        <f t="shared" si="49"/>
        <v>0</v>
      </c>
      <c r="CD153" s="153"/>
      <c r="CE153" s="121"/>
      <c r="CF153" s="121"/>
      <c r="CG153" s="121"/>
      <c r="CH153" s="22"/>
      <c r="CI153" s="121"/>
      <c r="CJ153" s="38"/>
      <c r="CK153" s="122">
        <v>0.1</v>
      </c>
      <c r="CL153" s="122"/>
      <c r="CM153" s="122"/>
      <c r="CN153" s="122"/>
      <c r="CO153" s="164"/>
      <c r="CP153" s="164"/>
      <c r="CQ153" s="164"/>
      <c r="CR153" s="164"/>
    </row>
    <row r="154" spans="2:96" s="7" customFormat="1" ht="13.5" customHeight="1" x14ac:dyDescent="0.15">
      <c r="B154" s="206"/>
      <c r="C154" s="196" t="s">
        <v>193</v>
      </c>
      <c r="D154" s="5"/>
      <c r="E154" s="6"/>
      <c r="F154" s="6"/>
      <c r="G154" s="6"/>
      <c r="H154" s="6"/>
      <c r="I154" s="6"/>
      <c r="J154" s="6"/>
      <c r="K154" s="34">
        <f t="shared" si="42"/>
        <v>0</v>
      </c>
      <c r="L154" s="5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16"/>
      <c r="AA154" s="19"/>
      <c r="AB154" s="6"/>
      <c r="AC154" s="6"/>
      <c r="AD154" s="6"/>
      <c r="AE154" s="6"/>
      <c r="AF154" s="34">
        <f t="shared" si="43"/>
        <v>0</v>
      </c>
      <c r="AG154" s="5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16">
        <f t="shared" si="44"/>
        <v>0</v>
      </c>
      <c r="AT154" s="19"/>
      <c r="AU154" s="6"/>
      <c r="AV154" s="6"/>
      <c r="AW154" s="34">
        <f t="shared" si="45"/>
        <v>0</v>
      </c>
      <c r="AX154" s="5"/>
      <c r="AY154" s="6"/>
      <c r="AZ154" s="6"/>
      <c r="BA154" s="6"/>
      <c r="BB154" s="6"/>
      <c r="BC154" s="6"/>
      <c r="BD154" s="6"/>
      <c r="BE154" s="6"/>
      <c r="BF154" s="6"/>
      <c r="BG154" s="16">
        <f t="shared" si="46"/>
        <v>0</v>
      </c>
      <c r="BH154" s="19"/>
      <c r="BI154" s="6"/>
      <c r="BJ154" s="6"/>
      <c r="BK154" s="6"/>
      <c r="BL154" s="6"/>
      <c r="BM154" s="6"/>
      <c r="BN154" s="6"/>
      <c r="BO154" s="6"/>
      <c r="BP154" s="6"/>
      <c r="BQ154" s="6"/>
      <c r="BR154" s="16">
        <f t="shared" si="47"/>
        <v>0</v>
      </c>
      <c r="BS154" s="19"/>
      <c r="BT154" s="6"/>
      <c r="BU154" s="16"/>
      <c r="BV154" s="19"/>
      <c r="BW154" s="34">
        <f t="shared" si="48"/>
        <v>0</v>
      </c>
      <c r="BX154" s="19"/>
      <c r="BY154" s="6"/>
      <c r="BZ154" s="6"/>
      <c r="CA154" s="6"/>
      <c r="CB154" s="6"/>
      <c r="CC154" s="34">
        <f t="shared" si="49"/>
        <v>0</v>
      </c>
      <c r="CD154" s="98"/>
      <c r="CE154" s="81"/>
      <c r="CF154" s="81"/>
      <c r="CG154" s="81"/>
      <c r="CH154" s="6"/>
      <c r="CI154" s="81"/>
      <c r="CJ154" s="34"/>
      <c r="CK154" s="90"/>
      <c r="CL154" s="90">
        <v>0.2</v>
      </c>
      <c r="CM154" s="90"/>
      <c r="CN154" s="90"/>
      <c r="CO154" s="164"/>
      <c r="CP154" s="164"/>
      <c r="CQ154" s="164"/>
      <c r="CR154" s="164"/>
    </row>
    <row r="155" spans="2:96" s="7" customFormat="1" ht="13.5" customHeight="1" x14ac:dyDescent="0.15">
      <c r="B155" s="206"/>
      <c r="C155" s="196" t="s">
        <v>272</v>
      </c>
      <c r="D155" s="5"/>
      <c r="E155" s="6"/>
      <c r="F155" s="6"/>
      <c r="G155" s="6"/>
      <c r="H155" s="6"/>
      <c r="I155" s="6"/>
      <c r="J155" s="6"/>
      <c r="K155" s="34">
        <f t="shared" si="42"/>
        <v>0</v>
      </c>
      <c r="L155" s="5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16"/>
      <c r="AA155" s="19"/>
      <c r="AB155" s="6"/>
      <c r="AC155" s="6"/>
      <c r="AD155" s="6"/>
      <c r="AE155" s="6"/>
      <c r="AF155" s="34">
        <f t="shared" si="43"/>
        <v>0</v>
      </c>
      <c r="AG155" s="5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16">
        <f t="shared" si="44"/>
        <v>0</v>
      </c>
      <c r="AT155" s="19"/>
      <c r="AU155" s="6"/>
      <c r="AV155" s="6"/>
      <c r="AW155" s="34">
        <f t="shared" si="45"/>
        <v>0</v>
      </c>
      <c r="AX155" s="5"/>
      <c r="AY155" s="6"/>
      <c r="AZ155" s="6"/>
      <c r="BA155" s="6"/>
      <c r="BB155" s="6"/>
      <c r="BC155" s="6"/>
      <c r="BD155" s="6"/>
      <c r="BE155" s="6"/>
      <c r="BF155" s="6"/>
      <c r="BG155" s="16">
        <f t="shared" si="46"/>
        <v>0</v>
      </c>
      <c r="BH155" s="19"/>
      <c r="BI155" s="6"/>
      <c r="BJ155" s="6"/>
      <c r="BK155" s="6"/>
      <c r="BL155" s="6"/>
      <c r="BM155" s="6"/>
      <c r="BN155" s="6"/>
      <c r="BO155" s="6"/>
      <c r="BP155" s="6"/>
      <c r="BQ155" s="6"/>
      <c r="BR155" s="16">
        <f t="shared" si="47"/>
        <v>0</v>
      </c>
      <c r="BS155" s="19"/>
      <c r="BT155" s="6"/>
      <c r="BU155" s="16"/>
      <c r="BV155" s="19"/>
      <c r="BW155" s="34">
        <f t="shared" si="48"/>
        <v>0</v>
      </c>
      <c r="BX155" s="19"/>
      <c r="BY155" s="6"/>
      <c r="BZ155" s="6"/>
      <c r="CA155" s="6"/>
      <c r="CB155" s="6"/>
      <c r="CC155" s="34">
        <f t="shared" si="49"/>
        <v>0</v>
      </c>
      <c r="CD155" s="98"/>
      <c r="CE155" s="81"/>
      <c r="CF155" s="81"/>
      <c r="CG155" s="81"/>
      <c r="CH155" s="6"/>
      <c r="CI155" s="81"/>
      <c r="CJ155" s="34"/>
      <c r="CK155" s="90"/>
      <c r="CL155" s="90">
        <v>0.35</v>
      </c>
      <c r="CM155" s="90"/>
      <c r="CN155" s="90"/>
      <c r="CO155" s="164"/>
      <c r="CP155" s="164"/>
      <c r="CQ155" s="164"/>
      <c r="CR155" s="164"/>
    </row>
    <row r="156" spans="2:96" s="7" customFormat="1" ht="13.5" customHeight="1" thickBot="1" x14ac:dyDescent="0.2">
      <c r="B156" s="206"/>
      <c r="C156" s="196" t="s">
        <v>253</v>
      </c>
      <c r="D156" s="5"/>
      <c r="E156" s="6"/>
      <c r="F156" s="6"/>
      <c r="G156" s="6"/>
      <c r="H156" s="6"/>
      <c r="I156" s="6"/>
      <c r="J156" s="6"/>
      <c r="K156" s="34">
        <f t="shared" si="42"/>
        <v>0</v>
      </c>
      <c r="L156" s="5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16"/>
      <c r="AA156" s="19"/>
      <c r="AB156" s="6"/>
      <c r="AC156" s="6"/>
      <c r="AD156" s="6"/>
      <c r="AE156" s="6"/>
      <c r="AF156" s="34">
        <f t="shared" si="43"/>
        <v>0</v>
      </c>
      <c r="AG156" s="5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16">
        <f t="shared" si="44"/>
        <v>0</v>
      </c>
      <c r="AT156" s="19"/>
      <c r="AU156" s="6"/>
      <c r="AV156" s="6"/>
      <c r="AW156" s="34">
        <f t="shared" si="45"/>
        <v>0</v>
      </c>
      <c r="AX156" s="5"/>
      <c r="AY156" s="6"/>
      <c r="AZ156" s="6"/>
      <c r="BA156" s="6"/>
      <c r="BB156" s="6"/>
      <c r="BC156" s="6"/>
      <c r="BD156" s="6"/>
      <c r="BE156" s="6"/>
      <c r="BF156" s="6"/>
      <c r="BG156" s="16">
        <f t="shared" si="46"/>
        <v>0</v>
      </c>
      <c r="BH156" s="19"/>
      <c r="BI156" s="6"/>
      <c r="BJ156" s="6"/>
      <c r="BK156" s="6"/>
      <c r="BL156" s="6"/>
      <c r="BM156" s="6"/>
      <c r="BN156" s="6"/>
      <c r="BO156" s="6">
        <v>1143.9000000000001</v>
      </c>
      <c r="BP156" s="6"/>
      <c r="BQ156" s="6"/>
      <c r="BR156" s="16">
        <f t="shared" si="47"/>
        <v>1143.9000000000001</v>
      </c>
      <c r="BS156" s="19"/>
      <c r="BT156" s="6"/>
      <c r="BU156" s="16"/>
      <c r="BV156" s="19"/>
      <c r="BW156" s="34">
        <f t="shared" si="48"/>
        <v>0</v>
      </c>
      <c r="BX156" s="19"/>
      <c r="BY156" s="6"/>
      <c r="BZ156" s="6"/>
      <c r="CA156" s="6"/>
      <c r="CB156" s="6"/>
      <c r="CC156" s="34">
        <f t="shared" si="49"/>
        <v>0</v>
      </c>
      <c r="CD156" s="98"/>
      <c r="CE156" s="81"/>
      <c r="CF156" s="81"/>
      <c r="CG156" s="81"/>
      <c r="CH156" s="6">
        <v>0.9</v>
      </c>
      <c r="CI156" s="81"/>
      <c r="CJ156" s="34"/>
      <c r="CK156" s="90">
        <v>249.4</v>
      </c>
      <c r="CL156" s="90">
        <v>50.88</v>
      </c>
      <c r="CM156" s="90"/>
      <c r="CN156" s="90">
        <v>1785100</v>
      </c>
      <c r="CO156" s="164"/>
      <c r="CP156" s="164"/>
      <c r="CQ156" s="164"/>
      <c r="CR156" s="164"/>
    </row>
    <row r="157" spans="2:96" s="7" customFormat="1" ht="13.5" customHeight="1" thickBot="1" x14ac:dyDescent="0.2">
      <c r="B157" s="207"/>
      <c r="C157" s="42" t="s">
        <v>67</v>
      </c>
      <c r="D157" s="30">
        <f t="shared" ref="D157:Z157" si="50">SUM(D118:D156)</f>
        <v>0</v>
      </c>
      <c r="E157" s="31">
        <f t="shared" si="50"/>
        <v>0</v>
      </c>
      <c r="F157" s="31">
        <f t="shared" si="50"/>
        <v>3000</v>
      </c>
      <c r="G157" s="31">
        <f t="shared" si="50"/>
        <v>0</v>
      </c>
      <c r="H157" s="31">
        <f t="shared" si="50"/>
        <v>0</v>
      </c>
      <c r="I157" s="31">
        <f t="shared" si="50"/>
        <v>0</v>
      </c>
      <c r="J157" s="31">
        <f t="shared" si="50"/>
        <v>0</v>
      </c>
      <c r="K157" s="37">
        <f t="shared" si="50"/>
        <v>3000</v>
      </c>
      <c r="L157" s="32">
        <f t="shared" si="50"/>
        <v>0</v>
      </c>
      <c r="M157" s="31">
        <f t="shared" si="50"/>
        <v>0</v>
      </c>
      <c r="N157" s="31">
        <f t="shared" si="50"/>
        <v>0</v>
      </c>
      <c r="O157" s="31">
        <f t="shared" si="50"/>
        <v>0</v>
      </c>
      <c r="P157" s="31">
        <f t="shared" si="50"/>
        <v>0</v>
      </c>
      <c r="Q157" s="31">
        <f t="shared" si="50"/>
        <v>0</v>
      </c>
      <c r="R157" s="31">
        <f t="shared" si="50"/>
        <v>0</v>
      </c>
      <c r="S157" s="31">
        <f t="shared" si="50"/>
        <v>0</v>
      </c>
      <c r="T157" s="31">
        <f t="shared" si="50"/>
        <v>0</v>
      </c>
      <c r="U157" s="31">
        <f t="shared" si="50"/>
        <v>0</v>
      </c>
      <c r="V157" s="31">
        <f t="shared" si="50"/>
        <v>0</v>
      </c>
      <c r="W157" s="31">
        <f t="shared" si="50"/>
        <v>0</v>
      </c>
      <c r="X157" s="31">
        <f t="shared" si="50"/>
        <v>0</v>
      </c>
      <c r="Y157" s="31">
        <f t="shared" si="50"/>
        <v>0</v>
      </c>
      <c r="Z157" s="37">
        <f t="shared" si="50"/>
        <v>0</v>
      </c>
      <c r="AA157" s="30">
        <f t="shared" ref="AA157:AW157" si="51">SUM(AA118:AA156)</f>
        <v>0</v>
      </c>
      <c r="AB157" s="31">
        <f t="shared" si="51"/>
        <v>0</v>
      </c>
      <c r="AC157" s="31">
        <f t="shared" si="51"/>
        <v>0</v>
      </c>
      <c r="AD157" s="31">
        <f t="shared" si="51"/>
        <v>0</v>
      </c>
      <c r="AE157" s="31">
        <f t="shared" si="51"/>
        <v>0</v>
      </c>
      <c r="AF157" s="37">
        <f t="shared" si="51"/>
        <v>0</v>
      </c>
      <c r="AG157" s="45">
        <f t="shared" si="51"/>
        <v>0</v>
      </c>
      <c r="AH157" s="31">
        <f t="shared" si="51"/>
        <v>0</v>
      </c>
      <c r="AI157" s="31">
        <f t="shared" si="51"/>
        <v>0</v>
      </c>
      <c r="AJ157" s="31">
        <f t="shared" si="51"/>
        <v>0</v>
      </c>
      <c r="AK157" s="31">
        <f t="shared" si="51"/>
        <v>0</v>
      </c>
      <c r="AL157" s="31">
        <f t="shared" si="51"/>
        <v>0</v>
      </c>
      <c r="AM157" s="52">
        <f t="shared" si="51"/>
        <v>0</v>
      </c>
      <c r="AN157" s="31">
        <f t="shared" si="51"/>
        <v>0</v>
      </c>
      <c r="AO157" s="31">
        <f t="shared" si="51"/>
        <v>0</v>
      </c>
      <c r="AP157" s="31">
        <f t="shared" si="51"/>
        <v>0</v>
      </c>
      <c r="AQ157" s="31">
        <f t="shared" si="51"/>
        <v>0</v>
      </c>
      <c r="AR157" s="31">
        <f t="shared" si="51"/>
        <v>0</v>
      </c>
      <c r="AS157" s="52">
        <f t="shared" si="51"/>
        <v>0</v>
      </c>
      <c r="AT157" s="30">
        <f t="shared" si="51"/>
        <v>0</v>
      </c>
      <c r="AU157" s="31">
        <f t="shared" si="51"/>
        <v>0</v>
      </c>
      <c r="AV157" s="31">
        <f t="shared" si="51"/>
        <v>0</v>
      </c>
      <c r="AW157" s="37">
        <f t="shared" si="51"/>
        <v>0</v>
      </c>
      <c r="AX157" s="32">
        <f t="shared" ref="AX157:BU157" si="52">SUM(AX118:AX156)</f>
        <v>5</v>
      </c>
      <c r="AY157" s="31">
        <f t="shared" si="52"/>
        <v>0</v>
      </c>
      <c r="AZ157" s="31">
        <f t="shared" si="52"/>
        <v>0</v>
      </c>
      <c r="BA157" s="31">
        <f t="shared" si="52"/>
        <v>481.55</v>
      </c>
      <c r="BB157" s="31">
        <f t="shared" si="52"/>
        <v>0</v>
      </c>
      <c r="BC157" s="31">
        <f t="shared" si="52"/>
        <v>0</v>
      </c>
      <c r="BD157" s="31">
        <f t="shared" si="52"/>
        <v>0</v>
      </c>
      <c r="BE157" s="31">
        <f t="shared" si="52"/>
        <v>0</v>
      </c>
      <c r="BF157" s="31">
        <f t="shared" si="52"/>
        <v>0</v>
      </c>
      <c r="BG157" s="52">
        <f t="shared" si="52"/>
        <v>486.55</v>
      </c>
      <c r="BH157" s="30">
        <f t="shared" si="52"/>
        <v>0</v>
      </c>
      <c r="BI157" s="31">
        <f t="shared" si="52"/>
        <v>0</v>
      </c>
      <c r="BJ157" s="31">
        <f t="shared" si="52"/>
        <v>0</v>
      </c>
      <c r="BK157" s="31">
        <f t="shared" si="52"/>
        <v>0</v>
      </c>
      <c r="BL157" s="31">
        <f t="shared" si="52"/>
        <v>0</v>
      </c>
      <c r="BM157" s="31">
        <f t="shared" si="52"/>
        <v>0</v>
      </c>
      <c r="BN157" s="31">
        <f t="shared" si="52"/>
        <v>0</v>
      </c>
      <c r="BO157" s="31">
        <f t="shared" si="52"/>
        <v>1143.9000000000001</v>
      </c>
      <c r="BP157" s="31">
        <f t="shared" si="52"/>
        <v>0</v>
      </c>
      <c r="BQ157" s="31">
        <f t="shared" si="52"/>
        <v>0</v>
      </c>
      <c r="BR157" s="52">
        <f t="shared" si="52"/>
        <v>1143.9000000000001</v>
      </c>
      <c r="BS157" s="30">
        <f t="shared" si="52"/>
        <v>0</v>
      </c>
      <c r="BT157" s="31">
        <f t="shared" si="52"/>
        <v>0</v>
      </c>
      <c r="BU157" s="52">
        <f t="shared" si="52"/>
        <v>0</v>
      </c>
      <c r="BV157" s="30">
        <f t="shared" ref="BV157:CN157" si="53">SUM(BV118:BV156)</f>
        <v>0</v>
      </c>
      <c r="BW157" s="37">
        <f t="shared" si="53"/>
        <v>0</v>
      </c>
      <c r="BX157" s="30">
        <f t="shared" si="53"/>
        <v>0</v>
      </c>
      <c r="BY157" s="31">
        <f t="shared" si="53"/>
        <v>0</v>
      </c>
      <c r="BZ157" s="31">
        <f t="shared" si="53"/>
        <v>0</v>
      </c>
      <c r="CA157" s="31">
        <f t="shared" si="53"/>
        <v>0</v>
      </c>
      <c r="CB157" s="31">
        <f t="shared" si="53"/>
        <v>0</v>
      </c>
      <c r="CC157" s="37">
        <f t="shared" si="53"/>
        <v>0</v>
      </c>
      <c r="CD157" s="100">
        <f t="shared" si="53"/>
        <v>2</v>
      </c>
      <c r="CE157" s="83">
        <f t="shared" si="53"/>
        <v>3</v>
      </c>
      <c r="CF157" s="83">
        <f t="shared" si="53"/>
        <v>0</v>
      </c>
      <c r="CG157" s="83">
        <f t="shared" si="53"/>
        <v>18</v>
      </c>
      <c r="CH157" s="31">
        <f t="shared" si="53"/>
        <v>91.9</v>
      </c>
      <c r="CI157" s="79">
        <f t="shared" si="53"/>
        <v>0</v>
      </c>
      <c r="CJ157" s="37">
        <f t="shared" si="53"/>
        <v>0</v>
      </c>
      <c r="CK157" s="87">
        <f t="shared" si="53"/>
        <v>283.28000000000003</v>
      </c>
      <c r="CL157" s="87">
        <f t="shared" si="53"/>
        <v>461.99999999999989</v>
      </c>
      <c r="CM157" s="87">
        <f t="shared" si="53"/>
        <v>0</v>
      </c>
      <c r="CN157" s="87">
        <f t="shared" si="53"/>
        <v>6963912.7000000002</v>
      </c>
      <c r="CO157" s="164"/>
      <c r="CP157" s="164"/>
      <c r="CQ157" s="164"/>
      <c r="CR157" s="164"/>
    </row>
    <row r="158" spans="2:96" s="7" customFormat="1" ht="13.5" customHeight="1" thickBot="1" x14ac:dyDescent="0.2">
      <c r="B158" s="212" t="s">
        <v>160</v>
      </c>
      <c r="C158" s="104" t="s">
        <v>105</v>
      </c>
      <c r="D158" s="25">
        <v>13642.52</v>
      </c>
      <c r="E158" s="24"/>
      <c r="F158" s="24"/>
      <c r="G158" s="24">
        <v>125561.01</v>
      </c>
      <c r="H158" s="24"/>
      <c r="I158" s="24"/>
      <c r="J158" s="24"/>
      <c r="K158" s="33">
        <f t="shared" ref="K158:K175" si="54">SUM(D158:J158)</f>
        <v>139203.53</v>
      </c>
      <c r="L158" s="25">
        <v>271086788.150011</v>
      </c>
      <c r="M158" s="24">
        <v>542223.98</v>
      </c>
      <c r="N158" s="24">
        <v>16405400.779999999</v>
      </c>
      <c r="O158" s="24">
        <v>671055.38</v>
      </c>
      <c r="P158" s="24">
        <v>3968.8</v>
      </c>
      <c r="Q158" s="24"/>
      <c r="R158" s="24"/>
      <c r="S158" s="24"/>
      <c r="T158" s="24">
        <v>30.26</v>
      </c>
      <c r="U158" s="24"/>
      <c r="V158" s="24">
        <v>7417.23</v>
      </c>
      <c r="W158" s="24"/>
      <c r="X158" s="24">
        <v>3245.07</v>
      </c>
      <c r="Y158" s="24"/>
      <c r="Z158" s="68"/>
      <c r="AA158" s="23"/>
      <c r="AB158" s="24">
        <v>62.15</v>
      </c>
      <c r="AC158" s="24"/>
      <c r="AD158" s="24"/>
      <c r="AE158" s="24">
        <v>9719741.7499999907</v>
      </c>
      <c r="AF158" s="33">
        <f t="shared" ref="AF158:AF175" si="55">SUM(L158:Z158,AA158:AE158)</f>
        <v>298439933.55001098</v>
      </c>
      <c r="AG158" s="103">
        <v>399752.15</v>
      </c>
      <c r="AH158" s="24"/>
      <c r="AI158" s="24">
        <v>122795.27</v>
      </c>
      <c r="AJ158" s="24"/>
      <c r="AK158" s="24"/>
      <c r="AL158" s="24"/>
      <c r="AM158" s="68"/>
      <c r="AN158" s="24">
        <v>4353663.0199999902</v>
      </c>
      <c r="AO158" s="24"/>
      <c r="AP158" s="24"/>
      <c r="AQ158" s="24">
        <v>255980.23</v>
      </c>
      <c r="AR158" s="24">
        <v>1200</v>
      </c>
      <c r="AS158" s="68">
        <f t="shared" ref="AS158:AS177" si="56">SUM(AG158:AR158)</f>
        <v>5133390.6699999906</v>
      </c>
      <c r="AT158" s="23"/>
      <c r="AU158" s="24"/>
      <c r="AV158" s="24"/>
      <c r="AW158" s="33">
        <f t="shared" ref="AW158:AW177" si="57">SUM(AT158:AV158)</f>
        <v>0</v>
      </c>
      <c r="AX158" s="148">
        <v>359109.12</v>
      </c>
      <c r="AY158" s="22"/>
      <c r="AZ158" s="22">
        <v>548319</v>
      </c>
      <c r="BA158" s="22"/>
      <c r="BB158" s="22">
        <v>22701</v>
      </c>
      <c r="BC158" s="22"/>
      <c r="BD158" s="22"/>
      <c r="BE158" s="22"/>
      <c r="BF158" s="22"/>
      <c r="BG158" s="53">
        <f t="shared" ref="BG158:BG177" si="58">SUM(AX158:BF158)</f>
        <v>930129.12</v>
      </c>
      <c r="BH158" s="197"/>
      <c r="BI158" s="22"/>
      <c r="BJ158" s="22"/>
      <c r="BK158" s="22"/>
      <c r="BL158" s="22"/>
      <c r="BM158" s="22">
        <v>0.01</v>
      </c>
      <c r="BN158" s="22"/>
      <c r="BO158" s="22"/>
      <c r="BP158" s="22"/>
      <c r="BQ158" s="22"/>
      <c r="BR158" s="53">
        <f t="shared" ref="BR158:BR177" si="59">SUM(BH158:BQ158)</f>
        <v>0.01</v>
      </c>
      <c r="BS158" s="21">
        <v>69590407.920000002</v>
      </c>
      <c r="BT158" s="22">
        <v>970168.4</v>
      </c>
      <c r="BU158" s="53">
        <v>3028135</v>
      </c>
      <c r="BV158" s="21">
        <v>7903841.2300000004</v>
      </c>
      <c r="BW158" s="38">
        <f t="shared" ref="BW158:BW175" si="60">SUM(BS158:BU158,BV158)</f>
        <v>81492552.550000012</v>
      </c>
      <c r="BX158" s="21">
        <v>25</v>
      </c>
      <c r="BY158" s="22">
        <v>20</v>
      </c>
      <c r="BZ158" s="22"/>
      <c r="CA158" s="22"/>
      <c r="CB158" s="22"/>
      <c r="CC158" s="38">
        <f t="shared" ref="CC158:CC177" si="61">SUM(BX158:CB158)</f>
        <v>45</v>
      </c>
      <c r="CD158" s="153">
        <v>72</v>
      </c>
      <c r="CE158" s="121">
        <v>62</v>
      </c>
      <c r="CF158" s="121"/>
      <c r="CG158" s="121">
        <v>1</v>
      </c>
      <c r="CH158" s="22">
        <v>1.6</v>
      </c>
      <c r="CI158" s="121"/>
      <c r="CJ158" s="38">
        <v>50326.17</v>
      </c>
      <c r="CK158" s="122">
        <v>346115.07999998803</v>
      </c>
      <c r="CL158" s="122">
        <v>91055.01</v>
      </c>
      <c r="CM158" s="122"/>
      <c r="CN158" s="122">
        <v>26304836.649999999</v>
      </c>
      <c r="CO158" s="159"/>
      <c r="CP158" s="159"/>
      <c r="CQ158" s="159"/>
      <c r="CR158" s="159"/>
    </row>
    <row r="159" spans="2:96" s="7" customFormat="1" ht="13.5" customHeight="1" thickBot="1" x14ac:dyDescent="0.2">
      <c r="B159" s="212"/>
      <c r="C159" s="40" t="s">
        <v>194</v>
      </c>
      <c r="D159" s="5"/>
      <c r="E159" s="6"/>
      <c r="F159" s="6"/>
      <c r="G159" s="6"/>
      <c r="H159" s="6"/>
      <c r="I159" s="6"/>
      <c r="J159" s="6"/>
      <c r="K159" s="34">
        <f t="shared" si="54"/>
        <v>0</v>
      </c>
      <c r="L159" s="5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16"/>
      <c r="AA159" s="19"/>
      <c r="AB159" s="6"/>
      <c r="AC159" s="6"/>
      <c r="AD159" s="6"/>
      <c r="AE159" s="6"/>
      <c r="AF159" s="34">
        <f t="shared" si="55"/>
        <v>0</v>
      </c>
      <c r="AG159" s="11"/>
      <c r="AH159" s="6"/>
      <c r="AI159" s="6"/>
      <c r="AJ159" s="6"/>
      <c r="AK159" s="6"/>
      <c r="AL159" s="6"/>
      <c r="AM159" s="16"/>
      <c r="AN159" s="6"/>
      <c r="AO159" s="6"/>
      <c r="AP159" s="6"/>
      <c r="AQ159" s="6"/>
      <c r="AR159" s="6"/>
      <c r="AS159" s="16">
        <f t="shared" si="56"/>
        <v>0</v>
      </c>
      <c r="AT159" s="19"/>
      <c r="AU159" s="6"/>
      <c r="AV159" s="6"/>
      <c r="AW159" s="34">
        <f t="shared" si="57"/>
        <v>0</v>
      </c>
      <c r="AX159" s="5"/>
      <c r="AY159" s="6"/>
      <c r="AZ159" s="6"/>
      <c r="BA159" s="6"/>
      <c r="BB159" s="6"/>
      <c r="BC159" s="6"/>
      <c r="BD159" s="6"/>
      <c r="BE159" s="6"/>
      <c r="BF159" s="6"/>
      <c r="BG159" s="16">
        <f t="shared" si="58"/>
        <v>0</v>
      </c>
      <c r="BH159" s="19"/>
      <c r="BI159" s="6"/>
      <c r="BJ159" s="6"/>
      <c r="BK159" s="6"/>
      <c r="BL159" s="6"/>
      <c r="BM159" s="6"/>
      <c r="BN159" s="6"/>
      <c r="BO159" s="6"/>
      <c r="BP159" s="6"/>
      <c r="BQ159" s="6"/>
      <c r="BR159" s="16">
        <f t="shared" si="59"/>
        <v>0</v>
      </c>
      <c r="BS159" s="19"/>
      <c r="BT159" s="6"/>
      <c r="BU159" s="16"/>
      <c r="BV159" s="19"/>
      <c r="BW159" s="34">
        <f t="shared" si="60"/>
        <v>0</v>
      </c>
      <c r="BX159" s="19"/>
      <c r="BY159" s="6"/>
      <c r="BZ159" s="6"/>
      <c r="CA159" s="6"/>
      <c r="CB159" s="6"/>
      <c r="CC159" s="162">
        <f t="shared" si="61"/>
        <v>0</v>
      </c>
      <c r="CD159" s="98"/>
      <c r="CE159" s="81"/>
      <c r="CF159" s="81"/>
      <c r="CG159" s="81"/>
      <c r="CH159" s="6"/>
      <c r="CI159" s="81"/>
      <c r="CJ159" s="34"/>
      <c r="CK159" s="90">
        <v>31.91</v>
      </c>
      <c r="CL159" s="90">
        <v>125.63</v>
      </c>
      <c r="CM159" s="90"/>
      <c r="CN159" s="90"/>
      <c r="CO159" s="159"/>
      <c r="CP159" s="159"/>
      <c r="CQ159" s="159"/>
      <c r="CR159" s="159"/>
    </row>
    <row r="160" spans="2:96" s="7" customFormat="1" ht="29.25" customHeight="1" thickBot="1" x14ac:dyDescent="0.2">
      <c r="B160" s="212"/>
      <c r="C160" s="198" t="s">
        <v>266</v>
      </c>
      <c r="D160" s="5"/>
      <c r="E160" s="6"/>
      <c r="F160" s="6"/>
      <c r="G160" s="6"/>
      <c r="H160" s="6"/>
      <c r="I160" s="6"/>
      <c r="J160" s="6"/>
      <c r="K160" s="34">
        <f t="shared" si="54"/>
        <v>0</v>
      </c>
      <c r="L160" s="5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16"/>
      <c r="AA160" s="19"/>
      <c r="AB160" s="6"/>
      <c r="AC160" s="6"/>
      <c r="AD160" s="6"/>
      <c r="AE160" s="6"/>
      <c r="AF160" s="34">
        <f t="shared" si="55"/>
        <v>0</v>
      </c>
      <c r="AG160" s="11"/>
      <c r="AH160" s="6"/>
      <c r="AI160" s="6"/>
      <c r="AJ160" s="6"/>
      <c r="AK160" s="6"/>
      <c r="AL160" s="6"/>
      <c r="AM160" s="16"/>
      <c r="AN160" s="6"/>
      <c r="AO160" s="6"/>
      <c r="AP160" s="6"/>
      <c r="AQ160" s="6"/>
      <c r="AR160" s="6"/>
      <c r="AS160" s="16">
        <f t="shared" si="56"/>
        <v>0</v>
      </c>
      <c r="AT160" s="19"/>
      <c r="AU160" s="6"/>
      <c r="AV160" s="6"/>
      <c r="AW160" s="34">
        <f t="shared" si="57"/>
        <v>0</v>
      </c>
      <c r="AX160" s="5"/>
      <c r="AY160" s="6"/>
      <c r="AZ160" s="6"/>
      <c r="BA160" s="6"/>
      <c r="BB160" s="6"/>
      <c r="BC160" s="6"/>
      <c r="BD160" s="6"/>
      <c r="BE160" s="6"/>
      <c r="BF160" s="6"/>
      <c r="BG160" s="16">
        <f t="shared" si="58"/>
        <v>0</v>
      </c>
      <c r="BH160" s="19"/>
      <c r="BI160" s="6"/>
      <c r="BJ160" s="6"/>
      <c r="BK160" s="6"/>
      <c r="BL160" s="6"/>
      <c r="BM160" s="6"/>
      <c r="BN160" s="6"/>
      <c r="BO160" s="6"/>
      <c r="BP160" s="6"/>
      <c r="BQ160" s="6"/>
      <c r="BR160" s="16">
        <f t="shared" si="59"/>
        <v>0</v>
      </c>
      <c r="BS160" s="19"/>
      <c r="BT160" s="6"/>
      <c r="BU160" s="16"/>
      <c r="BV160" s="19"/>
      <c r="BW160" s="34">
        <f t="shared" si="60"/>
        <v>0</v>
      </c>
      <c r="BX160" s="19"/>
      <c r="BY160" s="6"/>
      <c r="BZ160" s="6"/>
      <c r="CA160" s="6"/>
      <c r="CB160" s="6"/>
      <c r="CC160" s="162">
        <f t="shared" si="61"/>
        <v>0</v>
      </c>
      <c r="CD160" s="98"/>
      <c r="CE160" s="81"/>
      <c r="CF160" s="81"/>
      <c r="CG160" s="81"/>
      <c r="CH160" s="6"/>
      <c r="CI160" s="81"/>
      <c r="CJ160" s="34"/>
      <c r="CK160" s="90"/>
      <c r="CL160" s="90">
        <v>0.36</v>
      </c>
      <c r="CM160" s="90"/>
      <c r="CN160" s="90"/>
      <c r="CO160" s="159"/>
      <c r="CP160" s="159"/>
      <c r="CQ160" s="159"/>
      <c r="CR160" s="159"/>
    </row>
    <row r="161" spans="2:96" s="7" customFormat="1" ht="13.5" customHeight="1" thickBot="1" x14ac:dyDescent="0.2">
      <c r="B161" s="212"/>
      <c r="C161" s="112" t="s">
        <v>107</v>
      </c>
      <c r="D161" s="5"/>
      <c r="E161" s="6"/>
      <c r="F161" s="6"/>
      <c r="G161" s="6"/>
      <c r="H161" s="6"/>
      <c r="I161" s="6"/>
      <c r="J161" s="6"/>
      <c r="K161" s="34">
        <f t="shared" si="54"/>
        <v>0</v>
      </c>
      <c r="L161" s="5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16"/>
      <c r="AA161" s="107"/>
      <c r="AB161" s="108"/>
      <c r="AC161" s="108"/>
      <c r="AD161" s="108"/>
      <c r="AE161" s="108"/>
      <c r="AF161" s="109">
        <f t="shared" si="55"/>
        <v>0</v>
      </c>
      <c r="AG161" s="113"/>
      <c r="AH161" s="108"/>
      <c r="AI161" s="108"/>
      <c r="AJ161" s="108"/>
      <c r="AK161" s="108"/>
      <c r="AL161" s="108"/>
      <c r="AM161" s="131"/>
      <c r="AN161" s="108"/>
      <c r="AO161" s="108"/>
      <c r="AP161" s="108"/>
      <c r="AQ161" s="108"/>
      <c r="AR161" s="108"/>
      <c r="AS161" s="131">
        <f t="shared" si="56"/>
        <v>0</v>
      </c>
      <c r="AT161" s="107"/>
      <c r="AU161" s="108"/>
      <c r="AV161" s="108"/>
      <c r="AW161" s="109">
        <f t="shared" si="57"/>
        <v>0</v>
      </c>
      <c r="AX161" s="5"/>
      <c r="AY161" s="6"/>
      <c r="AZ161" s="6"/>
      <c r="BA161" s="6"/>
      <c r="BB161" s="6"/>
      <c r="BC161" s="6"/>
      <c r="BD161" s="6"/>
      <c r="BE161" s="6"/>
      <c r="BF161" s="6"/>
      <c r="BG161" s="16">
        <f t="shared" si="58"/>
        <v>0</v>
      </c>
      <c r="BH161" s="19"/>
      <c r="BI161" s="6"/>
      <c r="BJ161" s="6"/>
      <c r="BK161" s="6"/>
      <c r="BL161" s="6"/>
      <c r="BM161" s="6"/>
      <c r="BN161" s="6"/>
      <c r="BO161" s="6"/>
      <c r="BP161" s="6"/>
      <c r="BQ161" s="6"/>
      <c r="BR161" s="16">
        <f t="shared" si="59"/>
        <v>0</v>
      </c>
      <c r="BS161" s="19"/>
      <c r="BT161" s="6"/>
      <c r="BU161" s="16"/>
      <c r="BV161" s="19"/>
      <c r="BW161" s="34">
        <f t="shared" si="60"/>
        <v>0</v>
      </c>
      <c r="BX161" s="19"/>
      <c r="BY161" s="6"/>
      <c r="BZ161" s="6"/>
      <c r="CA161" s="6"/>
      <c r="CB161" s="6"/>
      <c r="CC161" s="162">
        <f t="shared" si="61"/>
        <v>0</v>
      </c>
      <c r="CD161" s="98"/>
      <c r="CE161" s="81"/>
      <c r="CF161" s="81"/>
      <c r="CG161" s="81"/>
      <c r="CH161" s="6"/>
      <c r="CI161" s="81"/>
      <c r="CJ161" s="34"/>
      <c r="CK161" s="90"/>
      <c r="CL161" s="90">
        <v>7.11</v>
      </c>
      <c r="CM161" s="90"/>
      <c r="CN161" s="90"/>
      <c r="CO161" s="159"/>
      <c r="CP161" s="159"/>
      <c r="CQ161" s="159"/>
      <c r="CR161" s="159"/>
    </row>
    <row r="162" spans="2:96" s="7" customFormat="1" ht="13.5" customHeight="1" thickBot="1" x14ac:dyDescent="0.2">
      <c r="B162" s="212"/>
      <c r="C162" s="106" t="s">
        <v>258</v>
      </c>
      <c r="D162" s="28"/>
      <c r="E162" s="27"/>
      <c r="F162" s="27"/>
      <c r="G162" s="27"/>
      <c r="H162" s="27"/>
      <c r="I162" s="27"/>
      <c r="J162" s="27"/>
      <c r="K162" s="36">
        <f t="shared" si="54"/>
        <v>0</v>
      </c>
      <c r="L162" s="28"/>
      <c r="M162" s="27"/>
      <c r="N162" s="27"/>
      <c r="O162" s="27"/>
      <c r="P162" s="27"/>
      <c r="Q162" s="27"/>
      <c r="R162" s="27"/>
      <c r="S162" s="27"/>
      <c r="T162" s="27"/>
      <c r="U162" s="27"/>
      <c r="V162" s="27"/>
      <c r="W162" s="27"/>
      <c r="X162" s="27"/>
      <c r="Y162" s="27"/>
      <c r="Z162" s="76"/>
      <c r="AA162" s="26"/>
      <c r="AB162" s="27"/>
      <c r="AC162" s="27"/>
      <c r="AD162" s="27"/>
      <c r="AE162" s="27"/>
      <c r="AF162" s="36">
        <f t="shared" si="55"/>
        <v>0</v>
      </c>
      <c r="AG162" s="105"/>
      <c r="AH162" s="27"/>
      <c r="AI162" s="27"/>
      <c r="AJ162" s="27"/>
      <c r="AK162" s="27"/>
      <c r="AL162" s="27"/>
      <c r="AM162" s="76"/>
      <c r="AN162" s="27"/>
      <c r="AO162" s="27"/>
      <c r="AP162" s="27"/>
      <c r="AQ162" s="27"/>
      <c r="AR162" s="27"/>
      <c r="AS162" s="76">
        <f t="shared" si="56"/>
        <v>0</v>
      </c>
      <c r="AT162" s="26"/>
      <c r="AU162" s="27"/>
      <c r="AV162" s="27"/>
      <c r="AW162" s="36">
        <f t="shared" si="57"/>
        <v>0</v>
      </c>
      <c r="AX162" s="28"/>
      <c r="AY162" s="27"/>
      <c r="AZ162" s="27"/>
      <c r="BA162" s="27"/>
      <c r="BB162" s="27"/>
      <c r="BC162" s="27"/>
      <c r="BD162" s="27"/>
      <c r="BE162" s="27"/>
      <c r="BF162" s="27"/>
      <c r="BG162" s="76">
        <f t="shared" si="58"/>
        <v>0</v>
      </c>
      <c r="BH162" s="26"/>
      <c r="BI162" s="27"/>
      <c r="BJ162" s="27"/>
      <c r="BK162" s="27"/>
      <c r="BL162" s="27"/>
      <c r="BM162" s="27"/>
      <c r="BN162" s="27"/>
      <c r="BO162" s="27"/>
      <c r="BP162" s="27"/>
      <c r="BQ162" s="27"/>
      <c r="BR162" s="76">
        <f t="shared" si="59"/>
        <v>0</v>
      </c>
      <c r="BS162" s="26"/>
      <c r="BT162" s="27"/>
      <c r="BU162" s="76"/>
      <c r="BV162" s="26"/>
      <c r="BW162" s="36">
        <f t="shared" si="60"/>
        <v>0</v>
      </c>
      <c r="BX162" s="26"/>
      <c r="BY162" s="27"/>
      <c r="BZ162" s="27"/>
      <c r="CA162" s="27"/>
      <c r="CB162" s="27"/>
      <c r="CC162" s="160">
        <f t="shared" si="61"/>
        <v>0</v>
      </c>
      <c r="CD162" s="95"/>
      <c r="CE162" s="77"/>
      <c r="CF162" s="77"/>
      <c r="CG162" s="77"/>
      <c r="CH162" s="27"/>
      <c r="CI162" s="77"/>
      <c r="CJ162" s="36"/>
      <c r="CK162" s="88"/>
      <c r="CL162" s="88"/>
      <c r="CM162" s="88"/>
      <c r="CN162" s="88">
        <v>326344</v>
      </c>
      <c r="CO162" s="159"/>
      <c r="CP162" s="159"/>
      <c r="CQ162" s="159"/>
      <c r="CR162" s="159"/>
    </row>
    <row r="163" spans="2:96" s="7" customFormat="1" ht="13.5" customHeight="1" thickBot="1" x14ac:dyDescent="0.2">
      <c r="B163" s="212"/>
      <c r="C163" s="43" t="s">
        <v>259</v>
      </c>
      <c r="D163" s="25"/>
      <c r="E163" s="24"/>
      <c r="F163" s="24"/>
      <c r="G163" s="24"/>
      <c r="H163" s="24"/>
      <c r="I163" s="24"/>
      <c r="J163" s="24"/>
      <c r="K163" s="33">
        <f t="shared" si="54"/>
        <v>0</v>
      </c>
      <c r="L163" s="25"/>
      <c r="M163" s="24"/>
      <c r="N163" s="24"/>
      <c r="O163" s="24"/>
      <c r="P163" s="24"/>
      <c r="Q163" s="24"/>
      <c r="R163" s="24"/>
      <c r="S163" s="24"/>
      <c r="T163" s="24"/>
      <c r="U163" s="24"/>
      <c r="V163" s="24"/>
      <c r="W163" s="24"/>
      <c r="X163" s="24"/>
      <c r="Y163" s="24"/>
      <c r="Z163" s="68"/>
      <c r="AA163" s="58"/>
      <c r="AB163" s="47"/>
      <c r="AC163" s="47"/>
      <c r="AD163" s="47"/>
      <c r="AE163" s="47"/>
      <c r="AF163" s="61">
        <f t="shared" si="55"/>
        <v>0</v>
      </c>
      <c r="AG163" s="60"/>
      <c r="AH163" s="47"/>
      <c r="AI163" s="47"/>
      <c r="AJ163" s="47"/>
      <c r="AK163" s="47"/>
      <c r="AL163" s="47"/>
      <c r="AM163" s="49"/>
      <c r="AN163" s="47"/>
      <c r="AO163" s="47"/>
      <c r="AP163" s="47"/>
      <c r="AQ163" s="47"/>
      <c r="AR163" s="47"/>
      <c r="AS163" s="49">
        <f t="shared" si="56"/>
        <v>0</v>
      </c>
      <c r="AT163" s="58"/>
      <c r="AU163" s="47"/>
      <c r="AV163" s="47"/>
      <c r="AW163" s="61">
        <f t="shared" si="57"/>
        <v>0</v>
      </c>
      <c r="AX163" s="148"/>
      <c r="AY163" s="22"/>
      <c r="AZ163" s="22"/>
      <c r="BA163" s="22"/>
      <c r="BB163" s="22"/>
      <c r="BC163" s="22"/>
      <c r="BD163" s="22"/>
      <c r="BE163" s="22"/>
      <c r="BF163" s="22"/>
      <c r="BG163" s="53">
        <f t="shared" si="58"/>
        <v>0</v>
      </c>
      <c r="BH163" s="21"/>
      <c r="BI163" s="22"/>
      <c r="BJ163" s="22"/>
      <c r="BK163" s="22"/>
      <c r="BL163" s="22"/>
      <c r="BM163" s="22"/>
      <c r="BN163" s="22"/>
      <c r="BO163" s="22"/>
      <c r="BP163" s="22"/>
      <c r="BQ163" s="22"/>
      <c r="BR163" s="53">
        <f t="shared" si="59"/>
        <v>0</v>
      </c>
      <c r="BS163" s="21"/>
      <c r="BT163" s="22"/>
      <c r="BU163" s="53"/>
      <c r="BV163" s="21"/>
      <c r="BW163" s="38">
        <f t="shared" si="60"/>
        <v>0</v>
      </c>
      <c r="BX163" s="21"/>
      <c r="BY163" s="22"/>
      <c r="BZ163" s="22"/>
      <c r="CA163" s="22"/>
      <c r="CB163" s="22"/>
      <c r="CC163" s="170">
        <f t="shared" si="61"/>
        <v>0</v>
      </c>
      <c r="CD163" s="153"/>
      <c r="CE163" s="121"/>
      <c r="CF163" s="121"/>
      <c r="CG163" s="121"/>
      <c r="CH163" s="22"/>
      <c r="CI163" s="121"/>
      <c r="CJ163" s="38"/>
      <c r="CK163" s="122"/>
      <c r="CL163" s="122">
        <v>0.35</v>
      </c>
      <c r="CM163" s="122"/>
      <c r="CN163" s="122"/>
      <c r="CO163" s="159"/>
      <c r="CP163" s="159"/>
      <c r="CQ163" s="159"/>
      <c r="CR163" s="159"/>
    </row>
    <row r="164" spans="2:96" s="7" customFormat="1" ht="13.5" customHeight="1" thickBot="1" x14ac:dyDescent="0.2">
      <c r="B164" s="212"/>
      <c r="C164" s="112" t="s">
        <v>267</v>
      </c>
      <c r="D164" s="5"/>
      <c r="E164" s="6"/>
      <c r="F164" s="6"/>
      <c r="G164" s="6"/>
      <c r="H164" s="6"/>
      <c r="I164" s="6"/>
      <c r="J164" s="6"/>
      <c r="K164" s="34">
        <f t="shared" si="54"/>
        <v>0</v>
      </c>
      <c r="L164" s="5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16"/>
      <c r="AA164" s="107"/>
      <c r="AB164" s="108"/>
      <c r="AC164" s="108"/>
      <c r="AD164" s="108"/>
      <c r="AE164" s="108"/>
      <c r="AF164" s="109">
        <f t="shared" si="55"/>
        <v>0</v>
      </c>
      <c r="AG164" s="113"/>
      <c r="AH164" s="108"/>
      <c r="AI164" s="108"/>
      <c r="AJ164" s="108"/>
      <c r="AK164" s="108"/>
      <c r="AL164" s="108"/>
      <c r="AM164" s="131"/>
      <c r="AN164" s="108"/>
      <c r="AO164" s="108"/>
      <c r="AP164" s="108"/>
      <c r="AQ164" s="108"/>
      <c r="AR164" s="108"/>
      <c r="AS164" s="131">
        <f t="shared" si="56"/>
        <v>0</v>
      </c>
      <c r="AT164" s="107"/>
      <c r="AU164" s="108"/>
      <c r="AV164" s="108"/>
      <c r="AW164" s="109">
        <f t="shared" si="57"/>
        <v>0</v>
      </c>
      <c r="AX164" s="5"/>
      <c r="AY164" s="6"/>
      <c r="AZ164" s="6"/>
      <c r="BA164" s="6"/>
      <c r="BB164" s="6"/>
      <c r="BC164" s="6"/>
      <c r="BD164" s="6"/>
      <c r="BE164" s="6"/>
      <c r="BF164" s="6"/>
      <c r="BG164" s="16">
        <f t="shared" si="58"/>
        <v>0</v>
      </c>
      <c r="BH164" s="19"/>
      <c r="BI164" s="6"/>
      <c r="BJ164" s="6"/>
      <c r="BK164" s="6"/>
      <c r="BL164" s="6"/>
      <c r="BM164" s="6"/>
      <c r="BN164" s="6"/>
      <c r="BO164" s="6"/>
      <c r="BP164" s="6"/>
      <c r="BQ164" s="6"/>
      <c r="BR164" s="16">
        <f t="shared" si="59"/>
        <v>0</v>
      </c>
      <c r="BS164" s="19"/>
      <c r="BT164" s="6"/>
      <c r="BU164" s="16"/>
      <c r="BV164" s="19"/>
      <c r="BW164" s="34">
        <f t="shared" si="60"/>
        <v>0</v>
      </c>
      <c r="BX164" s="19"/>
      <c r="BY164" s="6"/>
      <c r="BZ164" s="6"/>
      <c r="CA164" s="6"/>
      <c r="CB164" s="6"/>
      <c r="CC164" s="162">
        <f t="shared" si="61"/>
        <v>0</v>
      </c>
      <c r="CD164" s="98"/>
      <c r="CE164" s="81"/>
      <c r="CF164" s="81"/>
      <c r="CG164" s="81"/>
      <c r="CH164" s="6"/>
      <c r="CI164" s="81"/>
      <c r="CJ164" s="34"/>
      <c r="CK164" s="90"/>
      <c r="CL164" s="90">
        <v>0.1</v>
      </c>
      <c r="CM164" s="90"/>
      <c r="CN164" s="90"/>
      <c r="CO164" s="159"/>
      <c r="CP164" s="159"/>
      <c r="CQ164" s="159"/>
      <c r="CR164" s="159"/>
    </row>
    <row r="165" spans="2:96" s="7" customFormat="1" ht="13.5" customHeight="1" thickBot="1" x14ac:dyDescent="0.2">
      <c r="B165" s="212"/>
      <c r="C165" s="112" t="s">
        <v>195</v>
      </c>
      <c r="D165" s="5"/>
      <c r="E165" s="6"/>
      <c r="F165" s="6"/>
      <c r="G165" s="6"/>
      <c r="H165" s="6"/>
      <c r="I165" s="6"/>
      <c r="J165" s="6"/>
      <c r="K165" s="34">
        <f t="shared" si="54"/>
        <v>0</v>
      </c>
      <c r="L165" s="5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16"/>
      <c r="AA165" s="107"/>
      <c r="AB165" s="108"/>
      <c r="AC165" s="108"/>
      <c r="AD165" s="108"/>
      <c r="AE165" s="108"/>
      <c r="AF165" s="109">
        <f t="shared" si="55"/>
        <v>0</v>
      </c>
      <c r="AG165" s="113"/>
      <c r="AH165" s="108"/>
      <c r="AI165" s="108"/>
      <c r="AJ165" s="108"/>
      <c r="AK165" s="108"/>
      <c r="AL165" s="108"/>
      <c r="AM165" s="131"/>
      <c r="AN165" s="108"/>
      <c r="AO165" s="108"/>
      <c r="AP165" s="108"/>
      <c r="AQ165" s="108"/>
      <c r="AR165" s="108"/>
      <c r="AS165" s="131">
        <f t="shared" si="56"/>
        <v>0</v>
      </c>
      <c r="AT165" s="107"/>
      <c r="AU165" s="108"/>
      <c r="AV165" s="108"/>
      <c r="AW165" s="109">
        <f t="shared" si="57"/>
        <v>0</v>
      </c>
      <c r="AX165" s="5"/>
      <c r="AY165" s="6"/>
      <c r="AZ165" s="6"/>
      <c r="BA165" s="6"/>
      <c r="BB165" s="6"/>
      <c r="BC165" s="6"/>
      <c r="BD165" s="6"/>
      <c r="BE165" s="6"/>
      <c r="BF165" s="6"/>
      <c r="BG165" s="16">
        <f t="shared" si="58"/>
        <v>0</v>
      </c>
      <c r="BH165" s="19"/>
      <c r="BI165" s="6"/>
      <c r="BJ165" s="6"/>
      <c r="BK165" s="6"/>
      <c r="BL165" s="6"/>
      <c r="BM165" s="6"/>
      <c r="BN165" s="6"/>
      <c r="BO165" s="6"/>
      <c r="BP165" s="6"/>
      <c r="BQ165" s="6"/>
      <c r="BR165" s="16">
        <f t="shared" si="59"/>
        <v>0</v>
      </c>
      <c r="BS165" s="19"/>
      <c r="BT165" s="6"/>
      <c r="BU165" s="16"/>
      <c r="BV165" s="19"/>
      <c r="BW165" s="34">
        <f t="shared" si="60"/>
        <v>0</v>
      </c>
      <c r="BX165" s="19"/>
      <c r="BY165" s="6"/>
      <c r="BZ165" s="6"/>
      <c r="CA165" s="6"/>
      <c r="CB165" s="6"/>
      <c r="CC165" s="162">
        <f t="shared" si="61"/>
        <v>0</v>
      </c>
      <c r="CD165" s="98"/>
      <c r="CE165" s="81"/>
      <c r="CF165" s="81"/>
      <c r="CG165" s="81"/>
      <c r="CH165" s="6"/>
      <c r="CI165" s="81"/>
      <c r="CJ165" s="34"/>
      <c r="CK165" s="90">
        <v>1.8</v>
      </c>
      <c r="CL165" s="90">
        <v>5.3</v>
      </c>
      <c r="CM165" s="90"/>
      <c r="CN165" s="90"/>
      <c r="CO165" s="159"/>
      <c r="CP165" s="159"/>
      <c r="CQ165" s="159"/>
      <c r="CR165" s="159"/>
    </row>
    <row r="166" spans="2:96" s="7" customFormat="1" ht="13.5" customHeight="1" thickBot="1" x14ac:dyDescent="0.2">
      <c r="B166" s="212"/>
      <c r="C166" s="112" t="s">
        <v>145</v>
      </c>
      <c r="D166" s="5">
        <v>873852.39</v>
      </c>
      <c r="E166" s="6"/>
      <c r="F166" s="6">
        <v>4330.59</v>
      </c>
      <c r="G166" s="6">
        <v>18.87</v>
      </c>
      <c r="H166" s="6"/>
      <c r="I166" s="6"/>
      <c r="J166" s="6">
        <v>198</v>
      </c>
      <c r="K166" s="34">
        <f t="shared" si="54"/>
        <v>878399.85</v>
      </c>
      <c r="L166" s="5">
        <v>37344933.390000202</v>
      </c>
      <c r="M166" s="6">
        <v>1.54</v>
      </c>
      <c r="N166" s="6">
        <v>5356652.3499999996</v>
      </c>
      <c r="O166" s="6"/>
      <c r="P166" s="6">
        <v>8625.7800000000007</v>
      </c>
      <c r="Q166" s="6"/>
      <c r="R166" s="6"/>
      <c r="S166" s="6"/>
      <c r="T166" s="6"/>
      <c r="U166" s="6"/>
      <c r="V166" s="6">
        <v>232</v>
      </c>
      <c r="W166" s="6"/>
      <c r="X166" s="6"/>
      <c r="Y166" s="6"/>
      <c r="Z166" s="16"/>
      <c r="AA166" s="19"/>
      <c r="AB166" s="6">
        <v>53614.63</v>
      </c>
      <c r="AC166" s="6"/>
      <c r="AD166" s="6"/>
      <c r="AE166" s="6">
        <v>1217055.94</v>
      </c>
      <c r="AF166" s="34">
        <f t="shared" si="55"/>
        <v>43981115.630000204</v>
      </c>
      <c r="AG166" s="5">
        <v>5219.58</v>
      </c>
      <c r="AH166" s="6"/>
      <c r="AI166" s="6">
        <v>8865.66</v>
      </c>
      <c r="AJ166" s="6"/>
      <c r="AK166" s="6"/>
      <c r="AL166" s="6"/>
      <c r="AM166" s="6">
        <v>1840</v>
      </c>
      <c r="AN166" s="6">
        <v>588613.97</v>
      </c>
      <c r="AO166" s="6"/>
      <c r="AP166" s="6"/>
      <c r="AQ166" s="6">
        <v>1823.8</v>
      </c>
      <c r="AR166" s="6">
        <v>3369.6</v>
      </c>
      <c r="AS166" s="16">
        <f t="shared" si="56"/>
        <v>609732.61</v>
      </c>
      <c r="AT166" s="19"/>
      <c r="AU166" s="6"/>
      <c r="AV166" s="6"/>
      <c r="AW166" s="34">
        <f t="shared" si="57"/>
        <v>0</v>
      </c>
      <c r="AX166" s="5"/>
      <c r="AY166" s="6"/>
      <c r="AZ166" s="6"/>
      <c r="BA166" s="6"/>
      <c r="BB166" s="6">
        <v>175377</v>
      </c>
      <c r="BC166" s="6"/>
      <c r="BD166" s="6"/>
      <c r="BE166" s="6"/>
      <c r="BF166" s="6"/>
      <c r="BG166" s="16">
        <f t="shared" si="58"/>
        <v>175377</v>
      </c>
      <c r="BH166" s="19"/>
      <c r="BI166" s="6"/>
      <c r="BJ166" s="6">
        <v>882.76</v>
      </c>
      <c r="BK166" s="6"/>
      <c r="BL166" s="6"/>
      <c r="BM166" s="6"/>
      <c r="BN166" s="6"/>
      <c r="BO166" s="6"/>
      <c r="BP166" s="6"/>
      <c r="BQ166" s="6">
        <v>176.57</v>
      </c>
      <c r="BR166" s="16">
        <f t="shared" si="59"/>
        <v>1059.33</v>
      </c>
      <c r="BS166" s="19">
        <v>56741076.82</v>
      </c>
      <c r="BT166" s="6">
        <v>10493892.48</v>
      </c>
      <c r="BU166" s="16">
        <v>351310.8</v>
      </c>
      <c r="BV166" s="19">
        <v>10289989.109999999</v>
      </c>
      <c r="BW166" s="34">
        <f t="shared" si="60"/>
        <v>77876269.209999993</v>
      </c>
      <c r="BX166" s="19">
        <v>510.3</v>
      </c>
      <c r="BY166" s="6"/>
      <c r="BZ166" s="6">
        <v>0.2</v>
      </c>
      <c r="CA166" s="6"/>
      <c r="CB166" s="6"/>
      <c r="CC166" s="162">
        <f t="shared" si="61"/>
        <v>510.5</v>
      </c>
      <c r="CD166" s="98">
        <v>105</v>
      </c>
      <c r="CE166" s="81">
        <v>89</v>
      </c>
      <c r="CF166" s="81"/>
      <c r="CG166" s="81"/>
      <c r="CH166" s="6"/>
      <c r="CI166" s="81"/>
      <c r="CJ166" s="34">
        <v>408897.43</v>
      </c>
      <c r="CK166" s="90">
        <v>26754.73</v>
      </c>
      <c r="CL166" s="90">
        <v>23985.51</v>
      </c>
      <c r="CM166" s="90"/>
      <c r="CN166" s="90">
        <v>6156714.7499999991</v>
      </c>
      <c r="CO166" s="159"/>
      <c r="CP166" s="159"/>
      <c r="CQ166" s="159"/>
      <c r="CR166" s="159"/>
    </row>
    <row r="167" spans="2:96" s="7" customFormat="1" ht="13.5" customHeight="1" thickBot="1" x14ac:dyDescent="0.2">
      <c r="B167" s="212"/>
      <c r="C167" s="106" t="s">
        <v>196</v>
      </c>
      <c r="D167" s="28"/>
      <c r="E167" s="27"/>
      <c r="F167" s="27"/>
      <c r="G167" s="27"/>
      <c r="H167" s="27"/>
      <c r="I167" s="27"/>
      <c r="J167" s="27"/>
      <c r="K167" s="36">
        <f t="shared" si="54"/>
        <v>0</v>
      </c>
      <c r="L167" s="28"/>
      <c r="M167" s="27"/>
      <c r="N167" s="27"/>
      <c r="O167" s="27"/>
      <c r="P167" s="27"/>
      <c r="Q167" s="27"/>
      <c r="R167" s="27"/>
      <c r="S167" s="27"/>
      <c r="T167" s="27"/>
      <c r="U167" s="27"/>
      <c r="V167" s="27"/>
      <c r="W167" s="27"/>
      <c r="X167" s="27"/>
      <c r="Y167" s="27"/>
      <c r="Z167" s="76"/>
      <c r="AA167" s="26"/>
      <c r="AB167" s="27"/>
      <c r="AC167" s="27"/>
      <c r="AD167" s="27"/>
      <c r="AE167" s="27"/>
      <c r="AF167" s="36">
        <f t="shared" si="55"/>
        <v>0</v>
      </c>
      <c r="AG167" s="28"/>
      <c r="AH167" s="27"/>
      <c r="AI167" s="27"/>
      <c r="AJ167" s="27"/>
      <c r="AK167" s="27"/>
      <c r="AL167" s="27"/>
      <c r="AM167" s="27"/>
      <c r="AN167" s="27"/>
      <c r="AO167" s="27"/>
      <c r="AP167" s="27"/>
      <c r="AQ167" s="27"/>
      <c r="AR167" s="27"/>
      <c r="AS167" s="76">
        <f t="shared" si="56"/>
        <v>0</v>
      </c>
      <c r="AT167" s="26"/>
      <c r="AU167" s="27"/>
      <c r="AV167" s="27"/>
      <c r="AW167" s="36">
        <f t="shared" si="57"/>
        <v>0</v>
      </c>
      <c r="AX167" s="28"/>
      <c r="AY167" s="27"/>
      <c r="AZ167" s="27"/>
      <c r="BA167" s="27"/>
      <c r="BB167" s="27"/>
      <c r="BC167" s="27"/>
      <c r="BD167" s="27"/>
      <c r="BE167" s="27"/>
      <c r="BF167" s="27"/>
      <c r="BG167" s="76">
        <f t="shared" si="58"/>
        <v>0</v>
      </c>
      <c r="BH167" s="26"/>
      <c r="BI167" s="27"/>
      <c r="BJ167" s="27"/>
      <c r="BK167" s="27"/>
      <c r="BL167" s="27"/>
      <c r="BM167" s="27"/>
      <c r="BN167" s="27"/>
      <c r="BO167" s="27"/>
      <c r="BP167" s="27"/>
      <c r="BQ167" s="27"/>
      <c r="BR167" s="76">
        <f t="shared" si="59"/>
        <v>0</v>
      </c>
      <c r="BS167" s="26"/>
      <c r="BT167" s="27"/>
      <c r="BU167" s="76"/>
      <c r="BV167" s="26"/>
      <c r="BW167" s="36">
        <f t="shared" si="60"/>
        <v>0</v>
      </c>
      <c r="BX167" s="26"/>
      <c r="BY167" s="27"/>
      <c r="BZ167" s="27"/>
      <c r="CA167" s="27"/>
      <c r="CB167" s="27"/>
      <c r="CC167" s="160">
        <f t="shared" si="61"/>
        <v>0</v>
      </c>
      <c r="CD167" s="95"/>
      <c r="CE167" s="77"/>
      <c r="CF167" s="77"/>
      <c r="CG167" s="77"/>
      <c r="CH167" s="27"/>
      <c r="CI167" s="77"/>
      <c r="CJ167" s="36"/>
      <c r="CK167" s="88"/>
      <c r="CL167" s="88">
        <v>45</v>
      </c>
      <c r="CM167" s="88"/>
      <c r="CN167" s="88"/>
      <c r="CO167" s="159"/>
      <c r="CP167" s="159"/>
      <c r="CQ167" s="159"/>
      <c r="CR167" s="159"/>
    </row>
    <row r="168" spans="2:96" s="7" customFormat="1" ht="13.5" customHeight="1" thickBot="1" x14ac:dyDescent="0.2">
      <c r="B168" s="212"/>
      <c r="C168" s="43" t="s">
        <v>197</v>
      </c>
      <c r="D168" s="25"/>
      <c r="E168" s="24"/>
      <c r="F168" s="24"/>
      <c r="G168" s="24"/>
      <c r="H168" s="24"/>
      <c r="I168" s="24"/>
      <c r="J168" s="24"/>
      <c r="K168" s="33">
        <f t="shared" si="54"/>
        <v>0</v>
      </c>
      <c r="L168" s="25"/>
      <c r="M168" s="24"/>
      <c r="N168" s="24"/>
      <c r="O168" s="24"/>
      <c r="P168" s="24"/>
      <c r="Q168" s="24"/>
      <c r="R168" s="24"/>
      <c r="S168" s="24"/>
      <c r="T168" s="24"/>
      <c r="U168" s="24"/>
      <c r="V168" s="24"/>
      <c r="W168" s="24"/>
      <c r="X168" s="24"/>
      <c r="Y168" s="24"/>
      <c r="Z168" s="68"/>
      <c r="AA168" s="21"/>
      <c r="AB168" s="22"/>
      <c r="AC168" s="22"/>
      <c r="AD168" s="22"/>
      <c r="AE168" s="22"/>
      <c r="AF168" s="38">
        <f t="shared" si="55"/>
        <v>0</v>
      </c>
      <c r="AG168" s="148"/>
      <c r="AH168" s="22"/>
      <c r="AI168" s="22"/>
      <c r="AJ168" s="22"/>
      <c r="AK168" s="22"/>
      <c r="AL168" s="22"/>
      <c r="AM168" s="22"/>
      <c r="AN168" s="22"/>
      <c r="AO168" s="22"/>
      <c r="AP168" s="22"/>
      <c r="AQ168" s="22"/>
      <c r="AR168" s="22"/>
      <c r="AS168" s="53">
        <f t="shared" si="56"/>
        <v>0</v>
      </c>
      <c r="AT168" s="21"/>
      <c r="AU168" s="22"/>
      <c r="AV168" s="22"/>
      <c r="AW168" s="38">
        <f t="shared" si="57"/>
        <v>0</v>
      </c>
      <c r="AX168" s="148"/>
      <c r="AY168" s="22"/>
      <c r="AZ168" s="22"/>
      <c r="BA168" s="22"/>
      <c r="BB168" s="22"/>
      <c r="BC168" s="22"/>
      <c r="BD168" s="22"/>
      <c r="BE168" s="22"/>
      <c r="BF168" s="22"/>
      <c r="BG168" s="53">
        <f t="shared" si="58"/>
        <v>0</v>
      </c>
      <c r="BH168" s="21"/>
      <c r="BI168" s="22"/>
      <c r="BJ168" s="22"/>
      <c r="BK168" s="22"/>
      <c r="BL168" s="22"/>
      <c r="BM168" s="22"/>
      <c r="BN168" s="22"/>
      <c r="BO168" s="22"/>
      <c r="BP168" s="22"/>
      <c r="BQ168" s="22"/>
      <c r="BR168" s="53">
        <f t="shared" si="59"/>
        <v>0</v>
      </c>
      <c r="BS168" s="21"/>
      <c r="BT168" s="22"/>
      <c r="BU168" s="53"/>
      <c r="BV168" s="21"/>
      <c r="BW168" s="38">
        <f t="shared" si="60"/>
        <v>0</v>
      </c>
      <c r="BX168" s="21"/>
      <c r="BY168" s="22"/>
      <c r="BZ168" s="22"/>
      <c r="CA168" s="22"/>
      <c r="CB168" s="22"/>
      <c r="CC168" s="170">
        <f t="shared" si="61"/>
        <v>0</v>
      </c>
      <c r="CD168" s="153"/>
      <c r="CE168" s="121"/>
      <c r="CF168" s="121"/>
      <c r="CG168" s="121"/>
      <c r="CH168" s="22"/>
      <c r="CI168" s="121"/>
      <c r="CJ168" s="38"/>
      <c r="CK168" s="122">
        <v>1650</v>
      </c>
      <c r="CL168" s="122"/>
      <c r="CM168" s="122"/>
      <c r="CN168" s="122">
        <v>1170000</v>
      </c>
      <c r="CO168" s="159"/>
      <c r="CP168" s="159"/>
      <c r="CQ168" s="159"/>
      <c r="CR168" s="159"/>
    </row>
    <row r="169" spans="2:96" s="7" customFormat="1" ht="14.25" customHeight="1" thickBot="1" x14ac:dyDescent="0.2">
      <c r="B169" s="212"/>
      <c r="C169" s="40" t="s">
        <v>198</v>
      </c>
      <c r="D169" s="5"/>
      <c r="E169" s="6"/>
      <c r="F169" s="6"/>
      <c r="G169" s="6"/>
      <c r="H169" s="6"/>
      <c r="I169" s="6"/>
      <c r="J169" s="6"/>
      <c r="K169" s="34">
        <f t="shared" si="54"/>
        <v>0</v>
      </c>
      <c r="L169" s="5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16"/>
      <c r="AA169" s="19"/>
      <c r="AB169" s="6"/>
      <c r="AC169" s="6"/>
      <c r="AD169" s="6"/>
      <c r="AE169" s="6"/>
      <c r="AF169" s="34">
        <f t="shared" si="55"/>
        <v>0</v>
      </c>
      <c r="AG169" s="5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16">
        <f t="shared" si="56"/>
        <v>0</v>
      </c>
      <c r="AT169" s="19"/>
      <c r="AU169" s="6"/>
      <c r="AV169" s="6"/>
      <c r="AW169" s="34">
        <f t="shared" si="57"/>
        <v>0</v>
      </c>
      <c r="AX169" s="5"/>
      <c r="AY169" s="6"/>
      <c r="AZ169" s="6"/>
      <c r="BA169" s="6"/>
      <c r="BB169" s="6"/>
      <c r="BC169" s="6"/>
      <c r="BD169" s="6"/>
      <c r="BE169" s="6"/>
      <c r="BF169" s="6"/>
      <c r="BG169" s="16">
        <f t="shared" si="58"/>
        <v>0</v>
      </c>
      <c r="BH169" s="19"/>
      <c r="BI169" s="6"/>
      <c r="BJ169" s="6"/>
      <c r="BK169" s="6"/>
      <c r="BL169" s="6"/>
      <c r="BM169" s="6"/>
      <c r="BN169" s="6"/>
      <c r="BO169" s="6"/>
      <c r="BP169" s="6"/>
      <c r="BQ169" s="6"/>
      <c r="BR169" s="16">
        <f t="shared" si="59"/>
        <v>0</v>
      </c>
      <c r="BS169" s="19"/>
      <c r="BT169" s="6"/>
      <c r="BU169" s="16"/>
      <c r="BV169" s="19"/>
      <c r="BW169" s="34">
        <f t="shared" si="60"/>
        <v>0</v>
      </c>
      <c r="BX169" s="19"/>
      <c r="BY169" s="6"/>
      <c r="BZ169" s="6"/>
      <c r="CA169" s="6"/>
      <c r="CB169" s="6"/>
      <c r="CC169" s="162">
        <f t="shared" si="61"/>
        <v>0</v>
      </c>
      <c r="CD169" s="98"/>
      <c r="CE169" s="81"/>
      <c r="CF169" s="81"/>
      <c r="CG169" s="81"/>
      <c r="CH169" s="6"/>
      <c r="CI169" s="81"/>
      <c r="CJ169" s="34"/>
      <c r="CK169" s="90">
        <v>1.5</v>
      </c>
      <c r="CL169" s="90"/>
      <c r="CM169" s="90"/>
      <c r="CN169" s="90"/>
      <c r="CO169" s="159"/>
      <c r="CP169" s="159"/>
      <c r="CQ169" s="159"/>
      <c r="CR169" s="159"/>
    </row>
    <row r="170" spans="2:96" s="7" customFormat="1" ht="13.5" customHeight="1" thickBot="1" x14ac:dyDescent="0.2">
      <c r="B170" s="212"/>
      <c r="C170" s="40" t="s">
        <v>139</v>
      </c>
      <c r="D170" s="5"/>
      <c r="E170" s="6"/>
      <c r="F170" s="6"/>
      <c r="G170" s="6"/>
      <c r="H170" s="6"/>
      <c r="I170" s="6"/>
      <c r="J170" s="6"/>
      <c r="K170" s="34">
        <f t="shared" si="54"/>
        <v>0</v>
      </c>
      <c r="L170" s="5"/>
      <c r="M170" s="6"/>
      <c r="N170" s="6"/>
      <c r="O170" s="6"/>
      <c r="P170" s="6"/>
      <c r="Q170" s="6"/>
      <c r="R170" s="6"/>
      <c r="S170" s="6"/>
      <c r="T170" s="6">
        <v>0.6</v>
      </c>
      <c r="U170" s="6"/>
      <c r="V170" s="6">
        <v>2</v>
      </c>
      <c r="W170" s="6"/>
      <c r="X170" s="6"/>
      <c r="Y170" s="6"/>
      <c r="Z170" s="16"/>
      <c r="AA170" s="19"/>
      <c r="AB170" s="6"/>
      <c r="AC170" s="6"/>
      <c r="AD170" s="6"/>
      <c r="AE170" s="6"/>
      <c r="AF170" s="34">
        <f t="shared" si="55"/>
        <v>2.6</v>
      </c>
      <c r="AG170" s="5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16">
        <f t="shared" si="56"/>
        <v>0</v>
      </c>
      <c r="AT170" s="19"/>
      <c r="AU170" s="6"/>
      <c r="AV170" s="6"/>
      <c r="AW170" s="34">
        <f t="shared" si="57"/>
        <v>0</v>
      </c>
      <c r="AX170" s="5"/>
      <c r="AY170" s="6"/>
      <c r="AZ170" s="6"/>
      <c r="BA170" s="6"/>
      <c r="BB170" s="6"/>
      <c r="BC170" s="6"/>
      <c r="BD170" s="6"/>
      <c r="BE170" s="6"/>
      <c r="BF170" s="6"/>
      <c r="BG170" s="16">
        <f t="shared" si="58"/>
        <v>0</v>
      </c>
      <c r="BH170" s="19"/>
      <c r="BI170" s="6"/>
      <c r="BJ170" s="6"/>
      <c r="BK170" s="6"/>
      <c r="BL170" s="6"/>
      <c r="BM170" s="6"/>
      <c r="BN170" s="6"/>
      <c r="BO170" s="6"/>
      <c r="BP170" s="6"/>
      <c r="BQ170" s="6"/>
      <c r="BR170" s="16">
        <f t="shared" si="59"/>
        <v>0</v>
      </c>
      <c r="BS170" s="19"/>
      <c r="BT170" s="6"/>
      <c r="BU170" s="16"/>
      <c r="BV170" s="19"/>
      <c r="BW170" s="34">
        <f t="shared" si="60"/>
        <v>0</v>
      </c>
      <c r="BX170" s="19"/>
      <c r="BY170" s="6"/>
      <c r="BZ170" s="6"/>
      <c r="CA170" s="6"/>
      <c r="CB170" s="6"/>
      <c r="CC170" s="162">
        <f t="shared" si="61"/>
        <v>0</v>
      </c>
      <c r="CD170" s="98"/>
      <c r="CE170" s="81"/>
      <c r="CF170" s="81"/>
      <c r="CG170" s="81"/>
      <c r="CH170" s="6"/>
      <c r="CI170" s="81"/>
      <c r="CJ170" s="34"/>
      <c r="CK170" s="90">
        <v>54.61</v>
      </c>
      <c r="CL170" s="90">
        <v>337.539999999999</v>
      </c>
      <c r="CM170" s="90"/>
      <c r="CN170" s="90"/>
      <c r="CO170" s="159"/>
      <c r="CP170" s="159"/>
      <c r="CQ170" s="159"/>
      <c r="CR170" s="159"/>
    </row>
    <row r="171" spans="2:96" s="7" customFormat="1" ht="13.5" customHeight="1" thickBot="1" x14ac:dyDescent="0.2">
      <c r="B171" s="212"/>
      <c r="C171" s="40" t="s">
        <v>106</v>
      </c>
      <c r="D171" s="5"/>
      <c r="E171" s="6"/>
      <c r="F171" s="6"/>
      <c r="G171" s="6"/>
      <c r="H171" s="6"/>
      <c r="I171" s="6"/>
      <c r="J171" s="6"/>
      <c r="K171" s="34">
        <f t="shared" si="54"/>
        <v>0</v>
      </c>
      <c r="L171" s="5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16"/>
      <c r="AA171" s="19"/>
      <c r="AB171" s="6"/>
      <c r="AC171" s="6"/>
      <c r="AD171" s="6"/>
      <c r="AE171" s="6"/>
      <c r="AF171" s="34">
        <f t="shared" si="55"/>
        <v>0</v>
      </c>
      <c r="AG171" s="5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16">
        <f t="shared" si="56"/>
        <v>0</v>
      </c>
      <c r="AT171" s="19"/>
      <c r="AU171" s="6"/>
      <c r="AV171" s="6"/>
      <c r="AW171" s="34">
        <f t="shared" si="57"/>
        <v>0</v>
      </c>
      <c r="AX171" s="5"/>
      <c r="AY171" s="6"/>
      <c r="AZ171" s="6"/>
      <c r="BA171" s="6"/>
      <c r="BB171" s="6"/>
      <c r="BC171" s="6"/>
      <c r="BD171" s="6"/>
      <c r="BE171" s="6"/>
      <c r="BF171" s="6"/>
      <c r="BG171" s="16">
        <f t="shared" si="58"/>
        <v>0</v>
      </c>
      <c r="BH171" s="19"/>
      <c r="BI171" s="6"/>
      <c r="BJ171" s="6"/>
      <c r="BK171" s="6"/>
      <c r="BL171" s="6"/>
      <c r="BM171" s="6"/>
      <c r="BN171" s="6"/>
      <c r="BO171" s="6"/>
      <c r="BP171" s="6"/>
      <c r="BQ171" s="6"/>
      <c r="BR171" s="16">
        <f t="shared" si="59"/>
        <v>0</v>
      </c>
      <c r="BS171" s="19"/>
      <c r="BT171" s="6"/>
      <c r="BU171" s="16"/>
      <c r="BV171" s="19"/>
      <c r="BW171" s="34">
        <f t="shared" si="60"/>
        <v>0</v>
      </c>
      <c r="BX171" s="19"/>
      <c r="BY171" s="6"/>
      <c r="BZ171" s="6"/>
      <c r="CA171" s="6"/>
      <c r="CB171" s="6"/>
      <c r="CC171" s="162">
        <f t="shared" si="61"/>
        <v>0</v>
      </c>
      <c r="CD171" s="98"/>
      <c r="CE171" s="81"/>
      <c r="CF171" s="81"/>
      <c r="CG171" s="81"/>
      <c r="CH171" s="6"/>
      <c r="CI171" s="81"/>
      <c r="CJ171" s="34"/>
      <c r="CK171" s="90">
        <v>3.05</v>
      </c>
      <c r="CL171" s="90">
        <v>5.82</v>
      </c>
      <c r="CM171" s="90"/>
      <c r="CN171" s="90">
        <v>314070</v>
      </c>
      <c r="CO171" s="159"/>
      <c r="CP171" s="159"/>
      <c r="CQ171" s="159"/>
      <c r="CR171" s="159"/>
    </row>
    <row r="172" spans="2:96" s="7" customFormat="1" ht="13.5" customHeight="1" thickBot="1" x14ac:dyDescent="0.2">
      <c r="B172" s="212"/>
      <c r="C172" s="106" t="s">
        <v>205</v>
      </c>
      <c r="D172" s="28"/>
      <c r="E172" s="27"/>
      <c r="F172" s="27"/>
      <c r="G172" s="27"/>
      <c r="H172" s="27"/>
      <c r="I172" s="27"/>
      <c r="J172" s="27"/>
      <c r="K172" s="36">
        <f t="shared" si="54"/>
        <v>0</v>
      </c>
      <c r="L172" s="28"/>
      <c r="M172" s="27"/>
      <c r="N172" s="27"/>
      <c r="O172" s="27"/>
      <c r="P172" s="27"/>
      <c r="Q172" s="27"/>
      <c r="R172" s="27"/>
      <c r="S172" s="27"/>
      <c r="T172" s="27"/>
      <c r="U172" s="27"/>
      <c r="V172" s="27"/>
      <c r="W172" s="27"/>
      <c r="X172" s="27"/>
      <c r="Y172" s="27"/>
      <c r="Z172" s="76"/>
      <c r="AA172" s="26"/>
      <c r="AB172" s="27"/>
      <c r="AC172" s="27"/>
      <c r="AD172" s="27"/>
      <c r="AE172" s="27"/>
      <c r="AF172" s="36">
        <f t="shared" si="55"/>
        <v>0</v>
      </c>
      <c r="AG172" s="28"/>
      <c r="AH172" s="27"/>
      <c r="AI172" s="27"/>
      <c r="AJ172" s="27"/>
      <c r="AK172" s="27"/>
      <c r="AL172" s="27"/>
      <c r="AM172" s="27"/>
      <c r="AN172" s="27"/>
      <c r="AO172" s="27"/>
      <c r="AP172" s="27"/>
      <c r="AQ172" s="27"/>
      <c r="AR172" s="27"/>
      <c r="AS172" s="76">
        <f t="shared" si="56"/>
        <v>0</v>
      </c>
      <c r="AT172" s="26"/>
      <c r="AU172" s="27"/>
      <c r="AV172" s="27"/>
      <c r="AW172" s="36">
        <f t="shared" si="57"/>
        <v>0</v>
      </c>
      <c r="AX172" s="28"/>
      <c r="AY172" s="27"/>
      <c r="AZ172" s="27"/>
      <c r="BA172" s="27"/>
      <c r="BB172" s="27"/>
      <c r="BC172" s="27"/>
      <c r="BD172" s="27"/>
      <c r="BE172" s="27"/>
      <c r="BF172" s="27"/>
      <c r="BG172" s="76">
        <f t="shared" si="58"/>
        <v>0</v>
      </c>
      <c r="BH172" s="203"/>
      <c r="BI172" s="27"/>
      <c r="BJ172" s="27"/>
      <c r="BK172" s="27"/>
      <c r="BL172" s="27"/>
      <c r="BM172" s="27"/>
      <c r="BN172" s="27"/>
      <c r="BO172" s="27"/>
      <c r="BP172" s="27"/>
      <c r="BQ172" s="27"/>
      <c r="BR172" s="76">
        <f t="shared" si="59"/>
        <v>0</v>
      </c>
      <c r="BS172" s="26"/>
      <c r="BT172" s="27"/>
      <c r="BU172" s="76"/>
      <c r="BV172" s="26"/>
      <c r="BW172" s="36">
        <f t="shared" si="60"/>
        <v>0</v>
      </c>
      <c r="BX172" s="26"/>
      <c r="BY172" s="27"/>
      <c r="BZ172" s="27"/>
      <c r="CA172" s="27"/>
      <c r="CB172" s="27"/>
      <c r="CC172" s="36">
        <f t="shared" si="61"/>
        <v>0</v>
      </c>
      <c r="CD172" s="95"/>
      <c r="CE172" s="77"/>
      <c r="CF172" s="77"/>
      <c r="CG172" s="77"/>
      <c r="CH172" s="27"/>
      <c r="CI172" s="77"/>
      <c r="CJ172" s="36"/>
      <c r="CK172" s="88"/>
      <c r="CL172" s="88"/>
      <c r="CM172" s="88"/>
      <c r="CN172" s="88">
        <v>18000</v>
      </c>
      <c r="CO172" s="159"/>
      <c r="CP172" s="159"/>
      <c r="CQ172" s="159"/>
      <c r="CR172" s="159"/>
    </row>
    <row r="173" spans="2:96" s="7" customFormat="1" ht="13.5" customHeight="1" thickBot="1" x14ac:dyDescent="0.2">
      <c r="B173" s="212"/>
      <c r="C173" s="111" t="s">
        <v>273</v>
      </c>
      <c r="D173" s="148"/>
      <c r="E173" s="22"/>
      <c r="F173" s="22"/>
      <c r="G173" s="22"/>
      <c r="H173" s="22"/>
      <c r="I173" s="22"/>
      <c r="J173" s="22"/>
      <c r="K173" s="38">
        <f t="shared" si="54"/>
        <v>0</v>
      </c>
      <c r="L173" s="148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53"/>
      <c r="AA173" s="21"/>
      <c r="AB173" s="22"/>
      <c r="AC173" s="22"/>
      <c r="AD173" s="22"/>
      <c r="AE173" s="22"/>
      <c r="AF173" s="38">
        <f t="shared" si="55"/>
        <v>0</v>
      </c>
      <c r="AG173" s="148"/>
      <c r="AH173" s="22"/>
      <c r="AI173" s="22"/>
      <c r="AJ173" s="22"/>
      <c r="AK173" s="22"/>
      <c r="AL173" s="22"/>
      <c r="AM173" s="22"/>
      <c r="AN173" s="22"/>
      <c r="AO173" s="22"/>
      <c r="AP173" s="22"/>
      <c r="AQ173" s="22"/>
      <c r="AR173" s="22"/>
      <c r="AS173" s="53">
        <f t="shared" si="56"/>
        <v>0</v>
      </c>
      <c r="AT173" s="21"/>
      <c r="AU173" s="22"/>
      <c r="AV173" s="22"/>
      <c r="AW173" s="38">
        <f t="shared" si="57"/>
        <v>0</v>
      </c>
      <c r="AX173" s="148"/>
      <c r="AY173" s="22"/>
      <c r="AZ173" s="22"/>
      <c r="BA173" s="22"/>
      <c r="BB173" s="22"/>
      <c r="BC173" s="22"/>
      <c r="BD173" s="22"/>
      <c r="BE173" s="22"/>
      <c r="BF173" s="22"/>
      <c r="BG173" s="53">
        <f t="shared" si="58"/>
        <v>0</v>
      </c>
      <c r="BH173" s="21"/>
      <c r="BI173" s="22"/>
      <c r="BJ173" s="22"/>
      <c r="BK173" s="22"/>
      <c r="BL173" s="22"/>
      <c r="BM173" s="22"/>
      <c r="BN173" s="22"/>
      <c r="BO173" s="22"/>
      <c r="BP173" s="22"/>
      <c r="BQ173" s="22"/>
      <c r="BR173" s="53">
        <f t="shared" si="59"/>
        <v>0</v>
      </c>
      <c r="BS173" s="21"/>
      <c r="BT173" s="22"/>
      <c r="BU173" s="53"/>
      <c r="BV173" s="21"/>
      <c r="BW173" s="38">
        <f t="shared" si="60"/>
        <v>0</v>
      </c>
      <c r="BX173" s="21"/>
      <c r="BY173" s="22"/>
      <c r="BZ173" s="22"/>
      <c r="CA173" s="22"/>
      <c r="CB173" s="22"/>
      <c r="CC173" s="170">
        <f t="shared" si="61"/>
        <v>0</v>
      </c>
      <c r="CD173" s="153"/>
      <c r="CE173" s="121"/>
      <c r="CF173" s="121"/>
      <c r="CG173" s="121"/>
      <c r="CH173" s="22"/>
      <c r="CI173" s="121"/>
      <c r="CJ173" s="38"/>
      <c r="CK173" s="122"/>
      <c r="CL173" s="122"/>
      <c r="CM173" s="122"/>
      <c r="CN173" s="122">
        <v>0.84</v>
      </c>
      <c r="CO173" s="159"/>
      <c r="CP173" s="159"/>
      <c r="CQ173" s="159"/>
      <c r="CR173" s="159"/>
    </row>
    <row r="174" spans="2:96" s="7" customFormat="1" ht="13.5" customHeight="1" thickBot="1" x14ac:dyDescent="0.2">
      <c r="B174" s="212"/>
      <c r="C174" s="40" t="s">
        <v>210</v>
      </c>
      <c r="D174" s="5"/>
      <c r="E174" s="6"/>
      <c r="F174" s="6"/>
      <c r="G174" s="6"/>
      <c r="H174" s="6"/>
      <c r="I174" s="6"/>
      <c r="J174" s="6"/>
      <c r="K174" s="34">
        <f t="shared" si="54"/>
        <v>0</v>
      </c>
      <c r="L174" s="5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16"/>
      <c r="AA174" s="19"/>
      <c r="AB174" s="6"/>
      <c r="AC174" s="6"/>
      <c r="AD174" s="6"/>
      <c r="AE174" s="6"/>
      <c r="AF174" s="34">
        <f t="shared" si="55"/>
        <v>0</v>
      </c>
      <c r="AG174" s="5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16">
        <f t="shared" si="56"/>
        <v>0</v>
      </c>
      <c r="AT174" s="19"/>
      <c r="AU174" s="6"/>
      <c r="AV174" s="6"/>
      <c r="AW174" s="34">
        <f t="shared" si="57"/>
        <v>0</v>
      </c>
      <c r="AX174" s="5"/>
      <c r="AY174" s="6"/>
      <c r="AZ174" s="6"/>
      <c r="BA174" s="6"/>
      <c r="BB174" s="6"/>
      <c r="BC174" s="6"/>
      <c r="BD174" s="6"/>
      <c r="BE174" s="6"/>
      <c r="BF174" s="6"/>
      <c r="BG174" s="16">
        <f t="shared" si="58"/>
        <v>0</v>
      </c>
      <c r="BH174" s="19"/>
      <c r="BI174" s="6"/>
      <c r="BJ174" s="6"/>
      <c r="BK174" s="6"/>
      <c r="BL174" s="6"/>
      <c r="BM174" s="6"/>
      <c r="BN174" s="6"/>
      <c r="BO174" s="6"/>
      <c r="BP174" s="6"/>
      <c r="BQ174" s="6"/>
      <c r="BR174" s="16">
        <f t="shared" si="59"/>
        <v>0</v>
      </c>
      <c r="BS174" s="19"/>
      <c r="BT174" s="6"/>
      <c r="BU174" s="16"/>
      <c r="BV174" s="19"/>
      <c r="BW174" s="34">
        <f t="shared" si="60"/>
        <v>0</v>
      </c>
      <c r="BX174" s="19"/>
      <c r="BY174" s="6"/>
      <c r="BZ174" s="6"/>
      <c r="CA174" s="6"/>
      <c r="CB174" s="6"/>
      <c r="CC174" s="162">
        <f t="shared" si="61"/>
        <v>0</v>
      </c>
      <c r="CD174" s="98"/>
      <c r="CE174" s="81"/>
      <c r="CF174" s="81"/>
      <c r="CG174" s="81"/>
      <c r="CH174" s="6"/>
      <c r="CI174" s="81"/>
      <c r="CJ174" s="34"/>
      <c r="CK174" s="90"/>
      <c r="CL174" s="90">
        <v>0.75</v>
      </c>
      <c r="CM174" s="90"/>
      <c r="CN174" s="90"/>
      <c r="CO174" s="159"/>
      <c r="CP174" s="159"/>
      <c r="CQ174" s="159"/>
      <c r="CR174" s="159"/>
    </row>
    <row r="175" spans="2:96" s="7" customFormat="1" ht="13.5" customHeight="1" thickBot="1" x14ac:dyDescent="0.2">
      <c r="B175" s="212"/>
      <c r="C175" s="40" t="s">
        <v>254</v>
      </c>
      <c r="D175" s="5"/>
      <c r="E175" s="6"/>
      <c r="F175" s="6"/>
      <c r="G175" s="6"/>
      <c r="H175" s="6"/>
      <c r="I175" s="6"/>
      <c r="J175" s="6"/>
      <c r="K175" s="34">
        <f t="shared" si="54"/>
        <v>0</v>
      </c>
      <c r="L175" s="5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16"/>
      <c r="AA175" s="19"/>
      <c r="AB175" s="6"/>
      <c r="AC175" s="6"/>
      <c r="AD175" s="6"/>
      <c r="AE175" s="6"/>
      <c r="AF175" s="34">
        <f t="shared" si="55"/>
        <v>0</v>
      </c>
      <c r="AG175" s="5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16">
        <f t="shared" si="56"/>
        <v>0</v>
      </c>
      <c r="AT175" s="19"/>
      <c r="AU175" s="6"/>
      <c r="AV175" s="6"/>
      <c r="AW175" s="34">
        <f t="shared" si="57"/>
        <v>0</v>
      </c>
      <c r="AX175" s="5"/>
      <c r="AY175" s="6"/>
      <c r="AZ175" s="6"/>
      <c r="BA175" s="6"/>
      <c r="BB175" s="6"/>
      <c r="BC175" s="6"/>
      <c r="BD175" s="6"/>
      <c r="BE175" s="6"/>
      <c r="BF175" s="6"/>
      <c r="BG175" s="16">
        <f t="shared" si="58"/>
        <v>0</v>
      </c>
      <c r="BH175" s="19"/>
      <c r="BI175" s="6"/>
      <c r="BJ175" s="6"/>
      <c r="BK175" s="6"/>
      <c r="BL175" s="6"/>
      <c r="BM175" s="6"/>
      <c r="BN175" s="6"/>
      <c r="BO175" s="6"/>
      <c r="BP175" s="6"/>
      <c r="BQ175" s="6"/>
      <c r="BR175" s="16">
        <f t="shared" si="59"/>
        <v>0</v>
      </c>
      <c r="BS175" s="19"/>
      <c r="BT175" s="6"/>
      <c r="BU175" s="16"/>
      <c r="BV175" s="19"/>
      <c r="BW175" s="34">
        <f t="shared" si="60"/>
        <v>0</v>
      </c>
      <c r="BX175" s="19"/>
      <c r="BY175" s="6"/>
      <c r="BZ175" s="6"/>
      <c r="CA175" s="6"/>
      <c r="CB175" s="6"/>
      <c r="CC175" s="162">
        <f t="shared" si="61"/>
        <v>0</v>
      </c>
      <c r="CD175" s="98"/>
      <c r="CE175" s="81"/>
      <c r="CF175" s="81"/>
      <c r="CG175" s="81"/>
      <c r="CH175" s="6"/>
      <c r="CI175" s="81"/>
      <c r="CJ175" s="34"/>
      <c r="CK175" s="90"/>
      <c r="CL175" s="90">
        <v>0.46</v>
      </c>
      <c r="CM175" s="90"/>
      <c r="CN175" s="90"/>
      <c r="CO175" s="159"/>
      <c r="CP175" s="159"/>
      <c r="CQ175" s="159"/>
      <c r="CR175" s="159"/>
    </row>
    <row r="176" spans="2:96" s="7" customFormat="1" ht="13.5" customHeight="1" thickBot="1" x14ac:dyDescent="0.2">
      <c r="B176" s="213"/>
      <c r="C176" s="42" t="s">
        <v>67</v>
      </c>
      <c r="D176" s="65">
        <f t="shared" ref="D176:Z176" si="62">SUM(D158:D175)</f>
        <v>887494.91</v>
      </c>
      <c r="E176" s="31">
        <f t="shared" si="62"/>
        <v>0</v>
      </c>
      <c r="F176" s="31">
        <f t="shared" si="62"/>
        <v>4330.59</v>
      </c>
      <c r="G176" s="31">
        <f t="shared" si="62"/>
        <v>125579.87999999999</v>
      </c>
      <c r="H176" s="31">
        <f t="shared" si="62"/>
        <v>0</v>
      </c>
      <c r="I176" s="31">
        <f t="shared" si="62"/>
        <v>0</v>
      </c>
      <c r="J176" s="31">
        <f t="shared" si="62"/>
        <v>198</v>
      </c>
      <c r="K176" s="37">
        <f t="shared" si="62"/>
        <v>1017603.38</v>
      </c>
      <c r="L176" s="32">
        <f t="shared" si="62"/>
        <v>308431721.54001123</v>
      </c>
      <c r="M176" s="31">
        <f t="shared" si="62"/>
        <v>542225.52</v>
      </c>
      <c r="N176" s="31">
        <f t="shared" si="62"/>
        <v>21762053.129999999</v>
      </c>
      <c r="O176" s="31">
        <f t="shared" si="62"/>
        <v>671055.38</v>
      </c>
      <c r="P176" s="31">
        <f t="shared" si="62"/>
        <v>12594.580000000002</v>
      </c>
      <c r="Q176" s="31">
        <f t="shared" si="62"/>
        <v>0</v>
      </c>
      <c r="R176" s="31">
        <f t="shared" si="62"/>
        <v>0</v>
      </c>
      <c r="S176" s="31">
        <f t="shared" si="62"/>
        <v>0</v>
      </c>
      <c r="T176" s="31">
        <f t="shared" si="62"/>
        <v>30.860000000000003</v>
      </c>
      <c r="U176" s="31">
        <f t="shared" si="62"/>
        <v>0</v>
      </c>
      <c r="V176" s="31">
        <f t="shared" si="62"/>
        <v>7651.23</v>
      </c>
      <c r="W176" s="31">
        <f t="shared" si="62"/>
        <v>0</v>
      </c>
      <c r="X176" s="31">
        <f t="shared" si="62"/>
        <v>3245.07</v>
      </c>
      <c r="Y176" s="31">
        <f t="shared" si="62"/>
        <v>0</v>
      </c>
      <c r="Z176" s="37">
        <f t="shared" si="62"/>
        <v>0</v>
      </c>
      <c r="AA176" s="30">
        <f t="shared" ref="AA176:AW176" si="63">SUM(AA158:AA175)</f>
        <v>0</v>
      </c>
      <c r="AB176" s="31">
        <f t="shared" si="63"/>
        <v>53676.78</v>
      </c>
      <c r="AC176" s="31">
        <f t="shared" si="63"/>
        <v>0</v>
      </c>
      <c r="AD176" s="31">
        <f t="shared" si="63"/>
        <v>0</v>
      </c>
      <c r="AE176" s="31">
        <f t="shared" si="63"/>
        <v>10936797.68999999</v>
      </c>
      <c r="AF176" s="37">
        <f t="shared" si="63"/>
        <v>342421051.78001118</v>
      </c>
      <c r="AG176" s="45">
        <f t="shared" si="63"/>
        <v>404971.73000000004</v>
      </c>
      <c r="AH176" s="31">
        <f t="shared" si="63"/>
        <v>0</v>
      </c>
      <c r="AI176" s="31">
        <f t="shared" si="63"/>
        <v>131660.93</v>
      </c>
      <c r="AJ176" s="31">
        <f t="shared" si="63"/>
        <v>0</v>
      </c>
      <c r="AK176" s="31">
        <f t="shared" si="63"/>
        <v>0</v>
      </c>
      <c r="AL176" s="31">
        <f t="shared" si="63"/>
        <v>0</v>
      </c>
      <c r="AM176" s="52">
        <f t="shared" si="63"/>
        <v>1840</v>
      </c>
      <c r="AN176" s="31">
        <f t="shared" si="63"/>
        <v>4942276.98999999</v>
      </c>
      <c r="AO176" s="31">
        <f t="shared" si="63"/>
        <v>0</v>
      </c>
      <c r="AP176" s="31">
        <f t="shared" si="63"/>
        <v>0</v>
      </c>
      <c r="AQ176" s="31">
        <f t="shared" si="63"/>
        <v>257804.03</v>
      </c>
      <c r="AR176" s="31">
        <f t="shared" si="63"/>
        <v>4569.6000000000004</v>
      </c>
      <c r="AS176" s="52">
        <f t="shared" si="63"/>
        <v>5743123.2799999909</v>
      </c>
      <c r="AT176" s="30">
        <f t="shared" si="63"/>
        <v>0</v>
      </c>
      <c r="AU176" s="31">
        <f t="shared" si="63"/>
        <v>0</v>
      </c>
      <c r="AV176" s="31">
        <f t="shared" si="63"/>
        <v>0</v>
      </c>
      <c r="AW176" s="37">
        <f t="shared" si="63"/>
        <v>0</v>
      </c>
      <c r="AX176" s="30">
        <f t="shared" ref="AX176:BU176" si="64">SUM(AX158:AX175)</f>
        <v>359109.12</v>
      </c>
      <c r="AY176" s="31">
        <f t="shared" si="64"/>
        <v>0</v>
      </c>
      <c r="AZ176" s="31">
        <f t="shared" si="64"/>
        <v>548319</v>
      </c>
      <c r="BA176" s="31">
        <f t="shared" si="64"/>
        <v>0</v>
      </c>
      <c r="BB176" s="31">
        <f t="shared" si="64"/>
        <v>198078</v>
      </c>
      <c r="BC176" s="31">
        <f t="shared" si="64"/>
        <v>0</v>
      </c>
      <c r="BD176" s="31">
        <f t="shared" si="64"/>
        <v>0</v>
      </c>
      <c r="BE176" s="31">
        <f t="shared" si="64"/>
        <v>0</v>
      </c>
      <c r="BF176" s="31">
        <f t="shared" si="64"/>
        <v>0</v>
      </c>
      <c r="BG176" s="52">
        <f t="shared" si="64"/>
        <v>1105506.1200000001</v>
      </c>
      <c r="BH176" s="165">
        <f t="shared" si="64"/>
        <v>0</v>
      </c>
      <c r="BI176" s="71">
        <f t="shared" si="64"/>
        <v>0</v>
      </c>
      <c r="BJ176" s="71">
        <f t="shared" si="64"/>
        <v>882.76</v>
      </c>
      <c r="BK176" s="71">
        <f t="shared" si="64"/>
        <v>0</v>
      </c>
      <c r="BL176" s="71">
        <f t="shared" si="64"/>
        <v>0</v>
      </c>
      <c r="BM176" s="71">
        <f t="shared" si="64"/>
        <v>0.01</v>
      </c>
      <c r="BN176" s="71">
        <f t="shared" si="64"/>
        <v>0</v>
      </c>
      <c r="BO176" s="71">
        <f t="shared" si="64"/>
        <v>0</v>
      </c>
      <c r="BP176" s="71">
        <f t="shared" si="64"/>
        <v>0</v>
      </c>
      <c r="BQ176" s="71">
        <f t="shared" si="64"/>
        <v>176.57</v>
      </c>
      <c r="BR176" s="166">
        <f t="shared" si="64"/>
        <v>1059.3399999999999</v>
      </c>
      <c r="BS176" s="167">
        <f t="shared" si="64"/>
        <v>126331484.74000001</v>
      </c>
      <c r="BT176" s="71">
        <f t="shared" si="64"/>
        <v>11464060.880000001</v>
      </c>
      <c r="BU176" s="166">
        <f t="shared" si="64"/>
        <v>3379445.8</v>
      </c>
      <c r="BV176" s="167">
        <f t="shared" ref="BV176:CN176" si="65">SUM(BV158:BV175)</f>
        <v>18193830.34</v>
      </c>
      <c r="BW176" s="86">
        <f t="shared" si="65"/>
        <v>159368821.75999999</v>
      </c>
      <c r="BX176" s="167">
        <f t="shared" si="65"/>
        <v>535.29999999999995</v>
      </c>
      <c r="BY176" s="71">
        <f t="shared" si="65"/>
        <v>20</v>
      </c>
      <c r="BZ176" s="71">
        <f t="shared" si="65"/>
        <v>0.2</v>
      </c>
      <c r="CA176" s="71">
        <f t="shared" si="65"/>
        <v>0</v>
      </c>
      <c r="CB176" s="71">
        <f t="shared" si="65"/>
        <v>0</v>
      </c>
      <c r="CC176" s="37">
        <f t="shared" si="65"/>
        <v>555.5</v>
      </c>
      <c r="CD176" s="100">
        <f t="shared" si="65"/>
        <v>177</v>
      </c>
      <c r="CE176" s="83">
        <f t="shared" si="65"/>
        <v>151</v>
      </c>
      <c r="CF176" s="79">
        <f t="shared" si="65"/>
        <v>0</v>
      </c>
      <c r="CG176" s="83">
        <f t="shared" si="65"/>
        <v>1</v>
      </c>
      <c r="CH176" s="71">
        <f t="shared" si="65"/>
        <v>1.6</v>
      </c>
      <c r="CI176" s="83">
        <f t="shared" si="65"/>
        <v>0</v>
      </c>
      <c r="CJ176" s="37">
        <f t="shared" si="65"/>
        <v>459223.6</v>
      </c>
      <c r="CK176" s="92">
        <f t="shared" si="65"/>
        <v>374612.67999998794</v>
      </c>
      <c r="CL176" s="199">
        <f t="shared" si="65"/>
        <v>115568.94000000002</v>
      </c>
      <c r="CM176" s="92">
        <f t="shared" si="65"/>
        <v>0</v>
      </c>
      <c r="CN176" s="92">
        <f t="shared" si="65"/>
        <v>34289966.240000002</v>
      </c>
      <c r="CO176" s="159"/>
      <c r="CP176" s="159"/>
      <c r="CQ176" s="159"/>
      <c r="CR176" s="159"/>
    </row>
    <row r="177" spans="2:96" s="7" customFormat="1" ht="13.5" customHeight="1" thickBot="1" x14ac:dyDescent="0.2">
      <c r="B177" s="218" t="s">
        <v>146</v>
      </c>
      <c r="C177" s="219"/>
      <c r="D177" s="64"/>
      <c r="E177" s="15"/>
      <c r="F177" s="15"/>
      <c r="G177" s="15"/>
      <c r="H177" s="15"/>
      <c r="I177" s="15"/>
      <c r="J177" s="15"/>
      <c r="K177" s="35">
        <f>SUM(D177:J177)</f>
        <v>0</v>
      </c>
      <c r="L177" s="17"/>
      <c r="M177" s="15"/>
      <c r="N177" s="15"/>
      <c r="O177" s="15"/>
      <c r="P177" s="15"/>
      <c r="Q177" s="15"/>
      <c r="R177" s="15"/>
      <c r="S177" s="15"/>
      <c r="T177" s="15"/>
      <c r="U177" s="15"/>
      <c r="V177" s="15"/>
      <c r="W177" s="15"/>
      <c r="X177" s="15"/>
      <c r="Y177" s="15"/>
      <c r="Z177" s="35"/>
      <c r="AA177" s="20"/>
      <c r="AB177" s="15"/>
      <c r="AC177" s="15"/>
      <c r="AD177" s="15"/>
      <c r="AE177" s="15">
        <v>0.26</v>
      </c>
      <c r="AF177" s="35">
        <f>SUM(L177:Z177,AA177:AE177)</f>
        <v>0.26</v>
      </c>
      <c r="AG177" s="44"/>
      <c r="AH177" s="48"/>
      <c r="AI177" s="48"/>
      <c r="AJ177" s="48"/>
      <c r="AK177" s="48"/>
      <c r="AL177" s="48"/>
      <c r="AM177" s="50"/>
      <c r="AN177" s="48"/>
      <c r="AO177" s="48"/>
      <c r="AP177" s="48"/>
      <c r="AQ177" s="48"/>
      <c r="AR177" s="48"/>
      <c r="AS177" s="50">
        <f t="shared" si="56"/>
        <v>0</v>
      </c>
      <c r="AT177" s="59"/>
      <c r="AU177" s="48"/>
      <c r="AV177" s="48"/>
      <c r="AW177" s="62">
        <f t="shared" si="57"/>
        <v>0</v>
      </c>
      <c r="AX177" s="59"/>
      <c r="AY177" s="48"/>
      <c r="AZ177" s="48"/>
      <c r="BA177" s="48"/>
      <c r="BB177" s="48"/>
      <c r="BC177" s="48"/>
      <c r="BD177" s="48"/>
      <c r="BE177" s="48"/>
      <c r="BF177" s="48"/>
      <c r="BG177" s="62">
        <f t="shared" si="58"/>
        <v>0</v>
      </c>
      <c r="BH177" s="63"/>
      <c r="BI177" s="48"/>
      <c r="BJ177" s="48"/>
      <c r="BK177" s="48"/>
      <c r="BL177" s="48"/>
      <c r="BM177" s="48"/>
      <c r="BN177" s="48"/>
      <c r="BO177" s="48"/>
      <c r="BP177" s="48"/>
      <c r="BQ177" s="48"/>
      <c r="BR177" s="50">
        <f t="shared" si="59"/>
        <v>0</v>
      </c>
      <c r="BS177" s="59"/>
      <c r="BT177" s="48"/>
      <c r="BU177" s="62"/>
      <c r="BV177" s="59"/>
      <c r="BW177" s="62">
        <f>SUM(BS177:BU177,BV177)</f>
        <v>0</v>
      </c>
      <c r="BX177" s="54"/>
      <c r="BY177" s="48"/>
      <c r="BZ177" s="48"/>
      <c r="CA177" s="48"/>
      <c r="CB177" s="48"/>
      <c r="CC177" s="50">
        <f t="shared" si="61"/>
        <v>0</v>
      </c>
      <c r="CD177" s="99"/>
      <c r="CE177" s="82"/>
      <c r="CF177" s="82"/>
      <c r="CG177" s="168"/>
      <c r="CH177" s="48"/>
      <c r="CI177" s="82"/>
      <c r="CJ177" s="62"/>
      <c r="CK177" s="91">
        <v>50.92</v>
      </c>
      <c r="CL177" s="66">
        <v>13273.6300000012</v>
      </c>
      <c r="CM177" s="91"/>
      <c r="CN177" s="91"/>
      <c r="CO177" s="10"/>
      <c r="CP177" s="10"/>
      <c r="CQ177" s="10"/>
      <c r="CR177" s="10"/>
    </row>
    <row r="178" spans="2:96" s="7" customFormat="1" ht="13.5" customHeight="1" thickBot="1" x14ac:dyDescent="0.2">
      <c r="B178" s="216" t="s">
        <v>111</v>
      </c>
      <c r="C178" s="217"/>
      <c r="D178" s="69">
        <f t="shared" ref="D178:AI178" si="66">SUM(D42,D92,D95,D117,D157,D176,D177)</f>
        <v>14108247.870000001</v>
      </c>
      <c r="E178" s="72">
        <f t="shared" si="66"/>
        <v>13160157.199999999</v>
      </c>
      <c r="F178" s="72">
        <f t="shared" si="66"/>
        <v>98145.53</v>
      </c>
      <c r="G178" s="72">
        <f t="shared" si="66"/>
        <v>528160.64</v>
      </c>
      <c r="H178" s="72">
        <f t="shared" si="66"/>
        <v>0</v>
      </c>
      <c r="I178" s="72">
        <f t="shared" si="66"/>
        <v>624414</v>
      </c>
      <c r="J178" s="72">
        <f t="shared" si="66"/>
        <v>199</v>
      </c>
      <c r="K178" s="73">
        <f t="shared" si="66"/>
        <v>28519324.239999998</v>
      </c>
      <c r="L178" s="70">
        <f t="shared" si="66"/>
        <v>605680831.73001122</v>
      </c>
      <c r="M178" s="72">
        <f t="shared" si="66"/>
        <v>1145616449.900003</v>
      </c>
      <c r="N178" s="72">
        <f t="shared" si="66"/>
        <v>22493249.969999999</v>
      </c>
      <c r="O178" s="72">
        <f t="shared" si="66"/>
        <v>671215.56</v>
      </c>
      <c r="P178" s="72">
        <f t="shared" si="66"/>
        <v>12594.580000000002</v>
      </c>
      <c r="Q178" s="72">
        <f t="shared" si="66"/>
        <v>776304.97</v>
      </c>
      <c r="R178" s="72">
        <f t="shared" si="66"/>
        <v>8168059.4599999916</v>
      </c>
      <c r="S178" s="72">
        <f t="shared" si="66"/>
        <v>15.5</v>
      </c>
      <c r="T178" s="72">
        <f t="shared" si="66"/>
        <v>3170878.9599999995</v>
      </c>
      <c r="U178" s="72">
        <f t="shared" si="66"/>
        <v>250879.71</v>
      </c>
      <c r="V178" s="72">
        <f t="shared" si="66"/>
        <v>14127958.369999981</v>
      </c>
      <c r="W178" s="72">
        <f t="shared" si="66"/>
        <v>8700524.2999999989</v>
      </c>
      <c r="X178" s="72">
        <f t="shared" si="66"/>
        <v>1076071.8699999999</v>
      </c>
      <c r="Y178" s="72">
        <f t="shared" si="66"/>
        <v>20324.75</v>
      </c>
      <c r="Z178" s="73">
        <f t="shared" si="66"/>
        <v>4837539.9499999993</v>
      </c>
      <c r="AA178" s="74">
        <f t="shared" si="66"/>
        <v>61370.12</v>
      </c>
      <c r="AB178" s="72">
        <f t="shared" si="66"/>
        <v>677495838.44999886</v>
      </c>
      <c r="AC178" s="72">
        <f t="shared" si="66"/>
        <v>453548877.489995</v>
      </c>
      <c r="AD178" s="72">
        <f t="shared" si="66"/>
        <v>0</v>
      </c>
      <c r="AE178" s="72">
        <f t="shared" si="66"/>
        <v>95999173.829999879</v>
      </c>
      <c r="AF178" s="73">
        <f t="shared" si="66"/>
        <v>3042708159.4700079</v>
      </c>
      <c r="AG178" s="127">
        <f t="shared" si="66"/>
        <v>1261040.51</v>
      </c>
      <c r="AH178" s="72">
        <f t="shared" si="66"/>
        <v>1245386.8400000001</v>
      </c>
      <c r="AI178" s="72">
        <f t="shared" si="66"/>
        <v>165561.13</v>
      </c>
      <c r="AJ178" s="72">
        <f t="shared" ref="AJ178:BO178" si="67">SUM(AJ42,AJ92,AJ95,AJ117,AJ157,AJ176,AJ177)</f>
        <v>0</v>
      </c>
      <c r="AK178" s="72">
        <f t="shared" si="67"/>
        <v>0</v>
      </c>
      <c r="AL178" s="72">
        <f t="shared" si="67"/>
        <v>0</v>
      </c>
      <c r="AM178" s="75">
        <f t="shared" si="67"/>
        <v>526433.81000000006</v>
      </c>
      <c r="AN178" s="72">
        <f t="shared" si="67"/>
        <v>37085595.25999999</v>
      </c>
      <c r="AO178" s="72">
        <f t="shared" si="67"/>
        <v>2977969.3499999996</v>
      </c>
      <c r="AP178" s="72">
        <f t="shared" si="67"/>
        <v>3766990.02</v>
      </c>
      <c r="AQ178" s="72">
        <f t="shared" si="67"/>
        <v>33091193.260000002</v>
      </c>
      <c r="AR178" s="72">
        <f t="shared" si="67"/>
        <v>86578.090000000011</v>
      </c>
      <c r="AS178" s="75">
        <f t="shared" si="67"/>
        <v>80206748.269999996</v>
      </c>
      <c r="AT178" s="74">
        <f t="shared" si="67"/>
        <v>582197.76000000001</v>
      </c>
      <c r="AU178" s="72">
        <f t="shared" si="67"/>
        <v>7127068.3700000001</v>
      </c>
      <c r="AV178" s="72">
        <f t="shared" si="67"/>
        <v>39.299999999999997</v>
      </c>
      <c r="AW178" s="73">
        <f t="shared" si="67"/>
        <v>7709305.4299999997</v>
      </c>
      <c r="AX178" s="74">
        <f t="shared" si="67"/>
        <v>29845033.510000002</v>
      </c>
      <c r="AY178" s="72">
        <f t="shared" si="67"/>
        <v>924723.19</v>
      </c>
      <c r="AZ178" s="72">
        <f t="shared" si="67"/>
        <v>548319</v>
      </c>
      <c r="BA178" s="72">
        <f t="shared" si="67"/>
        <v>584.87</v>
      </c>
      <c r="BB178" s="72">
        <f t="shared" si="67"/>
        <v>237933</v>
      </c>
      <c r="BC178" s="72">
        <f t="shared" si="67"/>
        <v>730510</v>
      </c>
      <c r="BD178" s="72">
        <f t="shared" si="67"/>
        <v>272130</v>
      </c>
      <c r="BE178" s="154">
        <f t="shared" si="67"/>
        <v>0</v>
      </c>
      <c r="BF178" s="204">
        <f t="shared" si="67"/>
        <v>2.25</v>
      </c>
      <c r="BG178" s="73">
        <f t="shared" si="67"/>
        <v>32559235.820000004</v>
      </c>
      <c r="BH178" s="69">
        <f t="shared" si="67"/>
        <v>16</v>
      </c>
      <c r="BI178" s="72">
        <f t="shared" si="67"/>
        <v>21077.5</v>
      </c>
      <c r="BJ178" s="72">
        <f t="shared" si="67"/>
        <v>1182.06</v>
      </c>
      <c r="BK178" s="72">
        <f t="shared" si="67"/>
        <v>94584.3</v>
      </c>
      <c r="BL178" s="72">
        <f t="shared" si="67"/>
        <v>37259.19</v>
      </c>
      <c r="BM178" s="72">
        <f t="shared" si="67"/>
        <v>62422.71</v>
      </c>
      <c r="BN178" s="72">
        <f t="shared" si="67"/>
        <v>4875</v>
      </c>
      <c r="BO178" s="72">
        <f t="shared" si="67"/>
        <v>1271683.1499999999</v>
      </c>
      <c r="BP178" s="72">
        <f t="shared" ref="BP178:CN178" si="68">SUM(BP42,BP92,BP95,BP117,BP157,BP176,BP177)</f>
        <v>0</v>
      </c>
      <c r="BQ178" s="72">
        <f t="shared" si="68"/>
        <v>270.26</v>
      </c>
      <c r="BR178" s="75">
        <f t="shared" si="68"/>
        <v>1493370.17</v>
      </c>
      <c r="BS178" s="74">
        <f t="shared" si="68"/>
        <v>244981016.22000003</v>
      </c>
      <c r="BT178" s="72">
        <f t="shared" si="68"/>
        <v>16313951.640000001</v>
      </c>
      <c r="BU178" s="73">
        <f t="shared" si="68"/>
        <v>60868664.210000001</v>
      </c>
      <c r="BV178" s="74">
        <f t="shared" si="68"/>
        <v>62230782.909999996</v>
      </c>
      <c r="BW178" s="73">
        <f t="shared" si="68"/>
        <v>384394414.98000002</v>
      </c>
      <c r="BX178" s="70">
        <f t="shared" si="68"/>
        <v>2366031.09</v>
      </c>
      <c r="BY178" s="72">
        <f t="shared" si="68"/>
        <v>221860.80999999994</v>
      </c>
      <c r="BZ178" s="72">
        <f t="shared" si="68"/>
        <v>0.2</v>
      </c>
      <c r="CA178" s="72">
        <f t="shared" si="68"/>
        <v>0</v>
      </c>
      <c r="CB178" s="72">
        <f t="shared" si="68"/>
        <v>0</v>
      </c>
      <c r="CC178" s="75">
        <f t="shared" si="68"/>
        <v>2587892.1</v>
      </c>
      <c r="CD178" s="101">
        <f t="shared" si="68"/>
        <v>708</v>
      </c>
      <c r="CE178" s="84">
        <f t="shared" si="68"/>
        <v>4285</v>
      </c>
      <c r="CF178" s="79">
        <f t="shared" si="68"/>
        <v>1133050</v>
      </c>
      <c r="CG178" s="125">
        <f t="shared" si="68"/>
        <v>114</v>
      </c>
      <c r="CH178" s="72">
        <f t="shared" si="68"/>
        <v>117.05</v>
      </c>
      <c r="CI178" s="85">
        <f t="shared" si="68"/>
        <v>0</v>
      </c>
      <c r="CJ178" s="37">
        <f t="shared" si="68"/>
        <v>970168.41999999993</v>
      </c>
      <c r="CK178" s="93">
        <f t="shared" si="68"/>
        <v>31173380.789999165</v>
      </c>
      <c r="CL178" s="200">
        <f t="shared" si="68"/>
        <v>824746.37999999512</v>
      </c>
      <c r="CM178" s="93">
        <f t="shared" si="68"/>
        <v>210470856</v>
      </c>
      <c r="CN178" s="93">
        <f t="shared" si="68"/>
        <v>542538292.36000001</v>
      </c>
      <c r="CO178" s="10"/>
      <c r="CP178" s="10"/>
      <c r="CQ178" s="10"/>
      <c r="CR178" s="10"/>
    </row>
    <row r="179" spans="2:96" s="129" customFormat="1" ht="11.25" customHeight="1" x14ac:dyDescent="0.15">
      <c r="B179" s="128"/>
      <c r="C179" s="128"/>
      <c r="X179" s="169"/>
      <c r="Y179" s="169"/>
      <c r="Z179" s="169"/>
      <c r="AA179" s="169"/>
      <c r="AB179" s="169"/>
      <c r="AC179" s="169"/>
      <c r="AD179" s="169"/>
      <c r="AZ179" s="151"/>
      <c r="CD179" s="130"/>
      <c r="CE179" s="130"/>
      <c r="CG179" s="152"/>
      <c r="CH179" s="149"/>
      <c r="CI179" s="149"/>
      <c r="CJ179" s="149"/>
      <c r="CK179" s="149"/>
      <c r="CL179" s="149"/>
      <c r="CM179" s="149"/>
      <c r="CN179" s="149"/>
      <c r="CO179" s="128"/>
      <c r="CP179" s="128"/>
      <c r="CQ179" s="128"/>
      <c r="CR179" s="128"/>
    </row>
    <row r="180" spans="2:96" s="135" customFormat="1" ht="11.25" customHeight="1" x14ac:dyDescent="0.15">
      <c r="B180" s="134"/>
      <c r="C180" s="134"/>
      <c r="CD180" s="136"/>
      <c r="CE180" s="136"/>
      <c r="CH180" s="150"/>
      <c r="CI180" s="150"/>
      <c r="CJ180" s="150"/>
      <c r="CK180" s="150"/>
      <c r="CL180" s="150"/>
      <c r="CM180" s="150"/>
      <c r="CN180" s="150"/>
      <c r="CO180" s="134"/>
      <c r="CP180" s="134"/>
      <c r="CQ180" s="134"/>
      <c r="CR180" s="134"/>
    </row>
    <row r="181" spans="2:96" s="146" customFormat="1" ht="10.5" x14ac:dyDescent="0.15">
      <c r="B181" s="143"/>
      <c r="C181" s="143"/>
      <c r="D181" s="144"/>
      <c r="E181" s="144"/>
      <c r="F181" s="144"/>
      <c r="G181" s="144"/>
      <c r="H181" s="144"/>
      <c r="I181" s="144"/>
      <c r="J181" s="144"/>
      <c r="K181" s="144"/>
      <c r="L181" s="144"/>
      <c r="M181" s="144"/>
      <c r="N181" s="144"/>
      <c r="O181" s="144"/>
      <c r="P181" s="144"/>
      <c r="Q181" s="144"/>
      <c r="R181" s="144"/>
      <c r="S181" s="144"/>
      <c r="T181" s="144"/>
      <c r="U181" s="144"/>
      <c r="V181" s="144"/>
      <c r="W181" s="144"/>
      <c r="X181" s="144"/>
      <c r="Y181" s="144"/>
      <c r="Z181" s="144"/>
      <c r="AA181" s="144"/>
      <c r="AB181" s="144"/>
      <c r="AC181" s="144"/>
      <c r="AD181" s="144"/>
      <c r="AE181" s="144"/>
      <c r="AF181" s="144"/>
      <c r="AG181" s="144"/>
      <c r="AH181" s="144"/>
      <c r="AI181" s="144"/>
      <c r="AJ181" s="144"/>
      <c r="AK181" s="144"/>
      <c r="AL181" s="144"/>
      <c r="AM181" s="144"/>
      <c r="AN181" s="144"/>
      <c r="AO181" s="144"/>
      <c r="AP181" s="144"/>
      <c r="AQ181" s="144"/>
      <c r="AR181" s="144"/>
      <c r="AS181" s="144"/>
      <c r="AT181" s="144"/>
      <c r="AU181" s="144"/>
      <c r="AV181" s="144"/>
      <c r="AW181" s="144"/>
      <c r="AX181" s="144"/>
      <c r="AY181" s="144"/>
      <c r="AZ181" s="144"/>
      <c r="BA181" s="144"/>
      <c r="BB181" s="144"/>
      <c r="BC181" s="144"/>
      <c r="BD181" s="144"/>
      <c r="BE181" s="144"/>
      <c r="BF181" s="144"/>
      <c r="BG181" s="144"/>
      <c r="BH181" s="144"/>
      <c r="BI181" s="144"/>
      <c r="BJ181" s="144"/>
      <c r="BK181" s="144"/>
      <c r="BL181" s="144"/>
      <c r="BM181" s="144"/>
      <c r="BN181" s="144"/>
      <c r="BO181" s="144"/>
      <c r="BP181" s="144"/>
      <c r="BQ181" s="144"/>
      <c r="BR181" s="144"/>
      <c r="BS181" s="144"/>
      <c r="BT181" s="144"/>
      <c r="BU181" s="144"/>
      <c r="BV181" s="144"/>
      <c r="BW181" s="144"/>
      <c r="BX181" s="144"/>
      <c r="BY181" s="144"/>
      <c r="BZ181" s="144"/>
      <c r="CA181" s="144"/>
      <c r="CB181" s="144"/>
      <c r="CC181" s="144"/>
      <c r="CD181" s="144"/>
      <c r="CE181" s="144"/>
      <c r="CF181" s="155"/>
      <c r="CG181" s="145"/>
      <c r="CH181" s="156"/>
      <c r="CI181" s="144"/>
      <c r="CJ181" s="144"/>
      <c r="CK181" s="144"/>
      <c r="CL181" s="143"/>
      <c r="CM181" s="144"/>
      <c r="CN181" s="144"/>
      <c r="CO181" s="143"/>
      <c r="CP181" s="143"/>
      <c r="CQ181" s="143"/>
      <c r="CR181" s="143"/>
    </row>
    <row r="182" spans="2:96" s="138" customFormat="1" ht="17.25" x14ac:dyDescent="0.2">
      <c r="B182" s="140"/>
      <c r="C182" s="140"/>
      <c r="D182" s="137"/>
      <c r="E182" s="137"/>
      <c r="F182" s="137"/>
      <c r="G182" s="137"/>
      <c r="H182" s="137"/>
      <c r="I182" s="137"/>
      <c r="J182" s="137"/>
      <c r="K182" s="137"/>
      <c r="L182" s="137"/>
      <c r="M182" s="137"/>
      <c r="N182" s="137"/>
      <c r="O182" s="137"/>
      <c r="P182" s="137"/>
      <c r="Q182" s="137"/>
      <c r="R182" s="137"/>
      <c r="S182" s="137"/>
      <c r="T182" s="137"/>
      <c r="U182" s="137"/>
      <c r="V182" s="137"/>
      <c r="W182" s="137"/>
      <c r="X182" s="137"/>
      <c r="Y182" s="137"/>
      <c r="Z182" s="137"/>
      <c r="AA182" s="137"/>
      <c r="AB182" s="137"/>
      <c r="AC182" s="137"/>
      <c r="AD182" s="137"/>
      <c r="AE182" s="137"/>
      <c r="AF182" s="137"/>
      <c r="AG182" s="137"/>
      <c r="AH182" s="137"/>
      <c r="AI182" s="137"/>
      <c r="AJ182" s="137"/>
      <c r="AK182" s="137"/>
      <c r="AL182" s="137"/>
      <c r="AM182" s="137"/>
      <c r="AN182" s="137"/>
      <c r="AO182" s="137"/>
      <c r="AP182" s="137"/>
      <c r="AQ182" s="137"/>
      <c r="AR182" s="137"/>
      <c r="AS182" s="137"/>
      <c r="AT182" s="137"/>
      <c r="AU182" s="137"/>
      <c r="AV182" s="137"/>
      <c r="AW182" s="137"/>
      <c r="AX182" s="137"/>
      <c r="AY182" s="137"/>
      <c r="AZ182" s="137"/>
      <c r="BA182" s="137"/>
      <c r="BB182" s="137"/>
      <c r="BC182" s="137"/>
      <c r="BD182" s="137"/>
      <c r="BE182" s="137"/>
      <c r="BF182" s="137"/>
      <c r="BG182" s="137"/>
      <c r="BH182" s="137"/>
      <c r="BI182" s="137"/>
      <c r="BJ182" s="137"/>
      <c r="BK182" s="137"/>
      <c r="BL182" s="137"/>
      <c r="BM182" s="137"/>
      <c r="BN182" s="137"/>
      <c r="BO182" s="137"/>
      <c r="BP182" s="137"/>
      <c r="BQ182" s="137"/>
      <c r="BR182" s="137"/>
      <c r="BS182" s="137"/>
      <c r="BT182" s="137"/>
      <c r="BU182" s="137"/>
      <c r="BV182" s="137"/>
      <c r="BW182" s="137"/>
      <c r="BX182" s="137"/>
      <c r="BY182" s="137"/>
      <c r="BZ182" s="137"/>
      <c r="CA182" s="137"/>
      <c r="CB182" s="137"/>
      <c r="CC182" s="137"/>
      <c r="CD182" s="137"/>
      <c r="CE182" s="137"/>
      <c r="CF182" s="141"/>
      <c r="CG182" s="139"/>
      <c r="CH182" s="142"/>
      <c r="CI182" s="137"/>
      <c r="CJ182" s="137"/>
      <c r="CK182" s="137"/>
      <c r="CL182" s="140"/>
      <c r="CM182" s="137"/>
      <c r="CN182" s="137"/>
      <c r="CO182" s="140"/>
      <c r="CP182" s="140"/>
      <c r="CQ182" s="140"/>
      <c r="CR182" s="140"/>
    </row>
    <row r="183" spans="2:96" s="138" customFormat="1" ht="17.25" x14ac:dyDescent="0.2">
      <c r="B183" s="140"/>
      <c r="C183" s="140"/>
      <c r="D183" s="137"/>
      <c r="E183" s="137"/>
      <c r="F183" s="137"/>
      <c r="G183" s="137"/>
      <c r="H183" s="137"/>
      <c r="I183" s="137"/>
      <c r="J183" s="137"/>
      <c r="K183" s="137"/>
      <c r="L183" s="137"/>
      <c r="M183" s="137"/>
      <c r="N183" s="137"/>
      <c r="O183" s="137"/>
      <c r="P183" s="137"/>
      <c r="Q183" s="137"/>
      <c r="R183" s="137"/>
      <c r="S183" s="137"/>
      <c r="T183" s="137"/>
      <c r="U183" s="137"/>
      <c r="V183" s="137"/>
      <c r="W183" s="137"/>
      <c r="X183" s="137"/>
      <c r="Y183" s="137"/>
      <c r="Z183" s="137"/>
      <c r="AA183" s="137"/>
      <c r="AB183" s="137"/>
      <c r="AC183" s="137"/>
      <c r="AD183" s="137"/>
      <c r="AE183" s="137"/>
      <c r="AF183" s="137"/>
      <c r="AG183" s="137"/>
      <c r="AH183" s="137"/>
      <c r="AI183" s="137"/>
      <c r="AJ183" s="137"/>
      <c r="AK183" s="137"/>
      <c r="AL183" s="137"/>
      <c r="AM183" s="137"/>
      <c r="AN183" s="137"/>
      <c r="AO183" s="137"/>
      <c r="AP183" s="137"/>
      <c r="AQ183" s="137"/>
      <c r="AR183" s="137"/>
      <c r="AS183" s="137"/>
      <c r="AT183" s="137"/>
      <c r="AU183" s="137"/>
      <c r="AV183" s="137"/>
      <c r="AW183" s="137"/>
      <c r="AX183" s="137"/>
      <c r="AY183" s="137"/>
      <c r="AZ183" s="137"/>
      <c r="BA183" s="137"/>
      <c r="BB183" s="137"/>
      <c r="BC183" s="137"/>
      <c r="BD183" s="137"/>
      <c r="BE183" s="137"/>
      <c r="BF183" s="137"/>
      <c r="BG183" s="137"/>
      <c r="BH183" s="137"/>
      <c r="BI183" s="137"/>
      <c r="BJ183" s="137"/>
      <c r="BK183" s="137"/>
      <c r="BL183" s="137"/>
      <c r="BM183" s="137"/>
      <c r="BN183" s="137"/>
      <c r="BO183" s="137"/>
      <c r="BP183" s="137"/>
      <c r="BQ183" s="137"/>
      <c r="BR183" s="137"/>
      <c r="BS183" s="137"/>
      <c r="BT183" s="137"/>
      <c r="BU183" s="137"/>
      <c r="BV183" s="137"/>
      <c r="BW183" s="137"/>
      <c r="BX183" s="137"/>
      <c r="BY183" s="137"/>
      <c r="BZ183" s="137"/>
      <c r="CA183" s="137"/>
      <c r="CB183" s="137"/>
      <c r="CC183" s="137"/>
      <c r="CD183" s="137"/>
      <c r="CE183" s="137"/>
      <c r="CF183" s="141"/>
      <c r="CG183" s="139"/>
      <c r="CH183" s="142"/>
      <c r="CI183" s="137"/>
      <c r="CJ183" s="137"/>
      <c r="CK183" s="137"/>
      <c r="CL183" s="140"/>
      <c r="CM183" s="137"/>
      <c r="CN183" s="137"/>
      <c r="CO183" s="140"/>
      <c r="CP183" s="140"/>
      <c r="CQ183" s="140"/>
      <c r="CR183" s="140"/>
    </row>
    <row r="184" spans="2:96" s="138" customFormat="1" ht="25.5" customHeight="1" x14ac:dyDescent="0.2">
      <c r="B184" s="140"/>
      <c r="C184" s="140"/>
      <c r="D184" s="137"/>
      <c r="E184" s="137"/>
      <c r="F184" s="137"/>
      <c r="G184" s="137"/>
      <c r="H184" s="137"/>
      <c r="I184" s="137"/>
      <c r="J184" s="137"/>
      <c r="K184" s="137"/>
      <c r="L184" s="137"/>
      <c r="M184" s="137"/>
      <c r="N184" s="137"/>
      <c r="O184" s="137"/>
      <c r="P184" s="137"/>
      <c r="Q184" s="137"/>
      <c r="R184" s="137"/>
      <c r="S184" s="137"/>
      <c r="T184" s="137"/>
      <c r="U184" s="137"/>
      <c r="V184" s="137"/>
      <c r="W184" s="137"/>
      <c r="X184" s="137"/>
      <c r="Y184" s="137"/>
      <c r="Z184" s="137"/>
      <c r="AA184" s="137"/>
      <c r="AB184" s="137"/>
      <c r="AC184" s="137"/>
      <c r="AD184" s="137"/>
      <c r="AE184" s="137"/>
      <c r="AF184" s="137"/>
      <c r="AG184" s="137"/>
      <c r="AH184" s="137"/>
      <c r="AI184" s="137"/>
      <c r="AJ184" s="137"/>
      <c r="AK184" s="137"/>
      <c r="AL184" s="137"/>
      <c r="AM184" s="137"/>
      <c r="AN184" s="137"/>
      <c r="AO184" s="137"/>
      <c r="AP184" s="137"/>
      <c r="AQ184" s="137"/>
      <c r="AR184" s="137"/>
      <c r="AS184" s="137"/>
      <c r="AT184" s="137"/>
      <c r="AU184" s="137"/>
      <c r="AV184" s="137"/>
      <c r="AW184" s="137"/>
      <c r="AX184" s="137"/>
      <c r="AY184" s="137"/>
      <c r="AZ184" s="137"/>
      <c r="BA184" s="137"/>
      <c r="BB184" s="137"/>
      <c r="BC184" s="137"/>
      <c r="BD184" s="137"/>
      <c r="BE184" s="137"/>
      <c r="BF184" s="137"/>
      <c r="BG184" s="137"/>
      <c r="BH184" s="137"/>
      <c r="BI184" s="137"/>
      <c r="BJ184" s="137"/>
      <c r="BK184" s="137"/>
      <c r="BL184" s="137"/>
      <c r="BM184" s="137"/>
      <c r="BN184" s="137"/>
      <c r="BO184" s="137"/>
      <c r="BP184" s="137"/>
      <c r="BQ184" s="137"/>
      <c r="BR184" s="137"/>
      <c r="BS184" s="137"/>
      <c r="BT184" s="137"/>
      <c r="BU184" s="137"/>
      <c r="BV184" s="137"/>
      <c r="BW184" s="137"/>
      <c r="BX184" s="137"/>
      <c r="BY184" s="137"/>
      <c r="BZ184" s="137"/>
      <c r="CA184" s="137"/>
      <c r="CB184" s="137"/>
      <c r="CC184" s="137"/>
      <c r="CD184" s="137"/>
      <c r="CE184" s="137"/>
      <c r="CF184" s="141"/>
      <c r="CG184" s="139"/>
      <c r="CH184" s="142"/>
      <c r="CI184" s="137"/>
      <c r="CJ184" s="137"/>
      <c r="CK184" s="137"/>
      <c r="CL184" s="140"/>
      <c r="CM184" s="137"/>
      <c r="CN184" s="137"/>
      <c r="CO184" s="140"/>
      <c r="CP184" s="140"/>
      <c r="CQ184" s="140"/>
      <c r="CR184" s="140"/>
    </row>
    <row r="185" spans="2:96" s="138" customFormat="1" ht="25.5" customHeight="1" x14ac:dyDescent="0.2">
      <c r="B185" s="140"/>
      <c r="C185" s="140"/>
      <c r="D185" s="137"/>
      <c r="E185" s="137"/>
      <c r="F185" s="137"/>
      <c r="G185" s="137"/>
      <c r="H185" s="137"/>
      <c r="I185" s="137"/>
      <c r="J185" s="137"/>
      <c r="K185" s="137"/>
      <c r="L185" s="137"/>
      <c r="M185" s="137"/>
      <c r="N185" s="137"/>
      <c r="O185" s="137"/>
      <c r="P185" s="137"/>
      <c r="Q185" s="137"/>
      <c r="R185" s="137"/>
      <c r="S185" s="137"/>
      <c r="T185" s="137"/>
      <c r="U185" s="137"/>
      <c r="V185" s="137"/>
      <c r="W185" s="137"/>
      <c r="X185" s="137"/>
      <c r="Y185" s="137"/>
      <c r="Z185" s="137"/>
      <c r="AA185" s="137"/>
      <c r="AB185" s="137"/>
      <c r="AC185" s="137"/>
      <c r="AD185" s="137"/>
      <c r="AE185" s="137"/>
      <c r="AF185" s="137"/>
      <c r="AG185" s="137"/>
      <c r="AH185" s="137"/>
      <c r="AI185" s="137"/>
      <c r="AJ185" s="137"/>
      <c r="AK185" s="137"/>
      <c r="AL185" s="137"/>
      <c r="AM185" s="137"/>
      <c r="AN185" s="137"/>
      <c r="AO185" s="137"/>
      <c r="AP185" s="137"/>
      <c r="AQ185" s="137"/>
      <c r="AR185" s="137"/>
      <c r="AS185" s="137"/>
      <c r="AT185" s="137"/>
      <c r="AU185" s="137"/>
      <c r="AV185" s="137"/>
      <c r="AW185" s="137"/>
      <c r="AX185" s="137"/>
      <c r="AY185" s="137"/>
      <c r="AZ185" s="137"/>
      <c r="BA185" s="137"/>
      <c r="BB185" s="137"/>
      <c r="BC185" s="137"/>
      <c r="BD185" s="137"/>
      <c r="BE185" s="137"/>
      <c r="BF185" s="137"/>
      <c r="BG185" s="137"/>
      <c r="BH185" s="137"/>
      <c r="BI185" s="137"/>
      <c r="BJ185" s="137"/>
      <c r="BK185" s="137"/>
      <c r="BL185" s="137"/>
      <c r="BM185" s="137"/>
      <c r="BN185" s="137"/>
      <c r="BO185" s="137"/>
      <c r="BP185" s="137"/>
      <c r="BQ185" s="137"/>
      <c r="BR185" s="137"/>
      <c r="BS185" s="137"/>
      <c r="BT185" s="137"/>
      <c r="BU185" s="137"/>
      <c r="BV185" s="137"/>
      <c r="BW185" s="137"/>
      <c r="BX185" s="137"/>
      <c r="BY185" s="137"/>
      <c r="BZ185" s="137"/>
      <c r="CA185" s="137"/>
      <c r="CB185" s="137"/>
      <c r="CC185" s="137"/>
      <c r="CD185" s="137"/>
      <c r="CE185" s="137"/>
      <c r="CF185" s="141"/>
      <c r="CG185" s="139"/>
      <c r="CH185" s="142"/>
      <c r="CI185" s="137"/>
      <c r="CJ185" s="137"/>
      <c r="CK185" s="137"/>
      <c r="CL185" s="140"/>
      <c r="CM185" s="137"/>
      <c r="CN185" s="137"/>
      <c r="CO185" s="140"/>
      <c r="CP185" s="140"/>
      <c r="CQ185" s="140"/>
      <c r="CR185" s="140"/>
    </row>
    <row r="186" spans="2:96" s="138" customFormat="1" ht="25.5" customHeight="1" x14ac:dyDescent="0.2">
      <c r="B186" s="140"/>
      <c r="C186" s="140"/>
      <c r="D186" s="137"/>
      <c r="E186" s="137"/>
      <c r="F186" s="137"/>
      <c r="G186" s="137"/>
      <c r="H186" s="137"/>
      <c r="I186" s="137"/>
      <c r="J186" s="137"/>
      <c r="K186" s="137"/>
      <c r="L186" s="137"/>
      <c r="M186" s="137"/>
      <c r="N186" s="137"/>
      <c r="O186" s="137"/>
      <c r="P186" s="137"/>
      <c r="Q186" s="137"/>
      <c r="R186" s="137"/>
      <c r="S186" s="137"/>
      <c r="T186" s="137"/>
      <c r="U186" s="137"/>
      <c r="V186" s="137"/>
      <c r="W186" s="137"/>
      <c r="X186" s="137"/>
      <c r="Y186" s="137"/>
      <c r="Z186" s="137"/>
      <c r="AA186" s="137"/>
      <c r="AB186" s="137"/>
      <c r="AC186" s="137"/>
      <c r="AD186" s="137"/>
      <c r="AE186" s="137"/>
      <c r="AF186" s="137"/>
      <c r="AG186" s="137"/>
      <c r="AH186" s="137"/>
      <c r="AI186" s="137"/>
      <c r="AJ186" s="137"/>
      <c r="AK186" s="137"/>
      <c r="AL186" s="137"/>
      <c r="AM186" s="137"/>
      <c r="AN186" s="137"/>
      <c r="AO186" s="137"/>
      <c r="AP186" s="137"/>
      <c r="AQ186" s="137"/>
      <c r="AR186" s="137"/>
      <c r="AS186" s="137"/>
      <c r="AT186" s="137"/>
      <c r="AU186" s="137"/>
      <c r="AV186" s="137"/>
      <c r="AW186" s="137"/>
      <c r="AX186" s="137"/>
      <c r="AY186" s="137"/>
      <c r="AZ186" s="137"/>
      <c r="BA186" s="137"/>
      <c r="BB186" s="137"/>
      <c r="BC186" s="137"/>
      <c r="BD186" s="137"/>
      <c r="BE186" s="137"/>
      <c r="BF186" s="137"/>
      <c r="BG186" s="137"/>
      <c r="BH186" s="137"/>
      <c r="BI186" s="137"/>
      <c r="BJ186" s="137"/>
      <c r="BK186" s="137"/>
      <c r="BL186" s="137"/>
      <c r="BM186" s="137"/>
      <c r="BN186" s="137"/>
      <c r="BO186" s="137"/>
      <c r="BP186" s="137"/>
      <c r="BQ186" s="137"/>
      <c r="BR186" s="137"/>
      <c r="BS186" s="137"/>
      <c r="BT186" s="137"/>
      <c r="BU186" s="137"/>
      <c r="BV186" s="137"/>
      <c r="BW186" s="137"/>
      <c r="BX186" s="137"/>
      <c r="BY186" s="137"/>
      <c r="BZ186" s="137"/>
      <c r="CA186" s="137"/>
      <c r="CB186" s="137"/>
      <c r="CC186" s="137"/>
      <c r="CD186" s="137"/>
      <c r="CE186" s="137"/>
      <c r="CF186" s="141"/>
      <c r="CG186" s="139"/>
      <c r="CH186" s="142"/>
      <c r="CI186" s="137"/>
      <c r="CJ186" s="137"/>
      <c r="CK186" s="137"/>
      <c r="CL186" s="140"/>
      <c r="CM186" s="137"/>
      <c r="CN186" s="137"/>
      <c r="CO186" s="140"/>
      <c r="CP186" s="140"/>
      <c r="CQ186" s="140"/>
      <c r="CR186" s="140"/>
    </row>
    <row r="187" spans="2:96" ht="25.5" customHeight="1" x14ac:dyDescent="0.2">
      <c r="B187" s="2"/>
      <c r="C187" s="2"/>
      <c r="CL187" s="2"/>
      <c r="CO187" s="2"/>
      <c r="CP187" s="2"/>
      <c r="CQ187" s="2"/>
      <c r="CR187" s="2"/>
    </row>
    <row r="188" spans="2:96" ht="25.5" customHeight="1" x14ac:dyDescent="0.2">
      <c r="B188" s="2"/>
      <c r="C188" s="2"/>
      <c r="CL188" s="2"/>
      <c r="CO188" s="2"/>
      <c r="CP188" s="2"/>
      <c r="CQ188" s="2"/>
      <c r="CR188" s="2"/>
    </row>
    <row r="189" spans="2:96" ht="25.5" customHeight="1" x14ac:dyDescent="0.2">
      <c r="B189" s="2"/>
      <c r="C189" s="2"/>
      <c r="CL189" s="2"/>
      <c r="CO189" s="2"/>
      <c r="CP189" s="2"/>
      <c r="CQ189" s="2"/>
      <c r="CR189" s="2"/>
    </row>
    <row r="190" spans="2:96" ht="25.5" customHeight="1" x14ac:dyDescent="0.2">
      <c r="B190" s="2"/>
      <c r="C190" s="2"/>
      <c r="CL190" s="2"/>
      <c r="CO190" s="2"/>
      <c r="CP190" s="2"/>
      <c r="CQ190" s="2"/>
      <c r="CR190" s="2"/>
    </row>
    <row r="191" spans="2:96" ht="25.5" customHeight="1" x14ac:dyDescent="0.2">
      <c r="B191" s="2"/>
      <c r="C191" s="2"/>
      <c r="CL191" s="2"/>
      <c r="CO191" s="2"/>
      <c r="CP191" s="2"/>
      <c r="CQ191" s="2"/>
      <c r="CR191" s="2"/>
    </row>
    <row r="192" spans="2:96" ht="25.5" customHeight="1" x14ac:dyDescent="0.2">
      <c r="B192" s="2"/>
      <c r="C192" s="2"/>
      <c r="CL192" s="2"/>
      <c r="CO192" s="2"/>
      <c r="CP192" s="2"/>
      <c r="CQ192" s="2"/>
      <c r="CR192" s="2"/>
    </row>
    <row r="193" spans="2:96" ht="25.5" customHeight="1" x14ac:dyDescent="0.2">
      <c r="B193" s="2"/>
      <c r="C193" s="2"/>
      <c r="CL193" s="2"/>
      <c r="CO193" s="2"/>
      <c r="CP193" s="2"/>
      <c r="CQ193" s="2"/>
      <c r="CR193" s="2"/>
    </row>
    <row r="194" spans="2:96" ht="25.5" customHeight="1" x14ac:dyDescent="0.2">
      <c r="B194" s="2"/>
      <c r="C194" s="2"/>
      <c r="CL194" s="2"/>
      <c r="CO194" s="2"/>
      <c r="CP194" s="2"/>
      <c r="CQ194" s="2"/>
      <c r="CR194" s="2"/>
    </row>
    <row r="195" spans="2:96" ht="25.5" customHeight="1" x14ac:dyDescent="0.2">
      <c r="B195" s="2"/>
      <c r="C195" s="2"/>
      <c r="CL195" s="2"/>
      <c r="CO195" s="2"/>
      <c r="CP195" s="2"/>
      <c r="CQ195" s="2"/>
      <c r="CR195" s="2"/>
    </row>
    <row r="196" spans="2:96" ht="25.5" customHeight="1" x14ac:dyDescent="0.2">
      <c r="B196" s="2"/>
      <c r="C196" s="2"/>
      <c r="CL196" s="2"/>
      <c r="CO196" s="2"/>
      <c r="CP196" s="2"/>
      <c r="CQ196" s="2"/>
      <c r="CR196" s="2"/>
    </row>
    <row r="197" spans="2:96" ht="25.5" customHeight="1" x14ac:dyDescent="0.2">
      <c r="B197" s="2"/>
      <c r="C197" s="2"/>
      <c r="CL197" s="2"/>
      <c r="CO197" s="2"/>
      <c r="CP197" s="2"/>
      <c r="CQ197" s="2"/>
      <c r="CR197" s="2"/>
    </row>
    <row r="198" spans="2:96" ht="25.5" customHeight="1" x14ac:dyDescent="0.2">
      <c r="B198" s="2"/>
      <c r="C198" s="2"/>
      <c r="CL198" s="2"/>
      <c r="CO198" s="2"/>
      <c r="CP198" s="2"/>
      <c r="CQ198" s="2"/>
      <c r="CR198" s="2"/>
    </row>
    <row r="199" spans="2:96" ht="25.5" customHeight="1" x14ac:dyDescent="0.2">
      <c r="B199" s="2"/>
      <c r="C199" s="2"/>
      <c r="CL199" s="2"/>
      <c r="CO199" s="2"/>
      <c r="CP199" s="2"/>
      <c r="CQ199" s="2"/>
      <c r="CR199" s="2"/>
    </row>
    <row r="200" spans="2:96" ht="25.5" customHeight="1" x14ac:dyDescent="0.2">
      <c r="B200" s="2"/>
      <c r="C200" s="2"/>
      <c r="CL200" s="2"/>
      <c r="CO200" s="2"/>
      <c r="CP200" s="2"/>
      <c r="CQ200" s="2"/>
      <c r="CR200" s="2"/>
    </row>
    <row r="201" spans="2:96" ht="25.5" customHeight="1" x14ac:dyDescent="0.2">
      <c r="B201" s="2"/>
      <c r="C201" s="2"/>
      <c r="CL201" s="2"/>
      <c r="CO201" s="2"/>
      <c r="CP201" s="2"/>
      <c r="CQ201" s="2"/>
      <c r="CR201" s="2"/>
    </row>
    <row r="202" spans="2:96" ht="25.5" customHeight="1" x14ac:dyDescent="0.2">
      <c r="B202" s="2"/>
      <c r="C202" s="2"/>
      <c r="CL202" s="2"/>
      <c r="CO202" s="2"/>
      <c r="CP202" s="2"/>
      <c r="CQ202" s="2"/>
      <c r="CR202" s="2"/>
    </row>
    <row r="203" spans="2:96" ht="25.5" customHeight="1" x14ac:dyDescent="0.2">
      <c r="B203" s="2"/>
      <c r="C203" s="2"/>
      <c r="CL203" s="2"/>
      <c r="CO203" s="2"/>
      <c r="CP203" s="2"/>
      <c r="CQ203" s="2"/>
      <c r="CR203" s="2"/>
    </row>
    <row r="204" spans="2:96" ht="25.5" customHeight="1" x14ac:dyDescent="0.2">
      <c r="B204" s="2"/>
      <c r="C204" s="2"/>
      <c r="CL204" s="2"/>
      <c r="CO204" s="2"/>
      <c r="CP204" s="2"/>
      <c r="CQ204" s="2"/>
      <c r="CR204" s="2"/>
    </row>
    <row r="205" spans="2:96" ht="25.5" customHeight="1" x14ac:dyDescent="0.2">
      <c r="B205" s="2"/>
      <c r="C205" s="2"/>
      <c r="CL205" s="2"/>
      <c r="CO205" s="2"/>
      <c r="CP205" s="2"/>
      <c r="CQ205" s="2"/>
      <c r="CR205" s="2"/>
    </row>
    <row r="206" spans="2:96" ht="25.5" customHeight="1" x14ac:dyDescent="0.2">
      <c r="B206" s="2"/>
      <c r="C206" s="2"/>
      <c r="CL206" s="2"/>
      <c r="CO206" s="2"/>
      <c r="CP206" s="2"/>
      <c r="CQ206" s="2"/>
      <c r="CR206" s="2"/>
    </row>
    <row r="207" spans="2:96" ht="25.5" customHeight="1" x14ac:dyDescent="0.2">
      <c r="B207" s="2"/>
      <c r="C207" s="2"/>
      <c r="CL207" s="2"/>
      <c r="CO207" s="2"/>
      <c r="CP207" s="2"/>
      <c r="CQ207" s="2"/>
      <c r="CR207" s="2"/>
    </row>
    <row r="208" spans="2:96" ht="25.5" customHeight="1" x14ac:dyDescent="0.2">
      <c r="B208" s="2"/>
      <c r="C208" s="2"/>
      <c r="CL208" s="2"/>
      <c r="CO208" s="2"/>
      <c r="CP208" s="2"/>
      <c r="CQ208" s="2"/>
      <c r="CR208" s="2"/>
    </row>
    <row r="209" spans="2:96" ht="25.5" customHeight="1" x14ac:dyDescent="0.2">
      <c r="B209" s="2"/>
      <c r="C209" s="2"/>
      <c r="CL209" s="2"/>
      <c r="CO209" s="2"/>
      <c r="CP209" s="2"/>
      <c r="CQ209" s="2"/>
      <c r="CR209" s="2"/>
    </row>
    <row r="210" spans="2:96" ht="25.5" customHeight="1" x14ac:dyDescent="0.2">
      <c r="B210" s="2"/>
      <c r="C210" s="2"/>
      <c r="CL210" s="2"/>
      <c r="CO210" s="2"/>
      <c r="CP210" s="2"/>
      <c r="CQ210" s="2"/>
      <c r="CR210" s="2"/>
    </row>
    <row r="211" spans="2:96" ht="25.5" customHeight="1" x14ac:dyDescent="0.2">
      <c r="B211" s="2"/>
      <c r="C211" s="2"/>
      <c r="CL211" s="2"/>
      <c r="CO211" s="2"/>
      <c r="CP211" s="2"/>
      <c r="CQ211" s="2"/>
      <c r="CR211" s="2"/>
    </row>
    <row r="212" spans="2:96" ht="25.5" customHeight="1" x14ac:dyDescent="0.2">
      <c r="B212" s="2"/>
      <c r="C212" s="2"/>
      <c r="CL212" s="2"/>
      <c r="CO212" s="2"/>
      <c r="CP212" s="2"/>
      <c r="CQ212" s="2"/>
      <c r="CR212" s="2"/>
    </row>
    <row r="213" spans="2:96" ht="25.5" customHeight="1" x14ac:dyDescent="0.2">
      <c r="B213" s="2"/>
      <c r="C213" s="2"/>
      <c r="CL213" s="2"/>
      <c r="CO213" s="2"/>
      <c r="CP213" s="2"/>
      <c r="CQ213" s="2"/>
      <c r="CR213" s="2"/>
    </row>
    <row r="214" spans="2:96" ht="25.5" customHeight="1" x14ac:dyDescent="0.2">
      <c r="B214" s="2"/>
      <c r="C214" s="2"/>
      <c r="CL214" s="2"/>
      <c r="CO214" s="2"/>
      <c r="CP214" s="2"/>
      <c r="CQ214" s="2"/>
      <c r="CR214" s="2"/>
    </row>
    <row r="215" spans="2:96" ht="25.5" customHeight="1" x14ac:dyDescent="0.2">
      <c r="B215" s="2"/>
      <c r="C215" s="2"/>
      <c r="CL215" s="2"/>
      <c r="CO215" s="2"/>
      <c r="CP215" s="2"/>
      <c r="CQ215" s="2"/>
      <c r="CR215" s="2"/>
    </row>
    <row r="216" spans="2:96" ht="25.5" customHeight="1" x14ac:dyDescent="0.2">
      <c r="B216" s="2"/>
      <c r="C216" s="2"/>
      <c r="CL216" s="2"/>
      <c r="CO216" s="2"/>
      <c r="CP216" s="2"/>
      <c r="CQ216" s="2"/>
      <c r="CR216" s="2"/>
    </row>
    <row r="217" spans="2:96" ht="25.5" customHeight="1" x14ac:dyDescent="0.2">
      <c r="B217" s="2"/>
      <c r="C217" s="2"/>
      <c r="CL217" s="2"/>
      <c r="CO217" s="2"/>
      <c r="CP217" s="2"/>
      <c r="CQ217" s="2"/>
      <c r="CR217" s="2"/>
    </row>
    <row r="218" spans="2:96" ht="25.5" customHeight="1" x14ac:dyDescent="0.2">
      <c r="B218" s="2"/>
      <c r="C218" s="2"/>
      <c r="CL218" s="2"/>
      <c r="CO218" s="2"/>
      <c r="CP218" s="2"/>
      <c r="CQ218" s="2"/>
      <c r="CR218" s="2"/>
    </row>
    <row r="219" spans="2:96" ht="25.5" customHeight="1" x14ac:dyDescent="0.2">
      <c r="B219" s="2"/>
      <c r="C219" s="2"/>
      <c r="CL219" s="2"/>
      <c r="CO219" s="2"/>
      <c r="CP219" s="2"/>
      <c r="CQ219" s="2"/>
      <c r="CR219" s="2"/>
    </row>
    <row r="220" spans="2:96" ht="25.5" customHeight="1" x14ac:dyDescent="0.2">
      <c r="B220" s="2"/>
      <c r="C220" s="2"/>
      <c r="CL220" s="2"/>
      <c r="CO220" s="2"/>
      <c r="CP220" s="2"/>
      <c r="CQ220" s="2"/>
      <c r="CR220" s="2"/>
    </row>
    <row r="221" spans="2:96" ht="25.5" customHeight="1" x14ac:dyDescent="0.2">
      <c r="B221" s="2"/>
      <c r="C221" s="2"/>
      <c r="CL221" s="2"/>
      <c r="CO221" s="2"/>
      <c r="CP221" s="2"/>
      <c r="CQ221" s="2"/>
      <c r="CR221" s="2"/>
    </row>
    <row r="222" spans="2:96" ht="25.5" customHeight="1" x14ac:dyDescent="0.2">
      <c r="B222" s="2"/>
      <c r="C222" s="2"/>
      <c r="CL222" s="2"/>
      <c r="CO222" s="2"/>
      <c r="CP222" s="2"/>
      <c r="CQ222" s="2"/>
      <c r="CR222" s="2"/>
    </row>
    <row r="223" spans="2:96" ht="25.5" customHeight="1" x14ac:dyDescent="0.2">
      <c r="B223" s="2"/>
      <c r="C223" s="2"/>
      <c r="CL223" s="2"/>
      <c r="CO223" s="2"/>
      <c r="CP223" s="2"/>
      <c r="CQ223" s="2"/>
      <c r="CR223" s="2"/>
    </row>
    <row r="224" spans="2:96" ht="25.5" customHeight="1" x14ac:dyDescent="0.2">
      <c r="B224" s="2"/>
      <c r="C224" s="2"/>
      <c r="CL224" s="2"/>
      <c r="CO224" s="2"/>
      <c r="CP224" s="2"/>
      <c r="CQ224" s="2"/>
      <c r="CR224" s="2"/>
    </row>
    <row r="225" spans="2:96" ht="25.5" customHeight="1" x14ac:dyDescent="0.2">
      <c r="B225" s="2"/>
      <c r="C225" s="2"/>
      <c r="CL225" s="2"/>
      <c r="CO225" s="2"/>
      <c r="CP225" s="2"/>
      <c r="CQ225" s="2"/>
      <c r="CR225" s="2"/>
    </row>
    <row r="226" spans="2:96" ht="25.5" customHeight="1" x14ac:dyDescent="0.2">
      <c r="B226" s="2"/>
      <c r="C226" s="2"/>
      <c r="CL226" s="2"/>
      <c r="CO226" s="2"/>
      <c r="CP226" s="2"/>
      <c r="CQ226" s="2"/>
      <c r="CR226" s="2"/>
    </row>
    <row r="227" spans="2:96" ht="25.5" customHeight="1" x14ac:dyDescent="0.2">
      <c r="B227" s="2"/>
      <c r="C227" s="2"/>
      <c r="CL227" s="2"/>
      <c r="CO227" s="2"/>
      <c r="CP227" s="2"/>
      <c r="CQ227" s="2"/>
      <c r="CR227" s="2"/>
    </row>
    <row r="228" spans="2:96" ht="25.5" customHeight="1" x14ac:dyDescent="0.2">
      <c r="B228" s="2"/>
      <c r="C228" s="2"/>
      <c r="CL228" s="2"/>
      <c r="CO228" s="2"/>
      <c r="CP228" s="2"/>
      <c r="CQ228" s="2"/>
      <c r="CR228" s="2"/>
    </row>
    <row r="229" spans="2:96" ht="25.5" customHeight="1" x14ac:dyDescent="0.2">
      <c r="B229" s="2"/>
      <c r="C229" s="2"/>
      <c r="CL229" s="2"/>
      <c r="CO229" s="2"/>
      <c r="CP229" s="2"/>
      <c r="CQ229" s="2"/>
      <c r="CR229" s="2"/>
    </row>
    <row r="230" spans="2:96" ht="25.5" customHeight="1" x14ac:dyDescent="0.2">
      <c r="B230" s="2"/>
      <c r="C230" s="2"/>
      <c r="CL230" s="2"/>
      <c r="CO230" s="2"/>
      <c r="CP230" s="2"/>
      <c r="CQ230" s="2"/>
      <c r="CR230" s="2"/>
    </row>
    <row r="231" spans="2:96" ht="25.5" customHeight="1" x14ac:dyDescent="0.2">
      <c r="B231" s="2"/>
      <c r="C231" s="2"/>
      <c r="CL231" s="2"/>
      <c r="CO231" s="2"/>
      <c r="CP231" s="2"/>
      <c r="CQ231" s="2"/>
      <c r="CR231" s="2"/>
    </row>
    <row r="232" spans="2:96" ht="25.5" customHeight="1" x14ac:dyDescent="0.2">
      <c r="B232" s="2"/>
      <c r="C232" s="2"/>
      <c r="CL232" s="2"/>
      <c r="CO232" s="2"/>
      <c r="CP232" s="2"/>
      <c r="CQ232" s="2"/>
      <c r="CR232" s="2"/>
    </row>
    <row r="233" spans="2:96" ht="25.5" customHeight="1" x14ac:dyDescent="0.2">
      <c r="B233" s="2"/>
      <c r="C233" s="2"/>
      <c r="CL233" s="2"/>
      <c r="CO233" s="2"/>
      <c r="CP233" s="2"/>
      <c r="CQ233" s="2"/>
      <c r="CR233" s="2"/>
    </row>
    <row r="234" spans="2:96" ht="25.5" customHeight="1" x14ac:dyDescent="0.2">
      <c r="B234" s="2"/>
      <c r="C234" s="2"/>
      <c r="CL234" s="2"/>
      <c r="CO234" s="2"/>
      <c r="CP234" s="2"/>
      <c r="CQ234" s="2"/>
      <c r="CR234" s="2"/>
    </row>
    <row r="235" spans="2:96" ht="25.5" customHeight="1" x14ac:dyDescent="0.2">
      <c r="B235" s="2"/>
      <c r="C235" s="2"/>
      <c r="CL235" s="2"/>
      <c r="CO235" s="2"/>
      <c r="CP235" s="2"/>
      <c r="CQ235" s="2"/>
      <c r="CR235" s="2"/>
    </row>
    <row r="236" spans="2:96" ht="25.5" customHeight="1" x14ac:dyDescent="0.2">
      <c r="B236" s="2"/>
      <c r="C236" s="2"/>
      <c r="CL236" s="2"/>
      <c r="CO236" s="2"/>
      <c r="CP236" s="2"/>
      <c r="CQ236" s="2"/>
      <c r="CR236" s="2"/>
    </row>
    <row r="237" spans="2:96" ht="25.5" customHeight="1" x14ac:dyDescent="0.2">
      <c r="B237" s="2"/>
      <c r="C237" s="2"/>
      <c r="CL237" s="2"/>
      <c r="CO237" s="2"/>
      <c r="CP237" s="2"/>
      <c r="CQ237" s="2"/>
      <c r="CR237" s="2"/>
    </row>
    <row r="238" spans="2:96" ht="25.5" customHeight="1" x14ac:dyDescent="0.2">
      <c r="B238" s="2"/>
      <c r="C238" s="2"/>
      <c r="CL238" s="2"/>
      <c r="CO238" s="2"/>
      <c r="CP238" s="2"/>
      <c r="CQ238" s="2"/>
      <c r="CR238" s="2"/>
    </row>
    <row r="239" spans="2:96" ht="25.5" customHeight="1" x14ac:dyDescent="0.2">
      <c r="B239" s="2"/>
      <c r="C239" s="2"/>
      <c r="CL239" s="2"/>
      <c r="CO239" s="2"/>
      <c r="CP239" s="2"/>
      <c r="CQ239" s="2"/>
      <c r="CR239" s="2"/>
    </row>
    <row r="240" spans="2:96" ht="25.5" customHeight="1" x14ac:dyDescent="0.2">
      <c r="B240" s="2"/>
      <c r="C240" s="2"/>
      <c r="CL240" s="2"/>
      <c r="CO240" s="2"/>
      <c r="CP240" s="2"/>
      <c r="CQ240" s="2"/>
      <c r="CR240" s="2"/>
    </row>
    <row r="241" spans="2:96" ht="25.5" customHeight="1" x14ac:dyDescent="0.2">
      <c r="B241" s="2"/>
      <c r="C241" s="2"/>
      <c r="CL241" s="2"/>
      <c r="CO241" s="2"/>
      <c r="CP241" s="2"/>
      <c r="CQ241" s="2"/>
      <c r="CR241" s="2"/>
    </row>
    <row r="242" spans="2:96" ht="25.5" customHeight="1" x14ac:dyDescent="0.2">
      <c r="B242" s="2"/>
      <c r="C242" s="2"/>
      <c r="CL242" s="2"/>
      <c r="CO242" s="2"/>
      <c r="CP242" s="2"/>
      <c r="CQ242" s="2"/>
      <c r="CR242" s="2"/>
    </row>
    <row r="243" spans="2:96" ht="25.5" customHeight="1" x14ac:dyDescent="0.2">
      <c r="B243" s="2"/>
      <c r="C243" s="2"/>
      <c r="CL243" s="2"/>
      <c r="CO243" s="2"/>
      <c r="CP243" s="2"/>
      <c r="CQ243" s="2"/>
      <c r="CR243" s="2"/>
    </row>
    <row r="244" spans="2:96" ht="25.5" customHeight="1" x14ac:dyDescent="0.2">
      <c r="B244" s="2"/>
      <c r="C244" s="2"/>
      <c r="CL244" s="2"/>
      <c r="CO244" s="2"/>
      <c r="CP244" s="2"/>
      <c r="CQ244" s="2"/>
      <c r="CR244" s="2"/>
    </row>
    <row r="245" spans="2:96" ht="25.5" customHeight="1" x14ac:dyDescent="0.2">
      <c r="B245" s="2"/>
      <c r="C245" s="2"/>
      <c r="CL245" s="2"/>
      <c r="CO245" s="2"/>
      <c r="CP245" s="2"/>
      <c r="CQ245" s="2"/>
      <c r="CR245" s="2"/>
    </row>
    <row r="246" spans="2:96" ht="25.5" customHeight="1" x14ac:dyDescent="0.2">
      <c r="B246" s="2"/>
      <c r="C246" s="2"/>
      <c r="CL246" s="2"/>
      <c r="CO246" s="2"/>
      <c r="CP246" s="2"/>
      <c r="CQ246" s="2"/>
      <c r="CR246" s="2"/>
    </row>
    <row r="247" spans="2:96" ht="25.5" customHeight="1" x14ac:dyDescent="0.2">
      <c r="B247" s="2"/>
      <c r="C247" s="2"/>
      <c r="CL247" s="2"/>
      <c r="CO247" s="2"/>
      <c r="CP247" s="2"/>
      <c r="CQ247" s="2"/>
      <c r="CR247" s="2"/>
    </row>
    <row r="248" spans="2:96" ht="25.5" customHeight="1" x14ac:dyDescent="0.2">
      <c r="B248" s="2"/>
      <c r="C248" s="2"/>
      <c r="CL248" s="2"/>
      <c r="CO248" s="2"/>
      <c r="CP248" s="2"/>
      <c r="CQ248" s="2"/>
      <c r="CR248" s="2"/>
    </row>
    <row r="249" spans="2:96" ht="25.5" customHeight="1" x14ac:dyDescent="0.2">
      <c r="B249" s="2"/>
      <c r="C249" s="2"/>
      <c r="CL249" s="2"/>
      <c r="CO249" s="2"/>
      <c r="CP249" s="2"/>
      <c r="CQ249" s="2"/>
      <c r="CR249" s="2"/>
    </row>
    <row r="250" spans="2:96" ht="25.5" customHeight="1" x14ac:dyDescent="0.2">
      <c r="B250" s="2"/>
      <c r="C250" s="2"/>
      <c r="CL250" s="2"/>
      <c r="CO250" s="2"/>
      <c r="CP250" s="2"/>
      <c r="CQ250" s="2"/>
      <c r="CR250" s="2"/>
    </row>
    <row r="251" spans="2:96" ht="25.5" customHeight="1" x14ac:dyDescent="0.2">
      <c r="B251" s="2"/>
      <c r="C251" s="2"/>
      <c r="CL251" s="2"/>
      <c r="CO251" s="2"/>
      <c r="CP251" s="2"/>
      <c r="CQ251" s="2"/>
      <c r="CR251" s="2"/>
    </row>
    <row r="252" spans="2:96" ht="25.5" customHeight="1" x14ac:dyDescent="0.2">
      <c r="B252" s="2"/>
      <c r="C252" s="2"/>
      <c r="CL252" s="2"/>
      <c r="CO252" s="2"/>
      <c r="CP252" s="2"/>
      <c r="CQ252" s="2"/>
      <c r="CR252" s="2"/>
    </row>
    <row r="253" spans="2:96" ht="25.5" customHeight="1" x14ac:dyDescent="0.2">
      <c r="B253" s="2"/>
      <c r="C253" s="2"/>
      <c r="CL253" s="2"/>
      <c r="CO253" s="2"/>
      <c r="CP253" s="2"/>
      <c r="CQ253" s="2"/>
      <c r="CR253" s="2"/>
    </row>
    <row r="254" spans="2:96" ht="25.5" customHeight="1" x14ac:dyDescent="0.2">
      <c r="B254" s="2"/>
      <c r="C254" s="2"/>
      <c r="CL254" s="2"/>
      <c r="CO254" s="2"/>
      <c r="CP254" s="2"/>
      <c r="CQ254" s="2"/>
      <c r="CR254" s="2"/>
    </row>
    <row r="255" spans="2:96" ht="25.5" customHeight="1" x14ac:dyDescent="0.2">
      <c r="B255" s="2"/>
      <c r="C255" s="2"/>
      <c r="CL255" s="2"/>
      <c r="CO255" s="2"/>
      <c r="CP255" s="2"/>
      <c r="CQ255" s="2"/>
      <c r="CR255" s="2"/>
    </row>
    <row r="256" spans="2:96" ht="25.5" customHeight="1" x14ac:dyDescent="0.2">
      <c r="B256" s="2"/>
      <c r="C256" s="2"/>
      <c r="CL256" s="2"/>
      <c r="CO256" s="2"/>
      <c r="CP256" s="2"/>
      <c r="CQ256" s="2"/>
      <c r="CR256" s="2"/>
    </row>
    <row r="257" spans="2:96" ht="25.5" customHeight="1" x14ac:dyDescent="0.2">
      <c r="B257" s="2"/>
      <c r="C257" s="2"/>
      <c r="CL257" s="2"/>
      <c r="CO257" s="2"/>
      <c r="CP257" s="2"/>
      <c r="CQ257" s="2"/>
      <c r="CR257" s="2"/>
    </row>
    <row r="258" spans="2:96" ht="25.5" customHeight="1" x14ac:dyDescent="0.2">
      <c r="B258" s="2"/>
      <c r="C258" s="2"/>
      <c r="CL258" s="2"/>
      <c r="CO258" s="2"/>
      <c r="CP258" s="2"/>
      <c r="CQ258" s="2"/>
      <c r="CR258" s="2"/>
    </row>
    <row r="259" spans="2:96" ht="25.5" customHeight="1" x14ac:dyDescent="0.2">
      <c r="B259" s="2"/>
      <c r="C259" s="2"/>
      <c r="CL259" s="2"/>
      <c r="CO259" s="2"/>
      <c r="CP259" s="2"/>
      <c r="CQ259" s="2"/>
      <c r="CR259" s="2"/>
    </row>
    <row r="260" spans="2:96" ht="25.5" customHeight="1" x14ac:dyDescent="0.2">
      <c r="B260" s="2"/>
      <c r="C260" s="2"/>
      <c r="CL260" s="2"/>
      <c r="CO260" s="2"/>
      <c r="CP260" s="2"/>
      <c r="CQ260" s="2"/>
      <c r="CR260" s="2"/>
    </row>
    <row r="261" spans="2:96" ht="25.5" customHeight="1" x14ac:dyDescent="0.2">
      <c r="B261" s="2"/>
      <c r="C261" s="2"/>
      <c r="CL261" s="2"/>
      <c r="CO261" s="2"/>
      <c r="CP261" s="2"/>
      <c r="CQ261" s="2"/>
      <c r="CR261" s="2"/>
    </row>
    <row r="262" spans="2:96" ht="25.5" customHeight="1" x14ac:dyDescent="0.2">
      <c r="B262" s="2"/>
      <c r="C262" s="2"/>
      <c r="CL262" s="2"/>
      <c r="CO262" s="2"/>
      <c r="CP262" s="2"/>
      <c r="CQ262" s="2"/>
      <c r="CR262" s="2"/>
    </row>
    <row r="263" spans="2:96" ht="25.5" customHeight="1" x14ac:dyDescent="0.2">
      <c r="B263" s="2"/>
      <c r="C263" s="2"/>
      <c r="CL263" s="2"/>
      <c r="CO263" s="2"/>
      <c r="CP263" s="2"/>
      <c r="CQ263" s="2"/>
      <c r="CR263" s="2"/>
    </row>
    <row r="264" spans="2:96" ht="25.5" customHeight="1" x14ac:dyDescent="0.2">
      <c r="B264" s="2"/>
      <c r="C264" s="2"/>
      <c r="CL264" s="2"/>
      <c r="CO264" s="2"/>
      <c r="CP264" s="2"/>
      <c r="CQ264" s="2"/>
      <c r="CR264" s="2"/>
    </row>
    <row r="265" spans="2:96" ht="25.5" customHeight="1" x14ac:dyDescent="0.2">
      <c r="B265" s="2"/>
      <c r="C265" s="2"/>
      <c r="CL265" s="2"/>
      <c r="CO265" s="2"/>
      <c r="CP265" s="2"/>
      <c r="CQ265" s="2"/>
      <c r="CR265" s="2"/>
    </row>
    <row r="266" spans="2:96" ht="25.5" customHeight="1" x14ac:dyDescent="0.2">
      <c r="B266" s="2"/>
      <c r="C266" s="2"/>
      <c r="CL266" s="2"/>
      <c r="CO266" s="2"/>
      <c r="CP266" s="2"/>
      <c r="CQ266" s="2"/>
      <c r="CR266" s="2"/>
    </row>
    <row r="267" spans="2:96" ht="25.5" customHeight="1" x14ac:dyDescent="0.2">
      <c r="B267" s="2"/>
      <c r="C267" s="2"/>
      <c r="CL267" s="2"/>
      <c r="CO267" s="2"/>
      <c r="CP267" s="2"/>
      <c r="CQ267" s="2"/>
      <c r="CR267" s="2"/>
    </row>
    <row r="268" spans="2:96" ht="25.5" customHeight="1" x14ac:dyDescent="0.2">
      <c r="B268" s="2"/>
      <c r="C268" s="2"/>
      <c r="CL268" s="2"/>
      <c r="CO268" s="2"/>
      <c r="CP268" s="2"/>
      <c r="CQ268" s="2"/>
      <c r="CR268" s="2"/>
    </row>
    <row r="269" spans="2:96" ht="25.5" customHeight="1" x14ac:dyDescent="0.2">
      <c r="B269" s="2"/>
      <c r="C269" s="2"/>
      <c r="CL269" s="2"/>
      <c r="CO269" s="2"/>
      <c r="CP269" s="2"/>
      <c r="CQ269" s="2"/>
      <c r="CR269" s="2"/>
    </row>
    <row r="270" spans="2:96" ht="25.5" customHeight="1" x14ac:dyDescent="0.2">
      <c r="B270" s="2"/>
      <c r="C270" s="2"/>
      <c r="CL270" s="2"/>
      <c r="CO270" s="2"/>
      <c r="CP270" s="2"/>
      <c r="CQ270" s="2"/>
      <c r="CR270" s="2"/>
    </row>
    <row r="271" spans="2:96" ht="25.5" customHeight="1" x14ac:dyDescent="0.2">
      <c r="B271" s="2"/>
      <c r="C271" s="2"/>
      <c r="CL271" s="2"/>
      <c r="CO271" s="2"/>
      <c r="CP271" s="2"/>
      <c r="CQ271" s="2"/>
      <c r="CR271" s="2"/>
    </row>
    <row r="272" spans="2:96" ht="25.5" customHeight="1" x14ac:dyDescent="0.2">
      <c r="B272" s="2"/>
      <c r="C272" s="2"/>
      <c r="CL272" s="2"/>
      <c r="CO272" s="2"/>
      <c r="CP272" s="2"/>
      <c r="CQ272" s="2"/>
      <c r="CR272" s="2"/>
    </row>
    <row r="273" spans="2:96" ht="25.5" customHeight="1" x14ac:dyDescent="0.2">
      <c r="B273" s="2"/>
      <c r="C273" s="2"/>
      <c r="CL273" s="2"/>
      <c r="CO273" s="2"/>
      <c r="CP273" s="2"/>
      <c r="CQ273" s="2"/>
      <c r="CR273" s="2"/>
    </row>
    <row r="274" spans="2:96" ht="25.5" customHeight="1" x14ac:dyDescent="0.2">
      <c r="B274" s="2"/>
      <c r="C274" s="2"/>
      <c r="CL274" s="2"/>
      <c r="CO274" s="2"/>
      <c r="CP274" s="2"/>
      <c r="CQ274" s="2"/>
      <c r="CR274" s="2"/>
    </row>
    <row r="275" spans="2:96" ht="25.5" customHeight="1" x14ac:dyDescent="0.2">
      <c r="B275" s="2"/>
      <c r="C275" s="2"/>
      <c r="CL275" s="2"/>
      <c r="CO275" s="2"/>
      <c r="CP275" s="2"/>
      <c r="CQ275" s="2"/>
      <c r="CR275" s="2"/>
    </row>
    <row r="276" spans="2:96" ht="25.5" customHeight="1" x14ac:dyDescent="0.2">
      <c r="B276" s="2"/>
      <c r="C276" s="2"/>
      <c r="CL276" s="2"/>
      <c r="CO276" s="2"/>
      <c r="CP276" s="2"/>
      <c r="CQ276" s="2"/>
      <c r="CR276" s="2"/>
    </row>
    <row r="277" spans="2:96" ht="25.5" customHeight="1" x14ac:dyDescent="0.2">
      <c r="B277" s="2"/>
      <c r="C277" s="2"/>
      <c r="CL277" s="2"/>
      <c r="CO277" s="2"/>
      <c r="CP277" s="2"/>
      <c r="CQ277" s="2"/>
      <c r="CR277" s="2"/>
    </row>
    <row r="278" spans="2:96" ht="25.5" customHeight="1" x14ac:dyDescent="0.2">
      <c r="B278" s="2"/>
      <c r="C278" s="2"/>
      <c r="CL278" s="2"/>
      <c r="CO278" s="2"/>
      <c r="CP278" s="2"/>
      <c r="CQ278" s="2"/>
      <c r="CR278" s="2"/>
    </row>
    <row r="279" spans="2:96" ht="25.5" customHeight="1" x14ac:dyDescent="0.2">
      <c r="B279" s="2"/>
      <c r="C279" s="2"/>
      <c r="CL279" s="2"/>
      <c r="CO279" s="2"/>
      <c r="CP279" s="2"/>
      <c r="CQ279" s="2"/>
      <c r="CR279" s="2"/>
    </row>
    <row r="280" spans="2:96" ht="25.5" customHeight="1" x14ac:dyDescent="0.2">
      <c r="B280" s="2"/>
      <c r="C280" s="2"/>
      <c r="CL280" s="2"/>
      <c r="CO280" s="2"/>
      <c r="CP280" s="2"/>
      <c r="CQ280" s="2"/>
      <c r="CR280" s="2"/>
    </row>
    <row r="281" spans="2:96" ht="25.5" customHeight="1" x14ac:dyDescent="0.2">
      <c r="B281" s="2"/>
      <c r="C281" s="2"/>
      <c r="CL281" s="2"/>
      <c r="CO281" s="2"/>
      <c r="CP281" s="2"/>
      <c r="CQ281" s="2"/>
      <c r="CR281" s="2"/>
    </row>
    <row r="282" spans="2:96" ht="25.5" customHeight="1" x14ac:dyDescent="0.2">
      <c r="B282" s="2"/>
      <c r="C282" s="2"/>
      <c r="CL282" s="2"/>
      <c r="CO282" s="2"/>
      <c r="CP282" s="2"/>
      <c r="CQ282" s="2"/>
      <c r="CR282" s="2"/>
    </row>
    <row r="283" spans="2:96" ht="25.5" customHeight="1" x14ac:dyDescent="0.2">
      <c r="B283" s="2"/>
      <c r="C283" s="2"/>
      <c r="CL283" s="2"/>
      <c r="CO283" s="2"/>
      <c r="CP283" s="2"/>
      <c r="CQ283" s="2"/>
      <c r="CR283" s="2"/>
    </row>
    <row r="284" spans="2:96" ht="25.5" customHeight="1" x14ac:dyDescent="0.2">
      <c r="B284" s="2"/>
      <c r="C284" s="2"/>
      <c r="CL284" s="2"/>
      <c r="CO284" s="2"/>
      <c r="CP284" s="2"/>
      <c r="CQ284" s="2"/>
      <c r="CR284" s="2"/>
    </row>
    <row r="285" spans="2:96" ht="25.5" customHeight="1" x14ac:dyDescent="0.2">
      <c r="B285" s="2"/>
      <c r="C285" s="2"/>
      <c r="CL285" s="2"/>
      <c r="CO285" s="2"/>
      <c r="CP285" s="2"/>
      <c r="CQ285" s="2"/>
      <c r="CR285" s="2"/>
    </row>
    <row r="286" spans="2:96" ht="25.5" customHeight="1" x14ac:dyDescent="0.2">
      <c r="B286" s="2"/>
      <c r="C286" s="2"/>
      <c r="CL286" s="2"/>
      <c r="CO286" s="2"/>
      <c r="CP286" s="2"/>
      <c r="CQ286" s="2"/>
      <c r="CR286" s="2"/>
    </row>
    <row r="287" spans="2:96" ht="25.5" customHeight="1" x14ac:dyDescent="0.2">
      <c r="B287" s="2"/>
      <c r="C287" s="2"/>
      <c r="CL287" s="2"/>
      <c r="CO287" s="2"/>
      <c r="CP287" s="2"/>
      <c r="CQ287" s="2"/>
      <c r="CR287" s="2"/>
    </row>
    <row r="288" spans="2:96" ht="25.5" customHeight="1" x14ac:dyDescent="0.2">
      <c r="B288" s="2"/>
      <c r="C288" s="2"/>
      <c r="CL288" s="2"/>
      <c r="CO288" s="2"/>
      <c r="CP288" s="2"/>
      <c r="CQ288" s="2"/>
      <c r="CR288" s="2"/>
    </row>
    <row r="289" spans="2:96" ht="25.5" customHeight="1" x14ac:dyDescent="0.2">
      <c r="B289" s="2"/>
      <c r="C289" s="2"/>
      <c r="CL289" s="2"/>
      <c r="CO289" s="2"/>
      <c r="CP289" s="2"/>
      <c r="CQ289" s="2"/>
      <c r="CR289" s="2"/>
    </row>
    <row r="290" spans="2:96" ht="25.5" customHeight="1" x14ac:dyDescent="0.2">
      <c r="B290" s="2"/>
      <c r="C290" s="2"/>
      <c r="CL290" s="2"/>
      <c r="CO290" s="2"/>
      <c r="CP290" s="2"/>
      <c r="CQ290" s="2"/>
      <c r="CR290" s="2"/>
    </row>
    <row r="291" spans="2:96" ht="25.5" customHeight="1" x14ac:dyDescent="0.2">
      <c r="B291" s="2"/>
      <c r="C291" s="2"/>
      <c r="CL291" s="2"/>
      <c r="CO291" s="2"/>
      <c r="CP291" s="2"/>
      <c r="CQ291" s="2"/>
      <c r="CR291" s="2"/>
    </row>
    <row r="292" spans="2:96" ht="25.5" customHeight="1" x14ac:dyDescent="0.2">
      <c r="B292" s="2"/>
      <c r="C292" s="2"/>
      <c r="CL292" s="2"/>
      <c r="CO292" s="2"/>
      <c r="CP292" s="2"/>
      <c r="CQ292" s="2"/>
      <c r="CR292" s="2"/>
    </row>
    <row r="293" spans="2:96" ht="25.5" customHeight="1" x14ac:dyDescent="0.2">
      <c r="B293" s="2"/>
      <c r="C293" s="2"/>
      <c r="CL293" s="2"/>
      <c r="CO293" s="2"/>
      <c r="CP293" s="2"/>
      <c r="CQ293" s="2"/>
      <c r="CR293" s="2"/>
    </row>
    <row r="294" spans="2:96" ht="25.5" customHeight="1" x14ac:dyDescent="0.2">
      <c r="B294" s="2"/>
      <c r="C294" s="2"/>
      <c r="CL294" s="2"/>
      <c r="CO294" s="2"/>
      <c r="CP294" s="2"/>
      <c r="CQ294" s="2"/>
      <c r="CR294" s="2"/>
    </row>
    <row r="295" spans="2:96" ht="25.5" customHeight="1" x14ac:dyDescent="0.2">
      <c r="B295" s="2"/>
      <c r="C295" s="2"/>
      <c r="CL295" s="2"/>
      <c r="CO295" s="2"/>
      <c r="CP295" s="2"/>
      <c r="CQ295" s="2"/>
      <c r="CR295" s="2"/>
    </row>
    <row r="296" spans="2:96" ht="25.5" customHeight="1" x14ac:dyDescent="0.2">
      <c r="B296" s="2"/>
      <c r="C296" s="2"/>
      <c r="CL296" s="2"/>
      <c r="CO296" s="2"/>
      <c r="CP296" s="2"/>
      <c r="CQ296" s="2"/>
      <c r="CR296" s="2"/>
    </row>
    <row r="297" spans="2:96" ht="25.5" customHeight="1" x14ac:dyDescent="0.2">
      <c r="B297" s="2"/>
      <c r="C297" s="2"/>
      <c r="CL297" s="2"/>
      <c r="CO297" s="2"/>
      <c r="CP297" s="2"/>
      <c r="CQ297" s="2"/>
      <c r="CR297" s="2"/>
    </row>
    <row r="298" spans="2:96" ht="25.5" customHeight="1" x14ac:dyDescent="0.2">
      <c r="B298" s="2"/>
      <c r="C298" s="2"/>
      <c r="CL298" s="2"/>
      <c r="CO298" s="2"/>
      <c r="CP298" s="2"/>
      <c r="CQ298" s="2"/>
      <c r="CR298" s="2"/>
    </row>
    <row r="299" spans="2:96" ht="25.5" customHeight="1" x14ac:dyDescent="0.2">
      <c r="B299" s="2"/>
      <c r="C299" s="2"/>
      <c r="CL299" s="2"/>
      <c r="CO299" s="2"/>
      <c r="CP299" s="2"/>
      <c r="CQ299" s="2"/>
      <c r="CR299" s="2"/>
    </row>
    <row r="300" spans="2:96" ht="25.5" customHeight="1" x14ac:dyDescent="0.2">
      <c r="B300" s="2"/>
      <c r="C300" s="2"/>
      <c r="CO300" s="2"/>
      <c r="CP300" s="2"/>
      <c r="CQ300" s="2"/>
      <c r="CR300" s="2"/>
    </row>
    <row r="301" spans="2:96" ht="25.5" customHeight="1" x14ac:dyDescent="0.2">
      <c r="B301" s="2"/>
      <c r="C301" s="2"/>
      <c r="CO301" s="2"/>
      <c r="CP301" s="2"/>
      <c r="CQ301" s="2"/>
      <c r="CR301" s="2"/>
    </row>
    <row r="302" spans="2:96" ht="25.5" customHeight="1" x14ac:dyDescent="0.2">
      <c r="B302" s="2"/>
      <c r="C302" s="2"/>
      <c r="CO302" s="2"/>
      <c r="CP302" s="2"/>
      <c r="CQ302" s="2"/>
      <c r="CR302" s="2"/>
    </row>
    <row r="303" spans="2:96" ht="25.5" customHeight="1" x14ac:dyDescent="0.2">
      <c r="B303" s="2"/>
      <c r="C303" s="2"/>
      <c r="CO303" s="2"/>
      <c r="CP303" s="2"/>
      <c r="CQ303" s="2"/>
      <c r="CR303" s="2"/>
    </row>
    <row r="304" spans="2:96" ht="25.5" customHeight="1" x14ac:dyDescent="0.2">
      <c r="B304" s="2"/>
      <c r="C304" s="2"/>
      <c r="CO304" s="2"/>
      <c r="CP304" s="2"/>
      <c r="CQ304" s="2"/>
      <c r="CR304" s="2"/>
    </row>
    <row r="305" spans="2:96" ht="25.5" customHeight="1" x14ac:dyDescent="0.2">
      <c r="B305" s="2"/>
      <c r="C305" s="2"/>
      <c r="CO305" s="2"/>
      <c r="CP305" s="2"/>
      <c r="CQ305" s="2"/>
      <c r="CR305" s="2"/>
    </row>
    <row r="306" spans="2:96" ht="25.5" customHeight="1" x14ac:dyDescent="0.2">
      <c r="B306" s="2"/>
      <c r="C306" s="2"/>
      <c r="CO306" s="2"/>
      <c r="CP306" s="2"/>
      <c r="CQ306" s="2"/>
      <c r="CR306" s="2"/>
    </row>
    <row r="307" spans="2:96" ht="25.5" customHeight="1" x14ac:dyDescent="0.2">
      <c r="B307" s="2"/>
      <c r="C307" s="2"/>
      <c r="CO307" s="2"/>
      <c r="CP307" s="2"/>
      <c r="CQ307" s="2"/>
      <c r="CR307" s="2"/>
    </row>
    <row r="308" spans="2:96" ht="25.5" customHeight="1" x14ac:dyDescent="0.2">
      <c r="B308" s="2"/>
      <c r="C308" s="2"/>
      <c r="CO308" s="2"/>
      <c r="CP308" s="2"/>
      <c r="CQ308" s="2"/>
      <c r="CR308" s="2"/>
    </row>
    <row r="309" spans="2:96" ht="25.5" customHeight="1" x14ac:dyDescent="0.2">
      <c r="B309" s="2"/>
      <c r="C309" s="2"/>
      <c r="CO309" s="2"/>
      <c r="CP309" s="2"/>
      <c r="CQ309" s="2"/>
      <c r="CR309" s="2"/>
    </row>
    <row r="310" spans="2:96" ht="25.5" customHeight="1" x14ac:dyDescent="0.2">
      <c r="B310" s="2"/>
      <c r="C310" s="2"/>
      <c r="CO310" s="2"/>
      <c r="CP310" s="2"/>
      <c r="CQ310" s="2"/>
      <c r="CR310" s="2"/>
    </row>
    <row r="311" spans="2:96" ht="25.5" customHeight="1" x14ac:dyDescent="0.2">
      <c r="B311" s="2"/>
      <c r="C311" s="2"/>
      <c r="CO311" s="2"/>
      <c r="CP311" s="2"/>
      <c r="CQ311" s="2"/>
      <c r="CR311" s="2"/>
    </row>
    <row r="312" spans="2:96" ht="25.5" customHeight="1" x14ac:dyDescent="0.2">
      <c r="B312" s="2"/>
      <c r="C312" s="2"/>
      <c r="CO312" s="2"/>
      <c r="CP312" s="2"/>
      <c r="CQ312" s="2"/>
      <c r="CR312" s="2"/>
    </row>
    <row r="313" spans="2:96" ht="25.5" customHeight="1" x14ac:dyDescent="0.2">
      <c r="B313" s="2"/>
      <c r="C313" s="2"/>
      <c r="CO313" s="2"/>
      <c r="CP313" s="2"/>
      <c r="CQ313" s="2"/>
      <c r="CR313" s="2"/>
    </row>
    <row r="314" spans="2:96" ht="25.5" customHeight="1" x14ac:dyDescent="0.2">
      <c r="B314" s="2"/>
      <c r="C314" s="2"/>
      <c r="CO314" s="2"/>
      <c r="CP314" s="2"/>
      <c r="CQ314" s="2"/>
      <c r="CR314" s="2"/>
    </row>
    <row r="315" spans="2:96" ht="25.5" customHeight="1" x14ac:dyDescent="0.2">
      <c r="B315" s="2"/>
      <c r="C315" s="2"/>
      <c r="CO315" s="2"/>
      <c r="CP315" s="2"/>
      <c r="CQ315" s="2"/>
      <c r="CR315" s="2"/>
    </row>
    <row r="316" spans="2:96" ht="25.5" customHeight="1" x14ac:dyDescent="0.2">
      <c r="B316" s="2"/>
      <c r="C316" s="2"/>
      <c r="CO316" s="2"/>
      <c r="CP316" s="2"/>
      <c r="CQ316" s="2"/>
      <c r="CR316" s="2"/>
    </row>
    <row r="317" spans="2:96" ht="25.5" customHeight="1" x14ac:dyDescent="0.2">
      <c r="B317" s="2"/>
      <c r="C317" s="2"/>
      <c r="CO317" s="2"/>
      <c r="CP317" s="2"/>
      <c r="CQ317" s="2"/>
      <c r="CR317" s="2"/>
    </row>
    <row r="318" spans="2:96" ht="25.5" customHeight="1" x14ac:dyDescent="0.2">
      <c r="B318" s="2"/>
      <c r="C318" s="2"/>
      <c r="CO318" s="2"/>
      <c r="CP318" s="2"/>
      <c r="CQ318" s="2"/>
      <c r="CR318" s="2"/>
    </row>
    <row r="319" spans="2:96" ht="25.5" customHeight="1" x14ac:dyDescent="0.2">
      <c r="B319" s="2"/>
      <c r="C319" s="2"/>
      <c r="CO319" s="2"/>
      <c r="CP319" s="2"/>
      <c r="CQ319" s="2"/>
      <c r="CR319" s="2"/>
    </row>
    <row r="320" spans="2:96" ht="25.5" customHeight="1" x14ac:dyDescent="0.2">
      <c r="B320" s="2"/>
      <c r="C320" s="2"/>
      <c r="CO320" s="2"/>
      <c r="CP320" s="2"/>
      <c r="CQ320" s="2"/>
      <c r="CR320" s="2"/>
    </row>
    <row r="321" spans="2:96" ht="25.5" customHeight="1" x14ac:dyDescent="0.2">
      <c r="B321" s="2"/>
      <c r="C321" s="2"/>
      <c r="CO321" s="2"/>
      <c r="CP321" s="2"/>
      <c r="CQ321" s="2"/>
      <c r="CR321" s="2"/>
    </row>
    <row r="322" spans="2:96" ht="25.5" customHeight="1" x14ac:dyDescent="0.2">
      <c r="B322" s="2"/>
      <c r="C322" s="2"/>
      <c r="CO322" s="2"/>
      <c r="CP322" s="2"/>
      <c r="CQ322" s="2"/>
      <c r="CR322" s="2"/>
    </row>
    <row r="323" spans="2:96" ht="25.5" customHeight="1" x14ac:dyDescent="0.2">
      <c r="B323" s="2"/>
      <c r="C323" s="2"/>
      <c r="CO323" s="2"/>
      <c r="CP323" s="2"/>
      <c r="CQ323" s="2"/>
      <c r="CR323" s="2"/>
    </row>
    <row r="324" spans="2:96" ht="25.5" customHeight="1" x14ac:dyDescent="0.2">
      <c r="B324" s="2"/>
      <c r="C324" s="2"/>
      <c r="CO324" s="2"/>
      <c r="CP324" s="2"/>
      <c r="CQ324" s="2"/>
      <c r="CR324" s="2"/>
    </row>
    <row r="325" spans="2:96" ht="25.5" customHeight="1" x14ac:dyDescent="0.2">
      <c r="B325" s="2"/>
      <c r="C325" s="2"/>
      <c r="CO325" s="2"/>
      <c r="CP325" s="2"/>
      <c r="CQ325" s="2"/>
      <c r="CR325" s="2"/>
    </row>
    <row r="326" spans="2:96" ht="25.5" customHeight="1" x14ac:dyDescent="0.2">
      <c r="B326" s="2"/>
      <c r="C326" s="2"/>
      <c r="CO326" s="2"/>
      <c r="CP326" s="2"/>
      <c r="CQ326" s="2"/>
      <c r="CR326" s="2"/>
    </row>
    <row r="327" spans="2:96" ht="25.5" customHeight="1" x14ac:dyDescent="0.2">
      <c r="B327" s="2"/>
      <c r="C327" s="2"/>
      <c r="CO327" s="2"/>
      <c r="CP327" s="2"/>
      <c r="CQ327" s="2"/>
      <c r="CR327" s="2"/>
    </row>
    <row r="328" spans="2:96" ht="25.5" customHeight="1" x14ac:dyDescent="0.2">
      <c r="B328" s="2"/>
      <c r="C328" s="2"/>
      <c r="CO328" s="2"/>
      <c r="CP328" s="2"/>
      <c r="CQ328" s="2"/>
      <c r="CR328" s="2"/>
    </row>
    <row r="329" spans="2:96" ht="25.5" customHeight="1" x14ac:dyDescent="0.2">
      <c r="B329" s="2"/>
      <c r="C329" s="2"/>
      <c r="CO329" s="2"/>
      <c r="CP329" s="2"/>
      <c r="CQ329" s="2"/>
      <c r="CR329" s="2"/>
    </row>
    <row r="330" spans="2:96" ht="25.5" customHeight="1" x14ac:dyDescent="0.2">
      <c r="B330" s="2"/>
      <c r="C330" s="2"/>
      <c r="CO330" s="2"/>
      <c r="CP330" s="2"/>
      <c r="CQ330" s="2"/>
      <c r="CR330" s="2"/>
    </row>
    <row r="331" spans="2:96" ht="25.5" customHeight="1" x14ac:dyDescent="0.2">
      <c r="B331" s="2"/>
      <c r="C331" s="2"/>
      <c r="CO331" s="2"/>
      <c r="CP331" s="2"/>
      <c r="CQ331" s="2"/>
      <c r="CR331" s="2"/>
    </row>
    <row r="332" spans="2:96" ht="25.5" customHeight="1" x14ac:dyDescent="0.2">
      <c r="B332" s="2"/>
      <c r="C332" s="2"/>
      <c r="CO332" s="2"/>
      <c r="CP332" s="2"/>
      <c r="CQ332" s="2"/>
      <c r="CR332" s="2"/>
    </row>
    <row r="333" spans="2:96" ht="25.5" customHeight="1" x14ac:dyDescent="0.2">
      <c r="B333" s="2"/>
      <c r="C333" s="2"/>
      <c r="CO333" s="2"/>
      <c r="CP333" s="2"/>
      <c r="CQ333" s="2"/>
      <c r="CR333" s="2"/>
    </row>
    <row r="334" spans="2:96" ht="25.5" customHeight="1" x14ac:dyDescent="0.2">
      <c r="B334" s="2"/>
      <c r="C334" s="2"/>
      <c r="CO334" s="2"/>
      <c r="CP334" s="2"/>
      <c r="CQ334" s="2"/>
      <c r="CR334" s="2"/>
    </row>
    <row r="335" spans="2:96" ht="25.5" customHeight="1" x14ac:dyDescent="0.2">
      <c r="B335" s="2"/>
      <c r="C335" s="2"/>
      <c r="CO335" s="2"/>
      <c r="CP335" s="2"/>
      <c r="CQ335" s="2"/>
      <c r="CR335" s="2"/>
    </row>
    <row r="336" spans="2:96" ht="25.5" customHeight="1" x14ac:dyDescent="0.2">
      <c r="B336" s="2"/>
      <c r="C336" s="2"/>
      <c r="CO336" s="2"/>
      <c r="CP336" s="2"/>
      <c r="CQ336" s="2"/>
      <c r="CR336" s="2"/>
    </row>
    <row r="337" spans="2:96" ht="25.5" customHeight="1" x14ac:dyDescent="0.2">
      <c r="B337" s="2"/>
      <c r="C337" s="2"/>
      <c r="CO337" s="2"/>
      <c r="CP337" s="2"/>
      <c r="CQ337" s="2"/>
      <c r="CR337" s="2"/>
    </row>
    <row r="338" spans="2:96" ht="25.5" customHeight="1" x14ac:dyDescent="0.2">
      <c r="B338" s="2"/>
      <c r="C338" s="2"/>
      <c r="CO338" s="2"/>
      <c r="CP338" s="2"/>
      <c r="CQ338" s="2"/>
      <c r="CR338" s="2"/>
    </row>
    <row r="339" spans="2:96" ht="25.5" customHeight="1" x14ac:dyDescent="0.2">
      <c r="B339" s="2"/>
      <c r="C339" s="2"/>
      <c r="CO339" s="2"/>
      <c r="CP339" s="2"/>
      <c r="CQ339" s="2"/>
      <c r="CR339" s="2"/>
    </row>
    <row r="340" spans="2:96" ht="25.5" customHeight="1" x14ac:dyDescent="0.2">
      <c r="B340" s="2"/>
      <c r="C340" s="2"/>
      <c r="CO340" s="2"/>
      <c r="CP340" s="2"/>
      <c r="CQ340" s="2"/>
      <c r="CR340" s="2"/>
    </row>
    <row r="341" spans="2:96" ht="25.5" customHeight="1" x14ac:dyDescent="0.2">
      <c r="B341" s="2"/>
      <c r="C341" s="2"/>
      <c r="CO341" s="2"/>
      <c r="CP341" s="2"/>
      <c r="CQ341" s="2"/>
      <c r="CR341" s="2"/>
    </row>
    <row r="342" spans="2:96" ht="25.5" customHeight="1" x14ac:dyDescent="0.2">
      <c r="B342" s="2"/>
      <c r="C342" s="2"/>
      <c r="CO342" s="2"/>
      <c r="CP342" s="2"/>
      <c r="CQ342" s="2"/>
      <c r="CR342" s="2"/>
    </row>
    <row r="343" spans="2:96" ht="25.5" customHeight="1" x14ac:dyDescent="0.2">
      <c r="B343" s="2"/>
      <c r="C343" s="2"/>
      <c r="CO343" s="2"/>
      <c r="CP343" s="2"/>
      <c r="CQ343" s="2"/>
      <c r="CR343" s="2"/>
    </row>
    <row r="344" spans="2:96" ht="25.5" customHeight="1" x14ac:dyDescent="0.2">
      <c r="B344" s="2"/>
      <c r="C344" s="2"/>
      <c r="CO344" s="2"/>
      <c r="CP344" s="2"/>
      <c r="CQ344" s="2"/>
      <c r="CR344" s="2"/>
    </row>
  </sheetData>
  <mergeCells count="107">
    <mergeCell ref="H3:H4"/>
    <mergeCell ref="I3:I4"/>
    <mergeCell ref="J3:J4"/>
    <mergeCell ref="BX2:CC2"/>
    <mergeCell ref="BY3:BY4"/>
    <mergeCell ref="BZ3:BZ4"/>
    <mergeCell ref="CA3:CA4"/>
    <mergeCell ref="CB3:CB4"/>
    <mergeCell ref="AX2:BG2"/>
    <mergeCell ref="BH2:BI2"/>
    <mergeCell ref="BJ2:BR2"/>
    <mergeCell ref="BS2:BU2"/>
    <mergeCell ref="BC3:BC4"/>
    <mergeCell ref="BD3:BD4"/>
    <mergeCell ref="BE3:BE4"/>
    <mergeCell ref="BF3:BF4"/>
    <mergeCell ref="BQ3:BQ4"/>
    <mergeCell ref="BR3:BR4"/>
    <mergeCell ref="BG3:BG4"/>
    <mergeCell ref="BH3:BH4"/>
    <mergeCell ref="BI3:BI4"/>
    <mergeCell ref="BJ3:BJ4"/>
    <mergeCell ref="BK3:BK4"/>
    <mergeCell ref="BL3:BL4"/>
    <mergeCell ref="AA2:AF2"/>
    <mergeCell ref="O3:O4"/>
    <mergeCell ref="P3:P4"/>
    <mergeCell ref="Q3:S3"/>
    <mergeCell ref="T3:T4"/>
    <mergeCell ref="U3:U4"/>
    <mergeCell ref="V3:V4"/>
    <mergeCell ref="CM2:CM4"/>
    <mergeCell ref="CN2:CN4"/>
    <mergeCell ref="AC3:AC4"/>
    <mergeCell ref="AD3:AD4"/>
    <mergeCell ref="AE3:AE4"/>
    <mergeCell ref="AF3:AF4"/>
    <mergeCell ref="W3:W4"/>
    <mergeCell ref="X3:X4"/>
    <mergeCell ref="Y3:Y4"/>
    <mergeCell ref="Z3:Z4"/>
    <mergeCell ref="AA3:AA4"/>
    <mergeCell ref="AB3:AB4"/>
    <mergeCell ref="AS3:AS4"/>
    <mergeCell ref="AT3:AT4"/>
    <mergeCell ref="AU3:AU4"/>
    <mergeCell ref="AV3:AV4"/>
    <mergeCell ref="BP3:BP4"/>
    <mergeCell ref="CD2:CF2"/>
    <mergeCell ref="CG2:CJ2"/>
    <mergeCell ref="CK2:CK4"/>
    <mergeCell ref="CL2:CL4"/>
    <mergeCell ref="AG2:AL2"/>
    <mergeCell ref="AM2:AS2"/>
    <mergeCell ref="AT2:AW2"/>
    <mergeCell ref="AG3:AI3"/>
    <mergeCell ref="AJ3:AL3"/>
    <mergeCell ref="AM3:AM4"/>
    <mergeCell ref="AN3:AN4"/>
    <mergeCell ref="AO3:AO4"/>
    <mergeCell ref="AP3:AP4"/>
    <mergeCell ref="AW3:AW4"/>
    <mergeCell ref="AX3:AX4"/>
    <mergeCell ref="AY3:AY4"/>
    <mergeCell ref="AZ3:AZ4"/>
    <mergeCell ref="BA3:BA4"/>
    <mergeCell ref="BB3:BB4"/>
    <mergeCell ref="AQ3:AQ4"/>
    <mergeCell ref="AR3:AR4"/>
    <mergeCell ref="CI3:CI4"/>
    <mergeCell ref="CJ3:CJ4"/>
    <mergeCell ref="BV2:BW2"/>
    <mergeCell ref="CD3:CD4"/>
    <mergeCell ref="CE3:CE4"/>
    <mergeCell ref="CF3:CF4"/>
    <mergeCell ref="CG3:CG4"/>
    <mergeCell ref="CH3:CH4"/>
    <mergeCell ref="BS3:BS4"/>
    <mergeCell ref="BT3:BT4"/>
    <mergeCell ref="BU3:BU4"/>
    <mergeCell ref="BV3:BV4"/>
    <mergeCell ref="BW3:BW4"/>
    <mergeCell ref="BX3:BX4"/>
    <mergeCell ref="B43:B92"/>
    <mergeCell ref="B93:B95"/>
    <mergeCell ref="B96:B117"/>
    <mergeCell ref="B158:B176"/>
    <mergeCell ref="B118:B157"/>
    <mergeCell ref="B178:C178"/>
    <mergeCell ref="B177:C177"/>
    <mergeCell ref="B5:B42"/>
    <mergeCell ref="CC3:CC4"/>
    <mergeCell ref="BM3:BM4"/>
    <mergeCell ref="BN3:BN4"/>
    <mergeCell ref="BO3:BO4"/>
    <mergeCell ref="B2:B4"/>
    <mergeCell ref="D2:K2"/>
    <mergeCell ref="L2:O2"/>
    <mergeCell ref="P2:Z2"/>
    <mergeCell ref="K3:K4"/>
    <mergeCell ref="L3:L4"/>
    <mergeCell ref="M3:M4"/>
    <mergeCell ref="N3:N4"/>
    <mergeCell ref="D3:D4"/>
    <mergeCell ref="E3:E4"/>
    <mergeCell ref="F3:F4"/>
    <mergeCell ref="G3:G4"/>
  </mergeCells>
  <phoneticPr fontId="2"/>
  <printOptions horizontalCentered="1"/>
  <pageMargins left="0.59055118110236227" right="0.59055118110236227" top="0.59055118110236227" bottom="0.59055118110236227" header="0" footer="0"/>
  <pageSetup paperSize="9" scale="43" fitToWidth="0" pageOrder="overThenDown" orientation="landscape" r:id="rId1"/>
  <headerFooter alignWithMargins="0">
    <oddHeader>&amp;L令和６年　国別畜産物輸入検疫数量&amp;R農林水産省　動物検疫所</oddHead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2024</vt:lpstr>
      <vt:lpstr>'2024'!Print_Area</vt:lpstr>
      <vt:lpstr>'2024'!Print_Titles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滿尾 彩可(MITSUO Saika)</cp:lastModifiedBy>
  <cp:lastPrinted>2026-02-18T00:09:03Z</cp:lastPrinted>
  <dcterms:created xsi:type="dcterms:W3CDTF">2005-01-11T01:38:02Z</dcterms:created>
  <dcterms:modified xsi:type="dcterms:W3CDTF">2026-03-25T03:01:45Z</dcterms:modified>
</cp:coreProperties>
</file>